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4F526809-2D2C-4C96-9765-9E31FBE2773D}" xr6:coauthVersionLast="44" xr6:coauthVersionMax="44" xr10:uidLastSave="{00000000-0000-0000-0000-000000000000}"/>
  <bookViews>
    <workbookView xWindow="-120" yWindow="-120" windowWidth="29040" windowHeight="15405" tabRatio="888" activeTab="6"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dumped WayshrineInfo" sheetId="18" r:id="rId8"/>
    <sheet name="ESO wayshrine names" sheetId="12" r:id="rId9"/>
    <sheet name="LibSets constants" sheetId="2" r:id="rId10"/>
  </sheets>
  <definedNames>
    <definedName name="_xlnm._FilterDatabase" localSheetId="7" hidden="1">'ESO dumped WayshrineInfo'!$A$2:$I$2</definedName>
    <definedName name="_xlnm._FilterDatabase" localSheetId="3" hidden="1">'ESO dumped ZoneData'!$A$2:$E$751</definedName>
    <definedName name="_xlnm._FilterDatabase" localSheetId="2" hidden="1">'ESO Dungeon constants'!$A$2:$J$94</definedName>
    <definedName name="_xlnm._FilterDatabase" localSheetId="5" hidden="1">'ESO map constants'!$A$2:$F$2</definedName>
    <definedName name="_xlnm._FilterDatabase" localSheetId="8" hidden="1">'ESO wayshrine names'!$A$2:$B$2</definedName>
    <definedName name="_xlnm._FilterDatabase" localSheetId="6" hidden="1">'ESO wayshrine node constants'!$A$2:$J$2</definedName>
    <definedName name="_xlnm._FilterDatabase" localSheetId="4" hidden="1">'ESO zone constants'!$A$1:$L$779</definedName>
    <definedName name="_xlnm._FilterDatabase" localSheetId="9" hidden="1">'LibSets constants'!#REF!</definedName>
    <definedName name="_xlnm._FilterDatabase" localSheetId="1" hidden="1">'Set comments'!$A$2:$D$2</definedName>
    <definedName name="_xlnm._FilterDatabase" localSheetId="0" hidden="1">'Sets data'!$A$2:$BB$448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743" i="7" l="1"/>
  <c r="F743" i="7"/>
  <c r="G743" i="7"/>
  <c r="H743" i="7"/>
  <c r="I743" i="7"/>
  <c r="K743" i="7"/>
  <c r="L743" i="7"/>
  <c r="D744" i="7"/>
  <c r="G751" i="7" s="1"/>
  <c r="F744" i="7"/>
  <c r="G744" i="7"/>
  <c r="H744" i="7"/>
  <c r="I744" i="7"/>
  <c r="K744" i="7"/>
  <c r="L744" i="7"/>
  <c r="D745" i="7"/>
  <c r="F745" i="7"/>
  <c r="H745" i="7"/>
  <c r="I745" i="7"/>
  <c r="K745" i="7"/>
  <c r="L745" i="7"/>
  <c r="D746" i="7"/>
  <c r="F746" i="7"/>
  <c r="G746" i="7"/>
  <c r="H746" i="7"/>
  <c r="I746" i="7"/>
  <c r="K746" i="7"/>
  <c r="L746" i="7"/>
  <c r="D747" i="7"/>
  <c r="F747" i="7"/>
  <c r="G747" i="7"/>
  <c r="H747" i="7"/>
  <c r="I747" i="7"/>
  <c r="K747" i="7"/>
  <c r="L747" i="7"/>
  <c r="D748" i="7"/>
  <c r="F748" i="7"/>
  <c r="G748" i="7"/>
  <c r="H748" i="7"/>
  <c r="I748" i="7"/>
  <c r="K748" i="7"/>
  <c r="L748" i="7"/>
  <c r="D749" i="7"/>
  <c r="F749" i="7"/>
  <c r="G749" i="7"/>
  <c r="H749" i="7"/>
  <c r="I749" i="7"/>
  <c r="K749" i="7"/>
  <c r="L749" i="7"/>
  <c r="D750" i="7"/>
  <c r="F750" i="7"/>
  <c r="G750" i="7"/>
  <c r="H750" i="7"/>
  <c r="I750" i="7"/>
  <c r="K750" i="7"/>
  <c r="L750" i="7"/>
  <c r="D751" i="7"/>
  <c r="F751" i="7"/>
  <c r="H751" i="7"/>
  <c r="I751" i="7"/>
  <c r="K751" i="7"/>
  <c r="L751" i="7"/>
  <c r="D752" i="7"/>
  <c r="F752" i="7"/>
  <c r="G752" i="7"/>
  <c r="H752" i="7"/>
  <c r="I752" i="7"/>
  <c r="K752" i="7"/>
  <c r="L752" i="7"/>
  <c r="D753" i="7"/>
  <c r="F753" i="7"/>
  <c r="H753" i="7"/>
  <c r="I753" i="7"/>
  <c r="K753" i="7"/>
  <c r="L753" i="7"/>
  <c r="D754" i="7"/>
  <c r="F754" i="7"/>
  <c r="G754" i="7"/>
  <c r="H754" i="7"/>
  <c r="I754" i="7"/>
  <c r="K754" i="7"/>
  <c r="L754" i="7"/>
  <c r="D755" i="7"/>
  <c r="F755" i="7"/>
  <c r="G755" i="7"/>
  <c r="H755" i="7"/>
  <c r="I755" i="7"/>
  <c r="K755" i="7"/>
  <c r="L755" i="7"/>
  <c r="D756" i="7"/>
  <c r="F756" i="7"/>
  <c r="G756" i="7"/>
  <c r="H756" i="7"/>
  <c r="I756" i="7"/>
  <c r="K756" i="7"/>
  <c r="L756" i="7"/>
  <c r="D757" i="7"/>
  <c r="F757" i="7"/>
  <c r="G757" i="7"/>
  <c r="H757" i="7"/>
  <c r="I757" i="7"/>
  <c r="K757" i="7"/>
  <c r="L757" i="7"/>
  <c r="D758" i="7"/>
  <c r="F758" i="7"/>
  <c r="G758" i="7"/>
  <c r="H758" i="7"/>
  <c r="I758" i="7"/>
  <c r="K758" i="7"/>
  <c r="L758" i="7"/>
  <c r="D759" i="7"/>
  <c r="F759" i="7"/>
  <c r="G759" i="7"/>
  <c r="H759" i="7"/>
  <c r="I759" i="7"/>
  <c r="K759" i="7"/>
  <c r="L759" i="7"/>
  <c r="D760" i="7"/>
  <c r="F760" i="7"/>
  <c r="H760" i="7"/>
  <c r="I760" i="7"/>
  <c r="K760" i="7"/>
  <c r="L760" i="7"/>
  <c r="D761" i="7"/>
  <c r="F761" i="7"/>
  <c r="G761" i="7"/>
  <c r="H761" i="7"/>
  <c r="I761" i="7"/>
  <c r="K761" i="7"/>
  <c r="L761" i="7"/>
  <c r="D762" i="7"/>
  <c r="F762" i="7"/>
  <c r="H762" i="7"/>
  <c r="I762" i="7"/>
  <c r="K762" i="7"/>
  <c r="L762" i="7"/>
  <c r="D763" i="7"/>
  <c r="F763" i="7"/>
  <c r="H763" i="7"/>
  <c r="I763" i="7"/>
  <c r="K763" i="7"/>
  <c r="L763" i="7"/>
  <c r="D764" i="7"/>
  <c r="F764" i="7"/>
  <c r="G764" i="7"/>
  <c r="H764" i="7"/>
  <c r="I764" i="7"/>
  <c r="K764" i="7"/>
  <c r="L764" i="7"/>
  <c r="D765" i="7"/>
  <c r="F765" i="7"/>
  <c r="G765" i="7"/>
  <c r="H765" i="7"/>
  <c r="I765" i="7"/>
  <c r="K765" i="7"/>
  <c r="L765" i="7"/>
  <c r="D766" i="7"/>
  <c r="F766" i="7"/>
  <c r="H766" i="7"/>
  <c r="I766" i="7"/>
  <c r="K766" i="7"/>
  <c r="L766" i="7"/>
  <c r="D773" i="7"/>
  <c r="F773" i="7"/>
  <c r="G773" i="7"/>
  <c r="H773" i="7"/>
  <c r="I773" i="7"/>
  <c r="K773" i="7"/>
  <c r="L773" i="7"/>
  <c r="D774" i="7"/>
  <c r="F774" i="7"/>
  <c r="G774" i="7"/>
  <c r="H774" i="7"/>
  <c r="I774" i="7"/>
  <c r="K774" i="7"/>
  <c r="L774" i="7"/>
  <c r="D777" i="7"/>
  <c r="F777" i="7"/>
  <c r="G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38" i="9"/>
  <c r="F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G408" i="8" s="1"/>
  <c r="E409" i="8"/>
  <c r="G409" i="8" s="1"/>
  <c r="E410" i="8"/>
  <c r="F410" i="8" s="1"/>
  <c r="E411" i="8"/>
  <c r="F411" i="8" s="1"/>
  <c r="E412" i="8"/>
  <c r="G412" i="8" s="1"/>
  <c r="E413" i="8"/>
  <c r="G413" i="8" s="1"/>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G411" i="8" l="1"/>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F99" i="5" l="1"/>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D98" i="5" l="1"/>
  <c r="D97" i="5"/>
  <c r="D95" i="5"/>
  <c r="D96" i="5"/>
  <c r="I740" i="7"/>
  <c r="I768" i="7"/>
  <c r="F770" i="7"/>
  <c r="I769" i="7"/>
  <c r="F739" i="7"/>
  <c r="I739" i="7"/>
  <c r="J418" i="8"/>
  <c r="I776" i="7"/>
  <c r="I775" i="7"/>
  <c r="F768" i="7"/>
  <c r="F767" i="7"/>
  <c r="I767" i="7"/>
  <c r="F775" i="7"/>
  <c r="I770" i="7"/>
  <c r="F776" i="7"/>
  <c r="F740" i="7"/>
  <c r="F769" i="7"/>
  <c r="J419" i="8"/>
  <c r="J420" i="8"/>
  <c r="J417" i="8"/>
  <c r="AX122" i="4"/>
  <c r="AX123" i="4"/>
  <c r="AX124" i="4"/>
  <c r="Y264" i="4"/>
  <c r="AD264" i="4"/>
  <c r="AI264" i="4"/>
  <c r="AN264" i="4"/>
  <c r="AS264" i="4"/>
  <c r="AZ264" i="4"/>
  <c r="BA264" i="4"/>
  <c r="BB264" i="4"/>
  <c r="Y265" i="4"/>
  <c r="AD265" i="4"/>
  <c r="AI265" i="4"/>
  <c r="AN265" i="4"/>
  <c r="AS265" i="4"/>
  <c r="AZ265" i="4"/>
  <c r="BA265" i="4"/>
  <c r="BB265" i="4"/>
  <c r="Y266" i="4"/>
  <c r="AD266" i="4"/>
  <c r="AI266" i="4"/>
  <c r="AN266" i="4"/>
  <c r="AS266" i="4"/>
  <c r="AZ266" i="4"/>
  <c r="BA266" i="4"/>
  <c r="BB266" i="4"/>
  <c r="Y319" i="4"/>
  <c r="AD319" i="4"/>
  <c r="AI319" i="4"/>
  <c r="AN319" i="4"/>
  <c r="AS319" i="4"/>
  <c r="AZ319" i="4"/>
  <c r="BA319" i="4"/>
  <c r="BB319" i="4"/>
  <c r="Y267" i="4"/>
  <c r="AD267" i="4"/>
  <c r="AI267" i="4"/>
  <c r="AN267" i="4"/>
  <c r="AS267" i="4"/>
  <c r="AZ267" i="4"/>
  <c r="BA267" i="4"/>
  <c r="BB267" i="4"/>
  <c r="Y268" i="4"/>
  <c r="AD268" i="4"/>
  <c r="AI268" i="4"/>
  <c r="AN268" i="4"/>
  <c r="AS268" i="4"/>
  <c r="AZ268" i="4"/>
  <c r="BA268" i="4"/>
  <c r="BB268" i="4"/>
  <c r="Y269" i="4"/>
  <c r="AD269" i="4"/>
  <c r="AI269" i="4"/>
  <c r="AN269" i="4"/>
  <c r="AS269" i="4"/>
  <c r="AZ269" i="4"/>
  <c r="BA269" i="4"/>
  <c r="BB269" i="4"/>
  <c r="Y320" i="4"/>
  <c r="AD320" i="4"/>
  <c r="AI320" i="4"/>
  <c r="AN320" i="4"/>
  <c r="AS320" i="4"/>
  <c r="AZ320" i="4"/>
  <c r="BA320" i="4"/>
  <c r="BB320" i="4"/>
  <c r="Y122" i="4"/>
  <c r="AD122" i="4"/>
  <c r="AI122" i="4"/>
  <c r="AN122" i="4"/>
  <c r="AS122" i="4"/>
  <c r="AZ122" i="4"/>
  <c r="BA122" i="4"/>
  <c r="BB122" i="4"/>
  <c r="Y123" i="4"/>
  <c r="AD123" i="4"/>
  <c r="AI123" i="4"/>
  <c r="AN123" i="4"/>
  <c r="AS123" i="4"/>
  <c r="AZ123" i="4"/>
  <c r="BA123" i="4"/>
  <c r="BB123" i="4"/>
  <c r="Y124" i="4"/>
  <c r="AD124" i="4"/>
  <c r="AI124" i="4"/>
  <c r="AN124" i="4"/>
  <c r="AS124" i="4"/>
  <c r="AZ124" i="4"/>
  <c r="BA124" i="4"/>
  <c r="BB124" i="4"/>
  <c r="E734" i="14"/>
  <c r="E735" i="14"/>
  <c r="E736" i="14"/>
  <c r="E737" i="14"/>
  <c r="E738" i="14"/>
  <c r="E739" i="14"/>
  <c r="E740" i="14"/>
  <c r="E741" i="14"/>
  <c r="E742" i="14"/>
  <c r="E743" i="14"/>
  <c r="G264" i="4"/>
  <c r="G265" i="4"/>
  <c r="G266" i="4"/>
  <c r="G319" i="4"/>
  <c r="G267" i="4"/>
  <c r="G268" i="4"/>
  <c r="G269" i="4"/>
  <c r="G320" i="4"/>
  <c r="G122" i="4"/>
  <c r="G123" i="4"/>
  <c r="G124" i="4"/>
  <c r="F96" i="5" l="1"/>
  <c r="G96" i="5" s="1"/>
  <c r="E96" i="5"/>
  <c r="E95" i="5"/>
  <c r="F95" i="5"/>
  <c r="G95" i="5" s="1"/>
  <c r="E97" i="5"/>
  <c r="F97" i="5"/>
  <c r="G97" i="5" s="1"/>
  <c r="F98" i="5"/>
  <c r="G98" i="5" s="1"/>
  <c r="E98" i="5"/>
  <c r="U123" i="4"/>
  <c r="U122" i="4"/>
  <c r="U124" i="4"/>
  <c r="I99" i="5"/>
  <c r="J99" i="5"/>
  <c r="I100" i="5"/>
  <c r="J100" i="5"/>
  <c r="I97" i="5"/>
  <c r="J97" i="5"/>
  <c r="I98" i="5"/>
  <c r="J98" i="5"/>
  <c r="J95" i="5"/>
  <c r="J96" i="5"/>
  <c r="I95" i="5"/>
  <c r="I96" i="5"/>
  <c r="T292" i="4" l="1"/>
  <c r="T96" i="4"/>
  <c r="T63" i="4"/>
  <c r="T64" i="4"/>
  <c r="T65" i="4"/>
  <c r="T66" i="4"/>
  <c r="T67" i="4"/>
  <c r="T399" i="4"/>
  <c r="T400" i="4"/>
  <c r="AZ396" i="4" l="1"/>
  <c r="BA396" i="4"/>
  <c r="BB396" i="4"/>
  <c r="AZ397" i="4"/>
  <c r="BA397" i="4"/>
  <c r="BB397" i="4"/>
  <c r="AZ398" i="4"/>
  <c r="BA398" i="4"/>
  <c r="BB398" i="4"/>
  <c r="AZ119" i="4"/>
  <c r="BA119" i="4"/>
  <c r="BB119" i="4"/>
  <c r="AZ120" i="4"/>
  <c r="BA120" i="4"/>
  <c r="BB120" i="4"/>
  <c r="AZ121" i="4"/>
  <c r="BA121" i="4"/>
  <c r="BB121" i="4"/>
  <c r="W397" i="4"/>
  <c r="W398" i="4"/>
  <c r="W119" i="4"/>
  <c r="W120" i="4"/>
  <c r="W121" i="4"/>
  <c r="W396" i="4"/>
  <c r="G396" i="4"/>
  <c r="G397" i="4"/>
  <c r="G398" i="4"/>
  <c r="G119" i="4"/>
  <c r="G120" i="4"/>
  <c r="G121" i="4"/>
  <c r="C3" i="8"/>
  <c r="D3" i="8" s="1"/>
  <c r="C4" i="8"/>
  <c r="D4" i="8" s="1"/>
  <c r="C5" i="8"/>
  <c r="D5" i="8" s="1"/>
  <c r="C6" i="8"/>
  <c r="D6" i="8" s="1"/>
  <c r="C7" i="8"/>
  <c r="D7" i="8" s="1"/>
  <c r="C8" i="8"/>
  <c r="D8" i="8" s="1"/>
  <c r="C9" i="8"/>
  <c r="D9" i="8" s="1"/>
  <c r="C10" i="8"/>
  <c r="D10" i="8" s="1"/>
  <c r="C11" i="8"/>
  <c r="D11" i="8" s="1"/>
  <c r="C12" i="8"/>
  <c r="D12" i="8" s="1"/>
  <c r="C13" i="8"/>
  <c r="D13" i="8" s="1"/>
  <c r="C14" i="8"/>
  <c r="D14" i="8" s="1"/>
  <c r="C15" i="8"/>
  <c r="D15" i="8" s="1"/>
  <c r="C16" i="8"/>
  <c r="D16" i="8" s="1"/>
  <c r="C17" i="8"/>
  <c r="D17" i="8" s="1"/>
  <c r="C18" i="8"/>
  <c r="D18" i="8" s="1"/>
  <c r="C19" i="8"/>
  <c r="D19" i="8" s="1"/>
  <c r="C20" i="8"/>
  <c r="D20" i="8" s="1"/>
  <c r="C21" i="8"/>
  <c r="D21" i="8" s="1"/>
  <c r="C22" i="8"/>
  <c r="D22" i="8" s="1"/>
  <c r="C23" i="8"/>
  <c r="D23" i="8" s="1"/>
  <c r="C24" i="8"/>
  <c r="D24" i="8" s="1"/>
  <c r="C25" i="8"/>
  <c r="D25" i="8" s="1"/>
  <c r="C26" i="8"/>
  <c r="D26" i="8" s="1"/>
  <c r="C27" i="8"/>
  <c r="D27" i="8" s="1"/>
  <c r="C28" i="8"/>
  <c r="D28" i="8" s="1"/>
  <c r="C29" i="8"/>
  <c r="D29" i="8" s="1"/>
  <c r="C30" i="8"/>
  <c r="D30" i="8" s="1"/>
  <c r="C31" i="8"/>
  <c r="D31" i="8" s="1"/>
  <c r="C32" i="8"/>
  <c r="D32" i="8" s="1"/>
  <c r="C33" i="8"/>
  <c r="D33" i="8" s="1"/>
  <c r="C34" i="8"/>
  <c r="D34" i="8" s="1"/>
  <c r="C35" i="8"/>
  <c r="D35" i="8" s="1"/>
  <c r="C36" i="8"/>
  <c r="D36" i="8" s="1"/>
  <c r="C37" i="8"/>
  <c r="D37" i="8" s="1"/>
  <c r="C38" i="8"/>
  <c r="D38" i="8" s="1"/>
  <c r="C39" i="8"/>
  <c r="D39" i="8" s="1"/>
  <c r="C40" i="8"/>
  <c r="D40" i="8" s="1"/>
  <c r="C41" i="8"/>
  <c r="D41" i="8" s="1"/>
  <c r="C42" i="8"/>
  <c r="D42" i="8" s="1"/>
  <c r="C43" i="8"/>
  <c r="D43" i="8" s="1"/>
  <c r="C44" i="8"/>
  <c r="D44" i="8" s="1"/>
  <c r="C45" i="8"/>
  <c r="D45" i="8" s="1"/>
  <c r="C46" i="8"/>
  <c r="D46" i="8" s="1"/>
  <c r="C47" i="8"/>
  <c r="D47" i="8" s="1"/>
  <c r="C48" i="8"/>
  <c r="D48" i="8" s="1"/>
  <c r="C49" i="8"/>
  <c r="D49" i="8" s="1"/>
  <c r="C50" i="8"/>
  <c r="D50" i="8" s="1"/>
  <c r="C51" i="8"/>
  <c r="D51" i="8" s="1"/>
  <c r="C52" i="8"/>
  <c r="D52" i="8" s="1"/>
  <c r="C53" i="8"/>
  <c r="D53" i="8"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J398" i="8"/>
  <c r="D399" i="8"/>
  <c r="J399" i="8"/>
  <c r="D400" i="8"/>
  <c r="D401" i="8"/>
  <c r="J401" i="8"/>
  <c r="J402" i="8"/>
  <c r="D403" i="8"/>
  <c r="J403" i="8"/>
  <c r="D404" i="8"/>
  <c r="D405" i="8"/>
  <c r="J405" i="8"/>
  <c r="D406" i="8"/>
  <c r="J406" i="8"/>
  <c r="D407" i="8"/>
  <c r="J407" i="8"/>
  <c r="D408" i="8"/>
  <c r="D409" i="8"/>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F771" i="7" l="1"/>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50" i="4"/>
  <c r="BA51" i="4"/>
  <c r="BA52" i="4"/>
  <c r="BA53" i="4"/>
  <c r="BA54" i="4"/>
  <c r="BA55" i="4"/>
  <c r="BA56" i="4"/>
  <c r="BA57" i="4"/>
  <c r="BA58" i="4"/>
  <c r="BA59" i="4"/>
  <c r="BA60" i="4"/>
  <c r="BA61" i="4"/>
  <c r="BA62" i="4"/>
  <c r="BA37" i="4"/>
  <c r="BA38" i="4"/>
  <c r="BA39" i="4"/>
  <c r="BA40" i="4"/>
  <c r="BA41" i="4"/>
  <c r="BA42" i="4"/>
  <c r="BA43" i="4"/>
  <c r="BA44" i="4"/>
  <c r="BA45" i="4"/>
  <c r="BA46" i="4"/>
  <c r="BA47" i="4"/>
  <c r="BA48" i="4"/>
  <c r="BA49"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65" i="4"/>
  <c r="BA166" i="4"/>
  <c r="BA167" i="4"/>
  <c r="BA168" i="4"/>
  <c r="BA169" i="4"/>
  <c r="BA170" i="4"/>
  <c r="BA171" i="4"/>
  <c r="BA172" i="4"/>
  <c r="BA173" i="4"/>
  <c r="BA174" i="4"/>
  <c r="BA175" i="4"/>
  <c r="BA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BA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63" i="4"/>
  <c r="BA64" i="4"/>
  <c r="BA65" i="4"/>
  <c r="BA66" i="4"/>
  <c r="BA67" i="4"/>
  <c r="BA138" i="4"/>
  <c r="BA126" i="4"/>
  <c r="BA134" i="4"/>
  <c r="BA150" i="4"/>
  <c r="BA164" i="4"/>
  <c r="BA161" i="4"/>
  <c r="BA128" i="4"/>
  <c r="BA147" i="4"/>
  <c r="BA152" i="4"/>
  <c r="BA143" i="4"/>
  <c r="BA139" i="4"/>
  <c r="BA146" i="4"/>
  <c r="BA125" i="4"/>
  <c r="BA149" i="4"/>
  <c r="BA133" i="4"/>
  <c r="BA157" i="4"/>
  <c r="BA145" i="4"/>
  <c r="BA137" i="4"/>
  <c r="BA159" i="4"/>
  <c r="BA129" i="4"/>
  <c r="BA156" i="4"/>
  <c r="BA141" i="4"/>
  <c r="BA153" i="4"/>
  <c r="BA140" i="4"/>
  <c r="BA132" i="4"/>
  <c r="BA154" i="4"/>
  <c r="BA135" i="4"/>
  <c r="BA131" i="4"/>
  <c r="BA151" i="4"/>
  <c r="BA162" i="4"/>
  <c r="BA160" i="4"/>
  <c r="BA163" i="4"/>
  <c r="BA136" i="4"/>
  <c r="BA130" i="4"/>
  <c r="BA127" i="4"/>
  <c r="BA148" i="4"/>
  <c r="BA155" i="4"/>
  <c r="BA142" i="4"/>
  <c r="BA158" i="4"/>
  <c r="BA144" i="4"/>
  <c r="BA270" i="4"/>
  <c r="BA271" i="4"/>
  <c r="BA272" i="4"/>
  <c r="BA273" i="4"/>
  <c r="BA274" i="4"/>
  <c r="BA275" i="4"/>
  <c r="BA276" i="4"/>
  <c r="BA277" i="4"/>
  <c r="BA278" i="4"/>
  <c r="BA279"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BA423" i="4"/>
  <c r="BA424" i="4"/>
  <c r="BA425" i="4"/>
  <c r="BA426" i="4"/>
  <c r="BA427" i="4"/>
  <c r="BA428" i="4"/>
  <c r="BA429" i="4"/>
  <c r="BA430" i="4"/>
  <c r="BA431" i="4"/>
  <c r="BA432" i="4"/>
  <c r="BA433" i="4"/>
  <c r="BA434" i="4"/>
  <c r="BA435" i="4"/>
  <c r="BA436" i="4"/>
  <c r="BA437" i="4"/>
  <c r="BA438" i="4"/>
  <c r="BA439" i="4"/>
  <c r="BA440" i="4"/>
  <c r="BA441" i="4"/>
  <c r="BA442" i="4"/>
  <c r="BA443" i="4"/>
  <c r="BA444" i="4"/>
  <c r="BA445" i="4"/>
  <c r="BA446" i="4"/>
  <c r="BA447" i="4"/>
  <c r="BA448" i="4"/>
  <c r="BA258" i="4"/>
  <c r="BA259" i="4"/>
  <c r="BA260" i="4"/>
  <c r="BA261" i="4"/>
  <c r="BA262" i="4"/>
  <c r="BA263" i="4"/>
  <c r="BA317" i="4"/>
  <c r="BA318" i="4"/>
  <c r="BA3" i="4"/>
  <c r="AZ4" i="4"/>
  <c r="AZ5" i="4"/>
  <c r="AZ6" i="4"/>
  <c r="AZ7" i="4"/>
  <c r="AZ8" i="4"/>
  <c r="AZ9" i="4"/>
  <c r="AZ10" i="4"/>
  <c r="AZ11" i="4"/>
  <c r="AZ12" i="4"/>
  <c r="AZ13" i="4"/>
  <c r="AZ14" i="4"/>
  <c r="AZ15" i="4"/>
  <c r="AZ16" i="4"/>
  <c r="AZ17" i="4"/>
  <c r="AZ18" i="4"/>
  <c r="AZ19" i="4"/>
  <c r="AZ20" i="4"/>
  <c r="AZ21" i="4"/>
  <c r="AZ22" i="4"/>
  <c r="AZ23" i="4"/>
  <c r="AZ24" i="4"/>
  <c r="AZ25" i="4"/>
  <c r="AZ26" i="4"/>
  <c r="AZ27" i="4"/>
  <c r="AZ28" i="4"/>
  <c r="AZ29" i="4"/>
  <c r="AZ30" i="4"/>
  <c r="AZ31" i="4"/>
  <c r="AZ32" i="4"/>
  <c r="AZ33" i="4"/>
  <c r="AZ34" i="4"/>
  <c r="AZ35" i="4"/>
  <c r="AZ36" i="4"/>
  <c r="AZ50" i="4"/>
  <c r="AZ51" i="4"/>
  <c r="AZ52" i="4"/>
  <c r="AZ53" i="4"/>
  <c r="AZ54" i="4"/>
  <c r="AZ55" i="4"/>
  <c r="AZ56" i="4"/>
  <c r="AZ57" i="4"/>
  <c r="AZ58" i="4"/>
  <c r="AZ59" i="4"/>
  <c r="AZ60" i="4"/>
  <c r="AZ61" i="4"/>
  <c r="AZ62" i="4"/>
  <c r="AZ37" i="4"/>
  <c r="AZ38" i="4"/>
  <c r="AZ39" i="4"/>
  <c r="AZ40" i="4"/>
  <c r="AZ41" i="4"/>
  <c r="AZ42" i="4"/>
  <c r="AZ43" i="4"/>
  <c r="AZ44" i="4"/>
  <c r="AZ45" i="4"/>
  <c r="AZ46" i="4"/>
  <c r="AZ47" i="4"/>
  <c r="AZ48" i="4"/>
  <c r="AZ49" i="4"/>
  <c r="AZ68" i="4"/>
  <c r="AZ69" i="4"/>
  <c r="AZ70" i="4"/>
  <c r="AZ71" i="4"/>
  <c r="AZ72" i="4"/>
  <c r="AZ73" i="4"/>
  <c r="AZ74" i="4"/>
  <c r="AZ75" i="4"/>
  <c r="AZ76" i="4"/>
  <c r="AZ77" i="4"/>
  <c r="AZ78" i="4"/>
  <c r="AZ79" i="4"/>
  <c r="AZ80" i="4"/>
  <c r="AZ81" i="4"/>
  <c r="AZ82" i="4"/>
  <c r="AZ83" i="4"/>
  <c r="AZ84" i="4"/>
  <c r="AZ85" i="4"/>
  <c r="AZ86" i="4"/>
  <c r="AZ87" i="4"/>
  <c r="AZ88" i="4"/>
  <c r="AZ89" i="4"/>
  <c r="AZ90" i="4"/>
  <c r="AZ91" i="4"/>
  <c r="AZ92" i="4"/>
  <c r="AZ93" i="4"/>
  <c r="AZ94" i="4"/>
  <c r="AZ95" i="4"/>
  <c r="AZ96" i="4"/>
  <c r="AZ97" i="4"/>
  <c r="AZ98" i="4"/>
  <c r="AZ99" i="4"/>
  <c r="AZ100" i="4"/>
  <c r="AZ101" i="4"/>
  <c r="AZ102" i="4"/>
  <c r="AZ103" i="4"/>
  <c r="AZ104" i="4"/>
  <c r="AZ105" i="4"/>
  <c r="AZ106" i="4"/>
  <c r="AZ107" i="4"/>
  <c r="AZ108" i="4"/>
  <c r="AZ109" i="4"/>
  <c r="AZ110" i="4"/>
  <c r="AZ111" i="4"/>
  <c r="AZ112" i="4"/>
  <c r="AZ113" i="4"/>
  <c r="AZ114" i="4"/>
  <c r="AZ115" i="4"/>
  <c r="AZ116" i="4"/>
  <c r="AZ117" i="4"/>
  <c r="AZ118" i="4"/>
  <c r="AZ165" i="4"/>
  <c r="AZ166" i="4"/>
  <c r="AZ167" i="4"/>
  <c r="AZ168" i="4"/>
  <c r="AZ169" i="4"/>
  <c r="AZ170" i="4"/>
  <c r="AZ171" i="4"/>
  <c r="AZ172" i="4"/>
  <c r="AZ173" i="4"/>
  <c r="AZ174" i="4"/>
  <c r="AZ175" i="4"/>
  <c r="AZ176" i="4"/>
  <c r="AZ177" i="4"/>
  <c r="AZ178" i="4"/>
  <c r="AZ179" i="4"/>
  <c r="AZ180" i="4"/>
  <c r="AZ181" i="4"/>
  <c r="AZ182" i="4"/>
  <c r="AZ183" i="4"/>
  <c r="AZ184" i="4"/>
  <c r="AZ185" i="4"/>
  <c r="AZ186" i="4"/>
  <c r="AZ187" i="4"/>
  <c r="AZ188" i="4"/>
  <c r="AZ189" i="4"/>
  <c r="AZ190" i="4"/>
  <c r="AZ191" i="4"/>
  <c r="AZ192" i="4"/>
  <c r="AZ193" i="4"/>
  <c r="AZ194" i="4"/>
  <c r="AZ195" i="4"/>
  <c r="AZ196" i="4"/>
  <c r="AZ197" i="4"/>
  <c r="AZ198" i="4"/>
  <c r="AZ199" i="4"/>
  <c r="AZ200" i="4"/>
  <c r="AZ201" i="4"/>
  <c r="AZ202" i="4"/>
  <c r="AZ203" i="4"/>
  <c r="AZ204" i="4"/>
  <c r="AZ205" i="4"/>
  <c r="AZ206" i="4"/>
  <c r="AZ207" i="4"/>
  <c r="AZ208" i="4"/>
  <c r="AZ209" i="4"/>
  <c r="AZ210" i="4"/>
  <c r="AZ211" i="4"/>
  <c r="AZ212" i="4"/>
  <c r="AZ213" i="4"/>
  <c r="AZ214" i="4"/>
  <c r="AZ215" i="4"/>
  <c r="AZ216" i="4"/>
  <c r="AZ217" i="4"/>
  <c r="AZ218" i="4"/>
  <c r="AZ219" i="4"/>
  <c r="AZ220" i="4"/>
  <c r="AZ221" i="4"/>
  <c r="AZ222" i="4"/>
  <c r="AZ223" i="4"/>
  <c r="AZ224" i="4"/>
  <c r="AZ225" i="4"/>
  <c r="AZ226" i="4"/>
  <c r="AZ227" i="4"/>
  <c r="AZ228" i="4"/>
  <c r="AZ229" i="4"/>
  <c r="AZ230" i="4"/>
  <c r="AZ231" i="4"/>
  <c r="AZ232" i="4"/>
  <c r="AZ233" i="4"/>
  <c r="AZ234" i="4"/>
  <c r="AZ235" i="4"/>
  <c r="AZ236" i="4"/>
  <c r="AZ237" i="4"/>
  <c r="AZ238" i="4"/>
  <c r="AZ239" i="4"/>
  <c r="AZ240" i="4"/>
  <c r="AZ241" i="4"/>
  <c r="AZ242" i="4"/>
  <c r="AZ243" i="4"/>
  <c r="AZ244" i="4"/>
  <c r="AZ245" i="4"/>
  <c r="AZ246" i="4"/>
  <c r="AZ247" i="4"/>
  <c r="AZ248" i="4"/>
  <c r="AZ249" i="4"/>
  <c r="AZ250" i="4"/>
  <c r="AZ251" i="4"/>
  <c r="AZ252" i="4"/>
  <c r="AZ253" i="4"/>
  <c r="AZ254" i="4"/>
  <c r="AZ255" i="4"/>
  <c r="AZ256" i="4"/>
  <c r="AZ257" i="4"/>
  <c r="AZ280" i="4"/>
  <c r="AZ281" i="4"/>
  <c r="AZ282" i="4"/>
  <c r="AZ283" i="4"/>
  <c r="AZ284" i="4"/>
  <c r="AZ285" i="4"/>
  <c r="AZ286" i="4"/>
  <c r="AZ287" i="4"/>
  <c r="AZ288" i="4"/>
  <c r="AZ289" i="4"/>
  <c r="AZ290" i="4"/>
  <c r="AZ291" i="4"/>
  <c r="AZ292" i="4"/>
  <c r="AZ293" i="4"/>
  <c r="AZ294" i="4"/>
  <c r="AZ295" i="4"/>
  <c r="AZ296" i="4"/>
  <c r="AZ297" i="4"/>
  <c r="AZ298" i="4"/>
  <c r="AZ299" i="4"/>
  <c r="AZ300" i="4"/>
  <c r="AZ301" i="4"/>
  <c r="AZ302" i="4"/>
  <c r="AZ303" i="4"/>
  <c r="AZ304" i="4"/>
  <c r="AZ305" i="4"/>
  <c r="AZ306" i="4"/>
  <c r="AZ307" i="4"/>
  <c r="AZ308" i="4"/>
  <c r="AZ309" i="4"/>
  <c r="AZ310" i="4"/>
  <c r="AZ311" i="4"/>
  <c r="AZ312" i="4"/>
  <c r="AZ313" i="4"/>
  <c r="AZ314" i="4"/>
  <c r="AZ315" i="4"/>
  <c r="AZ316" i="4"/>
  <c r="AZ321" i="4"/>
  <c r="AZ322" i="4"/>
  <c r="AZ323" i="4"/>
  <c r="AZ324" i="4"/>
  <c r="AZ325" i="4"/>
  <c r="AZ326" i="4"/>
  <c r="AZ327" i="4"/>
  <c r="AZ328" i="4"/>
  <c r="AZ329" i="4"/>
  <c r="AZ330" i="4"/>
  <c r="AZ331" i="4"/>
  <c r="AZ332" i="4"/>
  <c r="AZ333" i="4"/>
  <c r="AZ334" i="4"/>
  <c r="AZ335" i="4"/>
  <c r="AZ336" i="4"/>
  <c r="AZ337" i="4"/>
  <c r="AZ338" i="4"/>
  <c r="AZ339" i="4"/>
  <c r="AZ340" i="4"/>
  <c r="AZ341" i="4"/>
  <c r="AZ342" i="4"/>
  <c r="AZ343" i="4"/>
  <c r="AZ344" i="4"/>
  <c r="AZ345" i="4"/>
  <c r="AZ346" i="4"/>
  <c r="AZ347" i="4"/>
  <c r="AZ348" i="4"/>
  <c r="AZ349" i="4"/>
  <c r="AZ350" i="4"/>
  <c r="AZ351" i="4"/>
  <c r="AZ352" i="4"/>
  <c r="AZ353" i="4"/>
  <c r="AZ354" i="4"/>
  <c r="AZ355" i="4"/>
  <c r="AZ356" i="4"/>
  <c r="AZ357" i="4"/>
  <c r="AZ358" i="4"/>
  <c r="AZ359" i="4"/>
  <c r="AZ360" i="4"/>
  <c r="AZ361" i="4"/>
  <c r="AZ362" i="4"/>
  <c r="AZ363" i="4"/>
  <c r="AZ364" i="4"/>
  <c r="AZ365" i="4"/>
  <c r="AZ366" i="4"/>
  <c r="AZ367" i="4"/>
  <c r="AZ368" i="4"/>
  <c r="AZ369" i="4"/>
  <c r="AZ370" i="4"/>
  <c r="AZ371" i="4"/>
  <c r="AZ372" i="4"/>
  <c r="AZ373" i="4"/>
  <c r="AZ374" i="4"/>
  <c r="AZ375" i="4"/>
  <c r="AZ376" i="4"/>
  <c r="AZ377" i="4"/>
  <c r="AZ378" i="4"/>
  <c r="AZ379" i="4"/>
  <c r="AZ380" i="4"/>
  <c r="AZ381" i="4"/>
  <c r="AZ382" i="4"/>
  <c r="AZ383" i="4"/>
  <c r="AZ384" i="4"/>
  <c r="AZ385" i="4"/>
  <c r="AZ386" i="4"/>
  <c r="AZ387" i="4"/>
  <c r="AZ388" i="4"/>
  <c r="AZ389" i="4"/>
  <c r="AZ390" i="4"/>
  <c r="AZ391" i="4"/>
  <c r="AZ392" i="4"/>
  <c r="AZ393" i="4"/>
  <c r="AZ394" i="4"/>
  <c r="AZ395" i="4"/>
  <c r="AZ63" i="4"/>
  <c r="AZ64" i="4"/>
  <c r="AZ65" i="4"/>
  <c r="AZ66" i="4"/>
  <c r="AZ67" i="4"/>
  <c r="AZ138" i="4"/>
  <c r="AZ126" i="4"/>
  <c r="AZ134" i="4"/>
  <c r="AZ150" i="4"/>
  <c r="AZ164" i="4"/>
  <c r="AZ161" i="4"/>
  <c r="AZ128" i="4"/>
  <c r="AZ147" i="4"/>
  <c r="AZ152" i="4"/>
  <c r="AZ143" i="4"/>
  <c r="AZ139" i="4"/>
  <c r="AZ146" i="4"/>
  <c r="AZ125" i="4"/>
  <c r="AZ149" i="4"/>
  <c r="AZ133" i="4"/>
  <c r="AZ157" i="4"/>
  <c r="AZ145" i="4"/>
  <c r="AZ137" i="4"/>
  <c r="AZ159" i="4"/>
  <c r="AZ129" i="4"/>
  <c r="AZ156" i="4"/>
  <c r="AZ141" i="4"/>
  <c r="AZ153" i="4"/>
  <c r="AZ140" i="4"/>
  <c r="AZ132" i="4"/>
  <c r="AZ154" i="4"/>
  <c r="AZ135" i="4"/>
  <c r="AZ131" i="4"/>
  <c r="AZ151" i="4"/>
  <c r="AZ162" i="4"/>
  <c r="AZ160" i="4"/>
  <c r="AZ163" i="4"/>
  <c r="AZ136" i="4"/>
  <c r="AZ130" i="4"/>
  <c r="AZ127" i="4"/>
  <c r="AZ148" i="4"/>
  <c r="AZ155" i="4"/>
  <c r="AZ142" i="4"/>
  <c r="AZ158" i="4"/>
  <c r="AZ144" i="4"/>
  <c r="AZ270" i="4"/>
  <c r="AZ271" i="4"/>
  <c r="AZ272" i="4"/>
  <c r="AZ273" i="4"/>
  <c r="AZ274" i="4"/>
  <c r="AZ275" i="4"/>
  <c r="AZ276" i="4"/>
  <c r="AZ277" i="4"/>
  <c r="AZ278" i="4"/>
  <c r="AZ279" i="4"/>
  <c r="AZ399" i="4"/>
  <c r="AZ400" i="4"/>
  <c r="AZ401" i="4"/>
  <c r="AZ402" i="4"/>
  <c r="AZ403" i="4"/>
  <c r="AZ404" i="4"/>
  <c r="AZ405" i="4"/>
  <c r="AZ406" i="4"/>
  <c r="AZ407" i="4"/>
  <c r="AZ408" i="4"/>
  <c r="AZ409" i="4"/>
  <c r="AZ410" i="4"/>
  <c r="AZ411" i="4"/>
  <c r="AZ412" i="4"/>
  <c r="AZ413" i="4"/>
  <c r="AZ414" i="4"/>
  <c r="AZ415" i="4"/>
  <c r="AZ416" i="4"/>
  <c r="AZ417" i="4"/>
  <c r="AZ418" i="4"/>
  <c r="AZ419" i="4"/>
  <c r="AZ420" i="4"/>
  <c r="AZ421" i="4"/>
  <c r="AZ422" i="4"/>
  <c r="AZ423" i="4"/>
  <c r="AZ424" i="4"/>
  <c r="AZ425" i="4"/>
  <c r="AZ426" i="4"/>
  <c r="AZ427" i="4"/>
  <c r="AZ428" i="4"/>
  <c r="AZ429" i="4"/>
  <c r="AZ430" i="4"/>
  <c r="AZ431" i="4"/>
  <c r="AZ432" i="4"/>
  <c r="AZ433" i="4"/>
  <c r="AZ434" i="4"/>
  <c r="AZ435" i="4"/>
  <c r="AZ436" i="4"/>
  <c r="AZ437" i="4"/>
  <c r="AZ438" i="4"/>
  <c r="AZ439" i="4"/>
  <c r="AZ440" i="4"/>
  <c r="AZ441" i="4"/>
  <c r="AZ442" i="4"/>
  <c r="AZ443" i="4"/>
  <c r="AZ444" i="4"/>
  <c r="AZ445" i="4"/>
  <c r="AZ446" i="4"/>
  <c r="AZ447" i="4"/>
  <c r="AZ448" i="4"/>
  <c r="AZ258" i="4"/>
  <c r="AZ259" i="4"/>
  <c r="AZ260" i="4"/>
  <c r="AZ261" i="4"/>
  <c r="AZ262" i="4"/>
  <c r="AZ263" i="4"/>
  <c r="AZ317" i="4"/>
  <c r="AZ318" i="4"/>
  <c r="AZ3" i="4"/>
  <c r="AW263" i="4"/>
  <c r="AV263" i="4"/>
  <c r="AW262" i="4"/>
  <c r="AV262" i="4"/>
  <c r="AW261" i="4"/>
  <c r="AV261" i="4"/>
  <c r="AW260" i="4"/>
  <c r="AV260" i="4"/>
  <c r="AW259" i="4"/>
  <c r="AV259" i="4"/>
  <c r="AW258" i="4"/>
  <c r="AV258" i="4"/>
  <c r="AW400" i="4"/>
  <c r="AV400" i="4"/>
  <c r="AW399" i="4"/>
  <c r="AV399" i="4"/>
  <c r="AW279" i="4"/>
  <c r="AV279" i="4"/>
  <c r="AW278" i="4"/>
  <c r="AV278" i="4"/>
  <c r="AW277" i="4"/>
  <c r="AV277" i="4"/>
  <c r="AW276" i="4"/>
  <c r="AV276" i="4"/>
  <c r="AW275" i="4"/>
  <c r="AV275" i="4"/>
  <c r="AW274" i="4"/>
  <c r="AV274" i="4"/>
  <c r="AW273" i="4"/>
  <c r="AV273" i="4"/>
  <c r="AW272" i="4"/>
  <c r="AV272" i="4"/>
  <c r="AW271" i="4"/>
  <c r="AV271" i="4"/>
  <c r="AW270" i="4"/>
  <c r="AV270" i="4"/>
  <c r="AW144" i="4"/>
  <c r="AV144" i="4"/>
  <c r="AW158" i="4"/>
  <c r="AV158" i="4"/>
  <c r="AW142" i="4"/>
  <c r="AV142" i="4"/>
  <c r="AW155" i="4"/>
  <c r="AV155" i="4"/>
  <c r="AW148" i="4"/>
  <c r="AV148" i="4"/>
  <c r="AW127" i="4"/>
  <c r="AV127" i="4"/>
  <c r="AW130" i="4"/>
  <c r="AV130" i="4"/>
  <c r="AW136" i="4"/>
  <c r="AV136" i="4"/>
  <c r="AW163" i="4"/>
  <c r="AV163" i="4"/>
  <c r="AW160" i="4"/>
  <c r="AV160" i="4"/>
  <c r="AW162" i="4"/>
  <c r="AV162" i="4"/>
  <c r="AW151" i="4"/>
  <c r="AV151" i="4"/>
  <c r="AW131" i="4"/>
  <c r="AV131" i="4"/>
  <c r="AW135" i="4"/>
  <c r="AV135" i="4"/>
  <c r="AW154" i="4"/>
  <c r="AV154" i="4"/>
  <c r="AW132" i="4"/>
  <c r="AV132" i="4"/>
  <c r="AW140" i="4"/>
  <c r="AV140" i="4"/>
  <c r="AW153" i="4"/>
  <c r="AV153" i="4"/>
  <c r="AW141" i="4"/>
  <c r="AV141" i="4"/>
  <c r="AW156" i="4"/>
  <c r="AV156" i="4"/>
  <c r="AW129" i="4"/>
  <c r="AV129" i="4"/>
  <c r="AW159" i="4"/>
  <c r="AV159" i="4"/>
  <c r="AW137" i="4"/>
  <c r="AV137" i="4"/>
  <c r="AW145" i="4"/>
  <c r="AV145" i="4"/>
  <c r="AW157" i="4"/>
  <c r="AV157" i="4"/>
  <c r="AW133" i="4"/>
  <c r="AV133" i="4"/>
  <c r="AW149" i="4"/>
  <c r="AV149" i="4"/>
  <c r="AW125" i="4"/>
  <c r="AV125" i="4"/>
  <c r="AW146" i="4"/>
  <c r="AV146" i="4"/>
  <c r="AW139" i="4"/>
  <c r="AV139" i="4"/>
  <c r="AW143" i="4"/>
  <c r="AV143" i="4"/>
  <c r="AW152" i="4"/>
  <c r="AV152" i="4"/>
  <c r="AW147" i="4"/>
  <c r="AV147" i="4"/>
  <c r="AW128" i="4"/>
  <c r="AV128" i="4"/>
  <c r="AW161" i="4"/>
  <c r="AV161" i="4"/>
  <c r="AW164" i="4"/>
  <c r="AV164" i="4"/>
  <c r="AW150" i="4"/>
  <c r="AV150" i="4"/>
  <c r="AW134" i="4"/>
  <c r="AV134" i="4"/>
  <c r="AW126" i="4"/>
  <c r="AV126" i="4"/>
  <c r="AW138" i="4"/>
  <c r="AV138" i="4"/>
  <c r="AW67" i="4"/>
  <c r="AV67" i="4"/>
  <c r="AW66" i="4"/>
  <c r="AV66" i="4"/>
  <c r="AW65" i="4"/>
  <c r="AV65" i="4"/>
  <c r="AW64" i="4"/>
  <c r="AV64" i="4"/>
  <c r="AW63" i="4"/>
  <c r="AV63" i="4"/>
  <c r="AW395" i="4"/>
  <c r="AV395" i="4"/>
  <c r="AW394" i="4"/>
  <c r="AV394" i="4"/>
  <c r="AW393" i="4"/>
  <c r="AV393" i="4"/>
  <c r="AW392" i="4"/>
  <c r="AV392" i="4"/>
  <c r="AW391" i="4"/>
  <c r="AV391" i="4"/>
  <c r="AW390" i="4"/>
  <c r="AV390" i="4"/>
  <c r="AW389" i="4"/>
  <c r="AV389" i="4"/>
  <c r="AW388" i="4"/>
  <c r="AV388" i="4"/>
  <c r="AW387" i="4"/>
  <c r="AV387" i="4"/>
  <c r="AW386" i="4"/>
  <c r="AV386" i="4"/>
  <c r="AW385" i="4"/>
  <c r="AV385" i="4"/>
  <c r="AW384" i="4"/>
  <c r="AV384" i="4"/>
  <c r="AW383" i="4"/>
  <c r="AV383" i="4"/>
  <c r="AW382" i="4"/>
  <c r="AV382" i="4"/>
  <c r="AW381" i="4"/>
  <c r="AV381" i="4"/>
  <c r="AW380" i="4"/>
  <c r="AV380" i="4"/>
  <c r="AW379" i="4"/>
  <c r="AV379" i="4"/>
  <c r="AW378" i="4"/>
  <c r="AV378" i="4"/>
  <c r="AW377" i="4"/>
  <c r="AV377" i="4"/>
  <c r="AW376" i="4"/>
  <c r="AV376" i="4"/>
  <c r="AW375" i="4"/>
  <c r="AV375" i="4"/>
  <c r="AW374" i="4"/>
  <c r="AV374" i="4"/>
  <c r="AW373" i="4"/>
  <c r="AV373" i="4"/>
  <c r="AW372" i="4"/>
  <c r="AV372" i="4"/>
  <c r="AW371" i="4"/>
  <c r="AV371" i="4"/>
  <c r="AW370" i="4"/>
  <c r="AV370" i="4"/>
  <c r="AW369" i="4"/>
  <c r="AV369" i="4"/>
  <c r="AW368" i="4"/>
  <c r="AV368" i="4"/>
  <c r="AW367" i="4"/>
  <c r="AV367" i="4"/>
  <c r="AW366" i="4"/>
  <c r="AV366" i="4"/>
  <c r="AW365" i="4"/>
  <c r="AV365" i="4"/>
  <c r="AW364" i="4"/>
  <c r="AV364" i="4"/>
  <c r="AW363" i="4"/>
  <c r="AV363" i="4"/>
  <c r="AW362" i="4"/>
  <c r="AV362" i="4"/>
  <c r="AW361" i="4"/>
  <c r="AV361" i="4"/>
  <c r="AW360" i="4"/>
  <c r="AV360" i="4"/>
  <c r="AW359" i="4"/>
  <c r="AV359" i="4"/>
  <c r="AW358" i="4"/>
  <c r="AV358" i="4"/>
  <c r="AW357" i="4"/>
  <c r="AV357" i="4"/>
  <c r="AW356" i="4"/>
  <c r="AV356" i="4"/>
  <c r="AW355" i="4"/>
  <c r="AV355" i="4"/>
  <c r="AW354" i="4"/>
  <c r="AV354" i="4"/>
  <c r="AW353" i="4"/>
  <c r="AV353" i="4"/>
  <c r="AW352" i="4"/>
  <c r="AV352" i="4"/>
  <c r="AW351" i="4"/>
  <c r="AV351" i="4"/>
  <c r="AW350" i="4"/>
  <c r="AV350" i="4"/>
  <c r="AW349" i="4"/>
  <c r="AV349" i="4"/>
  <c r="AW348" i="4"/>
  <c r="AV348" i="4"/>
  <c r="AW347" i="4"/>
  <c r="AV347" i="4"/>
  <c r="AW346" i="4"/>
  <c r="AV346" i="4"/>
  <c r="AW345" i="4"/>
  <c r="AV345" i="4"/>
  <c r="AW344" i="4"/>
  <c r="AV344" i="4"/>
  <c r="AW343" i="4"/>
  <c r="AV343" i="4"/>
  <c r="AW342" i="4"/>
  <c r="AV342" i="4"/>
  <c r="AW341" i="4"/>
  <c r="AV341" i="4"/>
  <c r="AW340" i="4"/>
  <c r="AV340" i="4"/>
  <c r="AW339" i="4"/>
  <c r="AV339" i="4"/>
  <c r="AW338" i="4"/>
  <c r="AV338" i="4"/>
  <c r="AW337" i="4"/>
  <c r="AV337" i="4"/>
  <c r="AW336" i="4"/>
  <c r="AV336" i="4"/>
  <c r="AW335" i="4"/>
  <c r="AV335" i="4"/>
  <c r="AW334" i="4"/>
  <c r="AV334" i="4"/>
  <c r="AW333" i="4"/>
  <c r="AV333" i="4"/>
  <c r="AW332" i="4"/>
  <c r="AV332" i="4"/>
  <c r="AW331" i="4"/>
  <c r="AV331" i="4"/>
  <c r="AW330" i="4"/>
  <c r="AV330" i="4"/>
  <c r="AW329" i="4"/>
  <c r="AV329" i="4"/>
  <c r="AW328" i="4"/>
  <c r="AV328" i="4"/>
  <c r="AW327" i="4"/>
  <c r="AV327" i="4"/>
  <c r="AW326" i="4"/>
  <c r="AV326" i="4"/>
  <c r="AW325" i="4"/>
  <c r="AV325" i="4"/>
  <c r="AW324" i="4"/>
  <c r="AV324" i="4"/>
  <c r="AW323" i="4"/>
  <c r="AV323" i="4"/>
  <c r="AW322" i="4"/>
  <c r="AV322" i="4"/>
  <c r="AW321" i="4"/>
  <c r="AV321" i="4"/>
  <c r="AW292" i="4"/>
  <c r="AV292" i="4"/>
  <c r="AW257" i="4"/>
  <c r="AV257" i="4"/>
  <c r="AW256" i="4"/>
  <c r="AV256" i="4"/>
  <c r="AW255" i="4"/>
  <c r="AV255" i="4"/>
  <c r="AW254" i="4"/>
  <c r="AV254" i="4"/>
  <c r="AW253" i="4"/>
  <c r="AV253" i="4"/>
  <c r="AW252" i="4"/>
  <c r="AV252" i="4"/>
  <c r="AW251" i="4"/>
  <c r="AV251"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36" i="4"/>
  <c r="AV236" i="4"/>
  <c r="AW235" i="4"/>
  <c r="AV235" i="4"/>
  <c r="AW234" i="4"/>
  <c r="AV234" i="4"/>
  <c r="AW233" i="4"/>
  <c r="AV233" i="4"/>
  <c r="AW232" i="4"/>
  <c r="AV232" i="4"/>
  <c r="AW231" i="4"/>
  <c r="AV231" i="4"/>
  <c r="AW230" i="4"/>
  <c r="AV230" i="4"/>
  <c r="AW229" i="4"/>
  <c r="AV229" i="4"/>
  <c r="AW228" i="4"/>
  <c r="AV228" i="4"/>
  <c r="AW227" i="4"/>
  <c r="AV227" i="4"/>
  <c r="AW226" i="4"/>
  <c r="AV226" i="4"/>
  <c r="AW225" i="4"/>
  <c r="AV225" i="4"/>
  <c r="AW224" i="4"/>
  <c r="AV224" i="4"/>
  <c r="AW223" i="4"/>
  <c r="AV223" i="4"/>
  <c r="AW222" i="4"/>
  <c r="AV222" i="4"/>
  <c r="AW221" i="4"/>
  <c r="AV221" i="4"/>
  <c r="AW220" i="4"/>
  <c r="AV220" i="4"/>
  <c r="AW219" i="4"/>
  <c r="AV219" i="4"/>
  <c r="AW218" i="4"/>
  <c r="AV218" i="4"/>
  <c r="AW217" i="4"/>
  <c r="AV217" i="4"/>
  <c r="AW216" i="4"/>
  <c r="AV216" i="4"/>
  <c r="AW215" i="4"/>
  <c r="AV215" i="4"/>
  <c r="AW214" i="4"/>
  <c r="AV214" i="4"/>
  <c r="AW213" i="4"/>
  <c r="AV213" i="4"/>
  <c r="AW212" i="4"/>
  <c r="AV212" i="4"/>
  <c r="AW211" i="4"/>
  <c r="AV211" i="4"/>
  <c r="AW210" i="4"/>
  <c r="AV210" i="4"/>
  <c r="AW209" i="4"/>
  <c r="AV209" i="4"/>
  <c r="AW208" i="4"/>
  <c r="AV208" i="4"/>
  <c r="AW207" i="4"/>
  <c r="AV207" i="4"/>
  <c r="AW206" i="4"/>
  <c r="AV206" i="4"/>
  <c r="AW205" i="4"/>
  <c r="AV205" i="4"/>
  <c r="AW204" i="4"/>
  <c r="AV204" i="4"/>
  <c r="AW203" i="4"/>
  <c r="AV203" i="4"/>
  <c r="AW202" i="4"/>
  <c r="AV202" i="4"/>
  <c r="AW201" i="4"/>
  <c r="AV201" i="4"/>
  <c r="AW200" i="4"/>
  <c r="AV200" i="4"/>
  <c r="AW199" i="4"/>
  <c r="AV199" i="4"/>
  <c r="AW198" i="4"/>
  <c r="AV198" i="4"/>
  <c r="AW197" i="4"/>
  <c r="AV197" i="4"/>
  <c r="AW196" i="4"/>
  <c r="AV196" i="4"/>
  <c r="AW195" i="4"/>
  <c r="AV195" i="4"/>
  <c r="AW194" i="4"/>
  <c r="AV194" i="4"/>
  <c r="AW193" i="4"/>
  <c r="AV193" i="4"/>
  <c r="AW192" i="4"/>
  <c r="AV192" i="4"/>
  <c r="AW191" i="4"/>
  <c r="AV191" i="4"/>
  <c r="AW190" i="4"/>
  <c r="AV190" i="4"/>
  <c r="AW189" i="4"/>
  <c r="AV189" i="4"/>
  <c r="AW188" i="4"/>
  <c r="AV188" i="4"/>
  <c r="AW187" i="4"/>
  <c r="AV187" i="4"/>
  <c r="AW186" i="4"/>
  <c r="AV186" i="4"/>
  <c r="AW185" i="4"/>
  <c r="AV185" i="4"/>
  <c r="AW184" i="4"/>
  <c r="AV184" i="4"/>
  <c r="AW183" i="4"/>
  <c r="AV183" i="4"/>
  <c r="AW182" i="4"/>
  <c r="AV182" i="4"/>
  <c r="AW181" i="4"/>
  <c r="AV181" i="4"/>
  <c r="AW180" i="4"/>
  <c r="AV180" i="4"/>
  <c r="AW179" i="4"/>
  <c r="AV179" i="4"/>
  <c r="AW178" i="4"/>
  <c r="AV178" i="4"/>
  <c r="AW177" i="4"/>
  <c r="AV177" i="4"/>
  <c r="AW176" i="4"/>
  <c r="AV176" i="4"/>
  <c r="AW175" i="4"/>
  <c r="AV175" i="4"/>
  <c r="AW174" i="4"/>
  <c r="AV174" i="4"/>
  <c r="AW173" i="4"/>
  <c r="AV173" i="4"/>
  <c r="AW172" i="4"/>
  <c r="AV172" i="4"/>
  <c r="AW171" i="4"/>
  <c r="AV171" i="4"/>
  <c r="AW170" i="4"/>
  <c r="AV170" i="4"/>
  <c r="AW169" i="4"/>
  <c r="AV169" i="4"/>
  <c r="AW168" i="4"/>
  <c r="AV168" i="4"/>
  <c r="AW167" i="4"/>
  <c r="AV167" i="4"/>
  <c r="AW166" i="4"/>
  <c r="AV166" i="4"/>
  <c r="AW165" i="4"/>
  <c r="AV165" i="4"/>
  <c r="AW118" i="4"/>
  <c r="AV118" i="4"/>
  <c r="AW117" i="4"/>
  <c r="AV117" i="4"/>
  <c r="AW116" i="4"/>
  <c r="AV116" i="4"/>
  <c r="AW115" i="4"/>
  <c r="AV115" i="4"/>
  <c r="AW114" i="4"/>
  <c r="AV114" i="4"/>
  <c r="AW113" i="4"/>
  <c r="AV113" i="4"/>
  <c r="AW112" i="4"/>
  <c r="AV112" i="4"/>
  <c r="AW111" i="4"/>
  <c r="AV111" i="4"/>
  <c r="AW110" i="4"/>
  <c r="AV110" i="4"/>
  <c r="AW109" i="4"/>
  <c r="AV109" i="4"/>
  <c r="AW108" i="4"/>
  <c r="AV108" i="4"/>
  <c r="AW107" i="4"/>
  <c r="AV107" i="4"/>
  <c r="AW106" i="4"/>
  <c r="AV106" i="4"/>
  <c r="AW105" i="4"/>
  <c r="AV105" i="4"/>
  <c r="AW104" i="4"/>
  <c r="AV104" i="4"/>
  <c r="AW103" i="4"/>
  <c r="AV103" i="4"/>
  <c r="AW102" i="4"/>
  <c r="AV102" i="4"/>
  <c r="AW101" i="4"/>
  <c r="AV101" i="4"/>
  <c r="AW100" i="4"/>
  <c r="AV100" i="4"/>
  <c r="AW99" i="4"/>
  <c r="AV99" i="4"/>
  <c r="AW98" i="4"/>
  <c r="AV98" i="4"/>
  <c r="AW97" i="4"/>
  <c r="AV97" i="4"/>
  <c r="AW96" i="4"/>
  <c r="AV96" i="4"/>
  <c r="AW95" i="4"/>
  <c r="AV95" i="4"/>
  <c r="AW94" i="4"/>
  <c r="AV94" i="4"/>
  <c r="AW93" i="4"/>
  <c r="AV93" i="4"/>
  <c r="AW92" i="4"/>
  <c r="AV92" i="4"/>
  <c r="AW91" i="4"/>
  <c r="AV91" i="4"/>
  <c r="AW90" i="4"/>
  <c r="AV90" i="4"/>
  <c r="AW89" i="4"/>
  <c r="AV89" i="4"/>
  <c r="AW88" i="4"/>
  <c r="AV88" i="4"/>
  <c r="AW87" i="4"/>
  <c r="AV87" i="4"/>
  <c r="AW86" i="4"/>
  <c r="AV86" i="4"/>
  <c r="AW85" i="4"/>
  <c r="AV85" i="4"/>
  <c r="AW84" i="4"/>
  <c r="AV84" i="4"/>
  <c r="AW83" i="4"/>
  <c r="AV83" i="4"/>
  <c r="AW82" i="4"/>
  <c r="AV82" i="4"/>
  <c r="AW81" i="4"/>
  <c r="AV81" i="4"/>
  <c r="AW80" i="4"/>
  <c r="AV80" i="4"/>
  <c r="AW79" i="4"/>
  <c r="AV79" i="4"/>
  <c r="AW78" i="4"/>
  <c r="AV78" i="4"/>
  <c r="AW77" i="4"/>
  <c r="AV77" i="4"/>
  <c r="AW76" i="4"/>
  <c r="AV76" i="4"/>
  <c r="AW75" i="4"/>
  <c r="AV75" i="4"/>
  <c r="AW74" i="4"/>
  <c r="AV74" i="4"/>
  <c r="AW73" i="4"/>
  <c r="AV73" i="4"/>
  <c r="AW72" i="4"/>
  <c r="AV72" i="4"/>
  <c r="AW71" i="4"/>
  <c r="AV71" i="4"/>
  <c r="AW70" i="4"/>
  <c r="AV70" i="4"/>
  <c r="AW69" i="4"/>
  <c r="AV69" i="4"/>
  <c r="AW68" i="4"/>
  <c r="AV68" i="4"/>
  <c r="AW49" i="4"/>
  <c r="AV49" i="4"/>
  <c r="AW48" i="4"/>
  <c r="AV48" i="4"/>
  <c r="AW47" i="4"/>
  <c r="AV47" i="4"/>
  <c r="AW46" i="4"/>
  <c r="AV46" i="4"/>
  <c r="AW45" i="4"/>
  <c r="AV45" i="4"/>
  <c r="AW44" i="4"/>
  <c r="AV44" i="4"/>
  <c r="AW43" i="4"/>
  <c r="AV43" i="4"/>
  <c r="AW42" i="4"/>
  <c r="AV42" i="4"/>
  <c r="AW41" i="4"/>
  <c r="AV41" i="4"/>
  <c r="AW40" i="4"/>
  <c r="AV40" i="4"/>
  <c r="AW39" i="4"/>
  <c r="AV39" i="4"/>
  <c r="AW38" i="4"/>
  <c r="AV38" i="4"/>
  <c r="AW37" i="4"/>
  <c r="AV37" i="4"/>
  <c r="AW62" i="4"/>
  <c r="AV62" i="4"/>
  <c r="AW61" i="4"/>
  <c r="AV61" i="4"/>
  <c r="AW60" i="4"/>
  <c r="AV60" i="4"/>
  <c r="AW59" i="4"/>
  <c r="AV59" i="4"/>
  <c r="AW58" i="4"/>
  <c r="AV58" i="4"/>
  <c r="AW57" i="4"/>
  <c r="AV57" i="4"/>
  <c r="AW56" i="4"/>
  <c r="AV56" i="4"/>
  <c r="AW55" i="4"/>
  <c r="AV55" i="4"/>
  <c r="AW54" i="4"/>
  <c r="AV54" i="4"/>
  <c r="AW53" i="4"/>
  <c r="AV53" i="4"/>
  <c r="AW52" i="4"/>
  <c r="AV52" i="4"/>
  <c r="AW51" i="4"/>
  <c r="AV51" i="4"/>
  <c r="AW50" i="4"/>
  <c r="AV50" i="4"/>
  <c r="AW36" i="4"/>
  <c r="AV36" i="4"/>
  <c r="AW35" i="4"/>
  <c r="AV35" i="4"/>
  <c r="AW34" i="4"/>
  <c r="AV34" i="4"/>
  <c r="AW33" i="4"/>
  <c r="AV33" i="4"/>
  <c r="AW32" i="4"/>
  <c r="AV32" i="4"/>
  <c r="AW31" i="4"/>
  <c r="AV31" i="4"/>
  <c r="AW30" i="4"/>
  <c r="AV30" i="4"/>
  <c r="AW29" i="4"/>
  <c r="AV29" i="4"/>
  <c r="AW28" i="4"/>
  <c r="AV28" i="4"/>
  <c r="AW27" i="4"/>
  <c r="AV27" i="4"/>
  <c r="AW26" i="4"/>
  <c r="AV26" i="4"/>
  <c r="AW25" i="4"/>
  <c r="AV25" i="4"/>
  <c r="AW24" i="4"/>
  <c r="AV24" i="4"/>
  <c r="AW23" i="4"/>
  <c r="AV23" i="4"/>
  <c r="AW22" i="4"/>
  <c r="AV22" i="4"/>
  <c r="AW21" i="4"/>
  <c r="AV21" i="4"/>
  <c r="AW20" i="4"/>
  <c r="AV20" i="4"/>
  <c r="AW19" i="4"/>
  <c r="AV19" i="4"/>
  <c r="AW18" i="4"/>
  <c r="AV18" i="4"/>
  <c r="AW17" i="4"/>
  <c r="AV17" i="4"/>
  <c r="AW16" i="4"/>
  <c r="AV16" i="4"/>
  <c r="AW15" i="4"/>
  <c r="AV15" i="4"/>
  <c r="AW14" i="4"/>
  <c r="AV14" i="4"/>
  <c r="AW13" i="4"/>
  <c r="AV13" i="4"/>
  <c r="AW12" i="4"/>
  <c r="AV12" i="4"/>
  <c r="AW11" i="4"/>
  <c r="AV11" i="4"/>
  <c r="AW10" i="4"/>
  <c r="AV10" i="4"/>
  <c r="AW9" i="4"/>
  <c r="AV9" i="4"/>
  <c r="AW8" i="4"/>
  <c r="AV8" i="4"/>
  <c r="AW7" i="4"/>
  <c r="AV7" i="4"/>
  <c r="AW6" i="4"/>
  <c r="AV6" i="4"/>
  <c r="AW5" i="4"/>
  <c r="AV5" i="4"/>
  <c r="AW4" i="4"/>
  <c r="AV4" i="4"/>
  <c r="AR263" i="4"/>
  <c r="AQ263" i="4"/>
  <c r="AR262" i="4"/>
  <c r="AQ262" i="4"/>
  <c r="AR261" i="4"/>
  <c r="AQ261" i="4"/>
  <c r="AR260" i="4"/>
  <c r="AQ260" i="4"/>
  <c r="AR259" i="4"/>
  <c r="AQ259" i="4"/>
  <c r="AR258" i="4"/>
  <c r="AQ258" i="4"/>
  <c r="AR400" i="4"/>
  <c r="AQ400" i="4"/>
  <c r="AR399" i="4"/>
  <c r="AQ399" i="4"/>
  <c r="AR279" i="4"/>
  <c r="AQ279" i="4"/>
  <c r="AR278" i="4"/>
  <c r="AQ278" i="4"/>
  <c r="AR277" i="4"/>
  <c r="AQ277" i="4"/>
  <c r="AR276" i="4"/>
  <c r="AQ276" i="4"/>
  <c r="AR275" i="4"/>
  <c r="AQ275" i="4"/>
  <c r="AR274" i="4"/>
  <c r="AQ274" i="4"/>
  <c r="AR273" i="4"/>
  <c r="AQ273" i="4"/>
  <c r="AR272" i="4"/>
  <c r="AQ272" i="4"/>
  <c r="AR271" i="4"/>
  <c r="AQ271" i="4"/>
  <c r="AR270" i="4"/>
  <c r="AQ270" i="4"/>
  <c r="AR144" i="4"/>
  <c r="AQ144" i="4"/>
  <c r="AR158" i="4"/>
  <c r="AQ158" i="4"/>
  <c r="AR142" i="4"/>
  <c r="AQ142" i="4"/>
  <c r="AR155" i="4"/>
  <c r="AQ155" i="4"/>
  <c r="AR148" i="4"/>
  <c r="AQ148" i="4"/>
  <c r="AR127" i="4"/>
  <c r="AQ127" i="4"/>
  <c r="AR130" i="4"/>
  <c r="AQ130" i="4"/>
  <c r="AR136" i="4"/>
  <c r="AQ136" i="4"/>
  <c r="AR163" i="4"/>
  <c r="AQ163" i="4"/>
  <c r="AR160" i="4"/>
  <c r="AQ160" i="4"/>
  <c r="AR162" i="4"/>
  <c r="AQ162" i="4"/>
  <c r="AR151" i="4"/>
  <c r="AQ151" i="4"/>
  <c r="AR131" i="4"/>
  <c r="AQ131" i="4"/>
  <c r="AR135" i="4"/>
  <c r="AQ135" i="4"/>
  <c r="AR154" i="4"/>
  <c r="AQ154" i="4"/>
  <c r="AR132" i="4"/>
  <c r="AQ132" i="4"/>
  <c r="AR140" i="4"/>
  <c r="AQ140" i="4"/>
  <c r="AR153" i="4"/>
  <c r="AQ153" i="4"/>
  <c r="AR141" i="4"/>
  <c r="AQ141" i="4"/>
  <c r="AR156" i="4"/>
  <c r="AQ156" i="4"/>
  <c r="AR129" i="4"/>
  <c r="AQ129" i="4"/>
  <c r="AR159" i="4"/>
  <c r="AQ159" i="4"/>
  <c r="AR137" i="4"/>
  <c r="AQ137" i="4"/>
  <c r="AR145" i="4"/>
  <c r="AQ145" i="4"/>
  <c r="AR157" i="4"/>
  <c r="AQ157" i="4"/>
  <c r="AR133" i="4"/>
  <c r="AQ133" i="4"/>
  <c r="AR149" i="4"/>
  <c r="AQ149" i="4"/>
  <c r="AR125" i="4"/>
  <c r="AQ125" i="4"/>
  <c r="AR146" i="4"/>
  <c r="AQ146" i="4"/>
  <c r="AR139" i="4"/>
  <c r="AQ139" i="4"/>
  <c r="AR143" i="4"/>
  <c r="AQ143" i="4"/>
  <c r="AR152" i="4"/>
  <c r="AQ152" i="4"/>
  <c r="AR147" i="4"/>
  <c r="AQ147" i="4"/>
  <c r="AR128" i="4"/>
  <c r="AQ128" i="4"/>
  <c r="AR161" i="4"/>
  <c r="AQ161" i="4"/>
  <c r="AR164" i="4"/>
  <c r="AQ164" i="4"/>
  <c r="AR150" i="4"/>
  <c r="AQ150" i="4"/>
  <c r="AR134" i="4"/>
  <c r="AQ134" i="4"/>
  <c r="AR126" i="4"/>
  <c r="AQ126" i="4"/>
  <c r="AR138" i="4"/>
  <c r="AQ138" i="4"/>
  <c r="AR67" i="4"/>
  <c r="AQ67" i="4"/>
  <c r="AR66" i="4"/>
  <c r="AQ66" i="4"/>
  <c r="AR65" i="4"/>
  <c r="AQ65" i="4"/>
  <c r="AR64" i="4"/>
  <c r="AQ64" i="4"/>
  <c r="AR63" i="4"/>
  <c r="AQ63" i="4"/>
  <c r="AR395" i="4"/>
  <c r="AQ395" i="4"/>
  <c r="AR394" i="4"/>
  <c r="AQ394" i="4"/>
  <c r="AR393" i="4"/>
  <c r="AQ393" i="4"/>
  <c r="AR392" i="4"/>
  <c r="AQ392" i="4"/>
  <c r="AR391" i="4"/>
  <c r="AQ391" i="4"/>
  <c r="AR390" i="4"/>
  <c r="AQ390" i="4"/>
  <c r="AR389" i="4"/>
  <c r="AQ389" i="4"/>
  <c r="AR388" i="4"/>
  <c r="AQ388" i="4"/>
  <c r="AR387" i="4"/>
  <c r="AQ387" i="4"/>
  <c r="AR386" i="4"/>
  <c r="AQ386" i="4"/>
  <c r="AR385" i="4"/>
  <c r="AQ385" i="4"/>
  <c r="AR384" i="4"/>
  <c r="AQ384" i="4"/>
  <c r="AR383" i="4"/>
  <c r="AQ383" i="4"/>
  <c r="AR382" i="4"/>
  <c r="AQ382" i="4"/>
  <c r="AR381" i="4"/>
  <c r="AQ381" i="4"/>
  <c r="AR380" i="4"/>
  <c r="AQ380" i="4"/>
  <c r="AR379" i="4"/>
  <c r="AQ379" i="4"/>
  <c r="AR378" i="4"/>
  <c r="AQ378" i="4"/>
  <c r="AR377" i="4"/>
  <c r="AQ377" i="4"/>
  <c r="AR376" i="4"/>
  <c r="AQ376" i="4"/>
  <c r="AR375" i="4"/>
  <c r="AQ375" i="4"/>
  <c r="AR374" i="4"/>
  <c r="AQ374" i="4"/>
  <c r="AR373" i="4"/>
  <c r="AQ373" i="4"/>
  <c r="AR372" i="4"/>
  <c r="AQ372" i="4"/>
  <c r="AR371" i="4"/>
  <c r="AQ371" i="4"/>
  <c r="AR370" i="4"/>
  <c r="AQ370" i="4"/>
  <c r="AR369" i="4"/>
  <c r="AQ369" i="4"/>
  <c r="AR368" i="4"/>
  <c r="AQ368" i="4"/>
  <c r="AR367" i="4"/>
  <c r="AQ367" i="4"/>
  <c r="AR366" i="4"/>
  <c r="AQ366" i="4"/>
  <c r="AR365" i="4"/>
  <c r="AQ365" i="4"/>
  <c r="AR364" i="4"/>
  <c r="AQ364" i="4"/>
  <c r="AR363" i="4"/>
  <c r="AQ363" i="4"/>
  <c r="AR362" i="4"/>
  <c r="AQ362" i="4"/>
  <c r="AR361" i="4"/>
  <c r="AQ361" i="4"/>
  <c r="AR360" i="4"/>
  <c r="AQ360" i="4"/>
  <c r="AR359" i="4"/>
  <c r="AQ359" i="4"/>
  <c r="AR358" i="4"/>
  <c r="AQ358" i="4"/>
  <c r="AR357" i="4"/>
  <c r="AQ357" i="4"/>
  <c r="AR356" i="4"/>
  <c r="AQ356" i="4"/>
  <c r="AR355" i="4"/>
  <c r="AQ355" i="4"/>
  <c r="AR354" i="4"/>
  <c r="AQ354" i="4"/>
  <c r="AR353" i="4"/>
  <c r="AQ353" i="4"/>
  <c r="AR352" i="4"/>
  <c r="AQ352" i="4"/>
  <c r="AR351" i="4"/>
  <c r="AQ351" i="4"/>
  <c r="AR350" i="4"/>
  <c r="AQ350" i="4"/>
  <c r="AR349" i="4"/>
  <c r="AQ349" i="4"/>
  <c r="AR348" i="4"/>
  <c r="AQ348" i="4"/>
  <c r="AR347" i="4"/>
  <c r="AQ347" i="4"/>
  <c r="AR346" i="4"/>
  <c r="AQ346" i="4"/>
  <c r="AR345" i="4"/>
  <c r="AQ345" i="4"/>
  <c r="AR344" i="4"/>
  <c r="AQ344" i="4"/>
  <c r="AR343" i="4"/>
  <c r="AQ343" i="4"/>
  <c r="AR342" i="4"/>
  <c r="AQ342" i="4"/>
  <c r="AR341" i="4"/>
  <c r="AQ341" i="4"/>
  <c r="AR340" i="4"/>
  <c r="AQ340" i="4"/>
  <c r="AR339" i="4"/>
  <c r="AQ339" i="4"/>
  <c r="AR338" i="4"/>
  <c r="AQ338" i="4"/>
  <c r="AR337" i="4"/>
  <c r="AQ337" i="4"/>
  <c r="AR336" i="4"/>
  <c r="AQ336" i="4"/>
  <c r="AR335" i="4"/>
  <c r="AQ335" i="4"/>
  <c r="AR334" i="4"/>
  <c r="AQ334" i="4"/>
  <c r="AR333" i="4"/>
  <c r="AQ333" i="4"/>
  <c r="AR332" i="4"/>
  <c r="AQ332" i="4"/>
  <c r="AR331" i="4"/>
  <c r="AQ331" i="4"/>
  <c r="AR330" i="4"/>
  <c r="AQ330" i="4"/>
  <c r="AR329" i="4"/>
  <c r="AQ329" i="4"/>
  <c r="AR328" i="4"/>
  <c r="AQ328" i="4"/>
  <c r="AR327" i="4"/>
  <c r="AQ327" i="4"/>
  <c r="AR326" i="4"/>
  <c r="AQ326" i="4"/>
  <c r="AR325" i="4"/>
  <c r="AQ325" i="4"/>
  <c r="AR324" i="4"/>
  <c r="AQ324" i="4"/>
  <c r="AR323" i="4"/>
  <c r="AQ323" i="4"/>
  <c r="AR322" i="4"/>
  <c r="AQ322" i="4"/>
  <c r="AR321" i="4"/>
  <c r="AQ321" i="4"/>
  <c r="AR292" i="4"/>
  <c r="AQ292" i="4"/>
  <c r="AR257" i="4"/>
  <c r="AQ257" i="4"/>
  <c r="AR256" i="4"/>
  <c r="AQ256" i="4"/>
  <c r="AR255" i="4"/>
  <c r="AQ255" i="4"/>
  <c r="AR254" i="4"/>
  <c r="AQ254" i="4"/>
  <c r="AR253" i="4"/>
  <c r="AQ253" i="4"/>
  <c r="AR252" i="4"/>
  <c r="AQ252" i="4"/>
  <c r="AR251" i="4"/>
  <c r="AQ251"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36" i="4"/>
  <c r="AQ236" i="4"/>
  <c r="AR235" i="4"/>
  <c r="AQ235" i="4"/>
  <c r="AR234" i="4"/>
  <c r="AQ234" i="4"/>
  <c r="AR233" i="4"/>
  <c r="AQ233" i="4"/>
  <c r="AR232" i="4"/>
  <c r="AQ232" i="4"/>
  <c r="AR231" i="4"/>
  <c r="AQ231" i="4"/>
  <c r="AR230" i="4"/>
  <c r="AQ230" i="4"/>
  <c r="AR229" i="4"/>
  <c r="AQ229" i="4"/>
  <c r="AR228" i="4"/>
  <c r="AQ228" i="4"/>
  <c r="AR227" i="4"/>
  <c r="AQ227" i="4"/>
  <c r="AR226" i="4"/>
  <c r="AQ226" i="4"/>
  <c r="AR225" i="4"/>
  <c r="AQ225" i="4"/>
  <c r="AR224" i="4"/>
  <c r="AQ224" i="4"/>
  <c r="AR223" i="4"/>
  <c r="AQ223" i="4"/>
  <c r="AR222" i="4"/>
  <c r="AQ222" i="4"/>
  <c r="AR221" i="4"/>
  <c r="AQ221" i="4"/>
  <c r="AR220" i="4"/>
  <c r="AQ220" i="4"/>
  <c r="AR219" i="4"/>
  <c r="AQ219" i="4"/>
  <c r="AR218" i="4"/>
  <c r="AQ218" i="4"/>
  <c r="AR217" i="4"/>
  <c r="AQ217" i="4"/>
  <c r="AR216" i="4"/>
  <c r="AQ216" i="4"/>
  <c r="AR215" i="4"/>
  <c r="AQ215" i="4"/>
  <c r="AR214" i="4"/>
  <c r="AQ214" i="4"/>
  <c r="AR213" i="4"/>
  <c r="AQ213" i="4"/>
  <c r="AR212" i="4"/>
  <c r="AQ212" i="4"/>
  <c r="AR211" i="4"/>
  <c r="AQ211" i="4"/>
  <c r="AR210" i="4"/>
  <c r="AQ210" i="4"/>
  <c r="AR209" i="4"/>
  <c r="AQ209" i="4"/>
  <c r="AR208" i="4"/>
  <c r="AQ208" i="4"/>
  <c r="AR207" i="4"/>
  <c r="AQ207" i="4"/>
  <c r="AR206" i="4"/>
  <c r="AQ206" i="4"/>
  <c r="AR205" i="4"/>
  <c r="AQ205" i="4"/>
  <c r="AR204" i="4"/>
  <c r="AQ204" i="4"/>
  <c r="AR203" i="4"/>
  <c r="AQ203" i="4"/>
  <c r="AR202" i="4"/>
  <c r="AQ202" i="4"/>
  <c r="AR201" i="4"/>
  <c r="AQ201" i="4"/>
  <c r="AR200" i="4"/>
  <c r="AQ200" i="4"/>
  <c r="AR199" i="4"/>
  <c r="AQ199" i="4"/>
  <c r="AR198" i="4"/>
  <c r="AQ198" i="4"/>
  <c r="AR197" i="4"/>
  <c r="AQ197" i="4"/>
  <c r="AR196" i="4"/>
  <c r="AQ196" i="4"/>
  <c r="AR195" i="4"/>
  <c r="AQ195" i="4"/>
  <c r="AR194" i="4"/>
  <c r="AQ194" i="4"/>
  <c r="AR193" i="4"/>
  <c r="AQ193" i="4"/>
  <c r="AR192" i="4"/>
  <c r="AQ192" i="4"/>
  <c r="AR191" i="4"/>
  <c r="AQ191" i="4"/>
  <c r="AR190" i="4"/>
  <c r="AQ190" i="4"/>
  <c r="AR189" i="4"/>
  <c r="AQ189" i="4"/>
  <c r="AR188" i="4"/>
  <c r="AQ188" i="4"/>
  <c r="AR187" i="4"/>
  <c r="AQ187" i="4"/>
  <c r="AR186" i="4"/>
  <c r="AQ186" i="4"/>
  <c r="AR185" i="4"/>
  <c r="AQ185" i="4"/>
  <c r="AR184" i="4"/>
  <c r="AQ184" i="4"/>
  <c r="AR183" i="4"/>
  <c r="AQ183" i="4"/>
  <c r="AR182" i="4"/>
  <c r="AQ182" i="4"/>
  <c r="AR181" i="4"/>
  <c r="AQ181" i="4"/>
  <c r="AR180" i="4"/>
  <c r="AQ180" i="4"/>
  <c r="AR179" i="4"/>
  <c r="AQ179" i="4"/>
  <c r="AR178" i="4"/>
  <c r="AQ178" i="4"/>
  <c r="AR177" i="4"/>
  <c r="AQ177" i="4"/>
  <c r="AR176" i="4"/>
  <c r="AQ176" i="4"/>
  <c r="AR175" i="4"/>
  <c r="AQ175" i="4"/>
  <c r="AR174" i="4"/>
  <c r="AQ174" i="4"/>
  <c r="AR173" i="4"/>
  <c r="AQ173" i="4"/>
  <c r="AR172" i="4"/>
  <c r="AQ172" i="4"/>
  <c r="AR171" i="4"/>
  <c r="AQ171" i="4"/>
  <c r="AR170" i="4"/>
  <c r="AQ170" i="4"/>
  <c r="AR169" i="4"/>
  <c r="AQ169" i="4"/>
  <c r="AR168" i="4"/>
  <c r="AQ168" i="4"/>
  <c r="AR167" i="4"/>
  <c r="AQ167" i="4"/>
  <c r="AR166" i="4"/>
  <c r="AQ166" i="4"/>
  <c r="AR165" i="4"/>
  <c r="AQ165" i="4"/>
  <c r="AR118" i="4"/>
  <c r="AQ118" i="4"/>
  <c r="AR117" i="4"/>
  <c r="AQ117" i="4"/>
  <c r="AR116" i="4"/>
  <c r="AQ116" i="4"/>
  <c r="AR115" i="4"/>
  <c r="AQ115" i="4"/>
  <c r="AR114" i="4"/>
  <c r="AQ114" i="4"/>
  <c r="AR113" i="4"/>
  <c r="AQ113" i="4"/>
  <c r="AR112" i="4"/>
  <c r="AQ112" i="4"/>
  <c r="AR111" i="4"/>
  <c r="AQ111" i="4"/>
  <c r="AR110" i="4"/>
  <c r="AQ110" i="4"/>
  <c r="AR109" i="4"/>
  <c r="AQ109" i="4"/>
  <c r="AR108" i="4"/>
  <c r="AQ108" i="4"/>
  <c r="AR107" i="4"/>
  <c r="AQ107" i="4"/>
  <c r="AR106" i="4"/>
  <c r="AQ106" i="4"/>
  <c r="AR105" i="4"/>
  <c r="AQ105" i="4"/>
  <c r="AR104" i="4"/>
  <c r="AQ104" i="4"/>
  <c r="AR103" i="4"/>
  <c r="AQ103" i="4"/>
  <c r="AR102" i="4"/>
  <c r="AQ102" i="4"/>
  <c r="AR101" i="4"/>
  <c r="AQ101" i="4"/>
  <c r="AR100" i="4"/>
  <c r="AQ100" i="4"/>
  <c r="AR99" i="4"/>
  <c r="AQ99" i="4"/>
  <c r="AR98" i="4"/>
  <c r="AQ98" i="4"/>
  <c r="AR97" i="4"/>
  <c r="AQ97" i="4"/>
  <c r="AR96" i="4"/>
  <c r="AQ96" i="4"/>
  <c r="AR95" i="4"/>
  <c r="AQ95" i="4"/>
  <c r="AR94" i="4"/>
  <c r="AQ94" i="4"/>
  <c r="AR93" i="4"/>
  <c r="AQ93" i="4"/>
  <c r="AR92" i="4"/>
  <c r="AQ92" i="4"/>
  <c r="AR91" i="4"/>
  <c r="AQ91" i="4"/>
  <c r="AR90" i="4"/>
  <c r="AQ90" i="4"/>
  <c r="AR89" i="4"/>
  <c r="AQ89" i="4"/>
  <c r="AR88" i="4"/>
  <c r="AQ88" i="4"/>
  <c r="AR87" i="4"/>
  <c r="AQ87" i="4"/>
  <c r="AR86" i="4"/>
  <c r="AQ86" i="4"/>
  <c r="AR85" i="4"/>
  <c r="AQ85" i="4"/>
  <c r="AR84" i="4"/>
  <c r="AQ84" i="4"/>
  <c r="AR83" i="4"/>
  <c r="AQ83" i="4"/>
  <c r="AR82" i="4"/>
  <c r="AQ82" i="4"/>
  <c r="AR81" i="4"/>
  <c r="AQ81" i="4"/>
  <c r="AR80" i="4"/>
  <c r="AQ80" i="4"/>
  <c r="AR79" i="4"/>
  <c r="AQ79" i="4"/>
  <c r="AR78" i="4"/>
  <c r="AQ78" i="4"/>
  <c r="AR77" i="4"/>
  <c r="AQ77" i="4"/>
  <c r="AR76" i="4"/>
  <c r="AQ76" i="4"/>
  <c r="AR75" i="4"/>
  <c r="AQ75" i="4"/>
  <c r="AR74" i="4"/>
  <c r="AQ74" i="4"/>
  <c r="AR73" i="4"/>
  <c r="AQ73" i="4"/>
  <c r="AR72" i="4"/>
  <c r="AQ72" i="4"/>
  <c r="AR71" i="4"/>
  <c r="AQ71" i="4"/>
  <c r="AR70" i="4"/>
  <c r="AQ70" i="4"/>
  <c r="AR69" i="4"/>
  <c r="AQ69" i="4"/>
  <c r="AR68" i="4"/>
  <c r="AQ68" i="4"/>
  <c r="AR49" i="4"/>
  <c r="AQ49" i="4"/>
  <c r="AR48" i="4"/>
  <c r="AQ48" i="4"/>
  <c r="AR47" i="4"/>
  <c r="AQ47" i="4"/>
  <c r="AR46" i="4"/>
  <c r="AQ46" i="4"/>
  <c r="AR45" i="4"/>
  <c r="AQ45" i="4"/>
  <c r="AR44" i="4"/>
  <c r="AQ44" i="4"/>
  <c r="AR43" i="4"/>
  <c r="AQ43" i="4"/>
  <c r="AR42" i="4"/>
  <c r="AQ42" i="4"/>
  <c r="AR41" i="4"/>
  <c r="AQ41" i="4"/>
  <c r="AR40" i="4"/>
  <c r="AQ40" i="4"/>
  <c r="AR39" i="4"/>
  <c r="AQ39" i="4"/>
  <c r="AR38" i="4"/>
  <c r="AQ38" i="4"/>
  <c r="AR37" i="4"/>
  <c r="AQ37" i="4"/>
  <c r="AR62" i="4"/>
  <c r="AQ62" i="4"/>
  <c r="AR61" i="4"/>
  <c r="AQ61" i="4"/>
  <c r="AR60" i="4"/>
  <c r="AQ60" i="4"/>
  <c r="AR59" i="4"/>
  <c r="AQ59" i="4"/>
  <c r="AR58" i="4"/>
  <c r="AQ58" i="4"/>
  <c r="AR57" i="4"/>
  <c r="AQ57" i="4"/>
  <c r="AR56" i="4"/>
  <c r="AQ56" i="4"/>
  <c r="AR55" i="4"/>
  <c r="AQ55" i="4"/>
  <c r="AR54" i="4"/>
  <c r="AQ54" i="4"/>
  <c r="AR53" i="4"/>
  <c r="AQ53" i="4"/>
  <c r="AR52" i="4"/>
  <c r="AQ52" i="4"/>
  <c r="AR51" i="4"/>
  <c r="AQ51" i="4"/>
  <c r="AR50" i="4"/>
  <c r="AQ50" i="4"/>
  <c r="AR36" i="4"/>
  <c r="AQ36" i="4"/>
  <c r="AR35" i="4"/>
  <c r="AQ35" i="4"/>
  <c r="AR34" i="4"/>
  <c r="AQ34" i="4"/>
  <c r="AR33" i="4"/>
  <c r="AQ33" i="4"/>
  <c r="AR32" i="4"/>
  <c r="AQ32" i="4"/>
  <c r="AR31" i="4"/>
  <c r="AQ31" i="4"/>
  <c r="AR30" i="4"/>
  <c r="AQ30" i="4"/>
  <c r="AR29" i="4"/>
  <c r="AQ29" i="4"/>
  <c r="AR28" i="4"/>
  <c r="AQ28" i="4"/>
  <c r="AR27" i="4"/>
  <c r="AQ27" i="4"/>
  <c r="AR26" i="4"/>
  <c r="AQ26" i="4"/>
  <c r="AR25" i="4"/>
  <c r="AQ25" i="4"/>
  <c r="AR24" i="4"/>
  <c r="AQ24" i="4"/>
  <c r="AR23" i="4"/>
  <c r="AQ23" i="4"/>
  <c r="AR22" i="4"/>
  <c r="AQ22" i="4"/>
  <c r="AR21" i="4"/>
  <c r="AQ21" i="4"/>
  <c r="AR20" i="4"/>
  <c r="AQ20" i="4"/>
  <c r="AR19" i="4"/>
  <c r="AQ19" i="4"/>
  <c r="AR18" i="4"/>
  <c r="AQ18" i="4"/>
  <c r="AR17" i="4"/>
  <c r="AQ17" i="4"/>
  <c r="AR16" i="4"/>
  <c r="AQ16" i="4"/>
  <c r="AR15" i="4"/>
  <c r="AQ15" i="4"/>
  <c r="AR14" i="4"/>
  <c r="AQ14" i="4"/>
  <c r="AR13" i="4"/>
  <c r="AQ13" i="4"/>
  <c r="AR12" i="4"/>
  <c r="AQ12" i="4"/>
  <c r="AR11" i="4"/>
  <c r="AQ11" i="4"/>
  <c r="AR10" i="4"/>
  <c r="AQ10" i="4"/>
  <c r="AR9" i="4"/>
  <c r="AQ9" i="4"/>
  <c r="AR8" i="4"/>
  <c r="AQ8" i="4"/>
  <c r="AR7" i="4"/>
  <c r="AQ7" i="4"/>
  <c r="AR6" i="4"/>
  <c r="AQ6" i="4"/>
  <c r="AR5" i="4"/>
  <c r="AQ5" i="4"/>
  <c r="AR4" i="4"/>
  <c r="AQ4" i="4"/>
  <c r="AW3" i="4"/>
  <c r="AV3" i="4"/>
  <c r="AR3" i="4"/>
  <c r="AQ3" i="4"/>
  <c r="AM263" i="4"/>
  <c r="AL263" i="4"/>
  <c r="AM262" i="4"/>
  <c r="AL262" i="4"/>
  <c r="AM261" i="4"/>
  <c r="AL261" i="4"/>
  <c r="AM260" i="4"/>
  <c r="AL260" i="4"/>
  <c r="AM259" i="4"/>
  <c r="AL259" i="4"/>
  <c r="AM258" i="4"/>
  <c r="AL258" i="4"/>
  <c r="AM400" i="4"/>
  <c r="AL400" i="4"/>
  <c r="AM399" i="4"/>
  <c r="AL399" i="4"/>
  <c r="AM279" i="4"/>
  <c r="AL279" i="4"/>
  <c r="AM278" i="4"/>
  <c r="AL278" i="4"/>
  <c r="AM277" i="4"/>
  <c r="AL277" i="4"/>
  <c r="AM276" i="4"/>
  <c r="AL276" i="4"/>
  <c r="AM275" i="4"/>
  <c r="AL275" i="4"/>
  <c r="AM274" i="4"/>
  <c r="AL274" i="4"/>
  <c r="AM273" i="4"/>
  <c r="AL273" i="4"/>
  <c r="AM272" i="4"/>
  <c r="AL272" i="4"/>
  <c r="AM271" i="4"/>
  <c r="AL271" i="4"/>
  <c r="AM270" i="4"/>
  <c r="AL270" i="4"/>
  <c r="AM144" i="4"/>
  <c r="AL144" i="4"/>
  <c r="AM158" i="4"/>
  <c r="AL158" i="4"/>
  <c r="AM142" i="4"/>
  <c r="AL142" i="4"/>
  <c r="AM155" i="4"/>
  <c r="AL155" i="4"/>
  <c r="AM148" i="4"/>
  <c r="AL148" i="4"/>
  <c r="AM127" i="4"/>
  <c r="AL127" i="4"/>
  <c r="AM130" i="4"/>
  <c r="AL130" i="4"/>
  <c r="AM136" i="4"/>
  <c r="AL136" i="4"/>
  <c r="AM163" i="4"/>
  <c r="AL163" i="4"/>
  <c r="AM160" i="4"/>
  <c r="AL160" i="4"/>
  <c r="AM162" i="4"/>
  <c r="AL162" i="4"/>
  <c r="AM151" i="4"/>
  <c r="AL151" i="4"/>
  <c r="AM131" i="4"/>
  <c r="AL131" i="4"/>
  <c r="AM135" i="4"/>
  <c r="AL135" i="4"/>
  <c r="AM154" i="4"/>
  <c r="AL154" i="4"/>
  <c r="AM132" i="4"/>
  <c r="AL132" i="4"/>
  <c r="AM140" i="4"/>
  <c r="AL140" i="4"/>
  <c r="AM153" i="4"/>
  <c r="AL153" i="4"/>
  <c r="AM141" i="4"/>
  <c r="AL141" i="4"/>
  <c r="AM156" i="4"/>
  <c r="AL156" i="4"/>
  <c r="AM129" i="4"/>
  <c r="AL129" i="4"/>
  <c r="AM159" i="4"/>
  <c r="AL159" i="4"/>
  <c r="AM137" i="4"/>
  <c r="AL137" i="4"/>
  <c r="AM145" i="4"/>
  <c r="AL145" i="4"/>
  <c r="AM157" i="4"/>
  <c r="AL157" i="4"/>
  <c r="AM133" i="4"/>
  <c r="AL133" i="4"/>
  <c r="AM149" i="4"/>
  <c r="AL149" i="4"/>
  <c r="AM125" i="4"/>
  <c r="AL125" i="4"/>
  <c r="AM146" i="4"/>
  <c r="AL146" i="4"/>
  <c r="AM139" i="4"/>
  <c r="AL139" i="4"/>
  <c r="AM143" i="4"/>
  <c r="AL143" i="4"/>
  <c r="AM152" i="4"/>
  <c r="AL152" i="4"/>
  <c r="AM147" i="4"/>
  <c r="AL147" i="4"/>
  <c r="AM128" i="4"/>
  <c r="AL128" i="4"/>
  <c r="AM161" i="4"/>
  <c r="AL161" i="4"/>
  <c r="AM164" i="4"/>
  <c r="AL164" i="4"/>
  <c r="AM150" i="4"/>
  <c r="AL150" i="4"/>
  <c r="AM134" i="4"/>
  <c r="AL134" i="4"/>
  <c r="AM126" i="4"/>
  <c r="AL126" i="4"/>
  <c r="AM138" i="4"/>
  <c r="AL138" i="4"/>
  <c r="AM67" i="4"/>
  <c r="AL67" i="4"/>
  <c r="AM66" i="4"/>
  <c r="AL66" i="4"/>
  <c r="AM65" i="4"/>
  <c r="AL65" i="4"/>
  <c r="AM64" i="4"/>
  <c r="AL64" i="4"/>
  <c r="AM63" i="4"/>
  <c r="AL63"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292" i="4"/>
  <c r="AL292"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H263" i="4"/>
  <c r="AG263" i="4"/>
  <c r="AH262" i="4"/>
  <c r="AG262" i="4"/>
  <c r="AH261" i="4"/>
  <c r="AG261" i="4"/>
  <c r="AH260" i="4"/>
  <c r="AG260" i="4"/>
  <c r="AH259" i="4"/>
  <c r="AG259" i="4"/>
  <c r="AH258" i="4"/>
  <c r="AG258" i="4"/>
  <c r="AH400" i="4"/>
  <c r="AG400" i="4"/>
  <c r="AH399" i="4"/>
  <c r="AG399" i="4"/>
  <c r="AH279" i="4"/>
  <c r="AG279" i="4"/>
  <c r="AH278" i="4"/>
  <c r="AG278" i="4"/>
  <c r="AH277" i="4"/>
  <c r="AG277" i="4"/>
  <c r="AH276" i="4"/>
  <c r="AG276" i="4"/>
  <c r="AH275" i="4"/>
  <c r="AG275" i="4"/>
  <c r="AH274" i="4"/>
  <c r="AG274" i="4"/>
  <c r="AH273" i="4"/>
  <c r="AG273" i="4"/>
  <c r="AH272" i="4"/>
  <c r="AG272" i="4"/>
  <c r="AH271" i="4"/>
  <c r="AG271" i="4"/>
  <c r="AH270" i="4"/>
  <c r="AG270" i="4"/>
  <c r="AH144" i="4"/>
  <c r="AG144" i="4"/>
  <c r="AH158" i="4"/>
  <c r="AG158" i="4"/>
  <c r="AH142" i="4"/>
  <c r="AG142" i="4"/>
  <c r="AH155" i="4"/>
  <c r="AG155" i="4"/>
  <c r="AH148" i="4"/>
  <c r="AG148" i="4"/>
  <c r="AH127" i="4"/>
  <c r="AG127" i="4"/>
  <c r="AH130" i="4"/>
  <c r="AG130" i="4"/>
  <c r="AH136" i="4"/>
  <c r="AG136" i="4"/>
  <c r="AH163" i="4"/>
  <c r="AG163" i="4"/>
  <c r="AH160" i="4"/>
  <c r="AG160" i="4"/>
  <c r="AH162" i="4"/>
  <c r="AG162" i="4"/>
  <c r="AH151" i="4"/>
  <c r="AG151" i="4"/>
  <c r="AH131" i="4"/>
  <c r="AG131" i="4"/>
  <c r="AH135" i="4"/>
  <c r="AG135" i="4"/>
  <c r="AH154" i="4"/>
  <c r="AG154" i="4"/>
  <c r="AH132" i="4"/>
  <c r="AG132" i="4"/>
  <c r="AH140" i="4"/>
  <c r="AG140" i="4"/>
  <c r="AH153" i="4"/>
  <c r="AG153" i="4"/>
  <c r="AH141" i="4"/>
  <c r="AG141" i="4"/>
  <c r="AH156" i="4"/>
  <c r="AG156" i="4"/>
  <c r="AH129" i="4"/>
  <c r="AG129" i="4"/>
  <c r="AH159" i="4"/>
  <c r="AG159" i="4"/>
  <c r="AH137" i="4"/>
  <c r="AG137" i="4"/>
  <c r="AH145" i="4"/>
  <c r="AG145" i="4"/>
  <c r="AH157" i="4"/>
  <c r="AG157" i="4"/>
  <c r="AH133" i="4"/>
  <c r="AG133" i="4"/>
  <c r="AH149" i="4"/>
  <c r="AG149" i="4"/>
  <c r="AH125" i="4"/>
  <c r="AG125" i="4"/>
  <c r="AH146" i="4"/>
  <c r="AG146" i="4"/>
  <c r="AH139" i="4"/>
  <c r="AG139" i="4"/>
  <c r="AH143" i="4"/>
  <c r="AG143" i="4"/>
  <c r="AH152" i="4"/>
  <c r="AG152" i="4"/>
  <c r="AH147" i="4"/>
  <c r="AG147" i="4"/>
  <c r="AH128" i="4"/>
  <c r="AG128" i="4"/>
  <c r="AH161" i="4"/>
  <c r="AG161" i="4"/>
  <c r="AH164" i="4"/>
  <c r="AG164" i="4"/>
  <c r="AH150" i="4"/>
  <c r="AG150" i="4"/>
  <c r="AH134" i="4"/>
  <c r="AG134" i="4"/>
  <c r="AH126" i="4"/>
  <c r="AG126" i="4"/>
  <c r="AH138" i="4"/>
  <c r="AG138" i="4"/>
  <c r="AH67" i="4"/>
  <c r="AG67" i="4"/>
  <c r="AH66" i="4"/>
  <c r="AG66" i="4"/>
  <c r="AH65" i="4"/>
  <c r="AG65" i="4"/>
  <c r="AH64" i="4"/>
  <c r="AG64" i="4"/>
  <c r="AH63" i="4"/>
  <c r="AG63" i="4"/>
  <c r="AH395" i="4"/>
  <c r="AG395" i="4"/>
  <c r="AH394" i="4"/>
  <c r="AG394" i="4"/>
  <c r="AH393" i="4"/>
  <c r="AG393" i="4"/>
  <c r="AH392" i="4"/>
  <c r="AG392" i="4"/>
  <c r="AH391" i="4"/>
  <c r="AG391" i="4"/>
  <c r="AH390" i="4"/>
  <c r="AG390" i="4"/>
  <c r="AH389" i="4"/>
  <c r="AG389" i="4"/>
  <c r="AH388" i="4"/>
  <c r="AG388" i="4"/>
  <c r="AH387" i="4"/>
  <c r="AG387" i="4"/>
  <c r="AH386" i="4"/>
  <c r="AG386" i="4"/>
  <c r="AH385" i="4"/>
  <c r="AG385" i="4"/>
  <c r="AH384" i="4"/>
  <c r="AG384" i="4"/>
  <c r="AH383" i="4"/>
  <c r="AG383" i="4"/>
  <c r="AH382" i="4"/>
  <c r="AG382" i="4"/>
  <c r="AH381" i="4"/>
  <c r="AG381" i="4"/>
  <c r="AH380" i="4"/>
  <c r="AG380" i="4"/>
  <c r="AH379" i="4"/>
  <c r="AG379" i="4"/>
  <c r="AH378" i="4"/>
  <c r="AG378" i="4"/>
  <c r="AH377" i="4"/>
  <c r="AG377" i="4"/>
  <c r="AH376" i="4"/>
  <c r="AG376" i="4"/>
  <c r="AH375" i="4"/>
  <c r="AG375" i="4"/>
  <c r="AH374" i="4"/>
  <c r="AG374" i="4"/>
  <c r="AH373" i="4"/>
  <c r="AG373" i="4"/>
  <c r="AH372" i="4"/>
  <c r="AG372" i="4"/>
  <c r="AH371" i="4"/>
  <c r="AG371" i="4"/>
  <c r="AH370" i="4"/>
  <c r="AG370" i="4"/>
  <c r="AH369" i="4"/>
  <c r="AG369" i="4"/>
  <c r="AH368" i="4"/>
  <c r="AG368" i="4"/>
  <c r="AH367" i="4"/>
  <c r="AG367" i="4"/>
  <c r="AH366" i="4"/>
  <c r="AG366" i="4"/>
  <c r="AH365" i="4"/>
  <c r="AG365" i="4"/>
  <c r="AH364" i="4"/>
  <c r="AG364" i="4"/>
  <c r="AH363" i="4"/>
  <c r="AG363" i="4"/>
  <c r="AH362" i="4"/>
  <c r="AG362" i="4"/>
  <c r="AH361" i="4"/>
  <c r="AG361" i="4"/>
  <c r="AH360" i="4"/>
  <c r="AG360" i="4"/>
  <c r="AH359" i="4"/>
  <c r="AG359" i="4"/>
  <c r="AH358" i="4"/>
  <c r="AG358" i="4"/>
  <c r="AH357" i="4"/>
  <c r="AG357" i="4"/>
  <c r="AH356" i="4"/>
  <c r="AG356" i="4"/>
  <c r="AH355" i="4"/>
  <c r="AG355" i="4"/>
  <c r="AH354" i="4"/>
  <c r="AG354" i="4"/>
  <c r="AH353" i="4"/>
  <c r="AG353" i="4"/>
  <c r="AH352" i="4"/>
  <c r="AG352" i="4"/>
  <c r="AH351" i="4"/>
  <c r="AG351" i="4"/>
  <c r="AH350" i="4"/>
  <c r="AG350" i="4"/>
  <c r="AH349" i="4"/>
  <c r="AG349" i="4"/>
  <c r="AH348" i="4"/>
  <c r="AG348" i="4"/>
  <c r="AH347" i="4"/>
  <c r="AG347" i="4"/>
  <c r="AH346" i="4"/>
  <c r="AG346" i="4"/>
  <c r="AH345" i="4"/>
  <c r="AG345" i="4"/>
  <c r="AH344" i="4"/>
  <c r="AG344" i="4"/>
  <c r="AH343" i="4"/>
  <c r="AG343" i="4"/>
  <c r="AH342" i="4"/>
  <c r="AG342" i="4"/>
  <c r="AH341" i="4"/>
  <c r="AG341" i="4"/>
  <c r="AH340" i="4"/>
  <c r="AG340" i="4"/>
  <c r="AH339" i="4"/>
  <c r="AG339" i="4"/>
  <c r="AH338" i="4"/>
  <c r="AG338" i="4"/>
  <c r="AH337" i="4"/>
  <c r="AG337" i="4"/>
  <c r="AH336" i="4"/>
  <c r="AG336" i="4"/>
  <c r="AH335" i="4"/>
  <c r="AG335" i="4"/>
  <c r="AH334" i="4"/>
  <c r="AG334" i="4"/>
  <c r="AH333" i="4"/>
  <c r="AG333" i="4"/>
  <c r="AH332" i="4"/>
  <c r="AG332" i="4"/>
  <c r="AH331" i="4"/>
  <c r="AG331" i="4"/>
  <c r="AH330" i="4"/>
  <c r="AG330" i="4"/>
  <c r="AH329" i="4"/>
  <c r="AG329" i="4"/>
  <c r="AH328" i="4"/>
  <c r="AG328" i="4"/>
  <c r="AH327" i="4"/>
  <c r="AG327" i="4"/>
  <c r="AH326" i="4"/>
  <c r="AG326" i="4"/>
  <c r="AH325" i="4"/>
  <c r="AG325" i="4"/>
  <c r="AH324" i="4"/>
  <c r="AG324" i="4"/>
  <c r="AH323" i="4"/>
  <c r="AG323" i="4"/>
  <c r="AH322" i="4"/>
  <c r="AG322" i="4"/>
  <c r="AH321" i="4"/>
  <c r="AG321" i="4"/>
  <c r="AH292" i="4"/>
  <c r="AG292" i="4"/>
  <c r="AH257" i="4"/>
  <c r="AG257" i="4"/>
  <c r="AH256" i="4"/>
  <c r="AG256" i="4"/>
  <c r="AH255" i="4"/>
  <c r="AG255" i="4"/>
  <c r="AH254" i="4"/>
  <c r="AG254" i="4"/>
  <c r="AH253" i="4"/>
  <c r="AG253" i="4"/>
  <c r="AH252" i="4"/>
  <c r="AG252" i="4"/>
  <c r="AH251" i="4"/>
  <c r="AG251"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36" i="4"/>
  <c r="AG236" i="4"/>
  <c r="AH235" i="4"/>
  <c r="AG235" i="4"/>
  <c r="AH234" i="4"/>
  <c r="AG234" i="4"/>
  <c r="AH233" i="4"/>
  <c r="AG233" i="4"/>
  <c r="AH232" i="4"/>
  <c r="AG232" i="4"/>
  <c r="AH231" i="4"/>
  <c r="AG231" i="4"/>
  <c r="AH230" i="4"/>
  <c r="AG230" i="4"/>
  <c r="AH229" i="4"/>
  <c r="AG229" i="4"/>
  <c r="AH228" i="4"/>
  <c r="AG228" i="4"/>
  <c r="AH227" i="4"/>
  <c r="AG227" i="4"/>
  <c r="AH226" i="4"/>
  <c r="AG226" i="4"/>
  <c r="AH225" i="4"/>
  <c r="AG225" i="4"/>
  <c r="AH224" i="4"/>
  <c r="AG224" i="4"/>
  <c r="AH223" i="4"/>
  <c r="AG223" i="4"/>
  <c r="AH222" i="4"/>
  <c r="AG222" i="4"/>
  <c r="AH221" i="4"/>
  <c r="AG221" i="4"/>
  <c r="AH220" i="4"/>
  <c r="AG220" i="4"/>
  <c r="AH219" i="4"/>
  <c r="AG219" i="4"/>
  <c r="AH218" i="4"/>
  <c r="AG218" i="4"/>
  <c r="AH217" i="4"/>
  <c r="AG217" i="4"/>
  <c r="AH216" i="4"/>
  <c r="AG216" i="4"/>
  <c r="AH215" i="4"/>
  <c r="AG215" i="4"/>
  <c r="AH214" i="4"/>
  <c r="AG214" i="4"/>
  <c r="AH213" i="4"/>
  <c r="AG213" i="4"/>
  <c r="AH212" i="4"/>
  <c r="AG212" i="4"/>
  <c r="AH211" i="4"/>
  <c r="AG211" i="4"/>
  <c r="AH210" i="4"/>
  <c r="AG210" i="4"/>
  <c r="AH209" i="4"/>
  <c r="AG209" i="4"/>
  <c r="AH208" i="4"/>
  <c r="AG208" i="4"/>
  <c r="AH207" i="4"/>
  <c r="AG207" i="4"/>
  <c r="AH206" i="4"/>
  <c r="AG206" i="4"/>
  <c r="AH205" i="4"/>
  <c r="AG205" i="4"/>
  <c r="AH204" i="4"/>
  <c r="AG204" i="4"/>
  <c r="AH203" i="4"/>
  <c r="AG203" i="4"/>
  <c r="AH202" i="4"/>
  <c r="AG202" i="4"/>
  <c r="AH201" i="4"/>
  <c r="AG201" i="4"/>
  <c r="AH200" i="4"/>
  <c r="AG200" i="4"/>
  <c r="AH199" i="4"/>
  <c r="AG199" i="4"/>
  <c r="AH198" i="4"/>
  <c r="AG198" i="4"/>
  <c r="AH197" i="4"/>
  <c r="AG197" i="4"/>
  <c r="AH196" i="4"/>
  <c r="AG196" i="4"/>
  <c r="AH195" i="4"/>
  <c r="AG195" i="4"/>
  <c r="AH194" i="4"/>
  <c r="AG194" i="4"/>
  <c r="AH193" i="4"/>
  <c r="AG193" i="4"/>
  <c r="AH192" i="4"/>
  <c r="AG192" i="4"/>
  <c r="AH191" i="4"/>
  <c r="AG191" i="4"/>
  <c r="AH190" i="4"/>
  <c r="AG190" i="4"/>
  <c r="AH189" i="4"/>
  <c r="AG189" i="4"/>
  <c r="AH188" i="4"/>
  <c r="AG188" i="4"/>
  <c r="AH187" i="4"/>
  <c r="AG187" i="4"/>
  <c r="AH186" i="4"/>
  <c r="AG186" i="4"/>
  <c r="AH185" i="4"/>
  <c r="AG185" i="4"/>
  <c r="AH184" i="4"/>
  <c r="AG184" i="4"/>
  <c r="AH183" i="4"/>
  <c r="AG183" i="4"/>
  <c r="AH182" i="4"/>
  <c r="AG182" i="4"/>
  <c r="AH181" i="4"/>
  <c r="AG181" i="4"/>
  <c r="AH180" i="4"/>
  <c r="AG180" i="4"/>
  <c r="AH179" i="4"/>
  <c r="AG179" i="4"/>
  <c r="AH178" i="4"/>
  <c r="AG178" i="4"/>
  <c r="AH177" i="4"/>
  <c r="AG177" i="4"/>
  <c r="AH176" i="4"/>
  <c r="AG176" i="4"/>
  <c r="AH175" i="4"/>
  <c r="AG175" i="4"/>
  <c r="AH174" i="4"/>
  <c r="AG174" i="4"/>
  <c r="AH173" i="4"/>
  <c r="AG173" i="4"/>
  <c r="AH172" i="4"/>
  <c r="AG172" i="4"/>
  <c r="AH171" i="4"/>
  <c r="AG171" i="4"/>
  <c r="AH170" i="4"/>
  <c r="AG170" i="4"/>
  <c r="AH169" i="4"/>
  <c r="AG169" i="4"/>
  <c r="AH168" i="4"/>
  <c r="AG168" i="4"/>
  <c r="AH167" i="4"/>
  <c r="AG167" i="4"/>
  <c r="AH166" i="4"/>
  <c r="AG166" i="4"/>
  <c r="AH165" i="4"/>
  <c r="AG165" i="4"/>
  <c r="AH118" i="4"/>
  <c r="AG118" i="4"/>
  <c r="AH117" i="4"/>
  <c r="AG117" i="4"/>
  <c r="AH116" i="4"/>
  <c r="AG116" i="4"/>
  <c r="AH115" i="4"/>
  <c r="AG115" i="4"/>
  <c r="AH114" i="4"/>
  <c r="AG114" i="4"/>
  <c r="AH113" i="4"/>
  <c r="AG113" i="4"/>
  <c r="AH112" i="4"/>
  <c r="AG112" i="4"/>
  <c r="AH111" i="4"/>
  <c r="AG111" i="4"/>
  <c r="AH110" i="4"/>
  <c r="AG110" i="4"/>
  <c r="AH109" i="4"/>
  <c r="AG109" i="4"/>
  <c r="AH108" i="4"/>
  <c r="AG108" i="4"/>
  <c r="AH107" i="4"/>
  <c r="AG107" i="4"/>
  <c r="AH106" i="4"/>
  <c r="AG106" i="4"/>
  <c r="AH105" i="4"/>
  <c r="AG105" i="4"/>
  <c r="AH104" i="4"/>
  <c r="AG104" i="4"/>
  <c r="AH103" i="4"/>
  <c r="AG103" i="4"/>
  <c r="AH102" i="4"/>
  <c r="AG102" i="4"/>
  <c r="AH101" i="4"/>
  <c r="AG101" i="4"/>
  <c r="AH100" i="4"/>
  <c r="AG100" i="4"/>
  <c r="AH99" i="4"/>
  <c r="AG99" i="4"/>
  <c r="AH98" i="4"/>
  <c r="AG98" i="4"/>
  <c r="AH97" i="4"/>
  <c r="AG97" i="4"/>
  <c r="AH96" i="4"/>
  <c r="AG96" i="4"/>
  <c r="AH95" i="4"/>
  <c r="AG95" i="4"/>
  <c r="AH94" i="4"/>
  <c r="AG94" i="4"/>
  <c r="AH93" i="4"/>
  <c r="AG93" i="4"/>
  <c r="AH92" i="4"/>
  <c r="AG92" i="4"/>
  <c r="AH91" i="4"/>
  <c r="AG91" i="4"/>
  <c r="AH90" i="4"/>
  <c r="AG90" i="4"/>
  <c r="AH89" i="4"/>
  <c r="AG89" i="4"/>
  <c r="AH88" i="4"/>
  <c r="AG88" i="4"/>
  <c r="AH87" i="4"/>
  <c r="AG87" i="4"/>
  <c r="AH86" i="4"/>
  <c r="AG86" i="4"/>
  <c r="AH85" i="4"/>
  <c r="AG85" i="4"/>
  <c r="AH84" i="4"/>
  <c r="AG84" i="4"/>
  <c r="AH83" i="4"/>
  <c r="AG83" i="4"/>
  <c r="AH82" i="4"/>
  <c r="AG82" i="4"/>
  <c r="AH81" i="4"/>
  <c r="AG81" i="4"/>
  <c r="AH80" i="4"/>
  <c r="AG80" i="4"/>
  <c r="AH79" i="4"/>
  <c r="AG79" i="4"/>
  <c r="AH78" i="4"/>
  <c r="AG78" i="4"/>
  <c r="AH77" i="4"/>
  <c r="AG77" i="4"/>
  <c r="AH76" i="4"/>
  <c r="AG76" i="4"/>
  <c r="AH75" i="4"/>
  <c r="AG75" i="4"/>
  <c r="AH74" i="4"/>
  <c r="AG74" i="4"/>
  <c r="AH73" i="4"/>
  <c r="AG73" i="4"/>
  <c r="AH72" i="4"/>
  <c r="AG72" i="4"/>
  <c r="AH71" i="4"/>
  <c r="AG71" i="4"/>
  <c r="AH70" i="4"/>
  <c r="AG70" i="4"/>
  <c r="AH69" i="4"/>
  <c r="AG69" i="4"/>
  <c r="AH68" i="4"/>
  <c r="AG68" i="4"/>
  <c r="AH49" i="4"/>
  <c r="AG49" i="4"/>
  <c r="AH48" i="4"/>
  <c r="AG48" i="4"/>
  <c r="AH47" i="4"/>
  <c r="AG47" i="4"/>
  <c r="AH46" i="4"/>
  <c r="AG46" i="4"/>
  <c r="AH45" i="4"/>
  <c r="AG45" i="4"/>
  <c r="AH44" i="4"/>
  <c r="AG44" i="4"/>
  <c r="AH43" i="4"/>
  <c r="AG43" i="4"/>
  <c r="AH42" i="4"/>
  <c r="AG42" i="4"/>
  <c r="AH41" i="4"/>
  <c r="AG41" i="4"/>
  <c r="AH40" i="4"/>
  <c r="AG40" i="4"/>
  <c r="AH39" i="4"/>
  <c r="AG39" i="4"/>
  <c r="AH38" i="4"/>
  <c r="AG38" i="4"/>
  <c r="AH37" i="4"/>
  <c r="AG37" i="4"/>
  <c r="AH62" i="4"/>
  <c r="AG62" i="4"/>
  <c r="AH61" i="4"/>
  <c r="AG61" i="4"/>
  <c r="AH60" i="4"/>
  <c r="AG60" i="4"/>
  <c r="AH59" i="4"/>
  <c r="AG59" i="4"/>
  <c r="AH58" i="4"/>
  <c r="AG58" i="4"/>
  <c r="AH57" i="4"/>
  <c r="AG57" i="4"/>
  <c r="AH56" i="4"/>
  <c r="AG56" i="4"/>
  <c r="AH55" i="4"/>
  <c r="AG55" i="4"/>
  <c r="AH54" i="4"/>
  <c r="AG54" i="4"/>
  <c r="AH53" i="4"/>
  <c r="AG53" i="4"/>
  <c r="AH52" i="4"/>
  <c r="AG52" i="4"/>
  <c r="AH51" i="4"/>
  <c r="AG51" i="4"/>
  <c r="AH50" i="4"/>
  <c r="AG50" i="4"/>
  <c r="AH36" i="4"/>
  <c r="AG36" i="4"/>
  <c r="AH35" i="4"/>
  <c r="AG35" i="4"/>
  <c r="AH34" i="4"/>
  <c r="AG34" i="4"/>
  <c r="AH33" i="4"/>
  <c r="AG33" i="4"/>
  <c r="AH32" i="4"/>
  <c r="AG32" i="4"/>
  <c r="AH31" i="4"/>
  <c r="AG31" i="4"/>
  <c r="AH30" i="4"/>
  <c r="AG30" i="4"/>
  <c r="AH29" i="4"/>
  <c r="AG29" i="4"/>
  <c r="AH28" i="4"/>
  <c r="AG28" i="4"/>
  <c r="AH27" i="4"/>
  <c r="AG27" i="4"/>
  <c r="AH26" i="4"/>
  <c r="AG26" i="4"/>
  <c r="AH25" i="4"/>
  <c r="AG25" i="4"/>
  <c r="AH24" i="4"/>
  <c r="AG24" i="4"/>
  <c r="AH23" i="4"/>
  <c r="AG23" i="4"/>
  <c r="AH22" i="4"/>
  <c r="AG22" i="4"/>
  <c r="AH21" i="4"/>
  <c r="AG21" i="4"/>
  <c r="AH20" i="4"/>
  <c r="AG20" i="4"/>
  <c r="AH19" i="4"/>
  <c r="AG19" i="4"/>
  <c r="AH18" i="4"/>
  <c r="AG18" i="4"/>
  <c r="AH17" i="4"/>
  <c r="AG17" i="4"/>
  <c r="AH16" i="4"/>
  <c r="AG16" i="4"/>
  <c r="AH15" i="4"/>
  <c r="AG15" i="4"/>
  <c r="AH14" i="4"/>
  <c r="AG14" i="4"/>
  <c r="AH13" i="4"/>
  <c r="AG13" i="4"/>
  <c r="AH12" i="4"/>
  <c r="AG12" i="4"/>
  <c r="AH11" i="4"/>
  <c r="AG11" i="4"/>
  <c r="AH10" i="4"/>
  <c r="AG10" i="4"/>
  <c r="AH9" i="4"/>
  <c r="AG9" i="4"/>
  <c r="AH8" i="4"/>
  <c r="AG8" i="4"/>
  <c r="AH7" i="4"/>
  <c r="AG7" i="4"/>
  <c r="AH6" i="4"/>
  <c r="AG6" i="4"/>
  <c r="AH5" i="4"/>
  <c r="AG5" i="4"/>
  <c r="AH4" i="4"/>
  <c r="AG4" i="4"/>
  <c r="AH3" i="4"/>
  <c r="AG3" i="4"/>
  <c r="AC263" i="4"/>
  <c r="AC262" i="4"/>
  <c r="AC261" i="4"/>
  <c r="AC260" i="4"/>
  <c r="AC259" i="4"/>
  <c r="AC258" i="4"/>
  <c r="AC400" i="4"/>
  <c r="AC399" i="4"/>
  <c r="AC279" i="4"/>
  <c r="AC278" i="4"/>
  <c r="AC277" i="4"/>
  <c r="AC276" i="4"/>
  <c r="AC275" i="4"/>
  <c r="AC274" i="4"/>
  <c r="AC273" i="4"/>
  <c r="AC272" i="4"/>
  <c r="AC271" i="4"/>
  <c r="AC270" i="4"/>
  <c r="AC144" i="4"/>
  <c r="AC158" i="4"/>
  <c r="AC142" i="4"/>
  <c r="AC155" i="4"/>
  <c r="AC148" i="4"/>
  <c r="AC127" i="4"/>
  <c r="AC130" i="4"/>
  <c r="AC136" i="4"/>
  <c r="AC163" i="4"/>
  <c r="AC160" i="4"/>
  <c r="AC162" i="4"/>
  <c r="AC151" i="4"/>
  <c r="AC131" i="4"/>
  <c r="AC135" i="4"/>
  <c r="AC154" i="4"/>
  <c r="AC132" i="4"/>
  <c r="AC140" i="4"/>
  <c r="AC153" i="4"/>
  <c r="AC141" i="4"/>
  <c r="AC156" i="4"/>
  <c r="AC129" i="4"/>
  <c r="AC159" i="4"/>
  <c r="AC137" i="4"/>
  <c r="AC145" i="4"/>
  <c r="AC157" i="4"/>
  <c r="AC133" i="4"/>
  <c r="AC149" i="4"/>
  <c r="AC125" i="4"/>
  <c r="AC146" i="4"/>
  <c r="AC139" i="4"/>
  <c r="AC143" i="4"/>
  <c r="AC152" i="4"/>
  <c r="AC147" i="4"/>
  <c r="AC128" i="4"/>
  <c r="AC161" i="4"/>
  <c r="AC164" i="4"/>
  <c r="AC150" i="4"/>
  <c r="AC134" i="4"/>
  <c r="AC126" i="4"/>
  <c r="AC138" i="4"/>
  <c r="AC67" i="4"/>
  <c r="AC66" i="4"/>
  <c r="AC65" i="4"/>
  <c r="AC64" i="4"/>
  <c r="AC63" i="4"/>
  <c r="AC395" i="4"/>
  <c r="AC394" i="4"/>
  <c r="AC393" i="4"/>
  <c r="AC392" i="4"/>
  <c r="AC391" i="4"/>
  <c r="AC390" i="4"/>
  <c r="AC389" i="4"/>
  <c r="AC388" i="4"/>
  <c r="AC387" i="4"/>
  <c r="AC386" i="4"/>
  <c r="AC385" i="4"/>
  <c r="AC384" i="4"/>
  <c r="AC383" i="4"/>
  <c r="AC382" i="4"/>
  <c r="AC381" i="4"/>
  <c r="AC380" i="4"/>
  <c r="AC379" i="4"/>
  <c r="AC378" i="4"/>
  <c r="AC377" i="4"/>
  <c r="AC376" i="4"/>
  <c r="AC375" i="4"/>
  <c r="AC374" i="4"/>
  <c r="AC373" i="4"/>
  <c r="AC372" i="4"/>
  <c r="AC371" i="4"/>
  <c r="AC370" i="4"/>
  <c r="AC369" i="4"/>
  <c r="AC368" i="4"/>
  <c r="AC367" i="4"/>
  <c r="AC366" i="4"/>
  <c r="AC365" i="4"/>
  <c r="AC364" i="4"/>
  <c r="AC363" i="4"/>
  <c r="AC362" i="4"/>
  <c r="AC361" i="4"/>
  <c r="AC360" i="4"/>
  <c r="AC359" i="4"/>
  <c r="AC358" i="4"/>
  <c r="AC357" i="4"/>
  <c r="AC356" i="4"/>
  <c r="AC355" i="4"/>
  <c r="AC354" i="4"/>
  <c r="AC353" i="4"/>
  <c r="AC352" i="4"/>
  <c r="AC351" i="4"/>
  <c r="AC350" i="4"/>
  <c r="AC349" i="4"/>
  <c r="AC348" i="4"/>
  <c r="AC347" i="4"/>
  <c r="AC346" i="4"/>
  <c r="AC345" i="4"/>
  <c r="AC344" i="4"/>
  <c r="AC343" i="4"/>
  <c r="AC342" i="4"/>
  <c r="AC341" i="4"/>
  <c r="AC340" i="4"/>
  <c r="AC339" i="4"/>
  <c r="AC338" i="4"/>
  <c r="AC337" i="4"/>
  <c r="AC336" i="4"/>
  <c r="AC335" i="4"/>
  <c r="AC334" i="4"/>
  <c r="AC333" i="4"/>
  <c r="AC332" i="4"/>
  <c r="AC331" i="4"/>
  <c r="AC330" i="4"/>
  <c r="AC329" i="4"/>
  <c r="AC328" i="4"/>
  <c r="AC327" i="4"/>
  <c r="AC326" i="4"/>
  <c r="AC325" i="4"/>
  <c r="AC324" i="4"/>
  <c r="AC323" i="4"/>
  <c r="AC322" i="4"/>
  <c r="AC321" i="4"/>
  <c r="AC292" i="4"/>
  <c r="AC257" i="4"/>
  <c r="AC256" i="4"/>
  <c r="AC255" i="4"/>
  <c r="AC254" i="4"/>
  <c r="AC253" i="4"/>
  <c r="AC252" i="4"/>
  <c r="AC251" i="4"/>
  <c r="AC250" i="4"/>
  <c r="AC249" i="4"/>
  <c r="AC248" i="4"/>
  <c r="AC247" i="4"/>
  <c r="AC246" i="4"/>
  <c r="AC245" i="4"/>
  <c r="AC244" i="4"/>
  <c r="AC243" i="4"/>
  <c r="AC242" i="4"/>
  <c r="AC241" i="4"/>
  <c r="AC240" i="4"/>
  <c r="AC239" i="4"/>
  <c r="AC238" i="4"/>
  <c r="AC237" i="4"/>
  <c r="AC236" i="4"/>
  <c r="AC235" i="4"/>
  <c r="AC234" i="4"/>
  <c r="AC233" i="4"/>
  <c r="AC232" i="4"/>
  <c r="AC231" i="4"/>
  <c r="AC230" i="4"/>
  <c r="AC229" i="4"/>
  <c r="AC228" i="4"/>
  <c r="AC227" i="4"/>
  <c r="AC226" i="4"/>
  <c r="AC225" i="4"/>
  <c r="AC224" i="4"/>
  <c r="AC223" i="4"/>
  <c r="AC222" i="4"/>
  <c r="AC221" i="4"/>
  <c r="AC220" i="4"/>
  <c r="AC219" i="4"/>
  <c r="AC218" i="4"/>
  <c r="AC217" i="4"/>
  <c r="AC216" i="4"/>
  <c r="AC215" i="4"/>
  <c r="AC214" i="4"/>
  <c r="AC213" i="4"/>
  <c r="AC212" i="4"/>
  <c r="AC211" i="4"/>
  <c r="AC210" i="4"/>
  <c r="AC209" i="4"/>
  <c r="AC208" i="4"/>
  <c r="AC207" i="4"/>
  <c r="AC206" i="4"/>
  <c r="AC205" i="4"/>
  <c r="AC204" i="4"/>
  <c r="AC203" i="4"/>
  <c r="AC202" i="4"/>
  <c r="AC201" i="4"/>
  <c r="AC200" i="4"/>
  <c r="AC199" i="4"/>
  <c r="AC198" i="4"/>
  <c r="AC197" i="4"/>
  <c r="AC196" i="4"/>
  <c r="AC195" i="4"/>
  <c r="AC194" i="4"/>
  <c r="AC193" i="4"/>
  <c r="AC192" i="4"/>
  <c r="AC191" i="4"/>
  <c r="AC190" i="4"/>
  <c r="AC189" i="4"/>
  <c r="AC188" i="4"/>
  <c r="AC187" i="4"/>
  <c r="AC186" i="4"/>
  <c r="AC185" i="4"/>
  <c r="AC184" i="4"/>
  <c r="AC183" i="4"/>
  <c r="AC182" i="4"/>
  <c r="AC181" i="4"/>
  <c r="AC180" i="4"/>
  <c r="AC179" i="4"/>
  <c r="AC178" i="4"/>
  <c r="AC177" i="4"/>
  <c r="AC176" i="4"/>
  <c r="AC175" i="4"/>
  <c r="AC174" i="4"/>
  <c r="AC173" i="4"/>
  <c r="AC172" i="4"/>
  <c r="AC171" i="4"/>
  <c r="AC170" i="4"/>
  <c r="AC169" i="4"/>
  <c r="AC168" i="4"/>
  <c r="AC167" i="4"/>
  <c r="AC166" i="4"/>
  <c r="AC165" i="4"/>
  <c r="AC118" i="4"/>
  <c r="AC117" i="4"/>
  <c r="AC116" i="4"/>
  <c r="AC115" i="4"/>
  <c r="AC114" i="4"/>
  <c r="AC113" i="4"/>
  <c r="AC112" i="4"/>
  <c r="AC111" i="4"/>
  <c r="AC110" i="4"/>
  <c r="AC109" i="4"/>
  <c r="AC108" i="4"/>
  <c r="AC107" i="4"/>
  <c r="AC106" i="4"/>
  <c r="AC105" i="4"/>
  <c r="AC104" i="4"/>
  <c r="AC103" i="4"/>
  <c r="AC102" i="4"/>
  <c r="AC101" i="4"/>
  <c r="AC100" i="4"/>
  <c r="AC99" i="4"/>
  <c r="AC98" i="4"/>
  <c r="AC97" i="4"/>
  <c r="AC96" i="4"/>
  <c r="AC95" i="4"/>
  <c r="AC94" i="4"/>
  <c r="AC93" i="4"/>
  <c r="AC92" i="4"/>
  <c r="AC91" i="4"/>
  <c r="AC90" i="4"/>
  <c r="AC89" i="4"/>
  <c r="AC88" i="4"/>
  <c r="AC87" i="4"/>
  <c r="AC86" i="4"/>
  <c r="AC85" i="4"/>
  <c r="AC84" i="4"/>
  <c r="AC83" i="4"/>
  <c r="AC82" i="4"/>
  <c r="AC81" i="4"/>
  <c r="AC80" i="4"/>
  <c r="AC79" i="4"/>
  <c r="AC78" i="4"/>
  <c r="AC77" i="4"/>
  <c r="AC76" i="4"/>
  <c r="AC75" i="4"/>
  <c r="AC74" i="4"/>
  <c r="AC73" i="4"/>
  <c r="AC72" i="4"/>
  <c r="AC71" i="4"/>
  <c r="AC70" i="4"/>
  <c r="AC69" i="4"/>
  <c r="AC68" i="4"/>
  <c r="AC49" i="4"/>
  <c r="AC48" i="4"/>
  <c r="AC47" i="4"/>
  <c r="AC46" i="4"/>
  <c r="AC45" i="4"/>
  <c r="AC44" i="4"/>
  <c r="AC43" i="4"/>
  <c r="AC42" i="4"/>
  <c r="AC41" i="4"/>
  <c r="AC40" i="4"/>
  <c r="AC39" i="4"/>
  <c r="AC38" i="4"/>
  <c r="AC37" i="4"/>
  <c r="AC62" i="4"/>
  <c r="AC61" i="4"/>
  <c r="AC60" i="4"/>
  <c r="AC59" i="4"/>
  <c r="AC58" i="4"/>
  <c r="AC57" i="4"/>
  <c r="AC56" i="4"/>
  <c r="AC55" i="4"/>
  <c r="AC54" i="4"/>
  <c r="AC53" i="4"/>
  <c r="AC52" i="4"/>
  <c r="AC51" i="4"/>
  <c r="AC50" i="4"/>
  <c r="AC36" i="4"/>
  <c r="AC35" i="4"/>
  <c r="AC34" i="4"/>
  <c r="AC33" i="4"/>
  <c r="AC32" i="4"/>
  <c r="AC31" i="4"/>
  <c r="AC30" i="4"/>
  <c r="AC29" i="4"/>
  <c r="AC28" i="4"/>
  <c r="AC27" i="4"/>
  <c r="AC26" i="4"/>
  <c r="AC25" i="4"/>
  <c r="AC24" i="4"/>
  <c r="AC23" i="4"/>
  <c r="AC22" i="4"/>
  <c r="AC21" i="4"/>
  <c r="AC20" i="4"/>
  <c r="AC19" i="4"/>
  <c r="AC18" i="4"/>
  <c r="AC17" i="4"/>
  <c r="AC16" i="4"/>
  <c r="AC15" i="4"/>
  <c r="AC14" i="4"/>
  <c r="AC13" i="4"/>
  <c r="AC12" i="4"/>
  <c r="AC11" i="4"/>
  <c r="AC10" i="4"/>
  <c r="AC9" i="4"/>
  <c r="AC8" i="4"/>
  <c r="AC7" i="4"/>
  <c r="AC6" i="4"/>
  <c r="AC5" i="4"/>
  <c r="AC4" i="4"/>
  <c r="AC3" i="4"/>
  <c r="AB263" i="4"/>
  <c r="AB262" i="4"/>
  <c r="AB261" i="4"/>
  <c r="AB260" i="4"/>
  <c r="AB259" i="4"/>
  <c r="AB258" i="4"/>
  <c r="AB400" i="4"/>
  <c r="AB399" i="4"/>
  <c r="AB279" i="4"/>
  <c r="AB278" i="4"/>
  <c r="AB277" i="4"/>
  <c r="AB276" i="4"/>
  <c r="AB275" i="4"/>
  <c r="AB274" i="4"/>
  <c r="AB273" i="4"/>
  <c r="AB272" i="4"/>
  <c r="AB271" i="4"/>
  <c r="AB270" i="4"/>
  <c r="AB144" i="4"/>
  <c r="AB158" i="4"/>
  <c r="AB142" i="4"/>
  <c r="AB155" i="4"/>
  <c r="AB148" i="4"/>
  <c r="AB127" i="4"/>
  <c r="AB130" i="4"/>
  <c r="AB136" i="4"/>
  <c r="AB163" i="4"/>
  <c r="AB160" i="4"/>
  <c r="AB162" i="4"/>
  <c r="AB151" i="4"/>
  <c r="AB131" i="4"/>
  <c r="AB135" i="4"/>
  <c r="AB154" i="4"/>
  <c r="AB132" i="4"/>
  <c r="AB140" i="4"/>
  <c r="AB153" i="4"/>
  <c r="AB141" i="4"/>
  <c r="AB156" i="4"/>
  <c r="AB129" i="4"/>
  <c r="AB159" i="4"/>
  <c r="AB137" i="4"/>
  <c r="AB145" i="4"/>
  <c r="AB157" i="4"/>
  <c r="AB133" i="4"/>
  <c r="AB149" i="4"/>
  <c r="AB125" i="4"/>
  <c r="AB146" i="4"/>
  <c r="AB139" i="4"/>
  <c r="AB143" i="4"/>
  <c r="AB152" i="4"/>
  <c r="AB147" i="4"/>
  <c r="AB128" i="4"/>
  <c r="AB161" i="4"/>
  <c r="AB164" i="4"/>
  <c r="AB150" i="4"/>
  <c r="AB134" i="4"/>
  <c r="AB126" i="4"/>
  <c r="AB138" i="4"/>
  <c r="AB67" i="4"/>
  <c r="AB66" i="4"/>
  <c r="AB65" i="4"/>
  <c r="AB64" i="4"/>
  <c r="AB63" i="4"/>
  <c r="AB395" i="4"/>
  <c r="AB394" i="4"/>
  <c r="AB393" i="4"/>
  <c r="AB392" i="4"/>
  <c r="AB391" i="4"/>
  <c r="AB390" i="4"/>
  <c r="AB389" i="4"/>
  <c r="AB388" i="4"/>
  <c r="AB387" i="4"/>
  <c r="AB386" i="4"/>
  <c r="AB385" i="4"/>
  <c r="AB384" i="4"/>
  <c r="AB383" i="4"/>
  <c r="AB382" i="4"/>
  <c r="AB381" i="4"/>
  <c r="AB380" i="4"/>
  <c r="AB379" i="4"/>
  <c r="AB378" i="4"/>
  <c r="AB377" i="4"/>
  <c r="AB376" i="4"/>
  <c r="AB375" i="4"/>
  <c r="AB374" i="4"/>
  <c r="AB373" i="4"/>
  <c r="AB372" i="4"/>
  <c r="AB371" i="4"/>
  <c r="AB370" i="4"/>
  <c r="AB369" i="4"/>
  <c r="AB368" i="4"/>
  <c r="AB367" i="4"/>
  <c r="AB366" i="4"/>
  <c r="AB365" i="4"/>
  <c r="AB364" i="4"/>
  <c r="AB363" i="4"/>
  <c r="AB362" i="4"/>
  <c r="AB361" i="4"/>
  <c r="AB360" i="4"/>
  <c r="AB359" i="4"/>
  <c r="AB358" i="4"/>
  <c r="AB357" i="4"/>
  <c r="AB356" i="4"/>
  <c r="AB355" i="4"/>
  <c r="AB354" i="4"/>
  <c r="AB353" i="4"/>
  <c r="AB352" i="4"/>
  <c r="AB351" i="4"/>
  <c r="AB350" i="4"/>
  <c r="AB349" i="4"/>
  <c r="AB348" i="4"/>
  <c r="AB347" i="4"/>
  <c r="AB346" i="4"/>
  <c r="AB345" i="4"/>
  <c r="AB344" i="4"/>
  <c r="AB343" i="4"/>
  <c r="AB342" i="4"/>
  <c r="AB341" i="4"/>
  <c r="AB340" i="4"/>
  <c r="AB339" i="4"/>
  <c r="AB338" i="4"/>
  <c r="AB337" i="4"/>
  <c r="AB336" i="4"/>
  <c r="AB335" i="4"/>
  <c r="AB334" i="4"/>
  <c r="AB333" i="4"/>
  <c r="AB332" i="4"/>
  <c r="AB331" i="4"/>
  <c r="AB330" i="4"/>
  <c r="AB329" i="4"/>
  <c r="AB328" i="4"/>
  <c r="AB327" i="4"/>
  <c r="AB326" i="4"/>
  <c r="AB325" i="4"/>
  <c r="AB324" i="4"/>
  <c r="AB323" i="4"/>
  <c r="AB322" i="4"/>
  <c r="AB321" i="4"/>
  <c r="AB292" i="4"/>
  <c r="AB257" i="4"/>
  <c r="AB256" i="4"/>
  <c r="AB255" i="4"/>
  <c r="AB254" i="4"/>
  <c r="AB253" i="4"/>
  <c r="AB252" i="4"/>
  <c r="AB251" i="4"/>
  <c r="AB250" i="4"/>
  <c r="AB249" i="4"/>
  <c r="AB248" i="4"/>
  <c r="AB247" i="4"/>
  <c r="AB246" i="4"/>
  <c r="AB245" i="4"/>
  <c r="AB244" i="4"/>
  <c r="AB243" i="4"/>
  <c r="AB242" i="4"/>
  <c r="AB241" i="4"/>
  <c r="AB240" i="4"/>
  <c r="AB239" i="4"/>
  <c r="AB238" i="4"/>
  <c r="AB237" i="4"/>
  <c r="AB236" i="4"/>
  <c r="AB235" i="4"/>
  <c r="AB234" i="4"/>
  <c r="AB233" i="4"/>
  <c r="AB232" i="4"/>
  <c r="AB231" i="4"/>
  <c r="AB230" i="4"/>
  <c r="AB229" i="4"/>
  <c r="AB228" i="4"/>
  <c r="AB227" i="4"/>
  <c r="AB226" i="4"/>
  <c r="AB225" i="4"/>
  <c r="AB224" i="4"/>
  <c r="AB223" i="4"/>
  <c r="AB222" i="4"/>
  <c r="AB221" i="4"/>
  <c r="AB220" i="4"/>
  <c r="AB219" i="4"/>
  <c r="AB218" i="4"/>
  <c r="AB217" i="4"/>
  <c r="AB216" i="4"/>
  <c r="AB215" i="4"/>
  <c r="AB214" i="4"/>
  <c r="AB213" i="4"/>
  <c r="AB212" i="4"/>
  <c r="AB211" i="4"/>
  <c r="AB210" i="4"/>
  <c r="AB209" i="4"/>
  <c r="AB208" i="4"/>
  <c r="AB207" i="4"/>
  <c r="AB206" i="4"/>
  <c r="AB205" i="4"/>
  <c r="AB204" i="4"/>
  <c r="AB203" i="4"/>
  <c r="AB202" i="4"/>
  <c r="AB201" i="4"/>
  <c r="AB200" i="4"/>
  <c r="AB199" i="4"/>
  <c r="AB198" i="4"/>
  <c r="AB197" i="4"/>
  <c r="AB196" i="4"/>
  <c r="AB195" i="4"/>
  <c r="AB194" i="4"/>
  <c r="AB193" i="4"/>
  <c r="AB192" i="4"/>
  <c r="AB191" i="4"/>
  <c r="AB190" i="4"/>
  <c r="AB189" i="4"/>
  <c r="AB188" i="4"/>
  <c r="AB187" i="4"/>
  <c r="AB186" i="4"/>
  <c r="AB185" i="4"/>
  <c r="AB184" i="4"/>
  <c r="AB183" i="4"/>
  <c r="AB182" i="4"/>
  <c r="AB181" i="4"/>
  <c r="AB180" i="4"/>
  <c r="AB179" i="4"/>
  <c r="AB178" i="4"/>
  <c r="AB177" i="4"/>
  <c r="AB176" i="4"/>
  <c r="AB175" i="4"/>
  <c r="AB174" i="4"/>
  <c r="AB173" i="4"/>
  <c r="AB172" i="4"/>
  <c r="AB171" i="4"/>
  <c r="AB170" i="4"/>
  <c r="AB169" i="4"/>
  <c r="AB168" i="4"/>
  <c r="AB167" i="4"/>
  <c r="AB166" i="4"/>
  <c r="AB165" i="4"/>
  <c r="AB118" i="4"/>
  <c r="AB117" i="4"/>
  <c r="AB116" i="4"/>
  <c r="AB115" i="4"/>
  <c r="AB114" i="4"/>
  <c r="AB113" i="4"/>
  <c r="AB112" i="4"/>
  <c r="AB111" i="4"/>
  <c r="AB110" i="4"/>
  <c r="AB109" i="4"/>
  <c r="AB108" i="4"/>
  <c r="AB107" i="4"/>
  <c r="AB106" i="4"/>
  <c r="AB105" i="4"/>
  <c r="AB104" i="4"/>
  <c r="AB103" i="4"/>
  <c r="AB102" i="4"/>
  <c r="AB101" i="4"/>
  <c r="AB100" i="4"/>
  <c r="AB99" i="4"/>
  <c r="AB98" i="4"/>
  <c r="AB97" i="4"/>
  <c r="AB96" i="4"/>
  <c r="AB95" i="4"/>
  <c r="AB94" i="4"/>
  <c r="AB93" i="4"/>
  <c r="AB92" i="4"/>
  <c r="AB91" i="4"/>
  <c r="AB90" i="4"/>
  <c r="AB89" i="4"/>
  <c r="AB88" i="4"/>
  <c r="AB87" i="4"/>
  <c r="AB86" i="4"/>
  <c r="AB85" i="4"/>
  <c r="AB84" i="4"/>
  <c r="AB83" i="4"/>
  <c r="AB82" i="4"/>
  <c r="AB81" i="4"/>
  <c r="AB80" i="4"/>
  <c r="AB79" i="4"/>
  <c r="AB78" i="4"/>
  <c r="AB77" i="4"/>
  <c r="AB76" i="4"/>
  <c r="AB75" i="4"/>
  <c r="AB74" i="4"/>
  <c r="AB73" i="4"/>
  <c r="AB72" i="4"/>
  <c r="AB71" i="4"/>
  <c r="AB70" i="4"/>
  <c r="AB69" i="4"/>
  <c r="AB68" i="4"/>
  <c r="AB49" i="4"/>
  <c r="AB48" i="4"/>
  <c r="AB47" i="4"/>
  <c r="AB46" i="4"/>
  <c r="AB45" i="4"/>
  <c r="AB44" i="4"/>
  <c r="AB43" i="4"/>
  <c r="AB42" i="4"/>
  <c r="AB41" i="4"/>
  <c r="AB40" i="4"/>
  <c r="AB39" i="4"/>
  <c r="AB38" i="4"/>
  <c r="AB37" i="4"/>
  <c r="AB62" i="4"/>
  <c r="AB61" i="4"/>
  <c r="AB60" i="4"/>
  <c r="AB59" i="4"/>
  <c r="AB58" i="4"/>
  <c r="AB57" i="4"/>
  <c r="AB56" i="4"/>
  <c r="AB55" i="4"/>
  <c r="AB54" i="4"/>
  <c r="AB53" i="4"/>
  <c r="AB52" i="4"/>
  <c r="AB51" i="4"/>
  <c r="AB50" i="4"/>
  <c r="AB36" i="4"/>
  <c r="AB35" i="4"/>
  <c r="AB34" i="4"/>
  <c r="AB33" i="4"/>
  <c r="AB32" i="4"/>
  <c r="AB31" i="4"/>
  <c r="AB30" i="4"/>
  <c r="AB29" i="4"/>
  <c r="AB28" i="4"/>
  <c r="AB27" i="4"/>
  <c r="AB26" i="4"/>
  <c r="AB25" i="4"/>
  <c r="AB24" i="4"/>
  <c r="AB23" i="4"/>
  <c r="AB22" i="4"/>
  <c r="AB21" i="4"/>
  <c r="AB20" i="4"/>
  <c r="AB19" i="4"/>
  <c r="AB18" i="4"/>
  <c r="AB17" i="4"/>
  <c r="AB16" i="4"/>
  <c r="AB15" i="4"/>
  <c r="AB14" i="4"/>
  <c r="AB13" i="4"/>
  <c r="AB12" i="4"/>
  <c r="AB11" i="4"/>
  <c r="AB10" i="4"/>
  <c r="AB9" i="4"/>
  <c r="AB8" i="4"/>
  <c r="AB7" i="4"/>
  <c r="AB6" i="4"/>
  <c r="AB5" i="4"/>
  <c r="AB4" i="4"/>
  <c r="AB3" i="4"/>
  <c r="X263" i="4"/>
  <c r="X262" i="4"/>
  <c r="X261" i="4"/>
  <c r="X260" i="4"/>
  <c r="X259" i="4"/>
  <c r="X258" i="4"/>
  <c r="X400" i="4"/>
  <c r="X399" i="4"/>
  <c r="X279" i="4"/>
  <c r="X278" i="4"/>
  <c r="X277" i="4"/>
  <c r="X276" i="4"/>
  <c r="X275" i="4"/>
  <c r="X274" i="4"/>
  <c r="X273" i="4"/>
  <c r="X272" i="4"/>
  <c r="X271" i="4"/>
  <c r="X270" i="4"/>
  <c r="X144" i="4"/>
  <c r="X158" i="4"/>
  <c r="X142" i="4"/>
  <c r="X155" i="4"/>
  <c r="X148" i="4"/>
  <c r="X127" i="4"/>
  <c r="X130" i="4"/>
  <c r="X136" i="4"/>
  <c r="X163" i="4"/>
  <c r="X160" i="4"/>
  <c r="X162" i="4"/>
  <c r="X151" i="4"/>
  <c r="X131" i="4"/>
  <c r="X135" i="4"/>
  <c r="X154" i="4"/>
  <c r="X132" i="4"/>
  <c r="X140" i="4"/>
  <c r="X153" i="4"/>
  <c r="X141" i="4"/>
  <c r="X156" i="4"/>
  <c r="X129" i="4"/>
  <c r="X159" i="4"/>
  <c r="X137" i="4"/>
  <c r="X145" i="4"/>
  <c r="X157" i="4"/>
  <c r="X133" i="4"/>
  <c r="X149" i="4"/>
  <c r="X125" i="4"/>
  <c r="X146" i="4"/>
  <c r="X139" i="4"/>
  <c r="X143" i="4"/>
  <c r="X152" i="4"/>
  <c r="X147" i="4"/>
  <c r="X128" i="4"/>
  <c r="X161" i="4"/>
  <c r="X164" i="4"/>
  <c r="X150" i="4"/>
  <c r="X134" i="4"/>
  <c r="X126" i="4"/>
  <c r="X138" i="4"/>
  <c r="X67" i="4"/>
  <c r="X66" i="4"/>
  <c r="X65" i="4"/>
  <c r="X64" i="4"/>
  <c r="X63" i="4"/>
  <c r="X395" i="4"/>
  <c r="X394" i="4"/>
  <c r="X393" i="4"/>
  <c r="X392" i="4"/>
  <c r="X391" i="4"/>
  <c r="X390" i="4"/>
  <c r="X389" i="4"/>
  <c r="X388" i="4"/>
  <c r="X387" i="4"/>
  <c r="X386" i="4"/>
  <c r="X385" i="4"/>
  <c r="X384" i="4"/>
  <c r="X383" i="4"/>
  <c r="X382" i="4"/>
  <c r="X381" i="4"/>
  <c r="X380" i="4"/>
  <c r="X379" i="4"/>
  <c r="X378" i="4"/>
  <c r="X377" i="4"/>
  <c r="X376" i="4"/>
  <c r="X375" i="4"/>
  <c r="X374" i="4"/>
  <c r="X373" i="4"/>
  <c r="X372" i="4"/>
  <c r="X371" i="4"/>
  <c r="X370" i="4"/>
  <c r="X369" i="4"/>
  <c r="X368" i="4"/>
  <c r="X367" i="4"/>
  <c r="X366" i="4"/>
  <c r="X365" i="4"/>
  <c r="X364" i="4"/>
  <c r="X363" i="4"/>
  <c r="X362" i="4"/>
  <c r="X361" i="4"/>
  <c r="X360" i="4"/>
  <c r="X359" i="4"/>
  <c r="X358" i="4"/>
  <c r="X357" i="4"/>
  <c r="X356" i="4"/>
  <c r="X355" i="4"/>
  <c r="X354" i="4"/>
  <c r="X353" i="4"/>
  <c r="X352" i="4"/>
  <c r="X351" i="4"/>
  <c r="X350" i="4"/>
  <c r="X349" i="4"/>
  <c r="X348" i="4"/>
  <c r="X347" i="4"/>
  <c r="X346" i="4"/>
  <c r="X345" i="4"/>
  <c r="X344" i="4"/>
  <c r="X343" i="4"/>
  <c r="X342" i="4"/>
  <c r="X341" i="4"/>
  <c r="X340" i="4"/>
  <c r="X339" i="4"/>
  <c r="X338" i="4"/>
  <c r="X337" i="4"/>
  <c r="X336" i="4"/>
  <c r="X335" i="4"/>
  <c r="X334" i="4"/>
  <c r="X333" i="4"/>
  <c r="X332" i="4"/>
  <c r="X331" i="4"/>
  <c r="X330" i="4"/>
  <c r="X329" i="4"/>
  <c r="X328" i="4"/>
  <c r="X327" i="4"/>
  <c r="X326" i="4"/>
  <c r="X325" i="4"/>
  <c r="X324" i="4"/>
  <c r="X323" i="4"/>
  <c r="X322" i="4"/>
  <c r="X321" i="4"/>
  <c r="X292" i="4"/>
  <c r="X257" i="4"/>
  <c r="X256" i="4"/>
  <c r="X254" i="4"/>
  <c r="X253" i="4"/>
  <c r="X252" i="4"/>
  <c r="X251" i="4"/>
  <c r="X250" i="4"/>
  <c r="X249" i="4"/>
  <c r="X248" i="4"/>
  <c r="X247" i="4"/>
  <c r="X246" i="4"/>
  <c r="X245" i="4"/>
  <c r="X244" i="4"/>
  <c r="X243" i="4"/>
  <c r="X242" i="4"/>
  <c r="X241" i="4"/>
  <c r="X240" i="4"/>
  <c r="X239" i="4"/>
  <c r="X238" i="4"/>
  <c r="X237" i="4"/>
  <c r="X236" i="4"/>
  <c r="X235" i="4"/>
  <c r="X234" i="4"/>
  <c r="X233" i="4"/>
  <c r="X232" i="4"/>
  <c r="X231" i="4"/>
  <c r="X230" i="4"/>
  <c r="X229" i="4"/>
  <c r="X228" i="4"/>
  <c r="X227" i="4"/>
  <c r="X226" i="4"/>
  <c r="X225" i="4"/>
  <c r="X224" i="4"/>
  <c r="X223" i="4"/>
  <c r="X222" i="4"/>
  <c r="X221" i="4"/>
  <c r="X220" i="4"/>
  <c r="X219" i="4"/>
  <c r="X218" i="4"/>
  <c r="X217" i="4"/>
  <c r="X216" i="4"/>
  <c r="X215" i="4"/>
  <c r="X214" i="4"/>
  <c r="X213" i="4"/>
  <c r="X212" i="4"/>
  <c r="X211" i="4"/>
  <c r="X210" i="4"/>
  <c r="X209" i="4"/>
  <c r="X208" i="4"/>
  <c r="X207" i="4"/>
  <c r="X206" i="4"/>
  <c r="X205" i="4"/>
  <c r="X204" i="4"/>
  <c r="X203" i="4"/>
  <c r="X202" i="4"/>
  <c r="X201" i="4"/>
  <c r="X200" i="4"/>
  <c r="X199" i="4"/>
  <c r="X198" i="4"/>
  <c r="X197" i="4"/>
  <c r="X196" i="4"/>
  <c r="X195" i="4"/>
  <c r="X194" i="4"/>
  <c r="X193" i="4"/>
  <c r="X192" i="4"/>
  <c r="X191" i="4"/>
  <c r="X190" i="4"/>
  <c r="X189" i="4"/>
  <c r="X188" i="4"/>
  <c r="X187" i="4"/>
  <c r="X186" i="4"/>
  <c r="X185" i="4"/>
  <c r="X184" i="4"/>
  <c r="X183" i="4"/>
  <c r="X182" i="4"/>
  <c r="X181" i="4"/>
  <c r="X180" i="4"/>
  <c r="X179" i="4"/>
  <c r="X178" i="4"/>
  <c r="X177" i="4"/>
  <c r="X176" i="4"/>
  <c r="X175" i="4"/>
  <c r="X174" i="4"/>
  <c r="X173" i="4"/>
  <c r="X172" i="4"/>
  <c r="X171" i="4"/>
  <c r="X170" i="4"/>
  <c r="X169" i="4"/>
  <c r="X168" i="4"/>
  <c r="X167" i="4"/>
  <c r="X166" i="4"/>
  <c r="X165" i="4"/>
  <c r="X118" i="4"/>
  <c r="X117" i="4"/>
  <c r="X116" i="4"/>
  <c r="X115" i="4"/>
  <c r="X114" i="4"/>
  <c r="X113" i="4"/>
  <c r="X112" i="4"/>
  <c r="X111" i="4"/>
  <c r="X110" i="4"/>
  <c r="X109" i="4"/>
  <c r="X108" i="4"/>
  <c r="X107" i="4"/>
  <c r="X106" i="4"/>
  <c r="X105" i="4"/>
  <c r="X104" i="4"/>
  <c r="X103" i="4"/>
  <c r="X102" i="4"/>
  <c r="X101" i="4"/>
  <c r="X100" i="4"/>
  <c r="X99" i="4"/>
  <c r="X98" i="4"/>
  <c r="X97" i="4"/>
  <c r="X96" i="4"/>
  <c r="X95" i="4"/>
  <c r="X94" i="4"/>
  <c r="X93" i="4"/>
  <c r="X92" i="4"/>
  <c r="X91" i="4"/>
  <c r="X90" i="4"/>
  <c r="X89" i="4"/>
  <c r="X88" i="4"/>
  <c r="X87" i="4"/>
  <c r="X86" i="4"/>
  <c r="X85" i="4"/>
  <c r="X84" i="4"/>
  <c r="X83" i="4"/>
  <c r="X82" i="4"/>
  <c r="X81" i="4"/>
  <c r="X80" i="4"/>
  <c r="X79" i="4"/>
  <c r="X78" i="4"/>
  <c r="X77" i="4"/>
  <c r="X76" i="4"/>
  <c r="X75" i="4"/>
  <c r="X74" i="4"/>
  <c r="X73" i="4"/>
  <c r="X72" i="4"/>
  <c r="X71" i="4"/>
  <c r="X70" i="4"/>
  <c r="X69" i="4"/>
  <c r="X68" i="4"/>
  <c r="X49" i="4"/>
  <c r="X48" i="4"/>
  <c r="X47" i="4"/>
  <c r="X46" i="4"/>
  <c r="X45" i="4"/>
  <c r="X44" i="4"/>
  <c r="X43" i="4"/>
  <c r="X42" i="4"/>
  <c r="X41" i="4"/>
  <c r="X40" i="4"/>
  <c r="X39" i="4"/>
  <c r="X38" i="4"/>
  <c r="X37" i="4"/>
  <c r="X62" i="4"/>
  <c r="X61" i="4"/>
  <c r="X60" i="4"/>
  <c r="X59" i="4"/>
  <c r="X58" i="4"/>
  <c r="X57" i="4"/>
  <c r="X56" i="4"/>
  <c r="X55" i="4"/>
  <c r="X54" i="4"/>
  <c r="X53" i="4"/>
  <c r="X52" i="4"/>
  <c r="X51" i="4"/>
  <c r="X50" i="4"/>
  <c r="X36" i="4"/>
  <c r="X35" i="4"/>
  <c r="X34" i="4"/>
  <c r="X33" i="4"/>
  <c r="X32" i="4"/>
  <c r="X31" i="4"/>
  <c r="X30" i="4"/>
  <c r="X29" i="4"/>
  <c r="X28" i="4"/>
  <c r="X27" i="4"/>
  <c r="X26" i="4"/>
  <c r="X25" i="4"/>
  <c r="X24" i="4"/>
  <c r="X23" i="4"/>
  <c r="X22" i="4"/>
  <c r="X21" i="4"/>
  <c r="X20" i="4"/>
  <c r="X19" i="4"/>
  <c r="X18" i="4"/>
  <c r="X17" i="4"/>
  <c r="X16" i="4"/>
  <c r="X15" i="4"/>
  <c r="X14" i="4"/>
  <c r="X13" i="4"/>
  <c r="X12" i="4"/>
  <c r="X11" i="4"/>
  <c r="X10" i="4"/>
  <c r="X9" i="4"/>
  <c r="X8" i="4"/>
  <c r="X7" i="4"/>
  <c r="X6" i="4"/>
  <c r="X5" i="4"/>
  <c r="X4" i="4"/>
  <c r="X3" i="4"/>
  <c r="U399" i="4"/>
  <c r="U400" i="4"/>
  <c r="W263" i="4"/>
  <c r="W262" i="4"/>
  <c r="W261" i="4"/>
  <c r="W260" i="4"/>
  <c r="W259" i="4"/>
  <c r="W258" i="4"/>
  <c r="W400" i="4"/>
  <c r="W399" i="4"/>
  <c r="W279" i="4"/>
  <c r="W278" i="4"/>
  <c r="W277" i="4"/>
  <c r="W276" i="4"/>
  <c r="W275" i="4"/>
  <c r="W274" i="4"/>
  <c r="W273" i="4"/>
  <c r="W272" i="4"/>
  <c r="W271" i="4"/>
  <c r="W270" i="4"/>
  <c r="W144" i="4"/>
  <c r="W158" i="4"/>
  <c r="W142" i="4"/>
  <c r="W155" i="4"/>
  <c r="W148" i="4"/>
  <c r="W127" i="4"/>
  <c r="W130" i="4"/>
  <c r="W136" i="4"/>
  <c r="W163" i="4"/>
  <c r="W160" i="4"/>
  <c r="W162" i="4"/>
  <c r="W151" i="4"/>
  <c r="W131" i="4"/>
  <c r="W135" i="4"/>
  <c r="W154" i="4"/>
  <c r="W132" i="4"/>
  <c r="W140" i="4"/>
  <c r="W153" i="4"/>
  <c r="W141" i="4"/>
  <c r="W156" i="4"/>
  <c r="W129" i="4"/>
  <c r="W159" i="4"/>
  <c r="W137" i="4"/>
  <c r="W145" i="4"/>
  <c r="W157" i="4"/>
  <c r="W133" i="4"/>
  <c r="W149" i="4"/>
  <c r="W125" i="4"/>
  <c r="W146" i="4"/>
  <c r="W139" i="4"/>
  <c r="W143" i="4"/>
  <c r="W152" i="4"/>
  <c r="W147" i="4"/>
  <c r="W128" i="4"/>
  <c r="W161" i="4"/>
  <c r="W164" i="4"/>
  <c r="W150" i="4"/>
  <c r="W134" i="4"/>
  <c r="W126" i="4"/>
  <c r="W138" i="4"/>
  <c r="W67" i="4"/>
  <c r="W66" i="4"/>
  <c r="W65" i="4"/>
  <c r="W64" i="4"/>
  <c r="W63" i="4"/>
  <c r="W395" i="4"/>
  <c r="W394" i="4"/>
  <c r="W393" i="4"/>
  <c r="W392" i="4"/>
  <c r="W391" i="4"/>
  <c r="W390" i="4"/>
  <c r="W389" i="4"/>
  <c r="W388" i="4"/>
  <c r="W387" i="4"/>
  <c r="W386" i="4"/>
  <c r="W385" i="4"/>
  <c r="W384" i="4"/>
  <c r="W383" i="4"/>
  <c r="W382" i="4"/>
  <c r="W381" i="4"/>
  <c r="W380" i="4"/>
  <c r="W379" i="4"/>
  <c r="W378" i="4"/>
  <c r="W377" i="4"/>
  <c r="W376" i="4"/>
  <c r="W375" i="4"/>
  <c r="W374" i="4"/>
  <c r="W373" i="4"/>
  <c r="W372" i="4"/>
  <c r="W371" i="4"/>
  <c r="W370" i="4"/>
  <c r="W369" i="4"/>
  <c r="W368" i="4"/>
  <c r="W367" i="4"/>
  <c r="W366" i="4"/>
  <c r="W365" i="4"/>
  <c r="W364" i="4"/>
  <c r="W363" i="4"/>
  <c r="W362" i="4"/>
  <c r="W361" i="4"/>
  <c r="W360" i="4"/>
  <c r="W359" i="4"/>
  <c r="W358" i="4"/>
  <c r="W357" i="4"/>
  <c r="W356" i="4"/>
  <c r="W355" i="4"/>
  <c r="W354" i="4"/>
  <c r="W353" i="4"/>
  <c r="W352" i="4"/>
  <c r="W351" i="4"/>
  <c r="W350" i="4"/>
  <c r="W349" i="4"/>
  <c r="W348" i="4"/>
  <c r="W347" i="4"/>
  <c r="W346" i="4"/>
  <c r="W345" i="4"/>
  <c r="W344" i="4"/>
  <c r="W343" i="4"/>
  <c r="W342" i="4"/>
  <c r="W341" i="4"/>
  <c r="W340" i="4"/>
  <c r="W339" i="4"/>
  <c r="W338" i="4"/>
  <c r="W337" i="4"/>
  <c r="W336" i="4"/>
  <c r="W335" i="4"/>
  <c r="W334" i="4"/>
  <c r="W333" i="4"/>
  <c r="W332" i="4"/>
  <c r="W331" i="4"/>
  <c r="W330" i="4"/>
  <c r="W329" i="4"/>
  <c r="W328" i="4"/>
  <c r="W327" i="4"/>
  <c r="W326" i="4"/>
  <c r="W325" i="4"/>
  <c r="W324" i="4"/>
  <c r="W323" i="4"/>
  <c r="W322" i="4"/>
  <c r="W321" i="4"/>
  <c r="W292" i="4"/>
  <c r="W257" i="4"/>
  <c r="W256" i="4"/>
  <c r="W255" i="4"/>
  <c r="W254" i="4"/>
  <c r="W253" i="4"/>
  <c r="W252" i="4"/>
  <c r="W251" i="4"/>
  <c r="W250" i="4"/>
  <c r="W249" i="4"/>
  <c r="W248" i="4"/>
  <c r="W247" i="4"/>
  <c r="W246" i="4"/>
  <c r="W245" i="4"/>
  <c r="W244" i="4"/>
  <c r="W243" i="4"/>
  <c r="W242" i="4"/>
  <c r="W241" i="4"/>
  <c r="W240" i="4"/>
  <c r="W239" i="4"/>
  <c r="W238" i="4"/>
  <c r="W237" i="4"/>
  <c r="W236" i="4"/>
  <c r="W235" i="4"/>
  <c r="W234" i="4"/>
  <c r="W233" i="4"/>
  <c r="W232" i="4"/>
  <c r="W231" i="4"/>
  <c r="W230" i="4"/>
  <c r="W229" i="4"/>
  <c r="W228" i="4"/>
  <c r="W227" i="4"/>
  <c r="W226" i="4"/>
  <c r="W225" i="4"/>
  <c r="W224" i="4"/>
  <c r="W223" i="4"/>
  <c r="W222" i="4"/>
  <c r="W221" i="4"/>
  <c r="W220" i="4"/>
  <c r="W219" i="4"/>
  <c r="W218" i="4"/>
  <c r="W217" i="4"/>
  <c r="W216" i="4"/>
  <c r="W215" i="4"/>
  <c r="W214" i="4"/>
  <c r="W213" i="4"/>
  <c r="W212" i="4"/>
  <c r="W211" i="4"/>
  <c r="W210" i="4"/>
  <c r="W209" i="4"/>
  <c r="W208" i="4"/>
  <c r="W207" i="4"/>
  <c r="W206" i="4"/>
  <c r="W205" i="4"/>
  <c r="W204" i="4"/>
  <c r="W203" i="4"/>
  <c r="W202" i="4"/>
  <c r="W201" i="4"/>
  <c r="W200" i="4"/>
  <c r="W199" i="4"/>
  <c r="W198" i="4"/>
  <c r="W197" i="4"/>
  <c r="W196" i="4"/>
  <c r="W195" i="4"/>
  <c r="W194" i="4"/>
  <c r="W193" i="4"/>
  <c r="W192" i="4"/>
  <c r="W191" i="4"/>
  <c r="W190" i="4"/>
  <c r="W189" i="4"/>
  <c r="W188" i="4"/>
  <c r="W187" i="4"/>
  <c r="W186" i="4"/>
  <c r="W185" i="4"/>
  <c r="W184" i="4"/>
  <c r="W183" i="4"/>
  <c r="W182" i="4"/>
  <c r="W181" i="4"/>
  <c r="W180" i="4"/>
  <c r="W179" i="4"/>
  <c r="W178" i="4"/>
  <c r="W177" i="4"/>
  <c r="W176" i="4"/>
  <c r="W175" i="4"/>
  <c r="W174" i="4"/>
  <c r="W173" i="4"/>
  <c r="W172" i="4"/>
  <c r="W171" i="4"/>
  <c r="W170" i="4"/>
  <c r="W169" i="4"/>
  <c r="W168" i="4"/>
  <c r="W167" i="4"/>
  <c r="W166" i="4"/>
  <c r="W165" i="4"/>
  <c r="W118" i="4"/>
  <c r="W117" i="4"/>
  <c r="W116" i="4"/>
  <c r="W115" i="4"/>
  <c r="W114" i="4"/>
  <c r="W113" i="4"/>
  <c r="W112" i="4"/>
  <c r="W111" i="4"/>
  <c r="W110" i="4"/>
  <c r="W109" i="4"/>
  <c r="W108" i="4"/>
  <c r="W107" i="4"/>
  <c r="W106" i="4"/>
  <c r="W105" i="4"/>
  <c r="W104" i="4"/>
  <c r="W103" i="4"/>
  <c r="W102" i="4"/>
  <c r="W101" i="4"/>
  <c r="W100" i="4"/>
  <c r="W99" i="4"/>
  <c r="W98" i="4"/>
  <c r="W97" i="4"/>
  <c r="W96" i="4"/>
  <c r="W95" i="4"/>
  <c r="W94" i="4"/>
  <c r="W93" i="4"/>
  <c r="W92" i="4"/>
  <c r="W91" i="4"/>
  <c r="W90" i="4"/>
  <c r="W89" i="4"/>
  <c r="W88" i="4"/>
  <c r="W87" i="4"/>
  <c r="W86" i="4"/>
  <c r="W85" i="4"/>
  <c r="W84" i="4"/>
  <c r="W83" i="4"/>
  <c r="W82" i="4"/>
  <c r="W81" i="4"/>
  <c r="W80" i="4"/>
  <c r="W79" i="4"/>
  <c r="W78" i="4"/>
  <c r="W77" i="4"/>
  <c r="W76" i="4"/>
  <c r="W75" i="4"/>
  <c r="W74" i="4"/>
  <c r="W73" i="4"/>
  <c r="W72" i="4"/>
  <c r="W71" i="4"/>
  <c r="W70" i="4"/>
  <c r="W69" i="4"/>
  <c r="W68" i="4"/>
  <c r="W49" i="4"/>
  <c r="W48" i="4"/>
  <c r="W47" i="4"/>
  <c r="W46" i="4"/>
  <c r="W45" i="4"/>
  <c r="W44" i="4"/>
  <c r="W43" i="4"/>
  <c r="W42" i="4"/>
  <c r="W41" i="4"/>
  <c r="W40" i="4"/>
  <c r="W39" i="4"/>
  <c r="W38" i="4"/>
  <c r="W37" i="4"/>
  <c r="W62" i="4"/>
  <c r="W61" i="4"/>
  <c r="W60" i="4"/>
  <c r="W59" i="4"/>
  <c r="W58" i="4"/>
  <c r="W57" i="4"/>
  <c r="W56" i="4"/>
  <c r="W55" i="4"/>
  <c r="W54" i="4"/>
  <c r="W53" i="4"/>
  <c r="W52" i="4"/>
  <c r="W51" i="4"/>
  <c r="W50" i="4"/>
  <c r="W36" i="4"/>
  <c r="W35" i="4"/>
  <c r="W34" i="4"/>
  <c r="W33" i="4"/>
  <c r="W32" i="4"/>
  <c r="W31" i="4"/>
  <c r="W30" i="4"/>
  <c r="W29" i="4"/>
  <c r="W28" i="4"/>
  <c r="W27" i="4"/>
  <c r="W26" i="4"/>
  <c r="W25" i="4"/>
  <c r="W24" i="4"/>
  <c r="W23" i="4"/>
  <c r="W22" i="4"/>
  <c r="W21" i="4"/>
  <c r="W20" i="4"/>
  <c r="W19" i="4"/>
  <c r="W18" i="4"/>
  <c r="W17" i="4"/>
  <c r="W16" i="4"/>
  <c r="W15" i="4"/>
  <c r="W14" i="4"/>
  <c r="W13" i="4"/>
  <c r="W12" i="4"/>
  <c r="W11" i="4"/>
  <c r="W10" i="4"/>
  <c r="W9" i="4"/>
  <c r="W8" i="4"/>
  <c r="W7" i="4"/>
  <c r="W6" i="4"/>
  <c r="W5" i="4"/>
  <c r="W4" i="4"/>
  <c r="W3" i="4"/>
  <c r="BB155" i="4" l="1"/>
  <c r="Y261" i="4"/>
  <c r="Y148" i="4" l="1"/>
  <c r="Y144" i="4"/>
  <c r="J5" i="8" l="1"/>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AX96" i="4"/>
  <c r="AX292" i="4"/>
  <c r="AX63" i="4"/>
  <c r="AX64" i="4"/>
  <c r="AX65" i="4"/>
  <c r="AX66" i="4"/>
  <c r="AX67" i="4"/>
  <c r="AX399" i="4"/>
  <c r="AX400" i="4"/>
  <c r="AS4" i="4" l="1"/>
  <c r="AS5" i="4"/>
  <c r="AS6" i="4"/>
  <c r="AS7" i="4"/>
  <c r="AS8" i="4"/>
  <c r="AS9" i="4"/>
  <c r="AS10" i="4"/>
  <c r="AS11" i="4"/>
  <c r="AS12" i="4"/>
  <c r="AS13" i="4"/>
  <c r="AS14" i="4"/>
  <c r="AS15" i="4"/>
  <c r="AS16" i="4"/>
  <c r="AS17" i="4"/>
  <c r="AS18" i="4"/>
  <c r="AS19" i="4"/>
  <c r="AS20" i="4"/>
  <c r="AS21" i="4"/>
  <c r="AS22" i="4"/>
  <c r="AS23" i="4"/>
  <c r="AS24" i="4"/>
  <c r="AS25" i="4"/>
  <c r="AS26" i="4"/>
  <c r="AS27" i="4"/>
  <c r="AS28" i="4"/>
  <c r="AS29" i="4"/>
  <c r="AS30" i="4"/>
  <c r="AS31" i="4"/>
  <c r="AS32" i="4"/>
  <c r="AS33" i="4"/>
  <c r="AS34" i="4"/>
  <c r="AS35" i="4"/>
  <c r="AS36" i="4"/>
  <c r="AS50" i="4"/>
  <c r="AS51" i="4"/>
  <c r="AS52" i="4"/>
  <c r="AS53" i="4"/>
  <c r="AS54" i="4"/>
  <c r="AS55" i="4"/>
  <c r="AS56" i="4"/>
  <c r="AS57" i="4"/>
  <c r="AS58" i="4"/>
  <c r="AS59" i="4"/>
  <c r="AS60" i="4"/>
  <c r="AS61" i="4"/>
  <c r="AS62" i="4"/>
  <c r="AS37" i="4"/>
  <c r="AS38" i="4"/>
  <c r="AS39" i="4"/>
  <c r="AS40" i="4"/>
  <c r="AS41" i="4"/>
  <c r="AS42" i="4"/>
  <c r="AS43" i="4"/>
  <c r="AS44" i="4"/>
  <c r="AS45" i="4"/>
  <c r="AS46" i="4"/>
  <c r="AS47" i="4"/>
  <c r="AS48" i="4"/>
  <c r="AS49" i="4"/>
  <c r="AS68" i="4"/>
  <c r="AS69" i="4"/>
  <c r="AS70" i="4"/>
  <c r="AS71" i="4"/>
  <c r="AS72" i="4"/>
  <c r="AS73" i="4"/>
  <c r="AS74" i="4"/>
  <c r="AS75" i="4"/>
  <c r="AS76" i="4"/>
  <c r="AS77" i="4"/>
  <c r="AS78" i="4"/>
  <c r="AS79" i="4"/>
  <c r="AS80" i="4"/>
  <c r="AS81" i="4"/>
  <c r="AS82" i="4"/>
  <c r="AS83" i="4"/>
  <c r="AS84" i="4"/>
  <c r="AS85" i="4"/>
  <c r="AS86" i="4"/>
  <c r="AS87" i="4"/>
  <c r="AS88" i="4"/>
  <c r="AS89" i="4"/>
  <c r="AS90" i="4"/>
  <c r="AS91" i="4"/>
  <c r="AS92" i="4"/>
  <c r="AS93" i="4"/>
  <c r="AS94" i="4"/>
  <c r="AS95" i="4"/>
  <c r="AS96" i="4"/>
  <c r="AS97" i="4"/>
  <c r="AS98" i="4"/>
  <c r="AS99" i="4"/>
  <c r="AS100" i="4"/>
  <c r="AS101" i="4"/>
  <c r="AS102" i="4"/>
  <c r="AS103" i="4"/>
  <c r="AS104" i="4"/>
  <c r="AS105" i="4"/>
  <c r="AS106" i="4"/>
  <c r="AS107" i="4"/>
  <c r="AS108" i="4"/>
  <c r="AS109" i="4"/>
  <c r="AS110" i="4"/>
  <c r="AS111" i="4"/>
  <c r="AS112" i="4"/>
  <c r="AS113" i="4"/>
  <c r="AS114" i="4"/>
  <c r="AS115" i="4"/>
  <c r="AS116" i="4"/>
  <c r="AS117" i="4"/>
  <c r="AS118" i="4"/>
  <c r="AS165" i="4"/>
  <c r="AS166" i="4"/>
  <c r="AS167" i="4"/>
  <c r="AS168" i="4"/>
  <c r="AS169" i="4"/>
  <c r="AS170" i="4"/>
  <c r="AS171" i="4"/>
  <c r="AS172" i="4"/>
  <c r="AS173" i="4"/>
  <c r="AS174" i="4"/>
  <c r="AS175" i="4"/>
  <c r="AS176" i="4"/>
  <c r="AS177" i="4"/>
  <c r="AS178" i="4"/>
  <c r="AS179" i="4"/>
  <c r="AS180" i="4"/>
  <c r="AS181" i="4"/>
  <c r="AS182" i="4"/>
  <c r="AS183" i="4"/>
  <c r="AS184" i="4"/>
  <c r="AS191" i="4"/>
  <c r="AS192" i="4"/>
  <c r="AS193" i="4"/>
  <c r="AS194" i="4"/>
  <c r="AS195" i="4"/>
  <c r="AS196" i="4"/>
  <c r="AS197" i="4"/>
  <c r="AS198" i="4"/>
  <c r="AS199" i="4"/>
  <c r="AS200" i="4"/>
  <c r="AS201" i="4"/>
  <c r="AS202" i="4"/>
  <c r="AS203" i="4"/>
  <c r="AS204" i="4"/>
  <c r="AS205" i="4"/>
  <c r="AS206" i="4"/>
  <c r="AS207" i="4"/>
  <c r="AS208" i="4"/>
  <c r="AS209" i="4"/>
  <c r="AS210" i="4"/>
  <c r="AS211" i="4"/>
  <c r="AS212" i="4"/>
  <c r="AS213" i="4"/>
  <c r="AS214" i="4"/>
  <c r="AS215" i="4"/>
  <c r="AS216" i="4"/>
  <c r="AS217" i="4"/>
  <c r="AS218" i="4"/>
  <c r="AS219" i="4"/>
  <c r="AS220" i="4"/>
  <c r="AS221" i="4"/>
  <c r="AS222" i="4"/>
  <c r="AS223" i="4"/>
  <c r="AS224" i="4"/>
  <c r="AS225" i="4"/>
  <c r="AS226" i="4"/>
  <c r="AS227" i="4"/>
  <c r="AS228" i="4"/>
  <c r="AS229" i="4"/>
  <c r="AS230" i="4"/>
  <c r="AS231" i="4"/>
  <c r="AS232" i="4"/>
  <c r="AS233" i="4"/>
  <c r="AS234" i="4"/>
  <c r="AS235" i="4"/>
  <c r="AS236" i="4"/>
  <c r="AS237" i="4"/>
  <c r="AS238" i="4"/>
  <c r="AS239" i="4"/>
  <c r="AS240" i="4"/>
  <c r="AS241" i="4"/>
  <c r="AS242" i="4"/>
  <c r="AS243" i="4"/>
  <c r="AS244" i="4"/>
  <c r="AS245" i="4"/>
  <c r="AS246" i="4"/>
  <c r="AS247" i="4"/>
  <c r="AS248" i="4"/>
  <c r="AS249" i="4"/>
  <c r="AS250" i="4"/>
  <c r="AS251" i="4"/>
  <c r="AS252" i="4"/>
  <c r="AS253" i="4"/>
  <c r="AS254" i="4"/>
  <c r="AS255" i="4"/>
  <c r="AS256" i="4"/>
  <c r="AS257" i="4"/>
  <c r="AS280" i="4"/>
  <c r="AS281" i="4"/>
  <c r="AS282" i="4"/>
  <c r="AS283" i="4"/>
  <c r="AS284" i="4"/>
  <c r="AS285" i="4"/>
  <c r="AS286" i="4"/>
  <c r="AS287" i="4"/>
  <c r="AS288" i="4"/>
  <c r="AS289" i="4"/>
  <c r="AS290" i="4"/>
  <c r="AS291" i="4"/>
  <c r="AS292" i="4"/>
  <c r="AS293" i="4"/>
  <c r="AS294" i="4"/>
  <c r="AS295" i="4"/>
  <c r="AS296" i="4"/>
  <c r="AS297" i="4"/>
  <c r="AS298" i="4"/>
  <c r="AS299" i="4"/>
  <c r="AS300" i="4"/>
  <c r="AS301" i="4"/>
  <c r="AS302" i="4"/>
  <c r="AS303" i="4"/>
  <c r="AS304" i="4"/>
  <c r="AS305" i="4"/>
  <c r="AS306" i="4"/>
  <c r="AS307" i="4"/>
  <c r="AS308" i="4"/>
  <c r="AS309" i="4"/>
  <c r="AS310" i="4"/>
  <c r="AS311" i="4"/>
  <c r="AS312" i="4"/>
  <c r="AS313" i="4"/>
  <c r="AS314" i="4"/>
  <c r="AS315" i="4"/>
  <c r="AS316" i="4"/>
  <c r="AS321" i="4"/>
  <c r="AS322" i="4"/>
  <c r="AS323" i="4"/>
  <c r="AS324" i="4"/>
  <c r="AS325" i="4"/>
  <c r="AS326" i="4"/>
  <c r="AS327" i="4"/>
  <c r="AS328" i="4"/>
  <c r="AS329" i="4"/>
  <c r="AS330" i="4"/>
  <c r="AS331" i="4"/>
  <c r="AS332" i="4"/>
  <c r="AS333" i="4"/>
  <c r="AS334" i="4"/>
  <c r="AS335" i="4"/>
  <c r="AS336" i="4"/>
  <c r="AS337" i="4"/>
  <c r="AS338" i="4"/>
  <c r="AS339" i="4"/>
  <c r="AS340" i="4"/>
  <c r="AS341" i="4"/>
  <c r="AS342" i="4"/>
  <c r="AS343" i="4"/>
  <c r="AS344" i="4"/>
  <c r="AS345" i="4"/>
  <c r="AS346" i="4"/>
  <c r="AS347" i="4"/>
  <c r="AS348" i="4"/>
  <c r="AS349" i="4"/>
  <c r="AS350" i="4"/>
  <c r="AS351" i="4"/>
  <c r="AS352" i="4"/>
  <c r="AS353" i="4"/>
  <c r="AS354" i="4"/>
  <c r="AS355" i="4"/>
  <c r="AS356" i="4"/>
  <c r="AS357" i="4"/>
  <c r="AS358" i="4"/>
  <c r="AS359" i="4"/>
  <c r="AS360" i="4"/>
  <c r="AS361" i="4"/>
  <c r="AS362" i="4"/>
  <c r="AS363" i="4"/>
  <c r="AS364" i="4"/>
  <c r="AS365" i="4"/>
  <c r="AS366" i="4"/>
  <c r="AS368" i="4"/>
  <c r="AS369" i="4"/>
  <c r="AS370" i="4"/>
  <c r="AS371" i="4"/>
  <c r="AS372" i="4"/>
  <c r="AS373" i="4"/>
  <c r="AS374" i="4"/>
  <c r="AS375" i="4"/>
  <c r="AS376" i="4"/>
  <c r="AS377" i="4"/>
  <c r="AS378" i="4"/>
  <c r="AS379" i="4"/>
  <c r="AS380" i="4"/>
  <c r="AS381" i="4"/>
  <c r="AS382" i="4"/>
  <c r="AS383" i="4"/>
  <c r="AS384" i="4"/>
  <c r="AS385" i="4"/>
  <c r="AS386" i="4"/>
  <c r="AS387" i="4"/>
  <c r="AS388" i="4"/>
  <c r="AS389" i="4"/>
  <c r="AS390" i="4"/>
  <c r="AS391" i="4"/>
  <c r="AS392" i="4"/>
  <c r="AS393" i="4"/>
  <c r="AS394" i="4"/>
  <c r="AS395" i="4"/>
  <c r="AS63" i="4"/>
  <c r="AS64" i="4"/>
  <c r="AS65" i="4"/>
  <c r="AS66" i="4"/>
  <c r="AS67" i="4"/>
  <c r="AS125" i="4"/>
  <c r="AS126" i="4"/>
  <c r="AS127" i="4"/>
  <c r="AS128" i="4"/>
  <c r="AS129" i="4"/>
  <c r="AS130" i="4"/>
  <c r="AS131" i="4"/>
  <c r="AS132" i="4"/>
  <c r="AS133" i="4"/>
  <c r="AS134" i="4"/>
  <c r="AS135" i="4"/>
  <c r="AS136" i="4"/>
  <c r="AS137" i="4"/>
  <c r="AS138" i="4"/>
  <c r="AS139" i="4"/>
  <c r="AS140" i="4"/>
  <c r="AS141" i="4"/>
  <c r="AS142" i="4"/>
  <c r="AS143" i="4"/>
  <c r="AS144" i="4"/>
  <c r="AS145" i="4"/>
  <c r="AS146" i="4"/>
  <c r="AS147" i="4"/>
  <c r="AS148" i="4"/>
  <c r="AS149" i="4"/>
  <c r="AS150" i="4"/>
  <c r="AS151" i="4"/>
  <c r="AS152" i="4"/>
  <c r="AS153" i="4"/>
  <c r="AS154" i="4"/>
  <c r="AS155" i="4"/>
  <c r="AS156" i="4"/>
  <c r="AS157" i="4"/>
  <c r="AS158" i="4"/>
  <c r="AS159" i="4"/>
  <c r="AS160" i="4"/>
  <c r="AS161" i="4"/>
  <c r="AS162" i="4"/>
  <c r="AS163" i="4"/>
  <c r="AS164" i="4"/>
  <c r="AS270" i="4"/>
  <c r="AS271" i="4"/>
  <c r="AS272" i="4"/>
  <c r="AS273" i="4"/>
  <c r="AS274" i="4"/>
  <c r="AS275" i="4"/>
  <c r="AS276" i="4"/>
  <c r="AS277" i="4"/>
  <c r="AS278" i="4"/>
  <c r="AS279" i="4"/>
  <c r="AS399" i="4"/>
  <c r="AS400" i="4"/>
  <c r="AS401" i="4"/>
  <c r="AS402" i="4"/>
  <c r="AS403" i="4"/>
  <c r="AS404" i="4"/>
  <c r="AS405" i="4"/>
  <c r="AS406" i="4"/>
  <c r="AS407" i="4"/>
  <c r="AS408" i="4"/>
  <c r="AS409" i="4"/>
  <c r="AS410" i="4"/>
  <c r="AS411" i="4"/>
  <c r="AS412" i="4"/>
  <c r="AS413" i="4"/>
  <c r="AS414" i="4"/>
  <c r="AS415" i="4"/>
  <c r="AS416" i="4"/>
  <c r="AS417" i="4"/>
  <c r="AS418" i="4"/>
  <c r="AS419" i="4"/>
  <c r="AS420" i="4"/>
  <c r="AS421" i="4"/>
  <c r="AS422" i="4"/>
  <c r="AS423" i="4"/>
  <c r="AS424" i="4"/>
  <c r="AS425" i="4"/>
  <c r="AS426" i="4"/>
  <c r="AS427" i="4"/>
  <c r="AS428" i="4"/>
  <c r="AS429" i="4"/>
  <c r="AS430" i="4"/>
  <c r="AS431" i="4"/>
  <c r="AS432" i="4"/>
  <c r="AS433" i="4"/>
  <c r="AS434" i="4"/>
  <c r="AS435" i="4"/>
  <c r="AS436" i="4"/>
  <c r="AS437" i="4"/>
  <c r="AS438" i="4"/>
  <c r="AS439" i="4"/>
  <c r="AS440" i="4"/>
  <c r="AS441" i="4"/>
  <c r="AS442" i="4"/>
  <c r="AS443" i="4"/>
  <c r="AS444" i="4"/>
  <c r="AS445" i="4"/>
  <c r="AS446" i="4"/>
  <c r="AS447" i="4"/>
  <c r="AS448" i="4"/>
  <c r="AS258" i="4"/>
  <c r="AS259" i="4"/>
  <c r="AS260" i="4"/>
  <c r="AS261" i="4"/>
  <c r="AS262" i="4"/>
  <c r="AS263" i="4"/>
  <c r="AS317" i="4"/>
  <c r="AS318" i="4"/>
  <c r="AS3" i="4"/>
  <c r="AN4" i="4"/>
  <c r="AN5" i="4"/>
  <c r="AN6" i="4"/>
  <c r="AN7" i="4"/>
  <c r="AN8" i="4"/>
  <c r="AN9" i="4"/>
  <c r="AN10" i="4"/>
  <c r="AN11" i="4"/>
  <c r="AN12" i="4"/>
  <c r="AN13" i="4"/>
  <c r="AN14" i="4"/>
  <c r="AN15" i="4"/>
  <c r="AN16" i="4"/>
  <c r="AN17" i="4"/>
  <c r="AN18" i="4"/>
  <c r="AN19" i="4"/>
  <c r="AN20" i="4"/>
  <c r="AN21" i="4"/>
  <c r="AN22" i="4"/>
  <c r="AN23" i="4"/>
  <c r="AN24" i="4"/>
  <c r="AN25" i="4"/>
  <c r="AN26" i="4"/>
  <c r="AN27" i="4"/>
  <c r="AN28" i="4"/>
  <c r="AN29" i="4"/>
  <c r="AN30" i="4"/>
  <c r="AN31" i="4"/>
  <c r="AN32" i="4"/>
  <c r="AN33" i="4"/>
  <c r="AN34" i="4"/>
  <c r="AN35" i="4"/>
  <c r="AN36" i="4"/>
  <c r="AN50" i="4"/>
  <c r="AN51" i="4"/>
  <c r="AN52" i="4"/>
  <c r="AN53" i="4"/>
  <c r="AN54" i="4"/>
  <c r="AN55" i="4"/>
  <c r="AN56" i="4"/>
  <c r="AN57" i="4"/>
  <c r="AN58" i="4"/>
  <c r="AN59" i="4"/>
  <c r="AN60" i="4"/>
  <c r="AN61" i="4"/>
  <c r="AN62" i="4"/>
  <c r="AN37" i="4"/>
  <c r="AN38" i="4"/>
  <c r="AN39" i="4"/>
  <c r="AN40" i="4"/>
  <c r="AN41" i="4"/>
  <c r="AN42" i="4"/>
  <c r="AN43" i="4"/>
  <c r="AN44" i="4"/>
  <c r="AN45" i="4"/>
  <c r="AN46" i="4"/>
  <c r="AN47" i="4"/>
  <c r="AN48" i="4"/>
  <c r="AN49" i="4"/>
  <c r="AN68" i="4"/>
  <c r="AN69" i="4"/>
  <c r="AN70" i="4"/>
  <c r="AN71" i="4"/>
  <c r="AN72" i="4"/>
  <c r="AN73" i="4"/>
  <c r="AN74" i="4"/>
  <c r="AN75" i="4"/>
  <c r="AN76" i="4"/>
  <c r="AN77" i="4"/>
  <c r="AN78" i="4"/>
  <c r="AN79" i="4"/>
  <c r="AN80" i="4"/>
  <c r="AN81" i="4"/>
  <c r="AN82" i="4"/>
  <c r="AN83" i="4"/>
  <c r="AN84" i="4"/>
  <c r="AN85" i="4"/>
  <c r="AN86" i="4"/>
  <c r="AN87" i="4"/>
  <c r="AN88" i="4"/>
  <c r="AN89" i="4"/>
  <c r="AN90" i="4"/>
  <c r="AN91" i="4"/>
  <c r="AN92" i="4"/>
  <c r="AN93" i="4"/>
  <c r="AN94" i="4"/>
  <c r="AN95" i="4"/>
  <c r="AN96" i="4"/>
  <c r="AN97" i="4"/>
  <c r="AN98" i="4"/>
  <c r="AN99" i="4"/>
  <c r="AN100" i="4"/>
  <c r="AN101" i="4"/>
  <c r="AN102" i="4"/>
  <c r="AN103" i="4"/>
  <c r="AN104" i="4"/>
  <c r="AN105" i="4"/>
  <c r="AN106" i="4"/>
  <c r="AN107" i="4"/>
  <c r="AN108" i="4"/>
  <c r="AN109" i="4"/>
  <c r="AN110" i="4"/>
  <c r="AN111" i="4"/>
  <c r="AN112" i="4"/>
  <c r="AN113" i="4"/>
  <c r="AN114" i="4"/>
  <c r="AN115" i="4"/>
  <c r="AN116" i="4"/>
  <c r="AN117" i="4"/>
  <c r="AN118" i="4"/>
  <c r="AN165" i="4"/>
  <c r="AN166" i="4"/>
  <c r="AN167" i="4"/>
  <c r="AN168" i="4"/>
  <c r="AN169" i="4"/>
  <c r="AN170" i="4"/>
  <c r="AN171" i="4"/>
  <c r="AN172" i="4"/>
  <c r="AN173" i="4"/>
  <c r="AN174" i="4"/>
  <c r="AN175" i="4"/>
  <c r="AN176" i="4"/>
  <c r="AN177" i="4"/>
  <c r="AN178" i="4"/>
  <c r="AN179" i="4"/>
  <c r="AN180" i="4"/>
  <c r="AN181" i="4"/>
  <c r="AN182" i="4"/>
  <c r="AN183" i="4"/>
  <c r="AN184" i="4"/>
  <c r="AN191" i="4"/>
  <c r="AN192" i="4"/>
  <c r="AN193" i="4"/>
  <c r="AN194" i="4"/>
  <c r="AN195" i="4"/>
  <c r="AN196" i="4"/>
  <c r="AN197" i="4"/>
  <c r="AN198" i="4"/>
  <c r="AN199" i="4"/>
  <c r="AN200" i="4"/>
  <c r="AN201" i="4"/>
  <c r="AN202" i="4"/>
  <c r="AN203" i="4"/>
  <c r="AN204" i="4"/>
  <c r="AN205" i="4"/>
  <c r="AN206" i="4"/>
  <c r="AN207" i="4"/>
  <c r="AN208" i="4"/>
  <c r="AN209" i="4"/>
  <c r="AN210" i="4"/>
  <c r="AN211" i="4"/>
  <c r="AN212" i="4"/>
  <c r="AN213" i="4"/>
  <c r="AN214" i="4"/>
  <c r="AN215" i="4"/>
  <c r="AN216" i="4"/>
  <c r="AN217" i="4"/>
  <c r="AN218" i="4"/>
  <c r="AN219" i="4"/>
  <c r="AN220" i="4"/>
  <c r="AN221" i="4"/>
  <c r="AN222" i="4"/>
  <c r="AN223" i="4"/>
  <c r="AN224" i="4"/>
  <c r="AN225" i="4"/>
  <c r="AN226" i="4"/>
  <c r="AN227" i="4"/>
  <c r="AN228" i="4"/>
  <c r="AN229" i="4"/>
  <c r="AN230" i="4"/>
  <c r="AN231" i="4"/>
  <c r="AN232" i="4"/>
  <c r="AN233" i="4"/>
  <c r="AN234" i="4"/>
  <c r="AN235" i="4"/>
  <c r="AN236" i="4"/>
  <c r="AN237" i="4"/>
  <c r="AN238" i="4"/>
  <c r="AN239" i="4"/>
  <c r="AN240" i="4"/>
  <c r="AN241" i="4"/>
  <c r="AN242" i="4"/>
  <c r="AN243" i="4"/>
  <c r="AN244" i="4"/>
  <c r="AN245" i="4"/>
  <c r="AN246" i="4"/>
  <c r="AN247" i="4"/>
  <c r="AN248" i="4"/>
  <c r="AN249" i="4"/>
  <c r="AN250" i="4"/>
  <c r="AN251" i="4"/>
  <c r="AN252" i="4"/>
  <c r="AN253" i="4"/>
  <c r="AN254" i="4"/>
  <c r="AN255" i="4"/>
  <c r="AN256" i="4"/>
  <c r="AN257" i="4"/>
  <c r="AN280" i="4"/>
  <c r="AN281" i="4"/>
  <c r="AN282" i="4"/>
  <c r="AN283" i="4"/>
  <c r="AN284" i="4"/>
  <c r="AN285" i="4"/>
  <c r="AN286" i="4"/>
  <c r="AN287" i="4"/>
  <c r="AN288" i="4"/>
  <c r="AN289" i="4"/>
  <c r="AN290" i="4"/>
  <c r="AN291" i="4"/>
  <c r="AN292" i="4"/>
  <c r="AN293" i="4"/>
  <c r="AN294" i="4"/>
  <c r="AN295" i="4"/>
  <c r="AN296" i="4"/>
  <c r="AN297" i="4"/>
  <c r="AN298" i="4"/>
  <c r="AN299" i="4"/>
  <c r="AN300" i="4"/>
  <c r="AN301" i="4"/>
  <c r="AN302" i="4"/>
  <c r="AN303" i="4"/>
  <c r="AN304" i="4"/>
  <c r="AN305" i="4"/>
  <c r="AN306" i="4"/>
  <c r="AN307" i="4"/>
  <c r="AN308" i="4"/>
  <c r="AN309" i="4"/>
  <c r="AN310" i="4"/>
  <c r="AN311" i="4"/>
  <c r="AN312" i="4"/>
  <c r="AN313" i="4"/>
  <c r="AN314" i="4"/>
  <c r="AN315" i="4"/>
  <c r="AN316" i="4"/>
  <c r="AN321" i="4"/>
  <c r="AN322" i="4"/>
  <c r="AN323" i="4"/>
  <c r="AN324" i="4"/>
  <c r="AN325" i="4"/>
  <c r="AN326" i="4"/>
  <c r="AN327" i="4"/>
  <c r="AN328" i="4"/>
  <c r="AN329" i="4"/>
  <c r="AN330" i="4"/>
  <c r="AN331" i="4"/>
  <c r="AN332" i="4"/>
  <c r="AN333" i="4"/>
  <c r="AN334" i="4"/>
  <c r="AN335" i="4"/>
  <c r="AN336" i="4"/>
  <c r="AN337" i="4"/>
  <c r="AN338" i="4"/>
  <c r="AN339" i="4"/>
  <c r="AN340" i="4"/>
  <c r="AN341" i="4"/>
  <c r="AN342" i="4"/>
  <c r="AN343" i="4"/>
  <c r="AN344" i="4"/>
  <c r="AN345" i="4"/>
  <c r="AN346" i="4"/>
  <c r="AN347" i="4"/>
  <c r="AN348" i="4"/>
  <c r="AN349" i="4"/>
  <c r="AN350" i="4"/>
  <c r="AN351" i="4"/>
  <c r="AN352" i="4"/>
  <c r="AN353" i="4"/>
  <c r="AN354" i="4"/>
  <c r="AN355" i="4"/>
  <c r="AN356" i="4"/>
  <c r="AN357" i="4"/>
  <c r="AN358" i="4"/>
  <c r="AN359" i="4"/>
  <c r="AN360" i="4"/>
  <c r="AN361" i="4"/>
  <c r="AN362" i="4"/>
  <c r="AN363" i="4"/>
  <c r="AN364" i="4"/>
  <c r="AN365" i="4"/>
  <c r="AN366" i="4"/>
  <c r="AN368" i="4"/>
  <c r="AN369" i="4"/>
  <c r="AN370" i="4"/>
  <c r="AN371" i="4"/>
  <c r="AN372" i="4"/>
  <c r="AN373" i="4"/>
  <c r="AN374" i="4"/>
  <c r="AN375" i="4"/>
  <c r="AN376" i="4"/>
  <c r="AN377" i="4"/>
  <c r="AN378" i="4"/>
  <c r="AN379" i="4"/>
  <c r="AN380" i="4"/>
  <c r="AN381" i="4"/>
  <c r="AN382" i="4"/>
  <c r="AN383" i="4"/>
  <c r="AN384" i="4"/>
  <c r="AN385" i="4"/>
  <c r="AN386" i="4"/>
  <c r="AN387" i="4"/>
  <c r="AN388" i="4"/>
  <c r="AN389" i="4"/>
  <c r="AN390" i="4"/>
  <c r="AN391" i="4"/>
  <c r="AN392" i="4"/>
  <c r="AN393" i="4"/>
  <c r="AN394" i="4"/>
  <c r="AN395" i="4"/>
  <c r="AN63" i="4"/>
  <c r="AN64" i="4"/>
  <c r="AN65" i="4"/>
  <c r="AN66" i="4"/>
  <c r="AN67" i="4"/>
  <c r="AN125" i="4"/>
  <c r="AN126" i="4"/>
  <c r="AN127" i="4"/>
  <c r="AN128" i="4"/>
  <c r="AN129" i="4"/>
  <c r="AN130" i="4"/>
  <c r="AN131" i="4"/>
  <c r="AN132" i="4"/>
  <c r="AN133" i="4"/>
  <c r="AN134" i="4"/>
  <c r="AN135" i="4"/>
  <c r="AN136" i="4"/>
  <c r="AN137" i="4"/>
  <c r="AN138" i="4"/>
  <c r="AN139" i="4"/>
  <c r="AN140" i="4"/>
  <c r="AN141" i="4"/>
  <c r="AN142" i="4"/>
  <c r="AN143" i="4"/>
  <c r="AN144" i="4"/>
  <c r="AN145" i="4"/>
  <c r="AN146" i="4"/>
  <c r="AN147" i="4"/>
  <c r="AN148" i="4"/>
  <c r="AN149" i="4"/>
  <c r="AN150" i="4"/>
  <c r="AN151" i="4"/>
  <c r="AN152" i="4"/>
  <c r="AN153" i="4"/>
  <c r="AN154" i="4"/>
  <c r="AN155" i="4"/>
  <c r="AN156" i="4"/>
  <c r="AN157" i="4"/>
  <c r="AN158" i="4"/>
  <c r="AN159" i="4"/>
  <c r="AN160" i="4"/>
  <c r="AN161" i="4"/>
  <c r="AN162" i="4"/>
  <c r="AN163" i="4"/>
  <c r="AN164" i="4"/>
  <c r="AN270" i="4"/>
  <c r="AN271" i="4"/>
  <c r="AN272" i="4"/>
  <c r="AN273" i="4"/>
  <c r="AN274" i="4"/>
  <c r="AN275" i="4"/>
  <c r="AN276" i="4"/>
  <c r="AN277" i="4"/>
  <c r="AN278" i="4"/>
  <c r="AN279" i="4"/>
  <c r="AN399" i="4"/>
  <c r="AN400" i="4"/>
  <c r="AN401" i="4"/>
  <c r="AN402" i="4"/>
  <c r="AN403" i="4"/>
  <c r="AN404" i="4"/>
  <c r="AN405" i="4"/>
  <c r="AN406" i="4"/>
  <c r="AN407" i="4"/>
  <c r="AN408" i="4"/>
  <c r="AN409" i="4"/>
  <c r="AN410" i="4"/>
  <c r="AN411" i="4"/>
  <c r="AN412" i="4"/>
  <c r="AN413" i="4"/>
  <c r="AN414" i="4"/>
  <c r="AN415" i="4"/>
  <c r="AN416" i="4"/>
  <c r="AN417" i="4"/>
  <c r="AN418" i="4"/>
  <c r="AN419" i="4"/>
  <c r="AN420" i="4"/>
  <c r="AN421" i="4"/>
  <c r="AN422" i="4"/>
  <c r="AN423" i="4"/>
  <c r="AN424" i="4"/>
  <c r="AN425" i="4"/>
  <c r="AN426" i="4"/>
  <c r="AN427" i="4"/>
  <c r="AN428" i="4"/>
  <c r="AN429" i="4"/>
  <c r="AN430" i="4"/>
  <c r="AN431" i="4"/>
  <c r="AN432" i="4"/>
  <c r="AN433" i="4"/>
  <c r="AN434" i="4"/>
  <c r="AN435" i="4"/>
  <c r="AN436" i="4"/>
  <c r="AN437" i="4"/>
  <c r="AN438" i="4"/>
  <c r="AN439" i="4"/>
  <c r="AN440" i="4"/>
  <c r="AN441" i="4"/>
  <c r="AN442" i="4"/>
  <c r="AN443" i="4"/>
  <c r="AN444" i="4"/>
  <c r="AN445" i="4"/>
  <c r="AN446" i="4"/>
  <c r="AN447" i="4"/>
  <c r="AN448" i="4"/>
  <c r="AN258" i="4"/>
  <c r="AN259" i="4"/>
  <c r="AN260" i="4"/>
  <c r="AN261" i="4"/>
  <c r="AN262" i="4"/>
  <c r="AN263" i="4"/>
  <c r="AN317" i="4"/>
  <c r="AN318" i="4"/>
  <c r="AN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50" i="4"/>
  <c r="AI51" i="4"/>
  <c r="AI52" i="4"/>
  <c r="AI53" i="4"/>
  <c r="AI54" i="4"/>
  <c r="AI55" i="4"/>
  <c r="AI56" i="4"/>
  <c r="AI57" i="4"/>
  <c r="AI58" i="4"/>
  <c r="AI59" i="4"/>
  <c r="AI60" i="4"/>
  <c r="AI61" i="4"/>
  <c r="AI62" i="4"/>
  <c r="AI37" i="4"/>
  <c r="AI38" i="4"/>
  <c r="AI39" i="4"/>
  <c r="AI40" i="4"/>
  <c r="AI41" i="4"/>
  <c r="AI42" i="4"/>
  <c r="AI43" i="4"/>
  <c r="AI44" i="4"/>
  <c r="AI45" i="4"/>
  <c r="AI46" i="4"/>
  <c r="AI47" i="4"/>
  <c r="AI48" i="4"/>
  <c r="AI49" i="4"/>
  <c r="AI68" i="4"/>
  <c r="AI69" i="4"/>
  <c r="AI70" i="4"/>
  <c r="AI71" i="4"/>
  <c r="AI72" i="4"/>
  <c r="AI73" i="4"/>
  <c r="AI74" i="4"/>
  <c r="AI75" i="4"/>
  <c r="AI76" i="4"/>
  <c r="AI77" i="4"/>
  <c r="AI78" i="4"/>
  <c r="AI79" i="4"/>
  <c r="AI80" i="4"/>
  <c r="AI81" i="4"/>
  <c r="AI82" i="4"/>
  <c r="AI83" i="4"/>
  <c r="AI84" i="4"/>
  <c r="AI85" i="4"/>
  <c r="AI86" i="4"/>
  <c r="AI87" i="4"/>
  <c r="AI88" i="4"/>
  <c r="AI89" i="4"/>
  <c r="AI90" i="4"/>
  <c r="AI91" i="4"/>
  <c r="AI92" i="4"/>
  <c r="AI93" i="4"/>
  <c r="AI94" i="4"/>
  <c r="AI95" i="4"/>
  <c r="AI96" i="4"/>
  <c r="AI97" i="4"/>
  <c r="AI98" i="4"/>
  <c r="AI99" i="4"/>
  <c r="AI100" i="4"/>
  <c r="AI101" i="4"/>
  <c r="AI102" i="4"/>
  <c r="AI103" i="4"/>
  <c r="AI104" i="4"/>
  <c r="AI105" i="4"/>
  <c r="AI106" i="4"/>
  <c r="AI107" i="4"/>
  <c r="AI108" i="4"/>
  <c r="AI109" i="4"/>
  <c r="AI110" i="4"/>
  <c r="AI111" i="4"/>
  <c r="AI112" i="4"/>
  <c r="AI113" i="4"/>
  <c r="AI114" i="4"/>
  <c r="AI115" i="4"/>
  <c r="AI116" i="4"/>
  <c r="AI117" i="4"/>
  <c r="AI118" i="4"/>
  <c r="AI165" i="4"/>
  <c r="AI166" i="4"/>
  <c r="AI167" i="4"/>
  <c r="AI168" i="4"/>
  <c r="AI169" i="4"/>
  <c r="AI170" i="4"/>
  <c r="AI171" i="4"/>
  <c r="AI172" i="4"/>
  <c r="AI173" i="4"/>
  <c r="AI174" i="4"/>
  <c r="AI175" i="4"/>
  <c r="AI176" i="4"/>
  <c r="AI177" i="4"/>
  <c r="AI178" i="4"/>
  <c r="AI179" i="4"/>
  <c r="AI180" i="4"/>
  <c r="AI181" i="4"/>
  <c r="AI182" i="4"/>
  <c r="AI183" i="4"/>
  <c r="AI184" i="4"/>
  <c r="AI191" i="4"/>
  <c r="AI192" i="4"/>
  <c r="AI193" i="4"/>
  <c r="AI194" i="4"/>
  <c r="AI195" i="4"/>
  <c r="AI196" i="4"/>
  <c r="AI197" i="4"/>
  <c r="AI198" i="4"/>
  <c r="AI199" i="4"/>
  <c r="AI200" i="4"/>
  <c r="AI201" i="4"/>
  <c r="AI202" i="4"/>
  <c r="AI203" i="4"/>
  <c r="AI204" i="4"/>
  <c r="AI205" i="4"/>
  <c r="AI206" i="4"/>
  <c r="AI207" i="4"/>
  <c r="AI208" i="4"/>
  <c r="AI209" i="4"/>
  <c r="AI210" i="4"/>
  <c r="AI211" i="4"/>
  <c r="AI212" i="4"/>
  <c r="AI213" i="4"/>
  <c r="AI214" i="4"/>
  <c r="AI215" i="4"/>
  <c r="AI216" i="4"/>
  <c r="AI217" i="4"/>
  <c r="AI218" i="4"/>
  <c r="AI219" i="4"/>
  <c r="AI220" i="4"/>
  <c r="AI221" i="4"/>
  <c r="AI222" i="4"/>
  <c r="AI223" i="4"/>
  <c r="AI224" i="4"/>
  <c r="AI225" i="4"/>
  <c r="AI226" i="4"/>
  <c r="AI227" i="4"/>
  <c r="AI228" i="4"/>
  <c r="AI229" i="4"/>
  <c r="AI230" i="4"/>
  <c r="AI231" i="4"/>
  <c r="AI232" i="4"/>
  <c r="AI233" i="4"/>
  <c r="AI234" i="4"/>
  <c r="AI235" i="4"/>
  <c r="AI236" i="4"/>
  <c r="AI237" i="4"/>
  <c r="AI238" i="4"/>
  <c r="AI239" i="4"/>
  <c r="AI240" i="4"/>
  <c r="AI241" i="4"/>
  <c r="AI242" i="4"/>
  <c r="AI243" i="4"/>
  <c r="AI244" i="4"/>
  <c r="AI245" i="4"/>
  <c r="AI246" i="4"/>
  <c r="AI247" i="4"/>
  <c r="AI248" i="4"/>
  <c r="AI249" i="4"/>
  <c r="AI250" i="4"/>
  <c r="AI251" i="4"/>
  <c r="AI252" i="4"/>
  <c r="AI253" i="4"/>
  <c r="AI254" i="4"/>
  <c r="AI255" i="4"/>
  <c r="AI256" i="4"/>
  <c r="AI257" i="4"/>
  <c r="AI280" i="4"/>
  <c r="AI281" i="4"/>
  <c r="AI282" i="4"/>
  <c r="AI283" i="4"/>
  <c r="AI284" i="4"/>
  <c r="AI285" i="4"/>
  <c r="AI286" i="4"/>
  <c r="AI287" i="4"/>
  <c r="AI288" i="4"/>
  <c r="AI289" i="4"/>
  <c r="AI290" i="4"/>
  <c r="AI291" i="4"/>
  <c r="AI292" i="4"/>
  <c r="AI293" i="4"/>
  <c r="AI294" i="4"/>
  <c r="AI295" i="4"/>
  <c r="AI296" i="4"/>
  <c r="AI297" i="4"/>
  <c r="AI298" i="4"/>
  <c r="AI299" i="4"/>
  <c r="AI300" i="4"/>
  <c r="AI301" i="4"/>
  <c r="AI302" i="4"/>
  <c r="AI303" i="4"/>
  <c r="AI304" i="4"/>
  <c r="AI305" i="4"/>
  <c r="AI306" i="4"/>
  <c r="AI307" i="4"/>
  <c r="AI308" i="4"/>
  <c r="AI309" i="4"/>
  <c r="AI310" i="4"/>
  <c r="AI311" i="4"/>
  <c r="AI312" i="4"/>
  <c r="AI313" i="4"/>
  <c r="AI314" i="4"/>
  <c r="AI315" i="4"/>
  <c r="AI316" i="4"/>
  <c r="AI321" i="4"/>
  <c r="AI322" i="4"/>
  <c r="AI323" i="4"/>
  <c r="AI324" i="4"/>
  <c r="AI325" i="4"/>
  <c r="AI326" i="4"/>
  <c r="AI327" i="4"/>
  <c r="AI328" i="4"/>
  <c r="AI329" i="4"/>
  <c r="AI330" i="4"/>
  <c r="AI331" i="4"/>
  <c r="AI332" i="4"/>
  <c r="AI333" i="4"/>
  <c r="AI334" i="4"/>
  <c r="AI335" i="4"/>
  <c r="AI336" i="4"/>
  <c r="AI337" i="4"/>
  <c r="AI338" i="4"/>
  <c r="AI339" i="4"/>
  <c r="AI340" i="4"/>
  <c r="AI341" i="4"/>
  <c r="AI342" i="4"/>
  <c r="AI343" i="4"/>
  <c r="AI344" i="4"/>
  <c r="AI345" i="4"/>
  <c r="AI346" i="4"/>
  <c r="AI347" i="4"/>
  <c r="AI348" i="4"/>
  <c r="AI349" i="4"/>
  <c r="AI350" i="4"/>
  <c r="AI351" i="4"/>
  <c r="AI352" i="4"/>
  <c r="AI353" i="4"/>
  <c r="AI354" i="4"/>
  <c r="AI355" i="4"/>
  <c r="AI356" i="4"/>
  <c r="AI357" i="4"/>
  <c r="AI358" i="4"/>
  <c r="AI359" i="4"/>
  <c r="AI360" i="4"/>
  <c r="AI361" i="4"/>
  <c r="AI362" i="4"/>
  <c r="AI363" i="4"/>
  <c r="AI364" i="4"/>
  <c r="AI365" i="4"/>
  <c r="AI366" i="4"/>
  <c r="AI367" i="4"/>
  <c r="AI368" i="4"/>
  <c r="AI369" i="4"/>
  <c r="AI370" i="4"/>
  <c r="AI371" i="4"/>
  <c r="AI372" i="4"/>
  <c r="AI373" i="4"/>
  <c r="AI374" i="4"/>
  <c r="AI375" i="4"/>
  <c r="AI376" i="4"/>
  <c r="AI377" i="4"/>
  <c r="AI378" i="4"/>
  <c r="AI379" i="4"/>
  <c r="AI380" i="4"/>
  <c r="AI381" i="4"/>
  <c r="AI382" i="4"/>
  <c r="AI383" i="4"/>
  <c r="AI384" i="4"/>
  <c r="AI385" i="4"/>
  <c r="AI386" i="4"/>
  <c r="AI387" i="4"/>
  <c r="AI388" i="4"/>
  <c r="AI389" i="4"/>
  <c r="AI390" i="4"/>
  <c r="AI391" i="4"/>
  <c r="AI392" i="4"/>
  <c r="AI393" i="4"/>
  <c r="AI394" i="4"/>
  <c r="AI395" i="4"/>
  <c r="AI63" i="4"/>
  <c r="AI64" i="4"/>
  <c r="AI65" i="4"/>
  <c r="AI66" i="4"/>
  <c r="AI67" i="4"/>
  <c r="AI125" i="4"/>
  <c r="AI126" i="4"/>
  <c r="AI127" i="4"/>
  <c r="AI128" i="4"/>
  <c r="AI129" i="4"/>
  <c r="AI130" i="4"/>
  <c r="AI131" i="4"/>
  <c r="AI132" i="4"/>
  <c r="AI133" i="4"/>
  <c r="AI134" i="4"/>
  <c r="AI135" i="4"/>
  <c r="AI136" i="4"/>
  <c r="AI137" i="4"/>
  <c r="AI138" i="4"/>
  <c r="AI139" i="4"/>
  <c r="AI140" i="4"/>
  <c r="AI141" i="4"/>
  <c r="AI142" i="4"/>
  <c r="AI143" i="4"/>
  <c r="AI144" i="4"/>
  <c r="AI145" i="4"/>
  <c r="AI146" i="4"/>
  <c r="AI147" i="4"/>
  <c r="AI148" i="4"/>
  <c r="AI149" i="4"/>
  <c r="AI150" i="4"/>
  <c r="AI151" i="4"/>
  <c r="AI152" i="4"/>
  <c r="AI153" i="4"/>
  <c r="AI154" i="4"/>
  <c r="AI155" i="4"/>
  <c r="AI156" i="4"/>
  <c r="AI157" i="4"/>
  <c r="AI158" i="4"/>
  <c r="AI159" i="4"/>
  <c r="AI160" i="4"/>
  <c r="AI161" i="4"/>
  <c r="AI162" i="4"/>
  <c r="AI163" i="4"/>
  <c r="AI164" i="4"/>
  <c r="AI270" i="4"/>
  <c r="AI271" i="4"/>
  <c r="AI272" i="4"/>
  <c r="AI273" i="4"/>
  <c r="AI274" i="4"/>
  <c r="AI275" i="4"/>
  <c r="AI276" i="4"/>
  <c r="AI277" i="4"/>
  <c r="AI278" i="4"/>
  <c r="AI279" i="4"/>
  <c r="AI399" i="4"/>
  <c r="AI400" i="4"/>
  <c r="AI401" i="4"/>
  <c r="AI402" i="4"/>
  <c r="AI403" i="4"/>
  <c r="AI404" i="4"/>
  <c r="AI405" i="4"/>
  <c r="AI406" i="4"/>
  <c r="AI407" i="4"/>
  <c r="AI408" i="4"/>
  <c r="AI409" i="4"/>
  <c r="AI410" i="4"/>
  <c r="AI411" i="4"/>
  <c r="AI412" i="4"/>
  <c r="AI413" i="4"/>
  <c r="AI414" i="4"/>
  <c r="AI415" i="4"/>
  <c r="AI416" i="4"/>
  <c r="AI417" i="4"/>
  <c r="AI418" i="4"/>
  <c r="AI419" i="4"/>
  <c r="AI420" i="4"/>
  <c r="AI421" i="4"/>
  <c r="AI422" i="4"/>
  <c r="AI423" i="4"/>
  <c r="AI424" i="4"/>
  <c r="AI425" i="4"/>
  <c r="AI426" i="4"/>
  <c r="AI427" i="4"/>
  <c r="AI428" i="4"/>
  <c r="AI429" i="4"/>
  <c r="AI430" i="4"/>
  <c r="AI431" i="4"/>
  <c r="AI432" i="4"/>
  <c r="AI433" i="4"/>
  <c r="AI434" i="4"/>
  <c r="AI435" i="4"/>
  <c r="AI436" i="4"/>
  <c r="AI437" i="4"/>
  <c r="AI438" i="4"/>
  <c r="AI439" i="4"/>
  <c r="AI440" i="4"/>
  <c r="AI441" i="4"/>
  <c r="AI442" i="4"/>
  <c r="AI443" i="4"/>
  <c r="AI444" i="4"/>
  <c r="AI445" i="4"/>
  <c r="AI446" i="4"/>
  <c r="AI447" i="4"/>
  <c r="AI448" i="4"/>
  <c r="AI258" i="4"/>
  <c r="AI259" i="4"/>
  <c r="AI260" i="4"/>
  <c r="AI261" i="4"/>
  <c r="AI262" i="4"/>
  <c r="AI263" i="4"/>
  <c r="AI317" i="4"/>
  <c r="AI318" i="4"/>
  <c r="AI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50" i="4"/>
  <c r="AD51" i="4"/>
  <c r="AD52" i="4"/>
  <c r="AD53" i="4"/>
  <c r="AD54" i="4"/>
  <c r="AD55" i="4"/>
  <c r="AD56" i="4"/>
  <c r="AD57" i="4"/>
  <c r="AD58" i="4"/>
  <c r="AD59" i="4"/>
  <c r="AD60" i="4"/>
  <c r="AD61" i="4"/>
  <c r="AD62" i="4"/>
  <c r="AD37" i="4"/>
  <c r="AD38" i="4"/>
  <c r="AD39" i="4"/>
  <c r="AD40" i="4"/>
  <c r="AD41" i="4"/>
  <c r="AD42" i="4"/>
  <c r="AD43" i="4"/>
  <c r="AD44" i="4"/>
  <c r="AD45" i="4"/>
  <c r="AD46" i="4"/>
  <c r="AD47" i="4"/>
  <c r="AD48" i="4"/>
  <c r="AD49" i="4"/>
  <c r="AD96" i="4"/>
  <c r="AD113" i="4"/>
  <c r="AD114" i="4"/>
  <c r="AD115" i="4"/>
  <c r="AD165" i="4"/>
  <c r="AD166" i="4"/>
  <c r="AD167" i="4"/>
  <c r="AD168" i="4"/>
  <c r="AD169" i="4"/>
  <c r="AD170" i="4"/>
  <c r="AD171" i="4"/>
  <c r="AD172" i="4"/>
  <c r="AD173" i="4"/>
  <c r="AD174" i="4"/>
  <c r="AD175" i="4"/>
  <c r="AD176" i="4"/>
  <c r="AD177" i="4"/>
  <c r="AD178" i="4"/>
  <c r="AD179" i="4"/>
  <c r="AD180" i="4"/>
  <c r="AD181" i="4"/>
  <c r="AD182" i="4"/>
  <c r="AD183" i="4"/>
  <c r="AD184"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AD392" i="4"/>
  <c r="AD393" i="4"/>
  <c r="AD394" i="4"/>
  <c r="AD395" i="4"/>
  <c r="AD63" i="4"/>
  <c r="AD64" i="4"/>
  <c r="AD65" i="4"/>
  <c r="AD66" i="4"/>
  <c r="AD67"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270" i="4"/>
  <c r="AD271" i="4"/>
  <c r="AD272" i="4"/>
  <c r="AD273" i="4"/>
  <c r="AD274" i="4"/>
  <c r="AD275" i="4"/>
  <c r="AD276" i="4"/>
  <c r="AD277" i="4"/>
  <c r="AD278" i="4"/>
  <c r="AD279" i="4"/>
  <c r="AD399" i="4"/>
  <c r="AD400" i="4"/>
  <c r="AD401" i="4"/>
  <c r="AD402" i="4"/>
  <c r="AD403" i="4"/>
  <c r="AD404" i="4"/>
  <c r="AD405" i="4"/>
  <c r="AD406" i="4"/>
  <c r="AD407" i="4"/>
  <c r="AD408" i="4"/>
  <c r="AD409" i="4"/>
  <c r="AD413" i="4"/>
  <c r="AD414" i="4"/>
  <c r="AD415" i="4"/>
  <c r="AD416" i="4"/>
  <c r="AD417" i="4"/>
  <c r="AD418" i="4"/>
  <c r="AD419" i="4"/>
  <c r="AD420" i="4"/>
  <c r="AD421" i="4"/>
  <c r="AD422" i="4"/>
  <c r="AD423" i="4"/>
  <c r="AD424" i="4"/>
  <c r="AD425" i="4"/>
  <c r="AD426" i="4"/>
  <c r="AD427" i="4"/>
  <c r="AD428" i="4"/>
  <c r="AD429" i="4"/>
  <c r="AD430" i="4"/>
  <c r="AD431" i="4"/>
  <c r="AD432" i="4"/>
  <c r="AD433" i="4"/>
  <c r="AD434" i="4"/>
  <c r="AD435" i="4"/>
  <c r="AD436" i="4"/>
  <c r="AD437" i="4"/>
  <c r="AD438" i="4"/>
  <c r="AD439" i="4"/>
  <c r="AD440" i="4"/>
  <c r="AD441" i="4"/>
  <c r="AD442" i="4"/>
  <c r="AD443" i="4"/>
  <c r="AD444" i="4"/>
  <c r="AD445" i="4"/>
  <c r="AD446" i="4"/>
  <c r="AD447" i="4"/>
  <c r="AD448" i="4"/>
  <c r="AD258" i="4"/>
  <c r="AD259" i="4"/>
  <c r="AD260" i="4"/>
  <c r="AD261" i="4"/>
  <c r="AD262" i="4"/>
  <c r="AD263" i="4"/>
  <c r="AD317" i="4"/>
  <c r="AD318" i="4"/>
  <c r="AD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50" i="4"/>
  <c r="Y51" i="4"/>
  <c r="Y52" i="4"/>
  <c r="Y53" i="4"/>
  <c r="Y54" i="4"/>
  <c r="Y55" i="4"/>
  <c r="Y56" i="4"/>
  <c r="Y57" i="4"/>
  <c r="Y58" i="4"/>
  <c r="Y59" i="4"/>
  <c r="Y60" i="4"/>
  <c r="Y61" i="4"/>
  <c r="Y62" i="4"/>
  <c r="Y37" i="4"/>
  <c r="Y38" i="4"/>
  <c r="Y39" i="4"/>
  <c r="Y40" i="4"/>
  <c r="Y41" i="4"/>
  <c r="Y42" i="4"/>
  <c r="Y43" i="4"/>
  <c r="Y44" i="4"/>
  <c r="Y45" i="4"/>
  <c r="Y46" i="4"/>
  <c r="Y47" i="4"/>
  <c r="Y48" i="4"/>
  <c r="Y49" i="4"/>
  <c r="Y96" i="4"/>
  <c r="Y113" i="4"/>
  <c r="Y114" i="4"/>
  <c r="Y115" i="4"/>
  <c r="Y165" i="4"/>
  <c r="Y166" i="4"/>
  <c r="Y167" i="4"/>
  <c r="Y168" i="4"/>
  <c r="Y173" i="4"/>
  <c r="Y174" i="4"/>
  <c r="Y177" i="4"/>
  <c r="Y178" i="4"/>
  <c r="Y179" i="4"/>
  <c r="Y180" i="4"/>
  <c r="Y182" i="4"/>
  <c r="Y183" i="4"/>
  <c r="Y192" i="4"/>
  <c r="Y193" i="4"/>
  <c r="Y196" i="4"/>
  <c r="Y197" i="4"/>
  <c r="Y201" i="4"/>
  <c r="Y202" i="4"/>
  <c r="Y203" i="4"/>
  <c r="Y204" i="4"/>
  <c r="Y205" i="4"/>
  <c r="Y206" i="4"/>
  <c r="Y208" i="4"/>
  <c r="Y209" i="4"/>
  <c r="Y211" i="4"/>
  <c r="Y212" i="4"/>
  <c r="Y213" i="4"/>
  <c r="Y214" i="4"/>
  <c r="Y215" i="4"/>
  <c r="Y216" i="4"/>
  <c r="Y217"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80" i="4"/>
  <c r="Y281" i="4"/>
  <c r="Y282" i="4"/>
  <c r="Y283" i="4"/>
  <c r="Y284" i="4"/>
  <c r="Y285" i="4"/>
  <c r="Y286" i="4"/>
  <c r="Y287" i="4"/>
  <c r="Y288" i="4"/>
  <c r="Y289" i="4"/>
  <c r="Y290" i="4"/>
  <c r="Y291" i="4"/>
  <c r="Y292" i="4"/>
  <c r="Y293" i="4"/>
  <c r="Y294" i="4"/>
  <c r="Y295" i="4"/>
  <c r="Y296" i="4"/>
  <c r="Y297" i="4"/>
  <c r="Y298" i="4"/>
  <c r="Y299" i="4"/>
  <c r="Y300" i="4"/>
  <c r="Y301" i="4"/>
  <c r="Y302" i="4"/>
  <c r="Y303" i="4"/>
  <c r="Y304" i="4"/>
  <c r="Y305" i="4"/>
  <c r="Y306" i="4"/>
  <c r="Y307" i="4"/>
  <c r="Y308" i="4"/>
  <c r="Y309" i="4"/>
  <c r="Y310" i="4"/>
  <c r="Y311" i="4"/>
  <c r="Y312" i="4"/>
  <c r="Y313" i="4"/>
  <c r="Y314" i="4"/>
  <c r="Y315" i="4"/>
  <c r="Y316" i="4"/>
  <c r="Y321" i="4"/>
  <c r="Y322" i="4"/>
  <c r="Y323" i="4"/>
  <c r="Y324" i="4"/>
  <c r="Y325" i="4"/>
  <c r="Y326" i="4"/>
  <c r="Y327" i="4"/>
  <c r="Y328" i="4"/>
  <c r="Y329" i="4"/>
  <c r="Y330" i="4"/>
  <c r="Y331" i="4"/>
  <c r="Y332" i="4"/>
  <c r="Y333" i="4"/>
  <c r="Y334" i="4"/>
  <c r="Y335" i="4"/>
  <c r="Y336" i="4"/>
  <c r="Y337" i="4"/>
  <c r="Y338" i="4"/>
  <c r="Y339" i="4"/>
  <c r="Y340" i="4"/>
  <c r="Y341" i="4"/>
  <c r="Y342" i="4"/>
  <c r="Y343" i="4"/>
  <c r="Y344" i="4"/>
  <c r="Y345" i="4"/>
  <c r="Y346" i="4"/>
  <c r="Y347" i="4"/>
  <c r="Y348" i="4"/>
  <c r="Y349" i="4"/>
  <c r="Y350" i="4"/>
  <c r="Y351" i="4"/>
  <c r="Y352" i="4"/>
  <c r="Y353" i="4"/>
  <c r="Y354" i="4"/>
  <c r="Y355" i="4"/>
  <c r="Y356" i="4"/>
  <c r="Y357" i="4"/>
  <c r="Y358" i="4"/>
  <c r="Y359" i="4"/>
  <c r="Y360" i="4"/>
  <c r="Y361" i="4"/>
  <c r="Y362" i="4"/>
  <c r="Y363" i="4"/>
  <c r="Y364" i="4"/>
  <c r="Y365" i="4"/>
  <c r="Y366" i="4"/>
  <c r="Y368" i="4"/>
  <c r="Y369" i="4"/>
  <c r="Y370" i="4"/>
  <c r="Y371" i="4"/>
  <c r="Y372" i="4"/>
  <c r="Y373" i="4"/>
  <c r="Y374" i="4"/>
  <c r="Y375" i="4"/>
  <c r="Y376" i="4"/>
  <c r="Y377" i="4"/>
  <c r="Y378" i="4"/>
  <c r="Y379" i="4"/>
  <c r="Y380" i="4"/>
  <c r="Y381" i="4"/>
  <c r="Y382" i="4"/>
  <c r="Y383" i="4"/>
  <c r="Y384" i="4"/>
  <c r="Y385" i="4"/>
  <c r="Y386" i="4"/>
  <c r="Y387" i="4"/>
  <c r="Y388" i="4"/>
  <c r="Y389" i="4"/>
  <c r="Y390" i="4"/>
  <c r="Y391" i="4"/>
  <c r="Y392" i="4"/>
  <c r="Y393" i="4"/>
  <c r="Y394" i="4"/>
  <c r="Y395" i="4"/>
  <c r="Y63" i="4"/>
  <c r="Y64" i="4"/>
  <c r="Y65" i="4"/>
  <c r="Y66" i="4"/>
  <c r="Y67" i="4"/>
  <c r="Y145" i="4"/>
  <c r="Y146" i="4"/>
  <c r="Y147" i="4"/>
  <c r="Y149" i="4"/>
  <c r="Y159" i="4"/>
  <c r="Y160" i="4"/>
  <c r="Y161" i="4"/>
  <c r="Y162" i="4"/>
  <c r="Y163" i="4"/>
  <c r="Y164" i="4"/>
  <c r="Y270" i="4"/>
  <c r="Y271" i="4"/>
  <c r="Y272" i="4"/>
  <c r="Y273" i="4"/>
  <c r="Y274" i="4"/>
  <c r="Y275" i="4"/>
  <c r="Y276" i="4"/>
  <c r="Y277" i="4"/>
  <c r="Y278" i="4"/>
  <c r="Y279" i="4"/>
  <c r="Y399" i="4"/>
  <c r="Y400" i="4"/>
  <c r="Y401" i="4"/>
  <c r="Y402" i="4"/>
  <c r="Y403" i="4"/>
  <c r="Y404" i="4"/>
  <c r="Y405" i="4"/>
  <c r="Y406" i="4"/>
  <c r="Y407" i="4"/>
  <c r="Y408" i="4"/>
  <c r="Y409" i="4"/>
  <c r="Y413" i="4"/>
  <c r="Y414" i="4"/>
  <c r="Y415" i="4"/>
  <c r="Y416" i="4"/>
  <c r="Y417" i="4"/>
  <c r="Y418" i="4"/>
  <c r="Y419" i="4"/>
  <c r="Y420" i="4"/>
  <c r="Y421" i="4"/>
  <c r="Y422" i="4"/>
  <c r="Y423" i="4"/>
  <c r="Y424" i="4"/>
  <c r="Y425" i="4"/>
  <c r="Y426" i="4"/>
  <c r="Y427" i="4"/>
  <c r="Y428" i="4"/>
  <c r="Y429" i="4"/>
  <c r="Y430" i="4"/>
  <c r="Y431" i="4"/>
  <c r="Y432" i="4"/>
  <c r="Y433" i="4"/>
  <c r="Y434" i="4"/>
  <c r="Y435" i="4"/>
  <c r="Y436" i="4"/>
  <c r="Y437" i="4"/>
  <c r="Y438" i="4"/>
  <c r="Y439" i="4"/>
  <c r="Y440" i="4"/>
  <c r="Y441" i="4"/>
  <c r="Y442" i="4"/>
  <c r="Y443" i="4"/>
  <c r="Y444" i="4"/>
  <c r="Y445" i="4"/>
  <c r="Y446" i="4"/>
  <c r="Y447" i="4"/>
  <c r="Y448" i="4"/>
  <c r="Y258" i="4"/>
  <c r="Y259" i="4"/>
  <c r="Y260" i="4"/>
  <c r="Y262" i="4"/>
  <c r="Y263" i="4"/>
  <c r="Y317" i="4"/>
  <c r="Y318" i="4"/>
  <c r="Y3"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BB258" i="4" l="1"/>
  <c r="BB259" i="4"/>
  <c r="BB260" i="4"/>
  <c r="BB261" i="4"/>
  <c r="BB262" i="4"/>
  <c r="BB263" i="4"/>
  <c r="BB317" i="4"/>
  <c r="BB318" i="4"/>
  <c r="G318" i="4"/>
  <c r="G317" i="4"/>
  <c r="G263" i="4"/>
  <c r="G262" i="4"/>
  <c r="G261" i="4"/>
  <c r="G260" i="4"/>
  <c r="G259" i="4"/>
  <c r="G25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R268" i="4"/>
  <c r="R269" i="4"/>
  <c r="R320" i="4"/>
  <c r="R267" i="4"/>
  <c r="R264" i="4"/>
  <c r="R265" i="4"/>
  <c r="R266" i="4"/>
  <c r="R319" i="4"/>
  <c r="R397" i="4"/>
  <c r="AY397" i="4" s="1"/>
  <c r="R398" i="4"/>
  <c r="AY398" i="4" s="1"/>
  <c r="R119" i="4"/>
  <c r="AY119" i="4" s="1"/>
  <c r="R120" i="4"/>
  <c r="AY120" i="4" s="1"/>
  <c r="R121" i="4"/>
  <c r="AY121" i="4" s="1"/>
  <c r="R396" i="4"/>
  <c r="AY396" i="4" s="1"/>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R317" i="4"/>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R318" i="4"/>
  <c r="R263" i="4"/>
  <c r="F714" i="7"/>
  <c r="R262" i="4"/>
  <c r="I730" i="7"/>
  <c r="R261" i="4"/>
  <c r="R260" i="4"/>
  <c r="R259" i="4"/>
  <c r="I742" i="7"/>
  <c r="R258" i="4"/>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AY265" i="4"/>
  <c r="AY264" i="4"/>
  <c r="AY267" i="4"/>
  <c r="AY319" i="4"/>
  <c r="AY320" i="4"/>
  <c r="AY269" i="4"/>
  <c r="AY266" i="4"/>
  <c r="AY268" i="4"/>
  <c r="AY317" i="4"/>
  <c r="AY258" i="4"/>
  <c r="AY263" i="4"/>
  <c r="AY260" i="4"/>
  <c r="AY261" i="4"/>
  <c r="AY262" i="4"/>
  <c r="AY318" i="4"/>
  <c r="AY259" i="4"/>
  <c r="BB4" i="4" l="1"/>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50" i="4"/>
  <c r="BB51" i="4"/>
  <c r="BB52" i="4"/>
  <c r="BB53" i="4"/>
  <c r="BB54" i="4"/>
  <c r="BB55" i="4"/>
  <c r="BB56" i="4"/>
  <c r="BB57" i="4"/>
  <c r="BB58" i="4"/>
  <c r="BB59" i="4"/>
  <c r="BB60" i="4"/>
  <c r="BB61" i="4"/>
  <c r="BB62" i="4"/>
  <c r="BB37" i="4"/>
  <c r="BB38" i="4"/>
  <c r="BB39" i="4"/>
  <c r="BB40" i="4"/>
  <c r="BB41" i="4"/>
  <c r="BB42" i="4"/>
  <c r="BB43" i="4"/>
  <c r="BB44" i="4"/>
  <c r="BB45" i="4"/>
  <c r="BB46" i="4"/>
  <c r="BB47" i="4"/>
  <c r="BB48" i="4"/>
  <c r="BB49" i="4"/>
  <c r="BB85" i="4"/>
  <c r="BB86" i="4"/>
  <c r="BB87" i="4"/>
  <c r="BB88" i="4"/>
  <c r="AY96" i="4"/>
  <c r="BB96" i="4"/>
  <c r="BB116" i="4"/>
  <c r="BB117" i="4"/>
  <c r="BB118"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80" i="4"/>
  <c r="BB281" i="4"/>
  <c r="BB282" i="4"/>
  <c r="BB283" i="4"/>
  <c r="BB284" i="4"/>
  <c r="BB285" i="4"/>
  <c r="BB286" i="4"/>
  <c r="BB287" i="4"/>
  <c r="BB288" i="4"/>
  <c r="BB289" i="4"/>
  <c r="BB290" i="4"/>
  <c r="BB291" i="4"/>
  <c r="AY292"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63" i="4"/>
  <c r="BB64" i="4"/>
  <c r="BB65" i="4"/>
  <c r="BB66" i="4"/>
  <c r="BB67"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6" i="4"/>
  <c r="BB157" i="4"/>
  <c r="BB158" i="4"/>
  <c r="BB159" i="4"/>
  <c r="BB160" i="4"/>
  <c r="BB161" i="4"/>
  <c r="BB162" i="4"/>
  <c r="BB163" i="4"/>
  <c r="BB164" i="4"/>
  <c r="BB270" i="4"/>
  <c r="BB271" i="4"/>
  <c r="BB272" i="4"/>
  <c r="BB273" i="4"/>
  <c r="BB274" i="4"/>
  <c r="BB275" i="4"/>
  <c r="BB276" i="4"/>
  <c r="BB277" i="4"/>
  <c r="BB278" i="4"/>
  <c r="BB279"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32" i="4"/>
  <c r="BB433" i="4"/>
  <c r="BB434" i="4"/>
  <c r="BB435" i="4"/>
  <c r="BB436" i="4"/>
  <c r="BB437" i="4"/>
  <c r="BB438" i="4"/>
  <c r="BB439" i="4"/>
  <c r="BB440" i="4"/>
  <c r="BB441" i="4"/>
  <c r="BB442" i="4"/>
  <c r="BB443" i="4"/>
  <c r="BB444" i="4"/>
  <c r="BB445" i="4"/>
  <c r="BB446" i="4"/>
  <c r="BB447" i="4"/>
  <c r="BB448" i="4"/>
  <c r="G441" i="4" l="1"/>
  <c r="G445" i="4"/>
  <c r="AY399" i="4" l="1"/>
  <c r="AY400" i="4"/>
  <c r="AE92" i="4"/>
  <c r="AE91" i="4"/>
  <c r="AE93" i="4"/>
  <c r="Z92" i="4"/>
  <c r="Z91" i="4"/>
  <c r="Z93" i="4"/>
  <c r="S92" i="4"/>
  <c r="S91" i="4"/>
  <c r="S93" i="4"/>
  <c r="AY64" i="4" l="1"/>
  <c r="U64" i="4"/>
  <c r="BB93" i="4"/>
  <c r="BB91" i="4"/>
  <c r="BB92" i="4"/>
  <c r="AY63" i="4" l="1"/>
  <c r="U63" i="4"/>
  <c r="AY66" i="4"/>
  <c r="U66" i="4"/>
  <c r="AY67" i="4"/>
  <c r="U67" i="4"/>
  <c r="AY65" i="4"/>
  <c r="U65" i="4"/>
  <c r="G433" i="4"/>
  <c r="G138" i="4"/>
  <c r="G167" i="4"/>
  <c r="G322" i="4"/>
  <c r="G126" i="4"/>
  <c r="G84" i="4"/>
  <c r="G134" i="4"/>
  <c r="G212" i="4"/>
  <c r="G3" i="4"/>
  <c r="G93" i="4"/>
  <c r="G96" i="4"/>
  <c r="G72" i="4"/>
  <c r="G367" i="4"/>
  <c r="G329" i="4"/>
  <c r="G181" i="4"/>
  <c r="G189" i="4"/>
  <c r="G434" i="4"/>
  <c r="G190" i="4"/>
  <c r="G76" i="4"/>
  <c r="G214" i="4"/>
  <c r="G104" i="4"/>
  <c r="G257" i="4"/>
  <c r="G417" i="4"/>
  <c r="G362" i="4"/>
  <c r="G313" i="4"/>
  <c r="G169" i="4"/>
  <c r="G150" i="4"/>
  <c r="G164" i="4"/>
  <c r="G161" i="4"/>
  <c r="G128" i="4"/>
  <c r="G374" i="4"/>
  <c r="G402" i="4"/>
  <c r="G270" i="4"/>
  <c r="G147" i="4"/>
  <c r="G247" i="4"/>
  <c r="G281" i="4"/>
  <c r="G238" i="4"/>
  <c r="G338" i="4"/>
  <c r="G230" i="4"/>
  <c r="G201" i="4"/>
  <c r="G360" i="4"/>
  <c r="G390" i="4"/>
  <c r="G400" i="4"/>
  <c r="G152" i="4"/>
  <c r="G200" i="4"/>
  <c r="G395" i="4"/>
  <c r="G240" i="4"/>
  <c r="G16" i="4"/>
  <c r="G392" i="4"/>
  <c r="G429" i="4"/>
  <c r="G423" i="4"/>
  <c r="G297" i="4"/>
  <c r="G444" i="4"/>
  <c r="G99" i="4"/>
  <c r="G116" i="4"/>
  <c r="G207" i="4"/>
  <c r="G431" i="4"/>
  <c r="G425" i="4"/>
  <c r="G64" i="4"/>
  <c r="G393" i="4"/>
  <c r="G143" i="4"/>
  <c r="G21" i="4"/>
  <c r="G179" i="4"/>
  <c r="G23" i="4"/>
  <c r="G139" i="4"/>
  <c r="G245" i="4"/>
  <c r="G105" i="4"/>
  <c r="G335" i="4"/>
  <c r="G146" i="4"/>
  <c r="G391" i="4"/>
  <c r="G68" i="4"/>
  <c r="G403" i="4"/>
  <c r="G428" i="4"/>
  <c r="G422" i="4"/>
  <c r="G382" i="4"/>
  <c r="G125" i="4"/>
  <c r="G17" i="4"/>
  <c r="G405" i="4"/>
  <c r="G427" i="4"/>
  <c r="G421" i="4"/>
  <c r="G310" i="4"/>
  <c r="G229" i="4"/>
  <c r="G354" i="4"/>
  <c r="G234" i="4"/>
  <c r="G323" i="4"/>
  <c r="G176" i="4"/>
  <c r="G182" i="4"/>
  <c r="G177" i="4"/>
  <c r="G149" i="4"/>
  <c r="G309" i="4"/>
  <c r="G191" i="4"/>
  <c r="G10" i="4"/>
  <c r="G133" i="4"/>
  <c r="G198" i="4"/>
  <c r="G165" i="4"/>
  <c r="G284" i="4"/>
  <c r="G211" i="4"/>
  <c r="G100" i="4"/>
  <c r="G410" i="4"/>
  <c r="G86" i="4"/>
  <c r="G442" i="4"/>
  <c r="G157" i="4"/>
  <c r="G325" i="4"/>
  <c r="G237" i="4"/>
  <c r="G365" i="4"/>
  <c r="G4" i="4"/>
  <c r="G108" i="4"/>
  <c r="G255" i="4"/>
  <c r="G276" i="4"/>
  <c r="G25" i="4"/>
  <c r="G292" i="4"/>
  <c r="G8" i="4"/>
  <c r="G215" i="4"/>
  <c r="G387" i="4"/>
  <c r="G145" i="4"/>
  <c r="G18" i="4"/>
  <c r="G113" i="4"/>
  <c r="G373" i="4"/>
  <c r="G308" i="4"/>
  <c r="G388" i="4"/>
  <c r="G239" i="4"/>
  <c r="G217" i="4"/>
  <c r="G246" i="4"/>
  <c r="G336" i="4"/>
  <c r="G248" i="4"/>
  <c r="G137" i="4"/>
  <c r="G5" i="4"/>
  <c r="G406" i="4"/>
  <c r="G213" i="4"/>
  <c r="G364" i="4"/>
  <c r="G334" i="4"/>
  <c r="G192" i="4"/>
  <c r="G80" i="4"/>
  <c r="G82" i="4"/>
  <c r="G11" i="4"/>
  <c r="G302" i="4"/>
  <c r="G254" i="4"/>
  <c r="G301" i="4"/>
  <c r="G401" i="4"/>
  <c r="G279" i="4"/>
  <c r="G67" i="4"/>
  <c r="G159" i="4"/>
  <c r="G411" i="4"/>
  <c r="G300" i="4"/>
  <c r="G107" i="4"/>
  <c r="G420" i="4"/>
  <c r="G236" i="4"/>
  <c r="G218" i="4"/>
  <c r="G251" i="4"/>
  <c r="G203" i="4"/>
  <c r="G243" i="4"/>
  <c r="G87" i="4"/>
  <c r="G65" i="4"/>
  <c r="G231" i="4"/>
  <c r="G172" i="4"/>
  <c r="G294" i="4"/>
  <c r="G101" i="4"/>
  <c r="G129" i="4"/>
  <c r="G226" i="4"/>
  <c r="G94" i="4"/>
  <c r="G209" i="4"/>
  <c r="G156" i="4"/>
  <c r="G225" i="4"/>
  <c r="G141" i="4"/>
  <c r="G221" i="4"/>
  <c r="G386" i="4"/>
  <c r="G282" i="4"/>
  <c r="G415" i="4"/>
  <c r="G384" i="4"/>
  <c r="G183" i="4"/>
  <c r="G74" i="4"/>
  <c r="G435" i="4"/>
  <c r="G359" i="4"/>
  <c r="G153" i="4"/>
  <c r="G419" i="4"/>
  <c r="G288" i="4"/>
  <c r="G109" i="4"/>
  <c r="G227" i="4"/>
  <c r="G30" i="4"/>
  <c r="G19" i="4"/>
  <c r="G346" i="4"/>
  <c r="G272" i="4"/>
  <c r="G115" i="4"/>
  <c r="G290" i="4"/>
  <c r="G252" i="4"/>
  <c r="G289" i="4"/>
  <c r="G249" i="4"/>
  <c r="G414" i="4"/>
  <c r="G97" i="4"/>
  <c r="G378" i="4"/>
  <c r="G114" i="4"/>
  <c r="G347" i="4"/>
  <c r="G286" i="4"/>
  <c r="G223" i="4"/>
  <c r="G328" i="4"/>
  <c r="G75" i="4"/>
  <c r="G352" i="4"/>
  <c r="G285" i="4"/>
  <c r="G70" i="4"/>
  <c r="G178" i="4"/>
  <c r="G173" i="4"/>
  <c r="G91" i="4"/>
  <c r="G112" i="4"/>
  <c r="G180" i="4"/>
  <c r="G77" i="4"/>
  <c r="G370" i="4"/>
  <c r="G85" i="4"/>
  <c r="G206" i="4"/>
  <c r="G9" i="4"/>
  <c r="G103" i="4"/>
  <c r="G437" i="4"/>
  <c r="G438" i="4"/>
  <c r="G31" i="4"/>
  <c r="G439" i="4"/>
  <c r="G36" i="4"/>
  <c r="G32" i="4"/>
  <c r="G33" i="4"/>
  <c r="G440" i="4"/>
  <c r="G34" i="4"/>
  <c r="G35" i="4"/>
  <c r="G448" i="4"/>
  <c r="G446" i="4"/>
  <c r="G447" i="4"/>
  <c r="G7" i="4"/>
  <c r="G274" i="4"/>
  <c r="G430" i="4"/>
  <c r="G424" i="4"/>
  <c r="G235" i="4"/>
  <c r="G305" i="4"/>
  <c r="G379" i="4"/>
  <c r="G244" i="4"/>
  <c r="G408" i="4"/>
  <c r="G271" i="4"/>
  <c r="G175" i="4"/>
  <c r="G24" i="4"/>
  <c r="G324" i="4"/>
  <c r="G399" i="4"/>
  <c r="G14" i="4"/>
  <c r="G343" i="4"/>
  <c r="G407" i="4"/>
  <c r="G26" i="4"/>
  <c r="G20" i="4"/>
  <c r="G341" i="4"/>
  <c r="G233" i="4"/>
  <c r="G140" i="4"/>
  <c r="G275" i="4"/>
  <c r="G92" i="4"/>
  <c r="G186" i="4"/>
  <c r="G188" i="4"/>
  <c r="G416" i="4"/>
  <c r="G132" i="4"/>
  <c r="G6" i="4"/>
  <c r="G339" i="4"/>
  <c r="G330" i="4"/>
  <c r="G154" i="4"/>
  <c r="G348" i="4"/>
  <c r="G184" i="4"/>
  <c r="G250" i="4"/>
  <c r="G205" i="4"/>
  <c r="G256" i="4"/>
  <c r="G283" i="4"/>
  <c r="G307" i="4"/>
  <c r="G299" i="4"/>
  <c r="G117" i="4"/>
  <c r="G344" i="4"/>
  <c r="G296" i="4"/>
  <c r="G135" i="4"/>
  <c r="G170" i="4"/>
  <c r="G342" i="4"/>
  <c r="G106" i="4"/>
  <c r="G337" i="4"/>
  <c r="G331" i="4"/>
  <c r="G131" i="4"/>
  <c r="G293" i="4"/>
  <c r="G88" i="4"/>
  <c r="G377" i="4"/>
  <c r="G208" i="4"/>
  <c r="G273" i="4"/>
  <c r="G151" i="4"/>
  <c r="G194" i="4"/>
  <c r="G327" i="4"/>
  <c r="G366" i="4"/>
  <c r="G376" i="4"/>
  <c r="G298" i="4"/>
  <c r="G111" i="4"/>
  <c r="G162" i="4"/>
  <c r="G83" i="4"/>
  <c r="G353" i="4"/>
  <c r="G280" i="4"/>
  <c r="G27" i="4"/>
  <c r="G78" i="4"/>
  <c r="G202" i="4"/>
  <c r="G160" i="4"/>
  <c r="G219" i="4"/>
  <c r="G220" i="4"/>
  <c r="G375" i="4"/>
  <c r="G372" i="4"/>
  <c r="G163" i="4"/>
  <c r="G332" i="4"/>
  <c r="G15" i="4"/>
  <c r="G315" i="4"/>
  <c r="G345" i="4"/>
  <c r="G204" i="4"/>
  <c r="G303" i="4"/>
  <c r="G224" i="4"/>
  <c r="G340" i="4"/>
  <c r="G199" i="4"/>
  <c r="G358" i="4"/>
  <c r="G295" i="4"/>
  <c r="G232" i="4"/>
  <c r="G369" i="4"/>
  <c r="G316" i="4"/>
  <c r="G333" i="4"/>
  <c r="G363" i="4"/>
  <c r="G98" i="4"/>
  <c r="G136" i="4"/>
  <c r="G185" i="4"/>
  <c r="G174" i="4"/>
  <c r="G130" i="4"/>
  <c r="G37" i="4"/>
  <c r="G38" i="4"/>
  <c r="G39" i="4"/>
  <c r="G40" i="4"/>
  <c r="G41" i="4"/>
  <c r="G42" i="4"/>
  <c r="G43" i="4"/>
  <c r="G44" i="4"/>
  <c r="G45" i="4"/>
  <c r="G46" i="4"/>
  <c r="G47" i="4"/>
  <c r="G48" i="4"/>
  <c r="G49" i="4"/>
  <c r="G50" i="4"/>
  <c r="G51" i="4"/>
  <c r="G52" i="4"/>
  <c r="G53" i="4"/>
  <c r="G54" i="4"/>
  <c r="G55" i="4"/>
  <c r="G56" i="4"/>
  <c r="G57" i="4"/>
  <c r="G58" i="4"/>
  <c r="G59" i="4"/>
  <c r="G60" i="4"/>
  <c r="G61" i="4"/>
  <c r="G62" i="4"/>
  <c r="G127" i="4"/>
  <c r="G306" i="4"/>
  <c r="G193" i="4"/>
  <c r="G278" i="4"/>
  <c r="G326" i="4"/>
  <c r="G22" i="4"/>
  <c r="G311" i="4"/>
  <c r="G432" i="4"/>
  <c r="G426" i="4"/>
  <c r="G13" i="4"/>
  <c r="G443" i="4"/>
  <c r="G222" i="4"/>
  <c r="G210" i="4"/>
  <c r="G79" i="4"/>
  <c r="G241" i="4"/>
  <c r="G228" i="4"/>
  <c r="G187" i="4"/>
  <c r="G304" i="4"/>
  <c r="G95" i="4"/>
  <c r="G361" i="4"/>
  <c r="G90" i="4"/>
  <c r="G409" i="4"/>
  <c r="G413" i="4"/>
  <c r="G69" i="4"/>
  <c r="G349" i="4"/>
  <c r="G253" i="4"/>
  <c r="G242" i="4"/>
  <c r="G195" i="4"/>
  <c r="G196" i="4"/>
  <c r="G197" i="4"/>
  <c r="G385" i="4"/>
  <c r="G287" i="4"/>
  <c r="G368" i="4"/>
  <c r="G371" i="4"/>
  <c r="G73" i="4"/>
  <c r="G63" i="4"/>
  <c r="G102" i="4"/>
  <c r="G118" i="4"/>
  <c r="G291" i="4"/>
  <c r="G148" i="4"/>
  <c r="G436" i="4"/>
  <c r="G168" i="4"/>
  <c r="G394" i="4"/>
  <c r="G277" i="4"/>
  <c r="G155" i="4"/>
  <c r="G412" i="4"/>
  <c r="G171" i="4"/>
  <c r="G28" i="4"/>
  <c r="G314" i="4"/>
  <c r="G418" i="4"/>
  <c r="G381" i="4"/>
  <c r="G142" i="4"/>
  <c r="G383" i="4"/>
  <c r="G158" i="4"/>
  <c r="G356" i="4"/>
  <c r="G355" i="4"/>
  <c r="G357" i="4"/>
  <c r="G89" i="4"/>
  <c r="G71" i="4"/>
  <c r="G216" i="4"/>
  <c r="G29" i="4"/>
  <c r="G350" i="4"/>
  <c r="G81" i="4"/>
  <c r="G166" i="4"/>
  <c r="G12" i="4"/>
  <c r="G389" i="4"/>
  <c r="G404" i="4"/>
  <c r="G321" i="4"/>
  <c r="G66" i="4"/>
  <c r="G144" i="4"/>
  <c r="G351" i="4"/>
  <c r="G380" i="4"/>
  <c r="G312" i="4"/>
  <c r="G110"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Y36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D379" i="8"/>
  <c r="D380" i="8"/>
  <c r="D381" i="8"/>
  <c r="D382" i="8"/>
  <c r="D383" i="8"/>
  <c r="D384" i="8"/>
  <c r="D385" i="8"/>
  <c r="D386" i="8"/>
  <c r="D387" i="8"/>
  <c r="D388" i="8"/>
  <c r="D389" i="8"/>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D82" i="5" l="1"/>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R124" i="4"/>
  <c r="AY124" i="4" s="1"/>
  <c r="R123" i="4"/>
  <c r="AY123" i="4" s="1"/>
  <c r="R122" i="4"/>
  <c r="AY122" i="4" s="1"/>
  <c r="Y132" i="4"/>
  <c r="Y127" i="4"/>
  <c r="Y140" i="4"/>
  <c r="Y150" i="4"/>
  <c r="Y138" i="4"/>
  <c r="Y143" i="4"/>
  <c r="Y135" i="4"/>
  <c r="Y151" i="4"/>
  <c r="Y153" i="4"/>
  <c r="Y125" i="4"/>
  <c r="Y154" i="4"/>
  <c r="Y128" i="4"/>
  <c r="Y131" i="4"/>
  <c r="Y155" i="4"/>
  <c r="Y133" i="4"/>
  <c r="Y136" i="4"/>
  <c r="Y141" i="4"/>
  <c r="Y139" i="4"/>
  <c r="Y130" i="4"/>
  <c r="Y142" i="4"/>
  <c r="Y156" i="4"/>
  <c r="Y129" i="4"/>
  <c r="Y152" i="4"/>
  <c r="Y158" i="4"/>
  <c r="Y126" i="4"/>
  <c r="Y137" i="4"/>
  <c r="Y134" i="4"/>
  <c r="Y157" i="4"/>
  <c r="Y412" i="4"/>
  <c r="Y410" i="4"/>
  <c r="Y411" i="4"/>
  <c r="R56" i="4"/>
  <c r="R15" i="4"/>
  <c r="R4" i="4"/>
  <c r="R16" i="4"/>
  <c r="R54" i="4"/>
  <c r="R60" i="4"/>
  <c r="R62" i="4"/>
  <c r="R17" i="4"/>
  <c r="R50" i="4"/>
  <c r="R53" i="4"/>
  <c r="R51" i="4"/>
  <c r="R61" i="4"/>
  <c r="R55" i="4"/>
  <c r="R59" i="4"/>
  <c r="R57" i="4"/>
  <c r="R14" i="4"/>
  <c r="R3" i="4"/>
  <c r="R58" i="4"/>
  <c r="R52" i="4"/>
  <c r="R13" i="4"/>
  <c r="R18" i="4"/>
  <c r="R5" i="4"/>
  <c r="R6" i="4"/>
  <c r="Y187" i="4"/>
  <c r="Y189" i="4"/>
  <c r="Y190" i="4"/>
  <c r="Y185" i="4"/>
  <c r="Y186" i="4"/>
  <c r="Y188" i="4"/>
  <c r="Y219" i="4"/>
  <c r="Y172" i="4"/>
  <c r="Y175" i="4"/>
  <c r="Y191" i="4"/>
  <c r="Y194" i="4"/>
  <c r="Y225" i="4"/>
  <c r="AD91" i="4"/>
  <c r="Y91" i="4"/>
  <c r="R93" i="4"/>
  <c r="AD92" i="4"/>
  <c r="AD93" i="4"/>
  <c r="Y92" i="4"/>
  <c r="R91" i="4"/>
  <c r="Y93" i="4"/>
  <c r="R92" i="4"/>
  <c r="AD117" i="4"/>
  <c r="Y116" i="4"/>
  <c r="Y118" i="4"/>
  <c r="Y117" i="4"/>
  <c r="AD116" i="4"/>
  <c r="AD118" i="4"/>
  <c r="R31" i="4"/>
  <c r="R29" i="4"/>
  <c r="R30" i="4"/>
  <c r="R35" i="4"/>
  <c r="R33" i="4"/>
  <c r="R34" i="4"/>
  <c r="R32" i="4"/>
  <c r="R28" i="4"/>
  <c r="R36" i="4"/>
  <c r="R26" i="4"/>
  <c r="R27" i="4"/>
  <c r="R25" i="4"/>
  <c r="AD410" i="4"/>
  <c r="AD412" i="4"/>
  <c r="AD411" i="4"/>
  <c r="AS187" i="4"/>
  <c r="AS185" i="4"/>
  <c r="AS186" i="4"/>
  <c r="AS189" i="4"/>
  <c r="AS190" i="4"/>
  <c r="AS188" i="4"/>
  <c r="Y184" i="4"/>
  <c r="Y210" i="4"/>
  <c r="Y218" i="4"/>
  <c r="Y169" i="4"/>
  <c r="Y195" i="4"/>
  <c r="Y221" i="4"/>
  <c r="Y199" i="4"/>
  <c r="Y200" i="4"/>
  <c r="Y198" i="4"/>
  <c r="R85" i="4"/>
  <c r="AD85" i="4"/>
  <c r="Y87" i="4"/>
  <c r="R87" i="4"/>
  <c r="Y85" i="4"/>
  <c r="AD87" i="4"/>
  <c r="AS367" i="4"/>
  <c r="AN367" i="4"/>
  <c r="Y88" i="4"/>
  <c r="R88" i="4"/>
  <c r="AD88" i="4"/>
  <c r="R86" i="4"/>
  <c r="AD86" i="4"/>
  <c r="Y86" i="4"/>
  <c r="AI190" i="4"/>
  <c r="AI189" i="4"/>
  <c r="AI186" i="4"/>
  <c r="AI185" i="4"/>
  <c r="AI187" i="4"/>
  <c r="AI188" i="4"/>
  <c r="AN189" i="4"/>
  <c r="AN187" i="4"/>
  <c r="AN186" i="4"/>
  <c r="AN188" i="4"/>
  <c r="AN185" i="4"/>
  <c r="AN190" i="4"/>
  <c r="Y170" i="4"/>
  <c r="Y207" i="4"/>
  <c r="Y222" i="4"/>
  <c r="R21" i="4"/>
  <c r="R42" i="4"/>
  <c r="R22" i="4"/>
  <c r="R38" i="4"/>
  <c r="R12" i="4"/>
  <c r="R43" i="4"/>
  <c r="R8" i="4"/>
  <c r="R48" i="4"/>
  <c r="R46" i="4"/>
  <c r="R20" i="4"/>
  <c r="R44" i="4"/>
  <c r="R49" i="4"/>
  <c r="R47" i="4"/>
  <c r="R23" i="4"/>
  <c r="R45" i="4"/>
  <c r="R11" i="4"/>
  <c r="R24" i="4"/>
  <c r="R40" i="4"/>
  <c r="R41" i="4"/>
  <c r="R37" i="4"/>
  <c r="R9" i="4"/>
  <c r="R19" i="4"/>
  <c r="R39" i="4"/>
  <c r="R10" i="4"/>
  <c r="R7" i="4"/>
  <c r="Y171" i="4"/>
  <c r="Y176" i="4"/>
  <c r="Y220" i="4"/>
  <c r="Y224" i="4"/>
  <c r="Y181" i="4"/>
  <c r="Y223" i="4"/>
  <c r="AD185" i="4"/>
  <c r="AD187" i="4"/>
  <c r="AD188" i="4"/>
  <c r="AD186" i="4"/>
  <c r="AD189" i="4"/>
  <c r="AD190" i="4"/>
  <c r="R165" i="4"/>
  <c r="R173" i="4"/>
  <c r="R181" i="4"/>
  <c r="R189" i="4"/>
  <c r="R197" i="4"/>
  <c r="R205" i="4"/>
  <c r="R213" i="4"/>
  <c r="R221" i="4"/>
  <c r="R229" i="4"/>
  <c r="R237" i="4"/>
  <c r="R245" i="4"/>
  <c r="R253" i="4"/>
  <c r="R283" i="4"/>
  <c r="R291" i="4"/>
  <c r="R166" i="4"/>
  <c r="R174" i="4"/>
  <c r="R182" i="4"/>
  <c r="R190" i="4"/>
  <c r="R198" i="4"/>
  <c r="R206" i="4"/>
  <c r="R214" i="4"/>
  <c r="R222" i="4"/>
  <c r="R230" i="4"/>
  <c r="R238" i="4"/>
  <c r="R246" i="4"/>
  <c r="R254" i="4"/>
  <c r="R284" i="4"/>
  <c r="R441" i="4"/>
  <c r="R116" i="4"/>
  <c r="R202" i="4"/>
  <c r="R234" i="4"/>
  <c r="R288" i="4"/>
  <c r="R195" i="4"/>
  <c r="R243" i="4"/>
  <c r="R172" i="4"/>
  <c r="R220" i="4"/>
  <c r="R290" i="4"/>
  <c r="R167" i="4"/>
  <c r="R175" i="4"/>
  <c r="R183" i="4"/>
  <c r="R191" i="4"/>
  <c r="R199" i="4"/>
  <c r="R207" i="4"/>
  <c r="R215" i="4"/>
  <c r="R223" i="4"/>
  <c r="R231" i="4"/>
  <c r="R239" i="4"/>
  <c r="R247" i="4"/>
  <c r="R255" i="4"/>
  <c r="R285" i="4"/>
  <c r="R445" i="4"/>
  <c r="R170" i="4"/>
  <c r="R210" i="4"/>
  <c r="R242" i="4"/>
  <c r="R179" i="4"/>
  <c r="R235" i="4"/>
  <c r="R180" i="4"/>
  <c r="R228" i="4"/>
  <c r="R168" i="4"/>
  <c r="R176" i="4"/>
  <c r="R184" i="4"/>
  <c r="R192" i="4"/>
  <c r="R200" i="4"/>
  <c r="R208" i="4"/>
  <c r="R216" i="4"/>
  <c r="R224" i="4"/>
  <c r="R232" i="4"/>
  <c r="R240" i="4"/>
  <c r="R248" i="4"/>
  <c r="R256" i="4"/>
  <c r="R286" i="4"/>
  <c r="R194" i="4"/>
  <c r="R218" i="4"/>
  <c r="R280" i="4"/>
  <c r="R171" i="4"/>
  <c r="R219" i="4"/>
  <c r="R289" i="4"/>
  <c r="R188" i="4"/>
  <c r="R236" i="4"/>
  <c r="R169" i="4"/>
  <c r="R177" i="4"/>
  <c r="R185" i="4"/>
  <c r="R193" i="4"/>
  <c r="R201" i="4"/>
  <c r="R209" i="4"/>
  <c r="R217" i="4"/>
  <c r="R225" i="4"/>
  <c r="R233" i="4"/>
  <c r="R241" i="4"/>
  <c r="R249" i="4"/>
  <c r="R257" i="4"/>
  <c r="R287" i="4"/>
  <c r="R186" i="4"/>
  <c r="R226" i="4"/>
  <c r="R187" i="4"/>
  <c r="R227" i="4"/>
  <c r="R196" i="4"/>
  <c r="R252" i="4"/>
  <c r="R178" i="4"/>
  <c r="R250" i="4"/>
  <c r="R117" i="4"/>
  <c r="R211" i="4"/>
  <c r="R281" i="4"/>
  <c r="R118" i="4"/>
  <c r="R212" i="4"/>
  <c r="R282" i="4"/>
  <c r="R203" i="4"/>
  <c r="R251" i="4"/>
  <c r="R204" i="4"/>
  <c r="R244" i="4"/>
  <c r="R435" i="4"/>
  <c r="R160" i="4"/>
  <c r="R161" i="4"/>
  <c r="R437" i="4"/>
  <c r="R163" i="4"/>
  <c r="R164" i="4"/>
  <c r="R438" i="4"/>
  <c r="R432" i="4"/>
  <c r="R428" i="4"/>
  <c r="R439" i="4"/>
  <c r="R426" i="4"/>
  <c r="R162" i="4"/>
  <c r="R422" i="4"/>
  <c r="R440" i="4"/>
  <c r="R436" i="4"/>
  <c r="R427" i="4"/>
  <c r="R430" i="4"/>
  <c r="R159" i="4"/>
  <c r="R421" i="4"/>
  <c r="R424" i="4"/>
  <c r="F203" i="8"/>
  <c r="R129" i="4"/>
  <c r="R277" i="4"/>
  <c r="R408" i="4"/>
  <c r="R153" i="4"/>
  <c r="R404" i="4"/>
  <c r="R419" i="4"/>
  <c r="R148" i="4"/>
  <c r="R146" i="4"/>
  <c r="R149" i="4"/>
  <c r="R406" i="4"/>
  <c r="R156" i="4"/>
  <c r="R416" i="4"/>
  <c r="R276" i="4"/>
  <c r="R151" i="4"/>
  <c r="R150" i="4"/>
  <c r="R403" i="4"/>
  <c r="R133" i="4"/>
  <c r="R401" i="4"/>
  <c r="R141" i="4"/>
  <c r="R132" i="4"/>
  <c r="R136" i="4"/>
  <c r="R418" i="4"/>
  <c r="R145" i="4"/>
  <c r="R410" i="4"/>
  <c r="R279" i="4"/>
  <c r="R415" i="4"/>
  <c r="R154" i="4"/>
  <c r="R409" i="4"/>
  <c r="R142" i="4"/>
  <c r="R135" i="4"/>
  <c r="R413" i="4"/>
  <c r="R125" i="4"/>
  <c r="R270" i="4"/>
  <c r="R157" i="4"/>
  <c r="R407" i="4"/>
  <c r="R130" i="4"/>
  <c r="R158" i="4"/>
  <c r="R127" i="4"/>
  <c r="R420" i="4"/>
  <c r="R278" i="4"/>
  <c r="R128" i="4"/>
  <c r="R144" i="4"/>
  <c r="R139" i="4"/>
  <c r="R137" i="4"/>
  <c r="R414" i="4"/>
  <c r="R155" i="4"/>
  <c r="R143" i="4"/>
  <c r="R131" i="4"/>
  <c r="R405" i="4"/>
  <c r="R140" i="4"/>
  <c r="R367" i="4"/>
  <c r="R402" i="4"/>
  <c r="R360" i="4"/>
  <c r="R392" i="4"/>
  <c r="R431" i="4"/>
  <c r="R309" i="4"/>
  <c r="R365" i="4"/>
  <c r="R384" i="4"/>
  <c r="R348" i="4"/>
  <c r="R331" i="4"/>
  <c r="R353" i="4"/>
  <c r="R375" i="4"/>
  <c r="R303" i="4"/>
  <c r="R316" i="4"/>
  <c r="R311" i="4"/>
  <c r="R385" i="4"/>
  <c r="R356" i="4"/>
  <c r="R351" i="4"/>
  <c r="R411" i="4"/>
  <c r="R275" i="4"/>
  <c r="R134" i="4"/>
  <c r="R147" i="4"/>
  <c r="R390" i="4"/>
  <c r="R429" i="4"/>
  <c r="R425" i="4"/>
  <c r="R382" i="4"/>
  <c r="R354" i="4"/>
  <c r="R387" i="4"/>
  <c r="R364" i="4"/>
  <c r="R301" i="4"/>
  <c r="R274" i="4"/>
  <c r="R271" i="4"/>
  <c r="R344" i="4"/>
  <c r="R327" i="4"/>
  <c r="R372" i="4"/>
  <c r="R333" i="4"/>
  <c r="R355" i="4"/>
  <c r="R380" i="4"/>
  <c r="R307" i="4"/>
  <c r="R126" i="4"/>
  <c r="R423" i="4"/>
  <c r="R393" i="4"/>
  <c r="R335" i="4"/>
  <c r="R334" i="4"/>
  <c r="R328" i="4"/>
  <c r="R296" i="4"/>
  <c r="R293" i="4"/>
  <c r="R366" i="4"/>
  <c r="R340" i="4"/>
  <c r="R363" i="4"/>
  <c r="R349" i="4"/>
  <c r="R368" i="4"/>
  <c r="R314" i="4"/>
  <c r="R357" i="4"/>
  <c r="R312" i="4"/>
  <c r="R322" i="4"/>
  <c r="R325" i="4"/>
  <c r="R379" i="4"/>
  <c r="R417" i="4"/>
  <c r="R152" i="4"/>
  <c r="R297" i="4"/>
  <c r="R323" i="4"/>
  <c r="R336" i="4"/>
  <c r="R294" i="4"/>
  <c r="R341" i="4"/>
  <c r="R376" i="4"/>
  <c r="R332" i="4"/>
  <c r="R306" i="4"/>
  <c r="R304" i="4"/>
  <c r="R371" i="4"/>
  <c r="R389" i="4"/>
  <c r="R308" i="4"/>
  <c r="R273" i="4"/>
  <c r="R433" i="4"/>
  <c r="R329" i="4"/>
  <c r="R362" i="4"/>
  <c r="R444" i="4"/>
  <c r="R391" i="4"/>
  <c r="R442" i="4"/>
  <c r="R359" i="4"/>
  <c r="R346" i="4"/>
  <c r="R352" i="4"/>
  <c r="R448" i="4"/>
  <c r="R324" i="4"/>
  <c r="R377" i="4"/>
  <c r="R298" i="4"/>
  <c r="R358" i="4"/>
  <c r="R443" i="4"/>
  <c r="R394" i="4"/>
  <c r="R381" i="4"/>
  <c r="R330" i="4"/>
  <c r="R345" i="4"/>
  <c r="R383" i="4"/>
  <c r="R138" i="4"/>
  <c r="R313" i="4"/>
  <c r="R338" i="4"/>
  <c r="R395" i="4"/>
  <c r="R373" i="4"/>
  <c r="R386" i="4"/>
  <c r="R272" i="4"/>
  <c r="R378" i="4"/>
  <c r="R370" i="4"/>
  <c r="R305" i="4"/>
  <c r="R339" i="4"/>
  <c r="R342" i="4"/>
  <c r="R315" i="4"/>
  <c r="R295" i="4"/>
  <c r="R361" i="4"/>
  <c r="R321" i="4"/>
  <c r="R434" i="4"/>
  <c r="R446" i="4"/>
  <c r="R326" i="4"/>
  <c r="R374" i="4"/>
  <c r="R310" i="4"/>
  <c r="R388" i="4"/>
  <c r="R302" i="4"/>
  <c r="R300" i="4"/>
  <c r="R347" i="4"/>
  <c r="R447" i="4"/>
  <c r="R343" i="4"/>
  <c r="R299" i="4"/>
  <c r="R337" i="4"/>
  <c r="R369" i="4"/>
  <c r="R412" i="4"/>
  <c r="R350" i="4"/>
  <c r="S76" i="4"/>
  <c r="R76" i="4" s="1"/>
  <c r="S80" i="4"/>
  <c r="R80" i="4" s="1"/>
  <c r="S74" i="4"/>
  <c r="R74" i="4" s="1"/>
  <c r="S69" i="4"/>
  <c r="R69" i="4" s="1"/>
  <c r="S79" i="4"/>
  <c r="R79" i="4" s="1"/>
  <c r="S72" i="4"/>
  <c r="R72" i="4" s="1"/>
  <c r="AE79" i="4"/>
  <c r="AD79" i="4" s="1"/>
  <c r="AE72" i="4"/>
  <c r="AD72" i="4" s="1"/>
  <c r="AE74" i="4"/>
  <c r="AD74" i="4" s="1"/>
  <c r="AE80" i="4"/>
  <c r="AD80" i="4" s="1"/>
  <c r="D57" i="8"/>
  <c r="D58" i="8"/>
  <c r="D59" i="8"/>
  <c r="D60" i="8"/>
  <c r="S73" i="4"/>
  <c r="R73" i="4" s="1"/>
  <c r="D61" i="8"/>
  <c r="D62" i="8"/>
  <c r="D63" i="8"/>
  <c r="D64" i="8"/>
  <c r="D66" i="8"/>
  <c r="D67" i="8"/>
  <c r="AE70" i="4"/>
  <c r="AD70" i="4" s="1"/>
  <c r="D68" i="8"/>
  <c r="D69" i="8"/>
  <c r="D70" i="8"/>
  <c r="D71" i="8"/>
  <c r="D73" i="8"/>
  <c r="AE68" i="4"/>
  <c r="AD68" i="4" s="1"/>
  <c r="D74" i="8"/>
  <c r="D75" i="8"/>
  <c r="D76" i="8"/>
  <c r="D77" i="8"/>
  <c r="D78" i="8"/>
  <c r="D79" i="8"/>
  <c r="AE76" i="4"/>
  <c r="AD76" i="4" s="1"/>
  <c r="D80" i="8"/>
  <c r="AE71" i="4"/>
  <c r="AD71" i="4" s="1"/>
  <c r="D81" i="8"/>
  <c r="D82" i="8"/>
  <c r="D83" i="8"/>
  <c r="D84" i="8"/>
  <c r="S71" i="4"/>
  <c r="R71" i="4" s="1"/>
  <c r="D85" i="8"/>
  <c r="D86" i="8"/>
  <c r="D87" i="8"/>
  <c r="D88" i="8"/>
  <c r="D89" i="8"/>
  <c r="D90" i="8"/>
  <c r="D91" i="8"/>
  <c r="AE83" i="4"/>
  <c r="AD83" i="4" s="1"/>
  <c r="D92" i="8"/>
  <c r="D93" i="8"/>
  <c r="D94" i="8"/>
  <c r="D95" i="8"/>
  <c r="AE73" i="4"/>
  <c r="AD73" i="4" s="1"/>
  <c r="D96" i="8"/>
  <c r="D97" i="8"/>
  <c r="AE84" i="4"/>
  <c r="AD84" i="4" s="1"/>
  <c r="D98" i="8"/>
  <c r="D99" i="8"/>
  <c r="D100" i="8"/>
  <c r="D101" i="8"/>
  <c r="D102" i="8"/>
  <c r="D103" i="8"/>
  <c r="Z73" i="4"/>
  <c r="Y73" i="4" s="1"/>
  <c r="D104" i="8"/>
  <c r="D105" i="8"/>
  <c r="Z83" i="4"/>
  <c r="Y83" i="4" s="1"/>
  <c r="D106" i="8"/>
  <c r="D107" i="8"/>
  <c r="Z84" i="4"/>
  <c r="Y84" i="4" s="1"/>
  <c r="D108" i="8"/>
  <c r="D109" i="8"/>
  <c r="D110" i="8"/>
  <c r="D111" i="8"/>
  <c r="D112" i="8"/>
  <c r="D113" i="8"/>
  <c r="AE81" i="4"/>
  <c r="AD81" i="4" s="1"/>
  <c r="D114" i="8"/>
  <c r="D115" i="8"/>
  <c r="AE82" i="4"/>
  <c r="AD82" i="4" s="1"/>
  <c r="D116" i="8"/>
  <c r="D117" i="8"/>
  <c r="D118" i="8"/>
  <c r="D119" i="8"/>
  <c r="D120" i="8"/>
  <c r="AE75" i="4"/>
  <c r="AD75" i="4" s="1"/>
  <c r="D121" i="8"/>
  <c r="D122" i="8"/>
  <c r="D123" i="8"/>
  <c r="Z70" i="4"/>
  <c r="Y70" i="4" s="1"/>
  <c r="D124" i="8"/>
  <c r="D125" i="8"/>
  <c r="D126" i="8"/>
  <c r="D127" i="8"/>
  <c r="D128" i="8"/>
  <c r="D129" i="8"/>
  <c r="D130" i="8"/>
  <c r="D131" i="8"/>
  <c r="D132" i="8"/>
  <c r="D133" i="8"/>
  <c r="D134" i="8"/>
  <c r="D135" i="8"/>
  <c r="D136" i="8"/>
  <c r="D137" i="8"/>
  <c r="D138" i="8"/>
  <c r="D139" i="8"/>
  <c r="S83" i="4"/>
  <c r="R83" i="4" s="1"/>
  <c r="D140" i="8"/>
  <c r="D141" i="8"/>
  <c r="D142" i="8"/>
  <c r="D143" i="8"/>
  <c r="D144" i="8"/>
  <c r="D145" i="8"/>
  <c r="D146" i="8"/>
  <c r="Z81" i="4"/>
  <c r="Y81" i="4" s="1"/>
  <c r="D147" i="8"/>
  <c r="D148" i="8"/>
  <c r="D149" i="8"/>
  <c r="D150" i="8"/>
  <c r="Z74" i="4"/>
  <c r="Y74" i="4" s="1"/>
  <c r="D151" i="8"/>
  <c r="D152" i="8"/>
  <c r="D153" i="8"/>
  <c r="Z71" i="4"/>
  <c r="Y71" i="4" s="1"/>
  <c r="D154" i="8"/>
  <c r="D155" i="8"/>
  <c r="D156" i="8"/>
  <c r="Z80" i="4"/>
  <c r="Y80" i="4" s="1"/>
  <c r="D157" i="8"/>
  <c r="S84" i="4"/>
  <c r="R84" i="4" s="1"/>
  <c r="D158" i="8"/>
  <c r="Z75" i="4"/>
  <c r="Y75" i="4" s="1"/>
  <c r="D159" i="8"/>
  <c r="D160" i="8"/>
  <c r="D161" i="8"/>
  <c r="D162" i="8"/>
  <c r="D163" i="8"/>
  <c r="Z82" i="4"/>
  <c r="Y82" i="4" s="1"/>
  <c r="D164" i="8"/>
  <c r="D165" i="8"/>
  <c r="D166" i="8"/>
  <c r="Z72" i="4"/>
  <c r="Y72" i="4" s="1"/>
  <c r="D167" i="8"/>
  <c r="Z79" i="4"/>
  <c r="Y79" i="4" s="1"/>
  <c r="D168" i="8"/>
  <c r="D169" i="8"/>
  <c r="D170" i="8"/>
  <c r="D171" i="8"/>
  <c r="Z69" i="4"/>
  <c r="Y69" i="4" s="1"/>
  <c r="D172" i="8"/>
  <c r="D173" i="8"/>
  <c r="D174" i="8"/>
  <c r="D175" i="8"/>
  <c r="D176" i="8"/>
  <c r="Z76" i="4"/>
  <c r="Y76" i="4" s="1"/>
  <c r="D177" i="8"/>
  <c r="D178" i="8"/>
  <c r="Z68" i="4"/>
  <c r="Y68" i="4" s="1"/>
  <c r="D179" i="8"/>
  <c r="D180" i="8"/>
  <c r="D181" i="8"/>
  <c r="D182" i="8"/>
  <c r="D183" i="8"/>
  <c r="D185" i="8"/>
  <c r="D186" i="8"/>
  <c r="D187" i="8"/>
  <c r="D188" i="8"/>
  <c r="D189" i="8"/>
  <c r="D190" i="8"/>
  <c r="D191" i="8"/>
  <c r="D192" i="8"/>
  <c r="D193" i="8"/>
  <c r="D194" i="8"/>
  <c r="D195" i="8"/>
  <c r="D196" i="8"/>
  <c r="D201" i="8"/>
  <c r="AE69" i="4"/>
  <c r="AD69" i="4" s="1"/>
  <c r="D203" i="8"/>
  <c r="D204" i="8"/>
  <c r="D206" i="8"/>
  <c r="D207" i="8"/>
  <c r="D208" i="8"/>
  <c r="D209" i="8"/>
  <c r="D210" i="8"/>
  <c r="D211" i="8"/>
  <c r="S70" i="4"/>
  <c r="R70" i="4" s="1"/>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S113" i="4"/>
  <c r="BB113" i="4" s="1"/>
  <c r="D368" i="8"/>
  <c r="D369" i="8"/>
  <c r="D370" i="8"/>
  <c r="D371" i="8"/>
  <c r="D372" i="8"/>
  <c r="S75" i="4"/>
  <c r="R75" i="4" s="1"/>
  <c r="S81" i="4"/>
  <c r="R81" i="4" s="1"/>
  <c r="S82" i="4"/>
  <c r="R82" i="4" s="1"/>
  <c r="D65" i="8"/>
  <c r="D184" i="8"/>
  <c r="D200" i="8"/>
  <c r="D202" i="8"/>
  <c r="D295" i="8"/>
  <c r="D305" i="8"/>
  <c r="D315" i="8"/>
  <c r="D333" i="8"/>
  <c r="S68" i="4"/>
  <c r="R68" i="4" s="1"/>
  <c r="E3" i="5" l="1"/>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AY309" i="4"/>
  <c r="AY178" i="4"/>
  <c r="AY196" i="4"/>
  <c r="AY208" i="4"/>
  <c r="AY434" i="4"/>
  <c r="AY370" i="4"/>
  <c r="AY298" i="4"/>
  <c r="AY371" i="4"/>
  <c r="AY323" i="4"/>
  <c r="AY296" i="4"/>
  <c r="AY147" i="4"/>
  <c r="AY62" i="4"/>
  <c r="AY47" i="4"/>
  <c r="AY444" i="4"/>
  <c r="AY364" i="4"/>
  <c r="AY303" i="4"/>
  <c r="AY270" i="4"/>
  <c r="AY204" i="4"/>
  <c r="AY11" i="4"/>
  <c r="AY58" i="4"/>
  <c r="AY27" i="4"/>
  <c r="AY217" i="4"/>
  <c r="AY45" i="4"/>
  <c r="AY286" i="4"/>
  <c r="AY54" i="4"/>
  <c r="AY228" i="4"/>
  <c r="AY242" i="4"/>
  <c r="AY247" i="4"/>
  <c r="AY183" i="4"/>
  <c r="AY12" i="4"/>
  <c r="AY206" i="4"/>
  <c r="AY60" i="4"/>
  <c r="AY213" i="4"/>
  <c r="AY41" i="4"/>
  <c r="AY4" i="4"/>
  <c r="AY255" i="4"/>
  <c r="AY42" i="4"/>
  <c r="AY49" i="4"/>
  <c r="AY383" i="4"/>
  <c r="AY377" i="4"/>
  <c r="AY355" i="4"/>
  <c r="AY134" i="4"/>
  <c r="AY405" i="4"/>
  <c r="AY128" i="4"/>
  <c r="AY133" i="4"/>
  <c r="AY129" i="4"/>
  <c r="AY302" i="4"/>
  <c r="AY362" i="4"/>
  <c r="AY306" i="4"/>
  <c r="AY152" i="4"/>
  <c r="AY368" i="4"/>
  <c r="AY334" i="4"/>
  <c r="AY333" i="4"/>
  <c r="AY392" i="4"/>
  <c r="AY131" i="4"/>
  <c r="AY125" i="4"/>
  <c r="AY48" i="4"/>
  <c r="AY281" i="4"/>
  <c r="AY227" i="4"/>
  <c r="AY209" i="4"/>
  <c r="AY37" i="4"/>
  <c r="AY256" i="4"/>
  <c r="AY192" i="4"/>
  <c r="AY33" i="4"/>
  <c r="AY180" i="4"/>
  <c r="AY239" i="4"/>
  <c r="AY16" i="4"/>
  <c r="AY29" i="4"/>
  <c r="AY284" i="4"/>
  <c r="AY52" i="4"/>
  <c r="AY291" i="4"/>
  <c r="AY205" i="4"/>
  <c r="AY59" i="4"/>
  <c r="AY357" i="4"/>
  <c r="AY380" i="4"/>
  <c r="AY415" i="4"/>
  <c r="AY277" i="4"/>
  <c r="AY244" i="4"/>
  <c r="AY46" i="4"/>
  <c r="AY225" i="4"/>
  <c r="AY289" i="4"/>
  <c r="AY32" i="4"/>
  <c r="AY214" i="4"/>
  <c r="AY350" i="4"/>
  <c r="AY300" i="4"/>
  <c r="AY321" i="4"/>
  <c r="AY378" i="4"/>
  <c r="AY304" i="4"/>
  <c r="AY297" i="4"/>
  <c r="AY314" i="4"/>
  <c r="AY328" i="4"/>
  <c r="AY431" i="4"/>
  <c r="AY279" i="4"/>
  <c r="AY149" i="4"/>
  <c r="AY361" i="4"/>
  <c r="AY272" i="4"/>
  <c r="AY345" i="4"/>
  <c r="AY324" i="4"/>
  <c r="AY387" i="4"/>
  <c r="AY275" i="4"/>
  <c r="AY375" i="4"/>
  <c r="AY278" i="4"/>
  <c r="AY403" i="4"/>
  <c r="AY146" i="4"/>
  <c r="AY369" i="4"/>
  <c r="AY388" i="4"/>
  <c r="AY295" i="4"/>
  <c r="AY386" i="4"/>
  <c r="AY330" i="4"/>
  <c r="AY448" i="4"/>
  <c r="AY329" i="4"/>
  <c r="AY332" i="4"/>
  <c r="AY417" i="4"/>
  <c r="AY349" i="4"/>
  <c r="AY335" i="4"/>
  <c r="AY372" i="4"/>
  <c r="AY354" i="4"/>
  <c r="AY353" i="4"/>
  <c r="AY360" i="4"/>
  <c r="AY143" i="4"/>
  <c r="AY420" i="4"/>
  <c r="AY413" i="4"/>
  <c r="AY145" i="4"/>
  <c r="AY150" i="4"/>
  <c r="AY148" i="4"/>
  <c r="AY13" i="4"/>
  <c r="AY211" i="4"/>
  <c r="AY287" i="4"/>
  <c r="AY201" i="4"/>
  <c r="AY55" i="4"/>
  <c r="AY236" i="4"/>
  <c r="AY28" i="4"/>
  <c r="AY248" i="4"/>
  <c r="AY25" i="4"/>
  <c r="AY50" i="4"/>
  <c r="AY170" i="4"/>
  <c r="AY231" i="4"/>
  <c r="AY167" i="4"/>
  <c r="AY8" i="4"/>
  <c r="AY288" i="4"/>
  <c r="AY254" i="4"/>
  <c r="AY31" i="4"/>
  <c r="AY283" i="4"/>
  <c r="AY197" i="4"/>
  <c r="AY51" i="4"/>
  <c r="AY391" i="4"/>
  <c r="AY301" i="4"/>
  <c r="AY310" i="4"/>
  <c r="AY363" i="4"/>
  <c r="AY34" i="4"/>
  <c r="AY280" i="4"/>
  <c r="AY176" i="4"/>
  <c r="AY56" i="4"/>
  <c r="AY234" i="4"/>
  <c r="AY246" i="4"/>
  <c r="AY182" i="4"/>
  <c r="AY253" i="4"/>
  <c r="AY30" i="4"/>
  <c r="AY315" i="4"/>
  <c r="AY373" i="4"/>
  <c r="AY393" i="4"/>
  <c r="AY327" i="4"/>
  <c r="AY351" i="4"/>
  <c r="AY127" i="4"/>
  <c r="AY282" i="4"/>
  <c r="AY257" i="4"/>
  <c r="AY193" i="4"/>
  <c r="AY394" i="4"/>
  <c r="AY341" i="4"/>
  <c r="AY325" i="4"/>
  <c r="AY340" i="4"/>
  <c r="AY344" i="4"/>
  <c r="AY414" i="4"/>
  <c r="AY142" i="4"/>
  <c r="AY404" i="4"/>
  <c r="AY251" i="4"/>
  <c r="AY212" i="4"/>
  <c r="AY249" i="4"/>
  <c r="AY26" i="4"/>
  <c r="AY40" i="4"/>
  <c r="AY232" i="4"/>
  <c r="AY168" i="4"/>
  <c r="AY9" i="4"/>
  <c r="AY235" i="4"/>
  <c r="AY215" i="4"/>
  <c r="AY43" i="4"/>
  <c r="AY202" i="4"/>
  <c r="AY238" i="4"/>
  <c r="AY174" i="4"/>
  <c r="AY15" i="4"/>
  <c r="AY245" i="4"/>
  <c r="AY347" i="4"/>
  <c r="AY138" i="4"/>
  <c r="AY401" i="4"/>
  <c r="AY381" i="4"/>
  <c r="AY352" i="4"/>
  <c r="AY376" i="4"/>
  <c r="AY379" i="4"/>
  <c r="AY402" i="4"/>
  <c r="AY135" i="4"/>
  <c r="AY36" i="4"/>
  <c r="AY17" i="4"/>
  <c r="AY299" i="4"/>
  <c r="AY374" i="4"/>
  <c r="AY342" i="4"/>
  <c r="AY346" i="4"/>
  <c r="AY356" i="4"/>
  <c r="AY348" i="4"/>
  <c r="AY276" i="4"/>
  <c r="AY343" i="4"/>
  <c r="AY326" i="4"/>
  <c r="AY339" i="4"/>
  <c r="AY338" i="4"/>
  <c r="AY359" i="4"/>
  <c r="AY308" i="4"/>
  <c r="AY294" i="4"/>
  <c r="AY322" i="4"/>
  <c r="AY271" i="4"/>
  <c r="AY385" i="4"/>
  <c r="AY384" i="4"/>
  <c r="AY137" i="4"/>
  <c r="AY130" i="4"/>
  <c r="AY409" i="4"/>
  <c r="AY132" i="4"/>
  <c r="AY416" i="4"/>
  <c r="AY153" i="4"/>
  <c r="AY203" i="4"/>
  <c r="AY226" i="4"/>
  <c r="AY241" i="4"/>
  <c r="AY177" i="4"/>
  <c r="AY18" i="4"/>
  <c r="AY5" i="4"/>
  <c r="AY179" i="4"/>
  <c r="AY61" i="4"/>
  <c r="AY243" i="4"/>
  <c r="AY230" i="4"/>
  <c r="AY166" i="4"/>
  <c r="AY7" i="4"/>
  <c r="AY237" i="4"/>
  <c r="AY173" i="4"/>
  <c r="AY14" i="4"/>
  <c r="AY316" i="4"/>
  <c r="AY140" i="4"/>
  <c r="AY144" i="4"/>
  <c r="AY157" i="4"/>
  <c r="AY406" i="4"/>
  <c r="AY337" i="4"/>
  <c r="AY433" i="4"/>
  <c r="AY382" i="4"/>
  <c r="AY331" i="4"/>
  <c r="AY155" i="4"/>
  <c r="AY418" i="4"/>
  <c r="AY151" i="4"/>
  <c r="AY419" i="4"/>
  <c r="AY240" i="4"/>
  <c r="AY395" i="4"/>
  <c r="AY273" i="4"/>
  <c r="AY423" i="4"/>
  <c r="AY425" i="4"/>
  <c r="AY158" i="4"/>
  <c r="AY136" i="4"/>
  <c r="AY443" i="4"/>
  <c r="AY366" i="4"/>
  <c r="AY126" i="4"/>
  <c r="AY429" i="4"/>
  <c r="AY447" i="4"/>
  <c r="AY446" i="4"/>
  <c r="AY305" i="4"/>
  <c r="AY313" i="4"/>
  <c r="AY358" i="4"/>
  <c r="AY442" i="4"/>
  <c r="AY389" i="4"/>
  <c r="AY336" i="4"/>
  <c r="AY312" i="4"/>
  <c r="AY293" i="4"/>
  <c r="AY307" i="4"/>
  <c r="AY274" i="4"/>
  <c r="AY390" i="4"/>
  <c r="AY311" i="4"/>
  <c r="AY365" i="4"/>
  <c r="AY139" i="4"/>
  <c r="AY407" i="4"/>
  <c r="AY154" i="4"/>
  <c r="AY141" i="4"/>
  <c r="AY156" i="4"/>
  <c r="AY408" i="4"/>
  <c r="AY39" i="4"/>
  <c r="AY250" i="4"/>
  <c r="AY252" i="4"/>
  <c r="AY233" i="4"/>
  <c r="AY10" i="4"/>
  <c r="AY38" i="4"/>
  <c r="AY216" i="4"/>
  <c r="AY44" i="4"/>
  <c r="AY57" i="4"/>
  <c r="AY285" i="4"/>
  <c r="AY53" i="4"/>
  <c r="AY290" i="4"/>
  <c r="AY35" i="4"/>
  <c r="AY229" i="4"/>
  <c r="AY165" i="4"/>
  <c r="AY6" i="4"/>
  <c r="AY210" i="4"/>
  <c r="AY171" i="4"/>
  <c r="AY218" i="4"/>
  <c r="AY194" i="4"/>
  <c r="AY117" i="4"/>
  <c r="AY169" i="4"/>
  <c r="AY199" i="4"/>
  <c r="AY224" i="4"/>
  <c r="AY410" i="4"/>
  <c r="AY367" i="4"/>
  <c r="AY412" i="4"/>
  <c r="AY188" i="4"/>
  <c r="AY223" i="4"/>
  <c r="AY93" i="4"/>
  <c r="AY181" i="4"/>
  <c r="AY118" i="4"/>
  <c r="AY424" i="4"/>
  <c r="AY162" i="4"/>
  <c r="AY437" i="4"/>
  <c r="AY86" i="4"/>
  <c r="AY23" i="4"/>
  <c r="AY189" i="4"/>
  <c r="AY185" i="4"/>
  <c r="AY91" i="4"/>
  <c r="AY159" i="4"/>
  <c r="AY439" i="4"/>
  <c r="AY160" i="4"/>
  <c r="AY87" i="4"/>
  <c r="AY445" i="4"/>
  <c r="AY207" i="4"/>
  <c r="AY116" i="4"/>
  <c r="AY426" i="4"/>
  <c r="AY161" i="4"/>
  <c r="AY22" i="4"/>
  <c r="AY430" i="4"/>
  <c r="AY428" i="4"/>
  <c r="AY435" i="4"/>
  <c r="AY21" i="4"/>
  <c r="AY186" i="4"/>
  <c r="AY195" i="4"/>
  <c r="AY222" i="4"/>
  <c r="AY85" i="4"/>
  <c r="AY92" i="4"/>
  <c r="AY427" i="4"/>
  <c r="AY432" i="4"/>
  <c r="AY88" i="4"/>
  <c r="AY19" i="4"/>
  <c r="AY191" i="4"/>
  <c r="AY220" i="4"/>
  <c r="AY221" i="4"/>
  <c r="AY436" i="4"/>
  <c r="AY438" i="4"/>
  <c r="AY219" i="4"/>
  <c r="AY200" i="4"/>
  <c r="AY24" i="4"/>
  <c r="AY172" i="4"/>
  <c r="AY441" i="4"/>
  <c r="AY20" i="4"/>
  <c r="AY440" i="4"/>
  <c r="AY164" i="4"/>
  <c r="AY175" i="4"/>
  <c r="AY198" i="4"/>
  <c r="AY421" i="4"/>
  <c r="AY411" i="4"/>
  <c r="AY422" i="4"/>
  <c r="AY163" i="4"/>
  <c r="AY187" i="4"/>
  <c r="AY184" i="4"/>
  <c r="AY190" i="4"/>
  <c r="BB79" i="4"/>
  <c r="BB81" i="4"/>
  <c r="BB75" i="4"/>
  <c r="BB74" i="4"/>
  <c r="BB72" i="4"/>
  <c r="BB83" i="4"/>
  <c r="BB68" i="4"/>
  <c r="BB73" i="4"/>
  <c r="BB80" i="4"/>
  <c r="BB84" i="4"/>
  <c r="BB82" i="4"/>
  <c r="BB70" i="4"/>
  <c r="BB71" i="4"/>
  <c r="BB69" i="4"/>
  <c r="BB76" i="4"/>
  <c r="R113" i="4"/>
  <c r="S114" i="4"/>
  <c r="BB114" i="4" s="1"/>
  <c r="S115" i="4"/>
  <c r="BB115" i="4" s="1"/>
  <c r="S100" i="4"/>
  <c r="Z100" i="4"/>
  <c r="Y100" i="4" s="1"/>
  <c r="AE100" i="4"/>
  <c r="AD100" i="4" s="1"/>
  <c r="AE95" i="4"/>
  <c r="AD95" i="4" s="1"/>
  <c r="Z97" i="4"/>
  <c r="Y97" i="4" s="1"/>
  <c r="AE97" i="4"/>
  <c r="AD97" i="4" s="1"/>
  <c r="S97" i="4"/>
  <c r="Z95" i="4"/>
  <c r="Y95" i="4" s="1"/>
  <c r="S95" i="4"/>
  <c r="R95" i="4" s="1"/>
  <c r="S109" i="4"/>
  <c r="Z109" i="4"/>
  <c r="Y109" i="4" s="1"/>
  <c r="AE109" i="4"/>
  <c r="AD109" i="4" s="1"/>
  <c r="S111" i="4"/>
  <c r="Z111" i="4"/>
  <c r="Y111" i="4" s="1"/>
  <c r="AE111" i="4"/>
  <c r="AD111" i="4" s="1"/>
  <c r="S89" i="4"/>
  <c r="R89" i="4" s="1"/>
  <c r="Z89" i="4"/>
  <c r="Y89" i="4" s="1"/>
  <c r="AE89" i="4"/>
  <c r="AD89" i="4" s="1"/>
  <c r="S103" i="4"/>
  <c r="Z103" i="4"/>
  <c r="Y103" i="4" s="1"/>
  <c r="AE103" i="4"/>
  <c r="AD103" i="4" s="1"/>
  <c r="Z101" i="4"/>
  <c r="Y101" i="4" s="1"/>
  <c r="S101" i="4"/>
  <c r="AE101" i="4"/>
  <c r="AD101" i="4" s="1"/>
  <c r="S108" i="4"/>
  <c r="Z108" i="4"/>
  <c r="Y108" i="4" s="1"/>
  <c r="AE108" i="4"/>
  <c r="AD108" i="4" s="1"/>
  <c r="S102" i="4"/>
  <c r="Z102" i="4"/>
  <c r="Y102" i="4" s="1"/>
  <c r="AE102" i="4"/>
  <c r="AD102" i="4" s="1"/>
  <c r="S94" i="4"/>
  <c r="R94" i="4" s="1"/>
  <c r="AE94" i="4"/>
  <c r="AD94" i="4" s="1"/>
  <c r="Z94" i="4"/>
  <c r="Y94" i="4" s="1"/>
  <c r="S78" i="4"/>
  <c r="R78" i="4" s="1"/>
  <c r="Z78" i="4"/>
  <c r="Y78" i="4" s="1"/>
  <c r="AE78" i="4"/>
  <c r="AD78" i="4" s="1"/>
  <c r="Z104" i="4"/>
  <c r="Y104" i="4" s="1"/>
  <c r="S104" i="4"/>
  <c r="AE104" i="4"/>
  <c r="AD104" i="4" s="1"/>
  <c r="AE99" i="4"/>
  <c r="AD99" i="4" s="1"/>
  <c r="S98" i="4"/>
  <c r="Z98" i="4"/>
  <c r="Y98" i="4" s="1"/>
  <c r="AE98" i="4"/>
  <c r="AD98" i="4" s="1"/>
  <c r="Z99" i="4"/>
  <c r="Y99" i="4" s="1"/>
  <c r="S99" i="4"/>
  <c r="S110" i="4"/>
  <c r="Z110" i="4"/>
  <c r="Y110" i="4" s="1"/>
  <c r="AE110" i="4"/>
  <c r="AD110" i="4" s="1"/>
  <c r="AE106" i="4"/>
  <c r="AD106" i="4" s="1"/>
  <c r="Z106" i="4"/>
  <c r="Y106" i="4" s="1"/>
  <c r="S106" i="4"/>
  <c r="Z112" i="4"/>
  <c r="Y112" i="4" s="1"/>
  <c r="S112" i="4"/>
  <c r="AE112" i="4"/>
  <c r="AD112" i="4" s="1"/>
  <c r="S105" i="4"/>
  <c r="Z105" i="4"/>
  <c r="Y105" i="4" s="1"/>
  <c r="AE105" i="4"/>
  <c r="AD105" i="4" s="1"/>
  <c r="Z107" i="4"/>
  <c r="Y107" i="4" s="1"/>
  <c r="AE107" i="4"/>
  <c r="AD107" i="4" s="1"/>
  <c r="S107" i="4"/>
  <c r="Z90" i="4"/>
  <c r="Y90" i="4" s="1"/>
  <c r="S90" i="4"/>
  <c r="R90" i="4" s="1"/>
  <c r="AE90" i="4"/>
  <c r="AD90" i="4" s="1"/>
  <c r="AE77" i="4"/>
  <c r="AD77" i="4" s="1"/>
  <c r="S77" i="4"/>
  <c r="R77" i="4" s="1"/>
  <c r="Z77" i="4"/>
  <c r="Y77" i="4" s="1"/>
  <c r="F2" i="7"/>
  <c r="AY76" i="4" l="1"/>
  <c r="AY69" i="4"/>
  <c r="AY84" i="4"/>
  <c r="AY72" i="4"/>
  <c r="AY81" i="4"/>
  <c r="AY71" i="4"/>
  <c r="AY79" i="4"/>
  <c r="AY70" i="4"/>
  <c r="AY83" i="4"/>
  <c r="AY113" i="4"/>
  <c r="AY80" i="4"/>
  <c r="AY75" i="4"/>
  <c r="AY82" i="4"/>
  <c r="AY73" i="4"/>
  <c r="AY74" i="4"/>
  <c r="AY68" i="4"/>
  <c r="BB103" i="4"/>
  <c r="BB106" i="4"/>
  <c r="BB107" i="4"/>
  <c r="BB89" i="4"/>
  <c r="BB94" i="4"/>
  <c r="BB101" i="4"/>
  <c r="BB97" i="4"/>
  <c r="BB112" i="4"/>
  <c r="BB99" i="4"/>
  <c r="BB111" i="4"/>
  <c r="BB102" i="4"/>
  <c r="BB110" i="4"/>
  <c r="BB104" i="4"/>
  <c r="BB105" i="4"/>
  <c r="BB90" i="4"/>
  <c r="BB78" i="4"/>
  <c r="BB109" i="4"/>
  <c r="BB77" i="4"/>
  <c r="BB98" i="4"/>
  <c r="BB108" i="4"/>
  <c r="BB95" i="4"/>
  <c r="BB100" i="4"/>
  <c r="R110" i="4"/>
  <c r="R104" i="4"/>
  <c r="R107" i="4"/>
  <c r="R102" i="4"/>
  <c r="R106" i="4"/>
  <c r="R103" i="4"/>
  <c r="R109" i="4"/>
  <c r="R115" i="4"/>
  <c r="R112" i="4"/>
  <c r="R98" i="4"/>
  <c r="R108" i="4"/>
  <c r="R100" i="4"/>
  <c r="R114" i="4"/>
  <c r="R111" i="4"/>
  <c r="R99" i="4"/>
  <c r="R105" i="4"/>
  <c r="R101" i="4"/>
  <c r="R97" i="4"/>
  <c r="I2" i="7"/>
  <c r="H2" i="7"/>
  <c r="AY104" i="4" l="1"/>
  <c r="AY110" i="4"/>
  <c r="AY112" i="4"/>
  <c r="AY115" i="4"/>
  <c r="AY97" i="4"/>
  <c r="AY114" i="4"/>
  <c r="AY109" i="4"/>
  <c r="AY101" i="4"/>
  <c r="AY100" i="4"/>
  <c r="AY78" i="4"/>
  <c r="AY111" i="4"/>
  <c r="AY94" i="4"/>
  <c r="AY95" i="4"/>
  <c r="AY103" i="4"/>
  <c r="AY105" i="4"/>
  <c r="AY108" i="4"/>
  <c r="AY106" i="4"/>
  <c r="AY99" i="4"/>
  <c r="AY98" i="4"/>
  <c r="AY102" i="4"/>
  <c r="AY90" i="4"/>
  <c r="AY89" i="4"/>
  <c r="AY77" i="4"/>
  <c r="AY107" i="4"/>
  <c r="E770" i="7" l="1" a="1"/>
  <c r="E770" i="7" s="1"/>
  <c r="E769" i="7" a="1"/>
  <c r="E769" i="7" s="1"/>
  <c r="E768" i="7" a="1"/>
  <c r="E768" i="7" s="1"/>
  <c r="E767" i="7" a="1"/>
  <c r="E767" i="7" s="1"/>
  <c r="E776" i="7" a="1"/>
  <c r="E776" i="7" s="1"/>
  <c r="E740" i="7" a="1"/>
  <c r="E740" i="7" s="1"/>
  <c r="E775" i="7" a="1"/>
  <c r="E775" i="7" s="1"/>
  <c r="E739" i="7" a="1"/>
  <c r="E739" i="7" s="1"/>
  <c r="T265" i="4"/>
  <c r="T320" i="4"/>
  <c r="T264" i="4"/>
  <c r="T269" i="4"/>
  <c r="T267" i="4"/>
  <c r="T266" i="4"/>
  <c r="T319" i="4"/>
  <c r="T268" i="4"/>
  <c r="T98" i="4"/>
  <c r="AX98" i="4" s="1"/>
  <c r="T101" i="4"/>
  <c r="AX101" i="4" s="1"/>
  <c r="T108" i="4"/>
  <c r="U108" i="4" s="1"/>
  <c r="T106" i="4"/>
  <c r="U106" i="4" s="1"/>
  <c r="T114" i="4"/>
  <c r="U114" i="4" s="1"/>
  <c r="T105" i="4"/>
  <c r="AX105" i="4" s="1"/>
  <c r="T97" i="4"/>
  <c r="U97" i="4" s="1"/>
  <c r="T110" i="4"/>
  <c r="U110" i="4" s="1"/>
  <c r="T115" i="4"/>
  <c r="AX115" i="4" s="1"/>
  <c r="T103" i="4"/>
  <c r="U103" i="4" s="1"/>
  <c r="T112" i="4"/>
  <c r="U112" i="4" s="1"/>
  <c r="T111" i="4"/>
  <c r="U111" i="4" s="1"/>
  <c r="T104" i="4"/>
  <c r="U104" i="4" s="1"/>
  <c r="T102" i="4"/>
  <c r="U102" i="4" s="1"/>
  <c r="T109" i="4"/>
  <c r="U109" i="4" s="1"/>
  <c r="T396" i="4"/>
  <c r="T121" i="4"/>
  <c r="T120" i="4"/>
  <c r="T119" i="4"/>
  <c r="T398" i="4"/>
  <c r="T397" i="4"/>
  <c r="T261" i="4"/>
  <c r="U261" i="4" s="1"/>
  <c r="T318" i="4"/>
  <c r="U318" i="4" s="1"/>
  <c r="T258" i="4"/>
  <c r="U258" i="4" s="1"/>
  <c r="T259" i="4"/>
  <c r="U259" i="4" s="1"/>
  <c r="T317" i="4"/>
  <c r="U317" i="4" s="1"/>
  <c r="T260" i="4"/>
  <c r="U260" i="4" s="1"/>
  <c r="T262" i="4"/>
  <c r="U262" i="4" s="1"/>
  <c r="T263" i="4"/>
  <c r="U263" i="4" s="1"/>
  <c r="T369" i="4"/>
  <c r="U369" i="4" s="1"/>
  <c r="T41" i="4"/>
  <c r="U41" i="4" s="1"/>
  <c r="T310" i="4"/>
  <c r="U310" i="4" s="1"/>
  <c r="T363" i="4"/>
  <c r="U363" i="4" s="1"/>
  <c r="T130" i="4"/>
  <c r="U130" i="4" s="1"/>
  <c r="T281" i="4"/>
  <c r="U281" i="4" s="1"/>
  <c r="T175" i="4"/>
  <c r="AX175" i="4" s="1"/>
  <c r="T17" i="4"/>
  <c r="U17" i="4" s="1"/>
  <c r="T273" i="4"/>
  <c r="U273" i="4" s="1"/>
  <c r="T348" i="4"/>
  <c r="AX348" i="4" s="1"/>
  <c r="T427" i="4"/>
  <c r="U427" i="4" s="1"/>
  <c r="T192" i="4"/>
  <c r="AX192" i="4" s="1"/>
  <c r="T46" i="4"/>
  <c r="U46" i="4" s="1"/>
  <c r="T295" i="4"/>
  <c r="U295" i="4" s="1"/>
  <c r="T443" i="4"/>
  <c r="U443" i="4" s="1"/>
  <c r="T429" i="4"/>
  <c r="AX429" i="4" s="1"/>
  <c r="T406" i="4"/>
  <c r="T289" i="4"/>
  <c r="U289" i="4" s="1"/>
  <c r="T283" i="4"/>
  <c r="U283" i="4" s="1"/>
  <c r="T10" i="4"/>
  <c r="U10" i="4" s="1"/>
  <c r="T60" i="4"/>
  <c r="U60" i="4" s="1"/>
  <c r="T79" i="4"/>
  <c r="U79" i="4" s="1"/>
  <c r="T311" i="4"/>
  <c r="U311" i="4" s="1"/>
  <c r="T129" i="4"/>
  <c r="AX129" i="4" s="1"/>
  <c r="T240" i="4"/>
  <c r="U240" i="4" s="1"/>
  <c r="T189" i="4"/>
  <c r="AX189" i="4" s="1"/>
  <c r="T45" i="4"/>
  <c r="U45" i="4" s="1"/>
  <c r="T54" i="4"/>
  <c r="U54" i="4" s="1"/>
  <c r="T221" i="4"/>
  <c r="U221" i="4" s="1"/>
  <c r="T338" i="4"/>
  <c r="U338" i="4" s="1"/>
  <c r="T390" i="4"/>
  <c r="AX390" i="4" s="1"/>
  <c r="T391" i="4"/>
  <c r="AX391" i="4" s="1"/>
  <c r="T316" i="4"/>
  <c r="U316" i="4" s="1"/>
  <c r="T422" i="4"/>
  <c r="U422" i="4" s="1"/>
  <c r="T168" i="4"/>
  <c r="AX168" i="4" s="1"/>
  <c r="T43" i="4"/>
  <c r="U43" i="4" s="1"/>
  <c r="T227" i="4"/>
  <c r="U227" i="4" s="1"/>
  <c r="T300" i="4"/>
  <c r="U300" i="4" s="1"/>
  <c r="T145" i="4"/>
  <c r="U145" i="4" s="1"/>
  <c r="T249" i="4"/>
  <c r="U249" i="4" s="1"/>
  <c r="T254" i="4"/>
  <c r="U254" i="4" s="1"/>
  <c r="T9" i="4"/>
  <c r="U9" i="4" s="1"/>
  <c r="T4" i="4"/>
  <c r="U4" i="4" s="1"/>
  <c r="T208" i="4"/>
  <c r="AX208" i="4" s="1"/>
  <c r="T297" i="4"/>
  <c r="U297" i="4" s="1"/>
  <c r="T70" i="4"/>
  <c r="U70" i="4" s="1"/>
  <c r="T272" i="4"/>
  <c r="AX272" i="4" s="1"/>
  <c r="T333" i="4"/>
  <c r="U333" i="4" s="1"/>
  <c r="T418" i="4"/>
  <c r="AX418" i="4" s="1"/>
  <c r="T241" i="4"/>
  <c r="AX241" i="4" s="1"/>
  <c r="T246" i="4"/>
  <c r="AX246" i="4" s="1"/>
  <c r="T37" i="4"/>
  <c r="U37" i="4" s="1"/>
  <c r="T15" i="4"/>
  <c r="AX15" i="4" s="1"/>
  <c r="T34" i="4"/>
  <c r="AX34" i="4" s="1"/>
  <c r="T16" i="4"/>
  <c r="U16" i="4" s="1"/>
  <c r="T337" i="4"/>
  <c r="AX337" i="4" s="1"/>
  <c r="T379" i="4"/>
  <c r="U379" i="4" s="1"/>
  <c r="T137" i="4"/>
  <c r="AX137" i="4" s="1"/>
  <c r="T435" i="4"/>
  <c r="AX435" i="4" s="1"/>
  <c r="T239" i="4"/>
  <c r="AX239" i="4" s="1"/>
  <c r="T14" i="4"/>
  <c r="U14" i="4" s="1"/>
  <c r="T346" i="4"/>
  <c r="U346" i="4" s="1"/>
  <c r="T356" i="4"/>
  <c r="AX356" i="4" s="1"/>
  <c r="T408" i="4"/>
  <c r="U408" i="4" s="1"/>
  <c r="T205" i="4"/>
  <c r="U205" i="4" s="1"/>
  <c r="T24" i="4"/>
  <c r="U24" i="4" s="1"/>
  <c r="T62" i="4"/>
  <c r="AX62" i="4" s="1"/>
  <c r="T32" i="4"/>
  <c r="AX32" i="4" s="1"/>
  <c r="T271" i="4"/>
  <c r="U271" i="4" s="1"/>
  <c r="T209" i="4"/>
  <c r="U209" i="4" s="1"/>
  <c r="T439" i="4"/>
  <c r="U439" i="4" s="1"/>
  <c r="T82" i="4"/>
  <c r="U82" i="4" s="1"/>
  <c r="T252" i="4"/>
  <c r="U252" i="4" s="1"/>
  <c r="T243" i="4"/>
  <c r="U243" i="4" s="1"/>
  <c r="T349" i="4"/>
  <c r="U349" i="4" s="1"/>
  <c r="T3" i="4"/>
  <c r="T315" i="4"/>
  <c r="AX315" i="4" s="1"/>
  <c r="T393" i="4"/>
  <c r="U393" i="4" s="1"/>
  <c r="T409" i="4"/>
  <c r="U409" i="4" s="1"/>
  <c r="T187" i="4"/>
  <c r="AX187" i="4" s="1"/>
  <c r="T234" i="4"/>
  <c r="U234" i="4" s="1"/>
  <c r="T388" i="4"/>
  <c r="U388" i="4" s="1"/>
  <c r="T341" i="4"/>
  <c r="U341" i="4" s="1"/>
  <c r="T367" i="4"/>
  <c r="U367" i="4" s="1"/>
  <c r="T432" i="4"/>
  <c r="AX432" i="4" s="1"/>
  <c r="T242" i="4"/>
  <c r="AX242" i="4" s="1"/>
  <c r="T21" i="4"/>
  <c r="U21" i="4" s="1"/>
  <c r="T411" i="4"/>
  <c r="U411" i="4" s="1"/>
  <c r="T359" i="4"/>
  <c r="U359" i="4" s="1"/>
  <c r="T385" i="4"/>
  <c r="U385" i="4" s="1"/>
  <c r="T277" i="4"/>
  <c r="U277" i="4" s="1"/>
  <c r="T248" i="4"/>
  <c r="U248" i="4" s="1"/>
  <c r="T197" i="4"/>
  <c r="U197" i="4" s="1"/>
  <c r="T11" i="4"/>
  <c r="AX11" i="4" s="1"/>
  <c r="T448" i="4"/>
  <c r="AX448" i="4" s="1"/>
  <c r="T339" i="4"/>
  <c r="U339" i="4" s="1"/>
  <c r="T365" i="4"/>
  <c r="U365" i="4" s="1"/>
  <c r="T440" i="4"/>
  <c r="U440" i="4" s="1"/>
  <c r="T176" i="4"/>
  <c r="U176" i="4" s="1"/>
  <c r="T8" i="4"/>
  <c r="U8" i="4" s="1"/>
  <c r="T329" i="4"/>
  <c r="AX329" i="4" s="1"/>
  <c r="T84" i="4"/>
  <c r="U84" i="4" s="1"/>
  <c r="T75" i="4"/>
  <c r="U75" i="4" s="1"/>
  <c r="T371" i="4"/>
  <c r="U371" i="4" s="1"/>
  <c r="T309" i="4"/>
  <c r="U309" i="4" s="1"/>
  <c r="T163" i="4"/>
  <c r="AX163" i="4" s="1"/>
  <c r="T445" i="4"/>
  <c r="U445" i="4" s="1"/>
  <c r="T26" i="4"/>
  <c r="AX26" i="4" s="1"/>
  <c r="T233" i="4"/>
  <c r="U233" i="4" s="1"/>
  <c r="T321" i="4"/>
  <c r="U321" i="4" s="1"/>
  <c r="T150" i="4"/>
  <c r="U150" i="4" s="1"/>
  <c r="T185" i="4"/>
  <c r="U185" i="4" s="1"/>
  <c r="T190" i="4"/>
  <c r="AX190" i="4" s="1"/>
  <c r="T47" i="4"/>
  <c r="U47" i="4" s="1"/>
  <c r="T386" i="4"/>
  <c r="U386" i="4" s="1"/>
  <c r="T314" i="4"/>
  <c r="AX314" i="4" s="1"/>
  <c r="T71" i="4"/>
  <c r="T345" i="4"/>
  <c r="AX345" i="4" s="1"/>
  <c r="T387" i="4"/>
  <c r="U387" i="4" s="1"/>
  <c r="T151" i="4"/>
  <c r="U151" i="4" s="1"/>
  <c r="T177" i="4"/>
  <c r="U177" i="4" s="1"/>
  <c r="T182" i="4"/>
  <c r="U182" i="4" s="1"/>
  <c r="T49" i="4"/>
  <c r="U49" i="4" s="1"/>
  <c r="T80" i="4"/>
  <c r="U80" i="4" s="1"/>
  <c r="T247" i="4"/>
  <c r="U247" i="4" s="1"/>
  <c r="T394" i="4"/>
  <c r="U394" i="4" s="1"/>
  <c r="T425" i="4"/>
  <c r="U425" i="4" s="1"/>
  <c r="T156" i="4"/>
  <c r="U156" i="4" s="1"/>
  <c r="T188" i="4"/>
  <c r="U188" i="4" s="1"/>
  <c r="T5" i="4"/>
  <c r="AX5" i="4" s="1"/>
  <c r="T18" i="4"/>
  <c r="AX18" i="4" s="1"/>
  <c r="T183" i="4"/>
  <c r="AX183" i="4" s="1"/>
  <c r="T343" i="4"/>
  <c r="U343" i="4" s="1"/>
  <c r="T389" i="4"/>
  <c r="AX389" i="4" s="1"/>
  <c r="T301" i="4"/>
  <c r="U301" i="4" s="1"/>
  <c r="T403" i="4"/>
  <c r="T245" i="4"/>
  <c r="U245" i="4" s="1"/>
  <c r="T58" i="4"/>
  <c r="U58" i="4" s="1"/>
  <c r="T39" i="4"/>
  <c r="AX39" i="4" s="1"/>
  <c r="T55" i="4"/>
  <c r="AX55" i="4" s="1"/>
  <c r="T174" i="4"/>
  <c r="U174" i="4" s="1"/>
  <c r="T326" i="4"/>
  <c r="AX326" i="4" s="1"/>
  <c r="T298" i="4"/>
  <c r="U298" i="4" s="1"/>
  <c r="T147" i="4"/>
  <c r="U147" i="4" s="1"/>
  <c r="T146" i="4"/>
  <c r="U146" i="4" s="1"/>
  <c r="T232" i="4"/>
  <c r="AX232" i="4" s="1"/>
  <c r="T181" i="4"/>
  <c r="U181" i="4" s="1"/>
  <c r="T304" i="4"/>
  <c r="U304" i="4" s="1"/>
  <c r="T334" i="4"/>
  <c r="U334" i="4" s="1"/>
  <c r="T195" i="4"/>
  <c r="AX195" i="4" s="1"/>
  <c r="T53" i="4"/>
  <c r="U53" i="4" s="1"/>
  <c r="T118" i="4"/>
  <c r="AX118" i="4" s="1"/>
  <c r="T50" i="4"/>
  <c r="AX50" i="4" s="1"/>
  <c r="T373" i="4"/>
  <c r="U373" i="4" s="1"/>
  <c r="T327" i="4"/>
  <c r="U327" i="4" s="1"/>
  <c r="T132" i="4"/>
  <c r="U132" i="4" s="1"/>
  <c r="T225" i="4"/>
  <c r="U225" i="4" s="1"/>
  <c r="T230" i="4"/>
  <c r="AX230" i="4" s="1"/>
  <c r="T330" i="4"/>
  <c r="U330" i="4" s="1"/>
  <c r="T325" i="4"/>
  <c r="U325" i="4" s="1"/>
  <c r="T139" i="4"/>
  <c r="U139" i="4" s="1"/>
  <c r="T244" i="4"/>
  <c r="AX244" i="4" s="1"/>
  <c r="T231" i="4"/>
  <c r="U231" i="4" s="1"/>
  <c r="T235" i="4"/>
  <c r="U235" i="4" s="1"/>
  <c r="T308" i="4"/>
  <c r="U308" i="4" s="1"/>
  <c r="T384" i="4"/>
  <c r="AX384" i="4" s="1"/>
  <c r="T436" i="4"/>
  <c r="AX436" i="4" s="1"/>
  <c r="T184" i="4"/>
  <c r="AX184" i="4" s="1"/>
  <c r="T48" i="4"/>
  <c r="U48" i="4" s="1"/>
  <c r="T414" i="4"/>
  <c r="U414" i="4" s="1"/>
  <c r="T447" i="4"/>
  <c r="U447" i="4" s="1"/>
  <c r="T405" i="4"/>
  <c r="U405" i="4" s="1"/>
  <c r="T164" i="4"/>
  <c r="U164" i="4" s="1"/>
  <c r="T170" i="4"/>
  <c r="U170" i="4" s="1"/>
  <c r="T86" i="4"/>
  <c r="AX86" i="4" s="1"/>
  <c r="T332" i="4"/>
  <c r="U332" i="4" s="1"/>
  <c r="T446" i="4"/>
  <c r="U446" i="4" s="1"/>
  <c r="T74" i="4"/>
  <c r="AX74" i="4" s="1"/>
  <c r="T323" i="4"/>
  <c r="AX323" i="4" s="1"/>
  <c r="T131" i="4"/>
  <c r="U131" i="4" s="1"/>
  <c r="T203" i="4"/>
  <c r="U203" i="4" s="1"/>
  <c r="T207" i="4"/>
  <c r="U207" i="4" s="1"/>
  <c r="T29" i="4"/>
  <c r="U29" i="4" s="1"/>
  <c r="T194" i="4"/>
  <c r="AX194" i="4" s="1"/>
  <c r="T378" i="4"/>
  <c r="U378" i="4" s="1"/>
  <c r="T148" i="4"/>
  <c r="U148" i="4" s="1"/>
  <c r="T280" i="4"/>
  <c r="AX280" i="4" s="1"/>
  <c r="T237" i="4"/>
  <c r="U237" i="4" s="1"/>
  <c r="T12" i="4"/>
  <c r="U12" i="4" s="1"/>
  <c r="T417" i="4"/>
  <c r="AX417" i="4" s="1"/>
  <c r="T328" i="4"/>
  <c r="U328" i="4" s="1"/>
  <c r="T72" i="4"/>
  <c r="U72" i="4" s="1"/>
  <c r="T324" i="4"/>
  <c r="AX324" i="4" s="1"/>
  <c r="T275" i="4"/>
  <c r="U275" i="4" s="1"/>
  <c r="T419" i="4"/>
  <c r="AX419" i="4" s="1"/>
  <c r="T218" i="4"/>
  <c r="AX218" i="4" s="1"/>
  <c r="T229" i="4"/>
  <c r="AX229" i="4" s="1"/>
  <c r="T38" i="4"/>
  <c r="U38" i="4" s="1"/>
  <c r="T402" i="4"/>
  <c r="U402" i="4" s="1"/>
  <c r="T428" i="4"/>
  <c r="AX428" i="4" s="1"/>
  <c r="T179" i="4"/>
  <c r="U179" i="4" s="1"/>
  <c r="T7" i="4"/>
  <c r="AX7" i="4" s="1"/>
  <c r="T57" i="4"/>
  <c r="AX57" i="4" s="1"/>
  <c r="T126" i="4"/>
  <c r="U126" i="4" s="1"/>
  <c r="T415" i="4"/>
  <c r="AX415" i="4" s="1"/>
  <c r="T186" i="4"/>
  <c r="U186" i="4" s="1"/>
  <c r="T116" i="4"/>
  <c r="AX116" i="4" s="1"/>
  <c r="T133" i="4"/>
  <c r="U133" i="4" s="1"/>
  <c r="T19" i="4"/>
  <c r="AX19" i="4" s="1"/>
  <c r="T81" i="4"/>
  <c r="AX81" i="4" s="1"/>
  <c r="T431" i="4"/>
  <c r="AX431" i="4" s="1"/>
  <c r="T282" i="4"/>
  <c r="AX282" i="4" s="1"/>
  <c r="T199" i="4"/>
  <c r="U199" i="4" s="1"/>
  <c r="T212" i="4"/>
  <c r="AX212" i="4" s="1"/>
  <c r="T51" i="4"/>
  <c r="U51" i="4" s="1"/>
  <c r="T420" i="4"/>
  <c r="U420" i="4" s="1"/>
  <c r="T135" i="4"/>
  <c r="U135" i="4" s="1"/>
  <c r="T169" i="4"/>
  <c r="U169" i="4" s="1"/>
  <c r="T56" i="4"/>
  <c r="U56" i="4" s="1"/>
  <c r="T381" i="4"/>
  <c r="U381" i="4" s="1"/>
  <c r="T382" i="4"/>
  <c r="U382" i="4" s="1"/>
  <c r="T416" i="4"/>
  <c r="U416" i="4" s="1"/>
  <c r="T236" i="4"/>
  <c r="U236" i="4" s="1"/>
  <c r="T166" i="4"/>
  <c r="U166" i="4" s="1"/>
  <c r="T40" i="4"/>
  <c r="U40" i="4" s="1"/>
  <c r="T360" i="4"/>
  <c r="U360" i="4" s="1"/>
  <c r="T22" i="4"/>
  <c r="U22" i="4" s="1"/>
  <c r="T340" i="4"/>
  <c r="AX340" i="4" s="1"/>
  <c r="T407" i="4"/>
  <c r="T211" i="4"/>
  <c r="U211" i="4" s="1"/>
  <c r="T167" i="4"/>
  <c r="U167" i="4" s="1"/>
  <c r="T294" i="4"/>
  <c r="U294" i="4" s="1"/>
  <c r="T140" i="4"/>
  <c r="U140" i="4" s="1"/>
  <c r="T438" i="4"/>
  <c r="U438" i="4" s="1"/>
  <c r="T210" i="4"/>
  <c r="U210" i="4" s="1"/>
  <c r="T25" i="4"/>
  <c r="U25" i="4" s="1"/>
  <c r="T142" i="4"/>
  <c r="AX142" i="4" s="1"/>
  <c r="T442" i="4"/>
  <c r="U442" i="4" s="1"/>
  <c r="T128" i="4"/>
  <c r="U128" i="4" s="1"/>
  <c r="T251" i="4"/>
  <c r="AX251" i="4" s="1"/>
  <c r="T215" i="4"/>
  <c r="U215" i="4" s="1"/>
  <c r="T87" i="4"/>
  <c r="AX87" i="4" s="1"/>
  <c r="T353" i="4"/>
  <c r="U353" i="4" s="1"/>
  <c r="T44" i="4"/>
  <c r="U44" i="4" s="1"/>
  <c r="T305" i="4"/>
  <c r="U305" i="4" s="1"/>
  <c r="T347" i="4"/>
  <c r="U347" i="4" s="1"/>
  <c r="T357" i="4"/>
  <c r="U357" i="4" s="1"/>
  <c r="T278" i="4"/>
  <c r="U278" i="4" s="1"/>
  <c r="T178" i="4"/>
  <c r="U178" i="4" s="1"/>
  <c r="T172" i="4"/>
  <c r="U172" i="4" s="1"/>
  <c r="T92" i="4"/>
  <c r="AX92" i="4" s="1"/>
  <c r="T288" i="4"/>
  <c r="U288" i="4" s="1"/>
  <c r="T383" i="4"/>
  <c r="AX383" i="4" s="1"/>
  <c r="T424" i="4"/>
  <c r="U424" i="4" s="1"/>
  <c r="T224" i="4"/>
  <c r="U224" i="4" s="1"/>
  <c r="T173" i="4"/>
  <c r="U173" i="4" s="1"/>
  <c r="T88" i="4"/>
  <c r="U88" i="4" s="1"/>
  <c r="T335" i="4"/>
  <c r="U335" i="4" s="1"/>
  <c r="T364" i="4"/>
  <c r="U364" i="4" s="1"/>
  <c r="T69" i="4"/>
  <c r="AX69" i="4" s="1"/>
  <c r="T362" i="4"/>
  <c r="U362" i="4" s="1"/>
  <c r="T375" i="4"/>
  <c r="AX375" i="4" s="1"/>
  <c r="T421" i="4"/>
  <c r="U421" i="4" s="1"/>
  <c r="T216" i="4"/>
  <c r="U216" i="4" s="1"/>
  <c r="T165" i="4"/>
  <c r="U165" i="4" s="1"/>
  <c r="T85" i="4"/>
  <c r="U85" i="4" s="1"/>
  <c r="T23" i="4"/>
  <c r="AX23" i="4" s="1"/>
  <c r="T159" i="4"/>
  <c r="U159" i="4" s="1"/>
  <c r="T361" i="4"/>
  <c r="U361" i="4" s="1"/>
  <c r="T196" i="4"/>
  <c r="AX196" i="4" s="1"/>
  <c r="T68" i="4"/>
  <c r="AX68" i="4" s="1"/>
  <c r="T352" i="4"/>
  <c r="U352" i="4" s="1"/>
  <c r="T351" i="4"/>
  <c r="AX351" i="4" s="1"/>
  <c r="T153" i="4"/>
  <c r="AX153" i="4" s="1"/>
  <c r="T286" i="4"/>
  <c r="AX286" i="4" s="1"/>
  <c r="T213" i="4"/>
  <c r="AX213" i="4" s="1"/>
  <c r="T20" i="4"/>
  <c r="U20" i="4" s="1"/>
  <c r="T158" i="4"/>
  <c r="AX158" i="4" s="1"/>
  <c r="T83" i="4"/>
  <c r="U83" i="4" s="1"/>
  <c r="T423" i="4"/>
  <c r="AX423" i="4" s="1"/>
  <c r="T154" i="4"/>
  <c r="AX154" i="4" s="1"/>
  <c r="T226" i="4"/>
  <c r="U226" i="4" s="1"/>
  <c r="T202" i="4"/>
  <c r="U202" i="4" s="1"/>
  <c r="T33" i="4"/>
  <c r="U33" i="4" s="1"/>
  <c r="T322" i="4"/>
  <c r="U322" i="4" s="1"/>
  <c r="T144" i="4"/>
  <c r="U144" i="4" s="1"/>
  <c r="T204" i="4"/>
  <c r="AX204" i="4" s="1"/>
  <c r="T223" i="4"/>
  <c r="U223" i="4" s="1"/>
  <c r="T35" i="4"/>
  <c r="U35" i="4" s="1"/>
  <c r="T238" i="4"/>
  <c r="U238" i="4" s="1"/>
  <c r="T312" i="4"/>
  <c r="U312" i="4" s="1"/>
  <c r="T270" i="4"/>
  <c r="U270" i="4" s="1"/>
  <c r="T250" i="4"/>
  <c r="U250" i="4" s="1"/>
  <c r="T220" i="4"/>
  <c r="U220" i="4" s="1"/>
  <c r="T27" i="4"/>
  <c r="U27" i="4" s="1"/>
  <c r="T404" i="4"/>
  <c r="AX404" i="4" s="1"/>
  <c r="T299" i="4"/>
  <c r="U299" i="4" s="1"/>
  <c r="T313" i="4"/>
  <c r="AX313" i="4" s="1"/>
  <c r="T434" i="4"/>
  <c r="U434" i="4" s="1"/>
  <c r="T296" i="4"/>
  <c r="U296" i="4" s="1"/>
  <c r="T125" i="4"/>
  <c r="U125" i="4" s="1"/>
  <c r="T257" i="4"/>
  <c r="U257" i="4" s="1"/>
  <c r="T284" i="4"/>
  <c r="U284" i="4" s="1"/>
  <c r="T13" i="4"/>
  <c r="AX13" i="4" s="1"/>
  <c r="T377" i="4"/>
  <c r="U377" i="4" s="1"/>
  <c r="T162" i="4"/>
  <c r="U162" i="4" s="1"/>
  <c r="T228" i="4"/>
  <c r="U228" i="4" s="1"/>
  <c r="T36" i="4"/>
  <c r="AX36" i="4" s="1"/>
  <c r="T372" i="4"/>
  <c r="AX372" i="4" s="1"/>
  <c r="T134" i="4"/>
  <c r="U134" i="4" s="1"/>
  <c r="T76" i="4"/>
  <c r="U76" i="4" s="1"/>
  <c r="T306" i="4"/>
  <c r="U306" i="4" s="1"/>
  <c r="T392" i="4"/>
  <c r="U392" i="4" s="1"/>
  <c r="T426" i="4"/>
  <c r="AX426" i="4" s="1"/>
  <c r="T180" i="4"/>
  <c r="U180" i="4" s="1"/>
  <c r="T28" i="4"/>
  <c r="U28" i="4" s="1"/>
  <c r="T376" i="4"/>
  <c r="U376" i="4" s="1"/>
  <c r="T291" i="4"/>
  <c r="U291" i="4" s="1"/>
  <c r="T307" i="4"/>
  <c r="U307" i="4" s="1"/>
  <c r="T201" i="4"/>
  <c r="U201" i="4" s="1"/>
  <c r="T206" i="4"/>
  <c r="AX206" i="4" s="1"/>
  <c r="T138" i="4"/>
  <c r="U138" i="4" s="1"/>
  <c r="T171" i="4"/>
  <c r="AX171" i="4" s="1"/>
  <c r="T52" i="4"/>
  <c r="U52" i="4" s="1"/>
  <c r="T276" i="4"/>
  <c r="AX276" i="4" s="1"/>
  <c r="T444" i="4"/>
  <c r="AX444" i="4" s="1"/>
  <c r="T143" i="4"/>
  <c r="U143" i="4" s="1"/>
  <c r="T302" i="4"/>
  <c r="AX302" i="4" s="1"/>
  <c r="T368" i="4"/>
  <c r="AX368" i="4" s="1"/>
  <c r="T127" i="4"/>
  <c r="U127" i="4" s="1"/>
  <c r="T191" i="4"/>
  <c r="AX191" i="4" s="1"/>
  <c r="T256" i="4"/>
  <c r="AX256" i="4" s="1"/>
  <c r="T401" i="4"/>
  <c r="AX401" i="4" s="1"/>
  <c r="T214" i="4"/>
  <c r="AX214" i="4" s="1"/>
  <c r="T59" i="4"/>
  <c r="AX59" i="4" s="1"/>
  <c r="T374" i="4"/>
  <c r="U374" i="4" s="1"/>
  <c r="T274" i="4"/>
  <c r="U274" i="4" s="1"/>
  <c r="T149" i="4"/>
  <c r="U149" i="4" s="1"/>
  <c r="T219" i="4"/>
  <c r="U219" i="4" s="1"/>
  <c r="T253" i="4"/>
  <c r="U253" i="4" s="1"/>
  <c r="T413" i="4"/>
  <c r="AX413" i="4" s="1"/>
  <c r="T73" i="4"/>
  <c r="T433" i="4"/>
  <c r="U433" i="4" s="1"/>
  <c r="T331" i="4"/>
  <c r="AX331" i="4" s="1"/>
  <c r="T430" i="4"/>
  <c r="U430" i="4" s="1"/>
  <c r="T200" i="4"/>
  <c r="U200" i="4" s="1"/>
  <c r="T42" i="4"/>
  <c r="U42" i="4" s="1"/>
  <c r="T136" i="4"/>
  <c r="U136" i="4" s="1"/>
  <c r="T395" i="4"/>
  <c r="U395" i="4" s="1"/>
  <c r="T344" i="4"/>
  <c r="U344" i="4" s="1"/>
  <c r="T141" i="4"/>
  <c r="U141" i="4" s="1"/>
  <c r="T217" i="4"/>
  <c r="AX217" i="4" s="1"/>
  <c r="T222" i="4"/>
  <c r="AX222" i="4" s="1"/>
  <c r="T6" i="4"/>
  <c r="U6" i="4" s="1"/>
  <c r="T366" i="4"/>
  <c r="U366" i="4" s="1"/>
  <c r="T157" i="4"/>
  <c r="AX157" i="4" s="1"/>
  <c r="T117" i="4"/>
  <c r="U117" i="4" s="1"/>
  <c r="T290" i="4"/>
  <c r="U290" i="4" s="1"/>
  <c r="T93" i="4"/>
  <c r="U93" i="4" s="1"/>
  <c r="T293" i="4"/>
  <c r="U293" i="4" s="1"/>
  <c r="T279" i="4"/>
  <c r="AX279" i="4" s="1"/>
  <c r="T287" i="4"/>
  <c r="U287" i="4" s="1"/>
  <c r="T441" i="4"/>
  <c r="U441" i="4" s="1"/>
  <c r="T30" i="4"/>
  <c r="U30" i="4" s="1"/>
  <c r="T160" i="4"/>
  <c r="AX160" i="4" s="1"/>
  <c r="T342" i="4"/>
  <c r="U342" i="4" s="1"/>
  <c r="T358" i="4"/>
  <c r="U358" i="4" s="1"/>
  <c r="T370" i="4"/>
  <c r="U370" i="4" s="1"/>
  <c r="T380" i="4"/>
  <c r="U380" i="4" s="1"/>
  <c r="T410" i="4"/>
  <c r="U410" i="4" s="1"/>
  <c r="T193" i="4"/>
  <c r="U193" i="4" s="1"/>
  <c r="T198" i="4"/>
  <c r="U198" i="4" s="1"/>
  <c r="T61" i="4"/>
  <c r="AX61" i="4" s="1"/>
  <c r="T355" i="4"/>
  <c r="U355" i="4" s="1"/>
  <c r="T437" i="4"/>
  <c r="AX437" i="4" s="1"/>
  <c r="T285" i="4"/>
  <c r="U285" i="4" s="1"/>
  <c r="T31" i="4"/>
  <c r="AX31" i="4" s="1"/>
  <c r="T354" i="4"/>
  <c r="U354" i="4" s="1"/>
  <c r="T350" i="4"/>
  <c r="U350" i="4" s="1"/>
  <c r="T303" i="4"/>
  <c r="U303" i="4" s="1"/>
  <c r="T412" i="4"/>
  <c r="U412" i="4" s="1"/>
  <c r="T152" i="4"/>
  <c r="U152" i="4" s="1"/>
  <c r="T155" i="4"/>
  <c r="U155" i="4" s="1"/>
  <c r="T161" i="4"/>
  <c r="AX161" i="4" s="1"/>
  <c r="T255" i="4"/>
  <c r="U255" i="4" s="1"/>
  <c r="T91" i="4"/>
  <c r="AX91" i="4" s="1"/>
  <c r="T336" i="4"/>
  <c r="U336" i="4" s="1"/>
  <c r="T89" i="4"/>
  <c r="U89" i="4" s="1"/>
  <c r="T95" i="4"/>
  <c r="U95" i="4" s="1"/>
  <c r="T94" i="4"/>
  <c r="U94" i="4" s="1"/>
  <c r="T113" i="4"/>
  <c r="U113" i="4" s="1"/>
  <c r="T78" i="4"/>
  <c r="U78" i="4" s="1"/>
  <c r="T90" i="4"/>
  <c r="U90" i="4" s="1"/>
  <c r="T77" i="4"/>
  <c r="AX77" i="4" s="1"/>
  <c r="T100" i="4"/>
  <c r="U100" i="4" s="1"/>
  <c r="T99" i="4"/>
  <c r="U99" i="4" s="1"/>
  <c r="T107" i="4"/>
  <c r="U107" i="4" s="1"/>
  <c r="U34"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B3" i="4"/>
  <c r="U192" i="4" l="1"/>
  <c r="U11" i="4"/>
  <c r="AX111" i="4"/>
  <c r="AX260" i="4"/>
  <c r="U242" i="4"/>
  <c r="U195" i="4"/>
  <c r="U230" i="4"/>
  <c r="AX295" i="4"/>
  <c r="U345" i="4"/>
  <c r="AX237" i="4"/>
  <c r="U417" i="4"/>
  <c r="AX170" i="4"/>
  <c r="AX131" i="4"/>
  <c r="AX394" i="4"/>
  <c r="AX268" i="4"/>
  <c r="U268" i="4"/>
  <c r="AX319" i="4"/>
  <c r="U319" i="4"/>
  <c r="AX266" i="4"/>
  <c r="U266" i="4"/>
  <c r="AX267" i="4"/>
  <c r="U267" i="4"/>
  <c r="U269" i="4"/>
  <c r="AX269" i="4"/>
  <c r="U264" i="4"/>
  <c r="AX264" i="4"/>
  <c r="AX320" i="4"/>
  <c r="U320" i="4"/>
  <c r="AX265" i="4"/>
  <c r="U265" i="4"/>
  <c r="U98" i="4"/>
  <c r="U212" i="4"/>
  <c r="U256" i="4"/>
  <c r="AX281" i="4"/>
  <c r="AX347" i="4"/>
  <c r="AX209" i="4"/>
  <c r="U196" i="4"/>
  <c r="U214" i="4"/>
  <c r="AX106" i="4"/>
  <c r="AX144" i="4"/>
  <c r="U326" i="4"/>
  <c r="AX300" i="4"/>
  <c r="U314" i="4"/>
  <c r="U239" i="4"/>
  <c r="U69" i="4"/>
  <c r="AX103" i="4"/>
  <c r="AX10" i="4"/>
  <c r="AX235" i="4"/>
  <c r="U175" i="4"/>
  <c r="U208" i="4"/>
  <c r="AX159" i="4"/>
  <c r="U32" i="4"/>
  <c r="AX8" i="4"/>
  <c r="AX108" i="4"/>
  <c r="U26" i="4"/>
  <c r="AX28" i="4"/>
  <c r="AX247" i="4"/>
  <c r="AX132" i="4"/>
  <c r="AX80" i="4"/>
  <c r="AX44" i="4"/>
  <c r="U276" i="4"/>
  <c r="AX37" i="4"/>
  <c r="AX253" i="4"/>
  <c r="AX156" i="4"/>
  <c r="AX263" i="4"/>
  <c r="AX185" i="4"/>
  <c r="AX72" i="4"/>
  <c r="U194" i="4"/>
  <c r="AX371" i="4"/>
  <c r="U161" i="4"/>
  <c r="U129" i="4"/>
  <c r="U105" i="4"/>
  <c r="U187" i="4"/>
  <c r="AX102" i="4"/>
  <c r="AX89" i="4"/>
  <c r="U36" i="4"/>
  <c r="AX30" i="4"/>
  <c r="U157" i="4"/>
  <c r="AX361" i="4"/>
  <c r="AX20" i="4"/>
  <c r="U329" i="4"/>
  <c r="AX174" i="4"/>
  <c r="AX197" i="4"/>
  <c r="AX14" i="4"/>
  <c r="U61" i="4"/>
  <c r="U372" i="4"/>
  <c r="AX305" i="4"/>
  <c r="U142" i="4"/>
  <c r="U432" i="4"/>
  <c r="AX271" i="4"/>
  <c r="U315" i="4"/>
  <c r="AX297" i="4"/>
  <c r="U15" i="4"/>
  <c r="AX203" i="4"/>
  <c r="U415" i="4"/>
  <c r="AX343" i="4"/>
  <c r="AX221" i="4"/>
  <c r="AX322" i="4"/>
  <c r="AX60" i="4"/>
  <c r="AX112" i="4"/>
  <c r="AX130" i="4"/>
  <c r="AX117" i="4"/>
  <c r="AX334" i="4"/>
  <c r="AX233" i="4"/>
  <c r="AX317" i="4"/>
  <c r="AX211" i="4"/>
  <c r="U389" i="4"/>
  <c r="U444" i="4"/>
  <c r="AX51" i="4"/>
  <c r="AX207" i="4"/>
  <c r="U158" i="4"/>
  <c r="AX201" i="4"/>
  <c r="AX109" i="4"/>
  <c r="U154" i="4"/>
  <c r="AX223" i="4"/>
  <c r="U337" i="4"/>
  <c r="AX139" i="4"/>
  <c r="U423" i="4"/>
  <c r="U19" i="4"/>
  <c r="AX78" i="4"/>
  <c r="U13" i="4"/>
  <c r="AX370" i="4"/>
  <c r="AX17" i="4"/>
  <c r="U404" i="4"/>
  <c r="AX278" i="4"/>
  <c r="AX352" i="4"/>
  <c r="AX135" i="4"/>
  <c r="AX178" i="4"/>
  <c r="AX257" i="4"/>
  <c r="AX134" i="4"/>
  <c r="AX290" i="4"/>
  <c r="AX152" i="4"/>
  <c r="U68" i="4"/>
  <c r="U163" i="4"/>
  <c r="AX284" i="4"/>
  <c r="AX136" i="4"/>
  <c r="AX83" i="4"/>
  <c r="AX392" i="4"/>
  <c r="AX357" i="4"/>
  <c r="U81" i="4"/>
  <c r="U244" i="4"/>
  <c r="U137" i="4"/>
  <c r="U5" i="4"/>
  <c r="AX53" i="4"/>
  <c r="AX24" i="4"/>
  <c r="U204" i="4"/>
  <c r="AX440" i="4"/>
  <c r="AX114" i="4"/>
  <c r="U448" i="4"/>
  <c r="AX311" i="4"/>
  <c r="U348" i="4"/>
  <c r="AX439" i="4"/>
  <c r="AX16" i="4"/>
  <c r="AX312" i="4"/>
  <c r="AX360" i="4"/>
  <c r="U7" i="4"/>
  <c r="AX127" i="4"/>
  <c r="AX388" i="4"/>
  <c r="U189" i="4"/>
  <c r="AX110" i="4"/>
  <c r="U87" i="4"/>
  <c r="AX155" i="4"/>
  <c r="AX41" i="4"/>
  <c r="AX236" i="4"/>
  <c r="AX148" i="4"/>
  <c r="U280" i="4"/>
  <c r="AX425" i="4"/>
  <c r="AX93" i="4"/>
  <c r="AX287" i="4"/>
  <c r="U77" i="4"/>
  <c r="AX138" i="4"/>
  <c r="AX335" i="4"/>
  <c r="AX9" i="4"/>
  <c r="AX414" i="4"/>
  <c r="AX318" i="4"/>
  <c r="AX289" i="4"/>
  <c r="AX169" i="4"/>
  <c r="U59" i="4"/>
  <c r="AX27" i="4"/>
  <c r="U91" i="4"/>
  <c r="AX330" i="4"/>
  <c r="AX58" i="4"/>
  <c r="U116" i="4"/>
  <c r="AX150" i="4"/>
  <c r="AX29" i="4"/>
  <c r="AX433" i="4"/>
  <c r="AX141" i="4"/>
  <c r="U74" i="4"/>
  <c r="U222" i="4"/>
  <c r="U324" i="4"/>
  <c r="U50" i="4"/>
  <c r="U190" i="4"/>
  <c r="AX255" i="4"/>
  <c r="U351" i="4"/>
  <c r="AX365" i="4"/>
  <c r="AX234" i="4"/>
  <c r="AX309" i="4"/>
  <c r="AX299" i="4"/>
  <c r="AX369" i="4"/>
  <c r="U368" i="4"/>
  <c r="AX240" i="4"/>
  <c r="AX165" i="4"/>
  <c r="AX254" i="4"/>
  <c r="AX88" i="4"/>
  <c r="AX215" i="4"/>
  <c r="U171" i="4"/>
  <c r="U115" i="4"/>
  <c r="AX4" i="4"/>
  <c r="U286" i="4"/>
  <c r="U435" i="4"/>
  <c r="U246" i="4"/>
  <c r="U39" i="4"/>
  <c r="U92" i="4"/>
  <c r="AX180" i="4"/>
  <c r="AX56" i="4"/>
  <c r="AX336" i="4"/>
  <c r="AX202" i="4"/>
  <c r="AX176" i="4"/>
  <c r="U62" i="4"/>
  <c r="U191" i="4"/>
  <c r="AX100" i="4"/>
  <c r="AX210" i="4"/>
  <c r="AX181" i="4"/>
  <c r="AX350" i="4"/>
  <c r="AX366" i="4"/>
  <c r="U323" i="4"/>
  <c r="U168" i="4"/>
  <c r="AX349" i="4"/>
  <c r="AX42" i="4"/>
  <c r="AX258" i="4"/>
  <c r="AX364" i="4"/>
  <c r="AX445" i="4"/>
  <c r="AX277" i="4"/>
  <c r="AX386" i="4"/>
  <c r="AX193" i="4"/>
  <c r="U418" i="4"/>
  <c r="AX249" i="4"/>
  <c r="U426" i="4"/>
  <c r="AX12" i="4"/>
  <c r="AX179" i="4"/>
  <c r="AX395" i="4"/>
  <c r="U86" i="4"/>
  <c r="AX422" i="4"/>
  <c r="AX378" i="4"/>
  <c r="U217" i="4"/>
  <c r="AX424" i="4"/>
  <c r="AX379" i="4"/>
  <c r="AX285" i="4"/>
  <c r="AX412" i="4"/>
  <c r="U206" i="4"/>
  <c r="U232" i="4"/>
  <c r="U383" i="4"/>
  <c r="AX177" i="4"/>
  <c r="AX228" i="4"/>
  <c r="U302" i="4"/>
  <c r="U184" i="4"/>
  <c r="U251" i="4"/>
  <c r="AX162" i="4"/>
  <c r="AX220" i="4"/>
  <c r="AX245" i="4"/>
  <c r="AX339" i="4"/>
  <c r="AX353" i="4"/>
  <c r="AX104" i="4"/>
  <c r="AX133" i="4"/>
  <c r="AX125" i="4"/>
  <c r="AX95" i="4"/>
  <c r="U241" i="4"/>
  <c r="AX409" i="4"/>
  <c r="AX90" i="4"/>
  <c r="AX405" i="4"/>
  <c r="AX243" i="4"/>
  <c r="AX283" i="4"/>
  <c r="U401" i="4"/>
  <c r="AX332" i="4"/>
  <c r="U229" i="4"/>
  <c r="AX166" i="4"/>
  <c r="U272" i="4"/>
  <c r="AX446" i="4"/>
  <c r="AX382" i="4"/>
  <c r="AX333" i="4"/>
  <c r="AX219" i="4"/>
  <c r="AX47" i="4"/>
  <c r="AX198" i="4"/>
  <c r="AX438" i="4"/>
  <c r="AX182" i="4"/>
  <c r="AX225" i="4"/>
  <c r="AX216" i="4"/>
  <c r="AX75" i="4"/>
  <c r="AX126" i="4"/>
  <c r="AX40" i="4"/>
  <c r="AX427" i="4"/>
  <c r="AX363" i="4"/>
  <c r="AX291" i="4"/>
  <c r="U213" i="4"/>
  <c r="AX147" i="4"/>
  <c r="U375" i="4"/>
  <c r="AX250" i="4"/>
  <c r="AX107" i="4"/>
  <c r="U340" i="4"/>
  <c r="U419" i="4"/>
  <c r="U384" i="4"/>
  <c r="AX288" i="4"/>
  <c r="U431" i="4"/>
  <c r="AX45" i="4"/>
  <c r="AX22" i="4"/>
  <c r="U183" i="4"/>
  <c r="AX355" i="4"/>
  <c r="U282" i="4"/>
  <c r="AX442" i="4"/>
  <c r="AX346" i="4"/>
  <c r="U413" i="4"/>
  <c r="AX306" i="4"/>
  <c r="AX430" i="4"/>
  <c r="AX354" i="4"/>
  <c r="AX294" i="4"/>
  <c r="AX434" i="4"/>
  <c r="AX261" i="4"/>
  <c r="AX224" i="4"/>
  <c r="U391" i="4"/>
  <c r="U55" i="4"/>
  <c r="U390" i="4"/>
  <c r="AX402" i="4"/>
  <c r="AX410" i="4"/>
  <c r="AX411" i="4"/>
  <c r="AX443" i="4"/>
  <c r="AX273" i="4"/>
  <c r="AX327" i="4"/>
  <c r="AX367" i="4"/>
  <c r="AX359" i="4"/>
  <c r="AX304" i="4"/>
  <c r="AX35" i="4"/>
  <c r="U160" i="4"/>
  <c r="AX238" i="4"/>
  <c r="AX205" i="4"/>
  <c r="AX33" i="4"/>
  <c r="U437" i="4"/>
  <c r="AX151" i="4"/>
  <c r="AX293" i="4"/>
  <c r="U406" i="4"/>
  <c r="AX406" i="4"/>
  <c r="AX380" i="4"/>
  <c r="AX377" i="4"/>
  <c r="AX248" i="4"/>
  <c r="AX140" i="4"/>
  <c r="U428" i="4"/>
  <c r="AX94" i="4"/>
  <c r="AX226" i="4"/>
  <c r="AX21" i="4"/>
  <c r="AX149" i="4"/>
  <c r="AX199" i="4"/>
  <c r="AX167" i="4"/>
  <c r="AX188" i="4"/>
  <c r="AX416" i="4"/>
  <c r="U436" i="4"/>
  <c r="AX341" i="4"/>
  <c r="AX296" i="4"/>
  <c r="AX393" i="4"/>
  <c r="AX338" i="4"/>
  <c r="AX143" i="4"/>
  <c r="AX200" i="4"/>
  <c r="U218" i="4"/>
  <c r="AX46" i="4"/>
  <c r="AX146" i="4"/>
  <c r="U429" i="4"/>
  <c r="AX374" i="4"/>
  <c r="AX173" i="4"/>
  <c r="AX145" i="4"/>
  <c r="AX316" i="4"/>
  <c r="AX387" i="4"/>
  <c r="AX441" i="4"/>
  <c r="AX342" i="4"/>
  <c r="AX99" i="4"/>
  <c r="AX421" i="4"/>
  <c r="AX128" i="4"/>
  <c r="AX270" i="4"/>
  <c r="AX310" i="4"/>
  <c r="AX259" i="4"/>
  <c r="AX54" i="4"/>
  <c r="AX252" i="4"/>
  <c r="AX79" i="4"/>
  <c r="AX84" i="4"/>
  <c r="AX231" i="4"/>
  <c r="U31" i="4"/>
  <c r="U118" i="4"/>
  <c r="AX373" i="4"/>
  <c r="U331" i="4"/>
  <c r="AX303" i="4"/>
  <c r="AX344" i="4"/>
  <c r="AX227" i="4"/>
  <c r="AX274" i="4"/>
  <c r="U101" i="4"/>
  <c r="AX85" i="4"/>
  <c r="U356" i="4"/>
  <c r="U279" i="4"/>
  <c r="U153" i="4"/>
  <c r="U313" i="4"/>
  <c r="AX420" i="4"/>
  <c r="AX52" i="4"/>
  <c r="AX48" i="4"/>
  <c r="U18" i="4"/>
  <c r="AX186" i="4"/>
  <c r="AX120" i="4"/>
  <c r="U120" i="4"/>
  <c r="U397" i="4"/>
  <c r="AX397" i="4"/>
  <c r="U71" i="4"/>
  <c r="AX71" i="4"/>
  <c r="AX119" i="4"/>
  <c r="U119" i="4"/>
  <c r="AX97" i="4"/>
  <c r="AX358" i="4"/>
  <c r="AX447" i="4"/>
  <c r="AX6" i="4"/>
  <c r="AX307" i="4"/>
  <c r="AX298" i="4"/>
  <c r="AX396" i="4"/>
  <c r="U396" i="4"/>
  <c r="U23" i="4"/>
  <c r="AX25" i="4"/>
  <c r="AX308" i="4"/>
  <c r="AX362" i="4"/>
  <c r="AX376" i="4"/>
  <c r="AX328" i="4"/>
  <c r="AX385" i="4"/>
  <c r="U57" i="4"/>
  <c r="AX70" i="4"/>
  <c r="U73" i="4"/>
  <c r="AX73" i="4"/>
  <c r="AX121" i="4"/>
  <c r="U121" i="4"/>
  <c r="AX43" i="4"/>
  <c r="AX275" i="4"/>
  <c r="AX301" i="4"/>
  <c r="AX38" i="4"/>
  <c r="AX172" i="4"/>
  <c r="AX381" i="4"/>
  <c r="AX76" i="4"/>
  <c r="AX321" i="4"/>
  <c r="AX262" i="4"/>
  <c r="AX49" i="4"/>
  <c r="AX408" i="4"/>
  <c r="AX325" i="4"/>
  <c r="AX164" i="4"/>
  <c r="AX82" i="4"/>
  <c r="AX113" i="4"/>
  <c r="U398" i="4"/>
  <c r="AX398" i="4"/>
  <c r="U3" i="4"/>
  <c r="AX3" i="4"/>
  <c r="AY3" i="4"/>
  <c r="AX403" i="4" l="1"/>
  <c r="U403" i="4"/>
  <c r="U407" i="4"/>
  <c r="AX407" i="4"/>
</calcChain>
</file>

<file path=xl/sharedStrings.xml><?xml version="1.0" encoding="utf-8"?>
<sst xmlns="http://schemas.openxmlformats.org/spreadsheetml/2006/main" count="5833" uniqueCount="2757">
  <si>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</si>
  <si>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</si>
  <si>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</si>
  <si>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</si>
  <si>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</si>
  <si>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</si>
  <si>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</si>
  <si>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</si>
  <si>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</si>
  <si>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</si>
  <si>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</si>
  <si>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</si>
  <si>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</si>
  <si>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</si>
  <si>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</si>
  <si>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</si>
  <si>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</si>
  <si>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</si>
  <si>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</si>
  <si>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</si>
  <si>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</si>
  <si>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</si>
  <si>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</si>
  <si>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</si>
  <si>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</si>
  <si>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</si>
  <si>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</si>
  <si>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</si>
  <si>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</si>
  <si>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</si>
  <si>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</si>
  <si>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</si>
  <si>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</si>
  <si>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</si>
  <si>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</si>
  <si>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</si>
  <si>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</si>
  <si>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</si>
  <si>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</si>
  <si>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</si>
  <si>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</si>
  <si>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</si>
  <si>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</si>
  <si>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</si>
  <si>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</si>
  <si>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</si>
  <si>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</si>
  <si>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</si>
  <si>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</si>
  <si>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</si>
  <si>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</si>
  <si>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</si>
  <si>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</si>
  <si>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</si>
  <si>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</si>
  <si>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</si>
  <si>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</si>
  <si>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</si>
  <si>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</si>
  <si>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</si>
  <si>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</si>
  <si>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</si>
  <si>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</si>
  <si>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</si>
  <si>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</si>
  <si>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</si>
  <si>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</si>
  <si>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</si>
  <si>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</si>
  <si>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</si>
  <si>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</si>
  <si>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</si>
  <si>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</si>
  <si>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</si>
  <si>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</si>
  <si>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</si>
  <si>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</si>
  <si>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</si>
  <si>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</si>
  <si>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</si>
  <si>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</si>
  <si>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</si>
  <si>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</si>
  <si>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</si>
  <si>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</si>
  <si>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</si>
  <si>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</si>
  <si>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</si>
  <si>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</si>
  <si>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Name FR</t>
  </si>
  <si>
    <t>Name JP</t>
  </si>
  <si>
    <t>Name RU</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</si>
  <si>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</si>
  <si>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</si>
  <si>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</si>
  <si>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</si>
  <si>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</si>
  <si>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</si>
  <si>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</si>
  <si>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</si>
  <si>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</si>
  <si>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</si>
  <si>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</si>
  <si>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</si>
  <si>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</si>
  <si>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</si>
  <si>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</si>
  <si>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</si>
  <si>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</si>
  <si>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</si>
  <si>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</si>
  <si>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</si>
  <si>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</si>
  <si>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</si>
  <si>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</si>
  <si>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</si>
  <si>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</si>
  <si>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</si>
  <si>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</si>
  <si>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</si>
  <si>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</si>
  <si>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</si>
  <si>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</si>
  <si>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</si>
  <si>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</si>
  <si>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</si>
  <si>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</si>
  <si>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</si>
  <si>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</si>
  <si>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</si>
  <si>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</si>
  <si>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</si>
  <si>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</si>
  <si>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</si>
  <si>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</si>
  <si>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</si>
  <si>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</si>
  <si>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</si>
  <si>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</si>
  <si>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</si>
  <si>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</si>
  <si>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</si>
  <si>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</si>
  <si>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</si>
  <si>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</si>
  <si>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</si>
  <si>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</si>
  <si>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</si>
  <si>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</si>
  <si>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</si>
  <si>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</si>
  <si>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</si>
  <si>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</si>
  <si>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</si>
  <si>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</si>
  <si>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</si>
  <si>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</si>
  <si>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</si>
  <si>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</si>
  <si>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</si>
  <si>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</si>
  <si>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</si>
  <si>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</si>
  <si>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</si>
  <si>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</si>
  <si>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</si>
  <si>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</si>
  <si>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</si>
  <si>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</si>
  <si>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</si>
  <si>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</si>
  <si>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</si>
  <si>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</si>
  <si>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</si>
  <si>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</si>
  <si>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</si>
  <si>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</si>
  <si>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</si>
  <si>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</si>
  <si>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</si>
  <si>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</si>
  <si>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</si>
  <si>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</si>
  <si>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</si>
  <si>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</si>
  <si>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</si>
  <si>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</si>
  <si>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</si>
  <si>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</si>
  <si>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</si>
  <si>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</si>
  <si>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</si>
  <si>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</si>
  <si>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</si>
  <si>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</si>
  <si>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</si>
  <si>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</si>
  <si>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</si>
  <si>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</si>
  <si>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</si>
  <si>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</si>
  <si>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</si>
  <si>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</si>
  <si>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</si>
  <si>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</si>
  <si>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</si>
  <si>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</si>
  <si>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</si>
  <si>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</si>
  <si>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</si>
  <si>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</si>
  <si>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</si>
  <si>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</si>
  <si>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</si>
  <si>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</si>
  <si>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</si>
  <si>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</si>
  <si>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</si>
  <si>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</si>
  <si>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</si>
  <si>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</si>
  <si>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</si>
  <si>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</si>
  <si>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</si>
  <si>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</si>
  <si>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</si>
  <si>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</si>
  <si>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</si>
  <si>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</si>
  <si>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</si>
  <si>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</si>
  <si>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</si>
  <si>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</si>
  <si>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</si>
  <si>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</si>
  <si>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</si>
  <si>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</si>
  <si>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</si>
  <si>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</si>
  <si>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</si>
  <si>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</si>
  <si>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</si>
  <si>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</si>
  <si>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</si>
  <si>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</si>
  <si>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</si>
  <si>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</si>
  <si>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</si>
  <si>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</si>
  <si>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</si>
  <si>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</si>
  <si>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</si>
  <si>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</si>
  <si>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</si>
  <si>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</si>
  <si>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</si>
  <si>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</si>
  <si>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</si>
  <si>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</si>
  <si>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</si>
  <si>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</si>
  <si>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</si>
  <si>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</si>
  <si>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</si>
  <si>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</si>
  <si>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</si>
  <si>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</si>
  <si>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</si>
  <si>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</si>
  <si>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</si>
  <si>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</si>
  <si>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</si>
  <si>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</si>
  <si>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</si>
  <si>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</si>
  <si>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</si>
  <si>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</si>
  <si>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</si>
  <si>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</si>
  <si>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</si>
  <si>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</si>
  <si>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</si>
  <si>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</si>
  <si>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</si>
  <si>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</si>
  <si>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</si>
  <si>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</si>
  <si>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</si>
  <si>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</si>
  <si>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</si>
  <si>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</si>
  <si>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</si>
  <si>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</si>
  <si>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</si>
  <si>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</si>
  <si>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</si>
  <si>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</si>
  <si>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</si>
  <si>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</si>
  <si>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</si>
  <si>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</si>
  <si>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</si>
  <si>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</si>
  <si>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</si>
  <si>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</si>
  <si>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</si>
  <si>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</si>
  <si>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</si>
  <si>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</si>
  <si>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</si>
  <si>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</si>
  <si>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</si>
  <si>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</si>
  <si>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</si>
  <si>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</si>
  <si>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</si>
  <si>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</si>
  <si>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</si>
  <si>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</si>
  <si>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</si>
  <si>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</si>
  <si>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</si>
  <si>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</si>
  <si>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</si>
  <si>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</si>
  <si>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</si>
  <si>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</si>
  <si>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</si>
  <si>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</si>
  <si>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</si>
  <si>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</si>
  <si>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</si>
  <si>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</si>
  <si>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</si>
  <si>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</si>
  <si>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</si>
  <si>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</si>
  <si>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</si>
  <si>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</si>
  <si>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</si>
  <si>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</si>
  <si>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</si>
  <si>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</si>
  <si>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</si>
  <si>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</si>
  <si>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</si>
  <si>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</si>
  <si>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</si>
  <si>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</si>
  <si>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</si>
  <si>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</si>
  <si>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</si>
  <si>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</si>
  <si>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</si>
  <si>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</si>
  <si>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</si>
  <si>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</si>
  <si>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</si>
  <si>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</si>
  <si>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</si>
  <si>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</si>
  <si>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</si>
  <si>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</si>
  <si>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</si>
  <si>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</si>
  <si>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</si>
  <si>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</si>
  <si>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</si>
  <si>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</si>
  <si>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</si>
  <si>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</si>
  <si>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</si>
  <si>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</si>
  <si>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</si>
  <si>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</si>
  <si>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</si>
  <si>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</si>
  <si>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</si>
  <si>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</si>
  <si>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</si>
  <si>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</si>
  <si>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</si>
  <si>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</si>
  <si>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</si>
  <si>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</si>
  <si>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</si>
  <si>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</si>
  <si>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</si>
  <si>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</si>
  <si>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</si>
  <si>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</si>
  <si>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</si>
  <si>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</si>
  <si>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</si>
  <si>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</si>
  <si>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</si>
  <si>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</si>
  <si>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</si>
  <si>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</si>
  <si>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</si>
  <si>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</si>
  <si>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</si>
  <si>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</si>
  <si>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</si>
  <si>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</si>
  <si>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</si>
  <si>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</si>
  <si>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</si>
  <si>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</si>
  <si>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</si>
  <si>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</si>
  <si>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</si>
  <si>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</si>
  <si>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</si>
  <si>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</si>
  <si>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</si>
  <si>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</si>
  <si>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</si>
  <si>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</si>
  <si>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</si>
  <si>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</si>
  <si>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</si>
  <si>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</si>
  <si>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</si>
  <si>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</si>
  <si>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</si>
  <si>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</si>
  <si>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</si>
  <si>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</si>
  <si>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</si>
  <si>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</si>
  <si>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</si>
  <si>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</si>
  <si>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</si>
  <si>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</si>
  <si>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</si>
  <si>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</si>
  <si>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</si>
  <si>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</si>
  <si>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</si>
  <si>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</si>
  <si>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</si>
  <si>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</si>
  <si>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</si>
  <si>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</si>
  <si>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</si>
  <si>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</si>
  <si>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</si>
  <si>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</si>
  <si>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</si>
  <si>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</si>
  <si>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</si>
  <si>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</si>
  <si>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</si>
  <si>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</si>
  <si>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</si>
  <si>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</si>
  <si>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</si>
  <si>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</si>
  <si>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</si>
  <si>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</si>
  <si>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</si>
  <si>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</si>
  <si>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</si>
  <si>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</si>
  <si>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</si>
  <si>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</si>
  <si>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</si>
  <si>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</si>
  <si>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</si>
  <si>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</si>
  <si>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</si>
  <si>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</si>
  <si>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</si>
  <si>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</si>
  <si>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</si>
  <si>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</si>
  <si>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</si>
  <si>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</si>
  <si>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</si>
  <si>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</si>
  <si>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</si>
  <si>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</si>
  <si>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</si>
  <si>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</si>
  <si>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</si>
  <si>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</si>
  <si>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</si>
  <si>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</si>
  <si>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</si>
  <si>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</si>
  <si>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</si>
  <si>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</si>
  <si>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</si>
  <si>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</si>
  <si>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</si>
  <si>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</si>
  <si>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</si>
  <si>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</si>
  <si>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</si>
  <si>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</si>
  <si>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</si>
  <si>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</si>
  <si>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</si>
  <si>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</si>
  <si>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</si>
  <si>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</si>
  <si>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</si>
  <si>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</si>
  <si>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</si>
  <si>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</si>
  <si>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</si>
  <si>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</si>
  <si>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</si>
  <si>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</si>
  <si>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</si>
  <si>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</si>
  <si>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</si>
  <si>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</si>
  <si>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</si>
  <si>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</si>
  <si>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</si>
  <si>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</si>
  <si>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</si>
  <si>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</si>
  <si>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</si>
  <si>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</si>
  <si>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</si>
  <si>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</si>
  <si>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</si>
  <si>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</si>
  <si>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</si>
  <si>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</si>
  <si>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</si>
  <si>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</si>
  <si>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</si>
  <si>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</si>
  <si>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</si>
  <si>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</si>
  <si>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</si>
  <si>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</si>
  <si>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</si>
  <si>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</si>
  <si>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</si>
  <si>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</si>
  <si>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</si>
  <si>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</si>
  <si>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</si>
  <si>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</si>
  <si>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</si>
  <si>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</si>
  <si>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</si>
  <si>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</si>
  <si>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</si>
  <si>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</si>
  <si>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</si>
  <si>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</si>
  <si>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</si>
  <si>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</si>
  <si>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</si>
  <si>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</si>
  <si>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</si>
  <si>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</si>
  <si>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</si>
  <si>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</si>
  <si>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</si>
  <si>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</si>
  <si>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</si>
  <si>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</si>
  <si>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</si>
  <si>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</si>
  <si>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</si>
  <si>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</si>
  <si>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</si>
  <si>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</si>
  <si>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</si>
  <si>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</si>
  <si>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</si>
  <si>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</si>
  <si>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</si>
  <si>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</si>
  <si>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</si>
  <si>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</si>
  <si>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</si>
  <si>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</si>
  <si>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</si>
  <si>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</si>
  <si>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</si>
  <si>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</si>
  <si>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</si>
  <si>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</si>
  <si>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</si>
  <si>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</si>
  <si>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</si>
  <si>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</si>
  <si>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</si>
  <si>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</si>
  <si>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</si>
  <si>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</si>
  <si>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</si>
  <si>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</si>
  <si>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</si>
  <si>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</si>
  <si>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</si>
  <si>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</si>
  <si>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</si>
  <si>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</si>
  <si>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</si>
  <si>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</si>
  <si>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</si>
  <si>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</si>
  <si>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</si>
  <si>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</si>
  <si>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</si>
  <si>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</si>
  <si>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</si>
  <si>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</si>
  <si>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</si>
  <si>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</si>
  <si>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</si>
  <si>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</si>
  <si>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</si>
  <si>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</si>
  <si>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</si>
  <si>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</si>
  <si>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</si>
  <si>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</si>
  <si>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</si>
  <si>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</si>
  <si>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</si>
  <si>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</si>
  <si>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</si>
  <si>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</si>
  <si>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</si>
  <si>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</si>
  <si>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</si>
  <si>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</si>
  <si>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</si>
  <si>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</si>
  <si>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</si>
  <si>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</si>
  <si>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</si>
  <si>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</si>
  <si>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</si>
  <si>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</si>
  <si>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</si>
  <si>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</si>
  <si>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</si>
  <si>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</si>
  <si>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</si>
  <si>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</si>
  <si>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</si>
  <si>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</si>
  <si>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</si>
  <si>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</si>
  <si>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</si>
  <si>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</si>
  <si>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</si>
  <si>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</si>
  <si>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</si>
  <si>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</si>
  <si>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</si>
  <si>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</si>
  <si>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</si>
  <si>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</si>
  <si>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</si>
  <si>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</si>
  <si>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</si>
  <si>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</si>
  <si>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</si>
  <si>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</si>
  <si>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</si>
  <si>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</si>
  <si>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</si>
  <si>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</si>
  <si>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</si>
  <si>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</si>
  <si>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</si>
  <si>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</si>
  <si>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</si>
  <si>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</si>
  <si>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</si>
  <si>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</si>
  <si>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</si>
  <si>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</si>
  <si>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</si>
  <si>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</si>
  <si>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</si>
  <si>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</si>
  <si>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</si>
  <si>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</si>
  <si>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</si>
  <si>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</si>
  <si>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</si>
  <si>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</si>
  <si>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</si>
  <si>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</si>
  <si>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</si>
  <si>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</si>
  <si>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</si>
  <si>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</si>
  <si>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</si>
  <si>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</si>
  <si>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</si>
  <si>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</si>
  <si>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</si>
  <si>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</si>
  <si>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</si>
  <si>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</si>
  <si>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</si>
  <si>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</si>
  <si>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</si>
  <si>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</si>
  <si>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</si>
  <si>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</si>
  <si>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</si>
  <si>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</si>
  <si>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</si>
  <si>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</si>
  <si>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</si>
  <si>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</si>
  <si>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</si>
  <si>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</si>
  <si>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</si>
  <si>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</si>
  <si>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</si>
  <si>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</si>
  <si>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</si>
  <si>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</si>
  <si>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</si>
  <si>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</si>
  <si>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</si>
  <si>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</si>
  <si>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</si>
  <si>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</si>
  <si>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</si>
  <si>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</si>
  <si>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Die Kaiserstadt</t>
  </si>
  <si>
    <t>Parent Zone Name EN</t>
  </si>
  <si>
    <t>Orsinium</t>
  </si>
  <si>
    <t>Morrowind</t>
  </si>
  <si>
    <t>Elsweyr</t>
  </si>
  <si>
    <t>Gewänder des Hexers</t>
  </si>
  <si>
    <t>Les Vêtements du sorcier</t>
  </si>
  <si>
    <t>Vestments of the Warlock</t>
  </si>
  <si>
    <t>Hexenwerk</t>
  </si>
  <si>
    <t>Armure d'homme-médecine</t>
  </si>
  <si>
    <t>Witchman Armor</t>
  </si>
  <si>
    <t>Akavirische Drachengarde</t>
  </si>
  <si>
    <t>La Garde du dragon akaviroise</t>
  </si>
  <si>
    <t>Akaviri Dragonguard</t>
  </si>
  <si>
    <t>Mantel des Träumers</t>
  </si>
  <si>
    <t>Manteau du rêveur</t>
  </si>
  <si>
    <t>Dreamer's Mantle</t>
  </si>
  <si>
    <t>Schützensinn</t>
  </si>
  <si>
    <t>L’Esprit de l'archer</t>
  </si>
  <si>
    <t>Archer's Mind</t>
  </si>
  <si>
    <t>Geschick des Fußsoldaten</t>
  </si>
  <si>
    <t>La Chance du valet</t>
  </si>
  <si>
    <t>Footman's Fortune</t>
  </si>
  <si>
    <t>Wüstenrose</t>
  </si>
  <si>
    <t>La Rose du désert</t>
  </si>
  <si>
    <t>Desert Rose</t>
  </si>
  <si>
    <t>Lumpen des Gefangenen</t>
  </si>
  <si>
    <t>Les Haillons de prisonnier</t>
  </si>
  <si>
    <t>Prisoner's Rags</t>
  </si>
  <si>
    <t>Fiords Erbe</t>
  </si>
  <si>
    <t>L’Héritage de Fiord</t>
  </si>
  <si>
    <t>Fiord's Legacy</t>
  </si>
  <si>
    <t>Borkenhaut</t>
  </si>
  <si>
    <t>La Peau d'écorce</t>
  </si>
  <si>
    <t>Barkskin</t>
  </si>
  <si>
    <t>Rüstung des Feldwebels</t>
  </si>
  <si>
    <t>La Cotte de mailles du sergent</t>
  </si>
  <si>
    <t>Sergeant's Mail</t>
  </si>
  <si>
    <t>Donnerkäferpanzer</t>
  </si>
  <si>
    <t>Carapace de foudroptère</t>
  </si>
  <si>
    <t>Thunderbug's Carapace</t>
  </si>
  <si>
    <t>Sonnenseide</t>
  </si>
  <si>
    <t>Les Atours du soleil</t>
  </si>
  <si>
    <t>Silks of the Sun</t>
  </si>
  <si>
    <t>Bräuche des Heilers</t>
  </si>
  <si>
    <t>Le Froc du guérisseur</t>
  </si>
  <si>
    <t>Healer's Habit</t>
  </si>
  <si>
    <t>Vipernbiss</t>
  </si>
  <si>
    <t>La Morsure de la vipère</t>
  </si>
  <si>
    <t>Viper's Sting</t>
  </si>
  <si>
    <t>Umarmung der Mutter der Nacht</t>
  </si>
  <si>
    <t>Étreinte de la Mère de la nuit</t>
  </si>
  <si>
    <t>Night Mother's Embrace</t>
  </si>
  <si>
    <t>Albtraumritter</t>
  </si>
  <si>
    <t>Le Chevalier-cauchemar</t>
  </si>
  <si>
    <t>Knightmare</t>
  </si>
  <si>
    <t>Rüstung des Schleiererbes</t>
  </si>
  <si>
    <t>Armure de l'Héritage voilé</t>
  </si>
  <si>
    <t>Armor of the Veiled Heritance</t>
  </si>
  <si>
    <t>Le Vent mortel</t>
  </si>
  <si>
    <t>Death's Wind</t>
  </si>
  <si>
    <t>L’Étreinte du crépuscule</t>
  </si>
  <si>
    <t>Twilight's Embrace</t>
  </si>
  <si>
    <t>Alessianischer Orden</t>
  </si>
  <si>
    <t>L’Ordre d'Alessia</t>
  </si>
  <si>
    <t>Alessian Order</t>
  </si>
  <si>
    <t>Le Silence de la nuit</t>
  </si>
  <si>
    <t>Night's Silence</t>
  </si>
  <si>
    <t>La Rétribution de Blancserpent</t>
  </si>
  <si>
    <t>Whitestrake's Retribution</t>
  </si>
  <si>
    <t>L’Armure de la séductrice</t>
  </si>
  <si>
    <t>Armor of the Seducer</t>
  </si>
  <si>
    <t>Le Baiser du vampire</t>
  </si>
  <si>
    <t>Vampire's Kiss</t>
  </si>
  <si>
    <t>Seide des edlen Duellanten</t>
  </si>
  <si>
    <t>Atours du noble duelliste</t>
  </si>
  <si>
    <t>Noble Duelist's Silks</t>
  </si>
  <si>
    <t>Roben der Verdorrten Hand</t>
  </si>
  <si>
    <t>Robes de la Main de Gloire</t>
  </si>
  <si>
    <t>Robes of the Withered Hand</t>
  </si>
  <si>
    <t>Magnus' Gabe</t>
  </si>
  <si>
    <t>Le Présent de Magnus</t>
  </si>
  <si>
    <t>Magnus' Gift</t>
  </si>
  <si>
    <t>Schatten des Roten Berges</t>
  </si>
  <si>
    <t>L’Ombre du Mont Écarlate</t>
  </si>
  <si>
    <t>Shadow of the Red Mountain</t>
  </si>
  <si>
    <t>Morag Tong</t>
  </si>
  <si>
    <t>La Morag Tong</t>
  </si>
  <si>
    <t>The Morag Tong</t>
  </si>
  <si>
    <t>Blick der Mutter der Nacht</t>
  </si>
  <si>
    <t>Le Regard de la Mère de la nuit</t>
  </si>
  <si>
    <t>Night Mother's Gaze</t>
  </si>
  <si>
    <t>Klingender Stahl</t>
  </si>
  <si>
    <t>L’Appel de l'acier</t>
  </si>
  <si>
    <t>Beckoning Steel</t>
  </si>
  <si>
    <t>Eisschmiede</t>
  </si>
  <si>
    <t>Le Fourneau de glace</t>
  </si>
  <si>
    <t>The Ice Furnace</t>
  </si>
  <si>
    <t>Aschengriff</t>
  </si>
  <si>
    <t>La Poigne de cendres</t>
  </si>
  <si>
    <t>Ashen Grip</t>
  </si>
  <si>
    <t>Gebetstuch</t>
  </si>
  <si>
    <t>Châle de prière</t>
  </si>
  <si>
    <t>Prayer Shawl</t>
  </si>
  <si>
    <t>Stendarrs Umarmung</t>
  </si>
  <si>
    <t>L’Étreinte de Stendarr</t>
  </si>
  <si>
    <t>Stendarr's Embrace</t>
  </si>
  <si>
    <t>Syrabanns Griff</t>
  </si>
  <si>
    <t>L’Emprise de Syrabane</t>
  </si>
  <si>
    <t>Syrabane's Grip</t>
  </si>
  <si>
    <t>Fell des Werwolfs</t>
  </si>
  <si>
    <t>La Peau de loup-garou</t>
  </si>
  <si>
    <t>Hide of the Werewolf</t>
  </si>
  <si>
    <t>Kynes Kuss</t>
  </si>
  <si>
    <t>Le Baiser de Kyne</t>
  </si>
  <si>
    <t>Kyne's Kiss</t>
  </si>
  <si>
    <t>Dunkelschritt</t>
  </si>
  <si>
    <t>Le Sentier obscur</t>
  </si>
  <si>
    <t>Darkstride</t>
  </si>
  <si>
    <t>Dreughkönigsschlächter</t>
  </si>
  <si>
    <t>Le Tueur du roi dreugh</t>
  </si>
  <si>
    <t>Dreugh King Slayer</t>
  </si>
  <si>
    <t>Schlüpflingspanzer</t>
  </si>
  <si>
    <t>Coquille du rejeton</t>
  </si>
  <si>
    <t>Hatchling's Shell</t>
  </si>
  <si>
    <t>Koloss</t>
  </si>
  <si>
    <t>Le Mastodonte</t>
  </si>
  <si>
    <t>The Juggernaut</t>
  </si>
  <si>
    <t>Kleidung des Schattentänzers</t>
  </si>
  <si>
    <t>La Parure du bateleur d'ombre</t>
  </si>
  <si>
    <t>Shadow Dancer's Raiment</t>
  </si>
  <si>
    <t>Spur eines Blutdorns</t>
  </si>
  <si>
    <t>Toucher de Sangrépine</t>
  </si>
  <si>
    <t>Bloodthorn's Touch</t>
  </si>
  <si>
    <t>Roben des Hist</t>
  </si>
  <si>
    <t>Robes de l'Hist</t>
  </si>
  <si>
    <t>Robes of the Hist</t>
  </si>
  <si>
    <t>Schattengänger</t>
  </si>
  <si>
    <t>La Marcheuse d'ombres</t>
  </si>
  <si>
    <t>Shadow Walker</t>
  </si>
  <si>
    <t>Stygier</t>
  </si>
  <si>
    <t>Le Stygien</t>
  </si>
  <si>
    <t>Stygian</t>
  </si>
  <si>
    <t>Laufstil des Waldläufers</t>
  </si>
  <si>
    <t>La Parure de l'éclaireur</t>
  </si>
  <si>
    <t>Ranger's Gait</t>
  </si>
  <si>
    <t>Rohling der siebten Legion</t>
  </si>
  <si>
    <t>Brute de la septième Légion</t>
  </si>
  <si>
    <t>Seventh Legion Brute</t>
  </si>
  <si>
    <t>Duroks Fluch</t>
  </si>
  <si>
    <t>Le Fléau de Durok</t>
  </si>
  <si>
    <t>Durok's Bane</t>
  </si>
  <si>
    <t>Nikulas' schwere Rüstung</t>
  </si>
  <si>
    <t>L’Armure lourde de Nikulas</t>
  </si>
  <si>
    <t>Nikulas' Heavy Armor</t>
  </si>
  <si>
    <t>Erinnerung</t>
  </si>
  <si>
    <t>L’Adversaire d'Oblivion</t>
  </si>
  <si>
    <t>Oblivion's Foe</t>
  </si>
  <si>
    <t>Schemenauge</t>
  </si>
  <si>
    <t>L’Œil du spectre</t>
  </si>
  <si>
    <t>Spectre's Eye</t>
  </si>
  <si>
    <t>Torugs Pakt</t>
  </si>
  <si>
    <t>Le Pacte de Torug</t>
  </si>
  <si>
    <t>Torug's Pact</t>
  </si>
  <si>
    <t>Roben der Veränderungsbeherrschung</t>
  </si>
  <si>
    <t>Les Robes de maîtrise de transformation</t>
  </si>
  <si>
    <t>Robes of Alteration Mastery</t>
  </si>
  <si>
    <t>Glaubenskrieger</t>
  </si>
  <si>
    <t>Le Croisé</t>
  </si>
  <si>
    <t>Crusader</t>
  </si>
  <si>
    <t>Histrinde</t>
  </si>
  <si>
    <t>L’Écorce d'Hist</t>
  </si>
  <si>
    <t>Hist Bark</t>
  </si>
  <si>
    <t>Weidenpfad</t>
  </si>
  <si>
    <t>Le Sentier des saules</t>
  </si>
  <si>
    <t>Willow's Path</t>
  </si>
  <si>
    <t>Hundings Zorn</t>
  </si>
  <si>
    <t>La Rage de Hunding</t>
  </si>
  <si>
    <t>Hunding's Rage</t>
  </si>
  <si>
    <t>Lied der Lamien</t>
  </si>
  <si>
    <t>Le Chant de Lamae</t>
  </si>
  <si>
    <t>Song of Lamae</t>
  </si>
  <si>
    <t>Alessias Bollwerk</t>
  </si>
  <si>
    <t>Le Rempart d'Alessia</t>
  </si>
  <si>
    <t>Alessia's Bulwark</t>
  </si>
  <si>
    <t>Elfenfluch</t>
  </si>
  <si>
    <t>Le Fléau des Elfes</t>
  </si>
  <si>
    <t>Elf Bane</t>
  </si>
  <si>
    <t>Orgnums Schuppen</t>
  </si>
  <si>
    <t>Les Écailles d'Orgnum</t>
  </si>
  <si>
    <t>Orgnum's Scales</t>
  </si>
  <si>
    <t>Almalexias Gnade</t>
  </si>
  <si>
    <t>La Clémence d'Almalexia</t>
  </si>
  <si>
    <t>Almalexia's Mercy</t>
  </si>
  <si>
    <t>Eleganz der Königin</t>
  </si>
  <si>
    <t>Élégance de la reine</t>
  </si>
  <si>
    <t>Queen's Elegance</t>
  </si>
  <si>
    <t>Augen von Mara</t>
  </si>
  <si>
    <t>Les Yeux de Mara</t>
  </si>
  <si>
    <t>Eyes of Mara</t>
  </si>
  <si>
    <t>Roben der Zerstörungsbeherrschung</t>
  </si>
  <si>
    <t>Les Robes de maîtrise de la destruction</t>
  </si>
  <si>
    <t>Robes of Destruction Mastery</t>
  </si>
  <si>
    <t>Wachposten</t>
  </si>
  <si>
    <t>La Sentinelle</t>
  </si>
  <si>
    <t>Sentry</t>
  </si>
  <si>
    <t>Biss des Senche</t>
  </si>
  <si>
    <t>Morsure de senche</t>
  </si>
  <si>
    <t>Senche's Bite</t>
  </si>
  <si>
    <t>Vorteil des Vergessens</t>
  </si>
  <si>
    <t>Le Tranchant d'Oblivion</t>
  </si>
  <si>
    <t>Oblivion's Edge</t>
  </si>
  <si>
    <t>Kagrenacs Hoffnung</t>
  </si>
  <si>
    <t>L’Espoir de Kagrenac</t>
  </si>
  <si>
    <t>Kagrenac's Hope</t>
  </si>
  <si>
    <t>Wut des Sturmritters</t>
  </si>
  <si>
    <t>L’Armure de plate du chevalier-tempête</t>
  </si>
  <si>
    <t>Storm Knight's Plate</t>
  </si>
  <si>
    <t>Meridias gesegnete Rüstung</t>
  </si>
  <si>
    <t>Armure bénie de Méridia</t>
  </si>
  <si>
    <t>Meridia's Blessed Armor</t>
  </si>
  <si>
    <t>Shalidors Fluch</t>
  </si>
  <si>
    <t>La Malédiction de Shalidor</t>
  </si>
  <si>
    <t>Shalidor's Curse</t>
  </si>
  <si>
    <t>Rüstung der Wahrheit</t>
  </si>
  <si>
    <t>L’Armure de vérité</t>
  </si>
  <si>
    <t>Armor of Truth</t>
  </si>
  <si>
    <t>Erzmagier</t>
  </si>
  <si>
    <t>L’Archimage</t>
  </si>
  <si>
    <t>The Arch-Mage</t>
  </si>
  <si>
    <t>Nekropotenz</t>
  </si>
  <si>
    <t>Nécropotence</t>
  </si>
  <si>
    <t>Necropotence</t>
  </si>
  <si>
    <t>Erlösung</t>
  </si>
  <si>
    <t>Le Salut</t>
  </si>
  <si>
    <t>Salvation</t>
  </si>
  <si>
    <t>Falkenauge</t>
  </si>
  <si>
    <t>L’Œil de faucon</t>
  </si>
  <si>
    <t>Hawk's Eye</t>
  </si>
  <si>
    <t>Elend</t>
  </si>
  <si>
    <t>Affliction</t>
  </si>
  <si>
    <t>Schuppen des Dünenbrechers</t>
  </si>
  <si>
    <t>Écailles de l'éventreur des dunes</t>
  </si>
  <si>
    <t>Duneripper's Scales</t>
  </si>
  <si>
    <t>Magickaschmiede</t>
  </si>
  <si>
    <t>Le Fourneau de magie</t>
  </si>
  <si>
    <t>Magicka Furnace</t>
  </si>
  <si>
    <t>Fluchfresser</t>
  </si>
  <si>
    <t>Le Mangeur de malédiction</t>
  </si>
  <si>
    <t>Curse Eater</t>
  </si>
  <si>
    <t>Zwillingsschwestern</t>
  </si>
  <si>
    <t>Les Sœurs jumelles</t>
  </si>
  <si>
    <t>Twin Sisters</t>
  </si>
  <si>
    <t>Bogen der Wildkönigin</t>
  </si>
  <si>
    <t>Arche de la Reine-nature</t>
  </si>
  <si>
    <t>Wilderqueen's Arch</t>
  </si>
  <si>
    <t>Segen des Wyrdbaums</t>
  </si>
  <si>
    <t>Bénédiction du Wyrd</t>
  </si>
  <si>
    <t>Wyrd Tree's Blessing</t>
  </si>
  <si>
    <t>Verwüster</t>
  </si>
  <si>
    <t>L’Ensemble du ravageur</t>
  </si>
  <si>
    <t>Ravager</t>
  </si>
  <si>
    <t>Licht von Cyrodiil</t>
  </si>
  <si>
    <t>La Lumière de Cyrodiil</t>
  </si>
  <si>
    <t>Light of Cyrodiil</t>
  </si>
  <si>
    <t>Heiligtum</t>
  </si>
  <si>
    <t>Le Sanctuaire</t>
  </si>
  <si>
    <t>Sanctuary</t>
  </si>
  <si>
    <t>Schutz von Cyrodiil</t>
  </si>
  <si>
    <t>La Défense de Cyrodiil</t>
  </si>
  <si>
    <t>Ward of Cyrodiil</t>
  </si>
  <si>
    <t>Nachtschrecken</t>
  </si>
  <si>
    <t>Terreur nocturne</t>
  </si>
  <si>
    <t>Night Terror</t>
  </si>
  <si>
    <t>Wappen von Cyrodiil</t>
  </si>
  <si>
    <t>Les Armoiries de Cyrodiil</t>
  </si>
  <si>
    <t>Crest of Cyrodiil</t>
  </si>
  <si>
    <t>Seelenschein</t>
  </si>
  <si>
    <t>L’Âme lumineuse</t>
  </si>
  <si>
    <t>Soulshine</t>
  </si>
  <si>
    <t>Garnitur der Zerstörung</t>
  </si>
  <si>
    <t>La suite de destruction</t>
  </si>
  <si>
    <t>The Destruction Suite</t>
  </si>
  <si>
    <t>Relikte des Mediziners Ansur</t>
  </si>
  <si>
    <t>Les reliques du docteur Ansur</t>
  </si>
  <si>
    <t>Schätze der Erdenschmiede</t>
  </si>
  <si>
    <t>Les Trésors de la Forgeterre</t>
  </si>
  <si>
    <t>Treasures of the Earthforge</t>
  </si>
  <si>
    <t>Relikte der Rebellion</t>
  </si>
  <si>
    <t>Les Reliques de la rébellion</t>
  </si>
  <si>
    <t>Relics of the Rebellion</t>
  </si>
  <si>
    <t>Waffen Infernals</t>
  </si>
  <si>
    <t>Les Armes d'Infernace</t>
  </si>
  <si>
    <t>Arms of Infernace</t>
  </si>
  <si>
    <t>Waffen der Ahnen</t>
  </si>
  <si>
    <t>Les Armes des ancêtres</t>
  </si>
  <si>
    <t>Arms of the Ancestors</t>
  </si>
  <si>
    <t>Ebenerzarsenal</t>
  </si>
  <si>
    <t>L’Armure d'ébène</t>
  </si>
  <si>
    <t>Ebon Armory</t>
  </si>
  <si>
    <t>Hircines Schein</t>
  </si>
  <si>
    <t>La Meute d'Hircine</t>
  </si>
  <si>
    <t>Hircine's Veneer</t>
  </si>
  <si>
    <t>Garderobe des Wurms</t>
  </si>
  <si>
    <t>La Tenue du Ver</t>
  </si>
  <si>
    <t>The Worm's Raiment</t>
  </si>
  <si>
    <t>Zorn des Kaiserreichs</t>
  </si>
  <si>
    <t>La Fureur de l'Empire</t>
  </si>
  <si>
    <t>Wrath of the Imperium</t>
  </si>
  <si>
    <t>Anmut der Uralten</t>
  </si>
  <si>
    <t>La Grâce des anciens</t>
  </si>
  <si>
    <t>Grace of the Ancients</t>
  </si>
  <si>
    <t>Tödlicher Stoß</t>
  </si>
  <si>
    <t>La Frappe mortelle</t>
  </si>
  <si>
    <t>Deadly Strike</t>
  </si>
  <si>
    <t>Segen des Potentaten</t>
  </si>
  <si>
    <t>La Bénédiction des monarques</t>
  </si>
  <si>
    <t>Blessing of the Potentates</t>
  </si>
  <si>
    <t>Saugende Vergeltung</t>
  </si>
  <si>
    <t>Rétribution</t>
  </si>
  <si>
    <t>Vengeance Leech</t>
  </si>
  <si>
    <t>Adlerauge</t>
  </si>
  <si>
    <t>L’Œil d'aigle</t>
  </si>
  <si>
    <t>Eagle Eye</t>
  </si>
  <si>
    <t>Bastion des Herzlandes</t>
  </si>
  <si>
    <t>Le Bastion du continent</t>
  </si>
  <si>
    <t>Bastion of the Heartland</t>
  </si>
  <si>
    <t>Schild des Tapferen</t>
  </si>
  <si>
    <t>Le Bouclier du vaillant</t>
  </si>
  <si>
    <t>Shield of the Valiant</t>
  </si>
  <si>
    <t>Dämpfer des Geschwinden</t>
  </si>
  <si>
    <t>Le Boutoir de rapidité</t>
  </si>
  <si>
    <t>Buffer of the Swift</t>
  </si>
  <si>
    <t>Tuch des Lich</t>
  </si>
  <si>
    <t>Le Suaire de la liche</t>
  </si>
  <si>
    <t>Shroud of the Lich</t>
  </si>
  <si>
    <t>Erbe des Draugrs</t>
  </si>
  <si>
    <t>L’Héritage du Draugr</t>
  </si>
  <si>
    <t>Draugr's Heritage</t>
  </si>
  <si>
    <t>Unsterblicher Krieger</t>
  </si>
  <si>
    <t>Le Guerrier immortel</t>
  </si>
  <si>
    <t>Immortal Warrior</t>
  </si>
  <si>
    <t>Tobender Krieger</t>
  </si>
  <si>
    <t>Le Guerrier furieux</t>
  </si>
  <si>
    <t>Berserking Warrior</t>
  </si>
  <si>
    <t>Verteidigender Krieger</t>
  </si>
  <si>
    <t>Le Guerrier défenseur</t>
  </si>
  <si>
    <t>Defending Warrior</t>
  </si>
  <si>
    <t>Weiser Magier</t>
  </si>
  <si>
    <t>Le Mage avisé</t>
  </si>
  <si>
    <t>Wise Mage</t>
  </si>
  <si>
    <t>Zerstörerischer Magier</t>
  </si>
  <si>
    <t>Le Mage destructeur</t>
  </si>
  <si>
    <t>Destructive Mage</t>
  </si>
  <si>
    <t>Heilender Magier</t>
  </si>
  <si>
    <t>Le Mage guérisseur</t>
  </si>
  <si>
    <t>Healing Mage</t>
  </si>
  <si>
    <t>Flinke Schlange</t>
  </si>
  <si>
    <t>Le Serpent rapide</t>
  </si>
  <si>
    <t>Quick Serpent</t>
  </si>
  <si>
    <t>Giftschlange</t>
  </si>
  <si>
    <t>Le Serpent venimeux</t>
  </si>
  <si>
    <t>Poisonous Serpent</t>
  </si>
  <si>
    <t>Doppelzüngige Schlange</t>
  </si>
  <si>
    <t>Le Serpent à deux crocs</t>
  </si>
  <si>
    <t>Twice-Fanged Serpent</t>
  </si>
  <si>
    <t>Weg des Feuers</t>
  </si>
  <si>
    <t>La Voie du feu</t>
  </si>
  <si>
    <t>Way of Fire</t>
  </si>
  <si>
    <t>Weg der Luft</t>
  </si>
  <si>
    <t>La Voie de l'air</t>
  </si>
  <si>
    <t>Way of Air</t>
  </si>
  <si>
    <t>Weg der Kampfkunst</t>
  </si>
  <si>
    <t>La Voie de la connaissance martiale</t>
  </si>
  <si>
    <t>Way of Martial Knowledge</t>
  </si>
  <si>
    <t>Weg der Arena</t>
  </si>
  <si>
    <t>La Voie de l'arène</t>
  </si>
  <si>
    <t>Way of the Arena</t>
  </si>
  <si>
    <t>Unerschrockenen-Bastion</t>
  </si>
  <si>
    <t>Bastion indomptable</t>
  </si>
  <si>
    <t>Undaunted Bastion</t>
  </si>
  <si>
    <t>Unerschrockener Infiltrator</t>
  </si>
  <si>
    <t>Infiltrateur indoptable</t>
  </si>
  <si>
    <t>Undaunted Infiltrator</t>
  </si>
  <si>
    <t>Unerschrockener Entflechter</t>
  </si>
  <si>
    <t>Détrameur indomptable</t>
  </si>
  <si>
    <t>Undaunted Unweaver</t>
  </si>
  <si>
    <t>Glutschild</t>
  </si>
  <si>
    <t>Bouclier de braise</t>
  </si>
  <si>
    <t>Embershield</t>
  </si>
  <si>
    <t>Trennflamme</t>
  </si>
  <si>
    <t>Scindeflamme</t>
  </si>
  <si>
    <t>Sunderflame</t>
  </si>
  <si>
    <t>Branntzauberweber</t>
  </si>
  <si>
    <t>Le Tramesort ardent</t>
  </si>
  <si>
    <t>Burning Spellweave</t>
  </si>
  <si>
    <t>Doppelstern</t>
  </si>
  <si>
    <t>Étoile gémellaire</t>
  </si>
  <si>
    <t>Twice-Born Star</t>
  </si>
  <si>
    <t>Mephalas Brut</t>
  </si>
  <si>
    <t>L’Engeance de Méphala</t>
  </si>
  <si>
    <t>Blutbrut</t>
  </si>
  <si>
    <t>L’Engeance de sang</t>
  </si>
  <si>
    <t>Hochwärter</t>
  </si>
  <si>
    <t>Le Seigneur gardien</t>
  </si>
  <si>
    <t>Geißelernter</t>
  </si>
  <si>
    <t>Moissonneur calamiteux</t>
  </si>
  <si>
    <t>Maschinenwächter</t>
  </si>
  <si>
    <t>Le Gardien du moteur</t>
  </si>
  <si>
    <t>Nachtflamme</t>
  </si>
  <si>
    <t>La Nocteflamme</t>
  </si>
  <si>
    <t>Nérien'eth</t>
  </si>
  <si>
    <t>Schlund des Infernalen</t>
  </si>
  <si>
    <t>Gueule de l'Infernal</t>
  </si>
  <si>
    <t>Ewiger Krieger</t>
  </si>
  <si>
    <t>L’Éternel Guerrier</t>
  </si>
  <si>
    <t>Eternal Warrior</t>
  </si>
  <si>
    <t>Unfehlbare Magierin</t>
  </si>
  <si>
    <t>L’Infaillible Mage</t>
  </si>
  <si>
    <t>Infallible Mage</t>
  </si>
  <si>
    <t>Boshafte Schlange</t>
  </si>
  <si>
    <t>Le Cruel Serpent</t>
  </si>
  <si>
    <t>Vicious Serpent</t>
  </si>
  <si>
    <t>Adelssieg</t>
  </si>
  <si>
    <t>Le Butin du noble</t>
  </si>
  <si>
    <t>Noble's Conquest</t>
  </si>
  <si>
    <t>Umverteilung</t>
  </si>
  <si>
    <t>Redistributeur</t>
  </si>
  <si>
    <t>Redistributor</t>
  </si>
  <si>
    <t>Rüstungsmeister</t>
  </si>
  <si>
    <t>Maître armurier</t>
  </si>
  <si>
    <t>Armor Master</t>
  </si>
  <si>
    <t>Schwarze Rose</t>
  </si>
  <si>
    <t>La Rose noire</t>
  </si>
  <si>
    <t>Black Rose</t>
  </si>
  <si>
    <t>Kraftvoller Ansturm</t>
  </si>
  <si>
    <t>L’Assaut puissant</t>
  </si>
  <si>
    <t>Powerful Assault</t>
  </si>
  <si>
    <t>Meritorischer Dienst</t>
  </si>
  <si>
    <t>Service émérite</t>
  </si>
  <si>
    <t>Meritorious Service</t>
  </si>
  <si>
    <t>Male des Kaiserreichs</t>
  </si>
  <si>
    <t>Fers d'Imperium</t>
  </si>
  <si>
    <t>Brands of Imperium</t>
  </si>
  <si>
    <t>Magiekraftheilung</t>
  </si>
  <si>
    <t>Puissance curative</t>
  </si>
  <si>
    <t>Spell Power Cure</t>
  </si>
  <si>
    <t>Rüttelnde Rüstung</t>
  </si>
  <si>
    <t>Armes de la décharge</t>
  </si>
  <si>
    <t>Jolting Arms</t>
  </si>
  <si>
    <t>Sumpfräuber</t>
  </si>
  <si>
    <t>Pilleur du marais</t>
  </si>
  <si>
    <t>Swamp Raider</t>
  </si>
  <si>
    <t>Sturmmeister</t>
  </si>
  <si>
    <t>La Maîtrise de la tempête</t>
  </si>
  <si>
    <t>Storm Master</t>
  </si>
  <si>
    <t>Verletzender Magier</t>
  </si>
  <si>
    <t>Mage brûlant</t>
  </si>
  <si>
    <t>Scathing Mage</t>
  </si>
  <si>
    <t>Überwältigende Woge</t>
  </si>
  <si>
    <t>Élan de Suprématie</t>
  </si>
  <si>
    <t>Overwhelming Surge</t>
  </si>
  <si>
    <t>Feldarzt</t>
  </si>
  <si>
    <t>Médecin de terrain</t>
  </si>
  <si>
    <t>Combat Physician</t>
  </si>
  <si>
    <t>Reingift</t>
  </si>
  <si>
    <t>Venin absolu</t>
  </si>
  <si>
    <t>Sheer Venom</t>
  </si>
  <si>
    <t>Auslaugende Rüstung</t>
  </si>
  <si>
    <t>Plaque sangsue</t>
  </si>
  <si>
    <t>Leeching Plate</t>
  </si>
  <si>
    <t>Quälender</t>
  </si>
  <si>
    <t>Tortionnaire</t>
  </si>
  <si>
    <t>Tormentor</t>
  </si>
  <si>
    <t>Essenzdieb</t>
  </si>
  <si>
    <t>Voleur d'essence</t>
  </si>
  <si>
    <t>Essence Thief</t>
  </si>
  <si>
    <t>Schildbrecher</t>
  </si>
  <si>
    <t>Brise-bouclier</t>
  </si>
  <si>
    <t>Shield Breaker</t>
  </si>
  <si>
    <t>Phönix</t>
  </si>
  <si>
    <t>Phénix</t>
  </si>
  <si>
    <t>Phoenix</t>
  </si>
  <si>
    <t>Reaktive Rüstung</t>
  </si>
  <si>
    <t>Armure réactive</t>
  </si>
  <si>
    <t>Reactive Armor</t>
  </si>
  <si>
    <t>Beständigkeit</t>
  </si>
  <si>
    <t>Endurance</t>
  </si>
  <si>
    <t>Willenskraft</t>
  </si>
  <si>
    <t>Volonté</t>
  </si>
  <si>
    <t>Willpower</t>
  </si>
  <si>
    <t>Agilität</t>
  </si>
  <si>
    <t>Agilité</t>
  </si>
  <si>
    <t>Agility</t>
  </si>
  <si>
    <t>Gesetz von Julianos</t>
  </si>
  <si>
    <t>Loi de Julianos</t>
  </si>
  <si>
    <t>Law of Julianos</t>
  </si>
  <si>
    <t>Feuertaufe</t>
  </si>
  <si>
    <t>Épreuve du feu</t>
  </si>
  <si>
    <t>Trial by Fire</t>
  </si>
  <si>
    <t>Armor of the Code</t>
  </si>
  <si>
    <t>Zeichen des Ausgestoßenen</t>
  </si>
  <si>
    <t>La Marque du Paria</t>
  </si>
  <si>
    <t>Mark of the Pariah</t>
  </si>
  <si>
    <t>Permafrost</t>
  </si>
  <si>
    <t>Le Permafrost</t>
  </si>
  <si>
    <t>Dornenherz</t>
  </si>
  <si>
    <t>Roncecœur</t>
  </si>
  <si>
    <t>Briarheart</t>
  </si>
  <si>
    <t>Ruhmreicher Verteidiger</t>
  </si>
  <si>
    <t>Défense glorieuse</t>
  </si>
  <si>
    <t>Glorious Defender</t>
  </si>
  <si>
    <t>Para Bellum</t>
  </si>
  <si>
    <t>Elementarfolge</t>
  </si>
  <si>
    <t>Successsion élémentaire</t>
  </si>
  <si>
    <t>Elemental Succession</t>
  </si>
  <si>
    <t>Jagdleiter</t>
  </si>
  <si>
    <t>Le Chef de la Chasse</t>
  </si>
  <si>
    <t>Hunt Leader</t>
  </si>
  <si>
    <t>Winterkind</t>
  </si>
  <si>
    <t>Nédhiver</t>
  </si>
  <si>
    <t>Winterborn</t>
  </si>
  <si>
    <t>Trinimacs Heldenmut</t>
  </si>
  <si>
    <t>La Valeur de Trinimac</t>
  </si>
  <si>
    <t>Trinimac's Valor</t>
  </si>
  <si>
    <t>Morkuldin</t>
  </si>
  <si>
    <t>Tavas Gunst</t>
  </si>
  <si>
    <t>Faveur de Tava</t>
  </si>
  <si>
    <t>Tava's Favor</t>
  </si>
  <si>
    <t>Schlauer Alchemist</t>
  </si>
  <si>
    <t>Alchimiste astucieux</t>
  </si>
  <si>
    <t>Clever Alchemist</t>
  </si>
  <si>
    <t>Ewige Jagd</t>
  </si>
  <si>
    <t>Chasse éternelle</t>
  </si>
  <si>
    <t>Eternal Hunt</t>
  </si>
  <si>
    <t>Bahrahas Fluch</t>
  </si>
  <si>
    <t>Malédiction de Bahraha</t>
  </si>
  <si>
    <t>Bahraha's Curse</t>
  </si>
  <si>
    <t>Syvarras Schuppen</t>
  </si>
  <si>
    <t>Les Écailles de Syvarra</t>
  </si>
  <si>
    <t>Syvarra's Scales</t>
  </si>
  <si>
    <t>Zwielichtgenesung</t>
  </si>
  <si>
    <t>Le Remède du crépuscule</t>
  </si>
  <si>
    <t>Twilight Remedy</t>
  </si>
  <si>
    <t>Mondtänzer</t>
  </si>
  <si>
    <t>Danselune</t>
  </si>
  <si>
    <t>Moondancer</t>
  </si>
  <si>
    <t>Mondbastion</t>
  </si>
  <si>
    <t>Bastion lunaire</t>
  </si>
  <si>
    <t>Lunar Bastion</t>
  </si>
  <si>
    <t>Brüllen von Alkosh</t>
  </si>
  <si>
    <t>Le Rugissement d'Alkosh</t>
  </si>
  <si>
    <t>Roar of Alkosh</t>
  </si>
  <si>
    <t>Wappen des Meisterschützen</t>
  </si>
  <si>
    <t>Emblème du tireur d'élite</t>
  </si>
  <si>
    <t>Marksman's Crest</t>
  </si>
  <si>
    <t>Roben der Transmutation</t>
  </si>
  <si>
    <t>Robes de transmutation</t>
  </si>
  <si>
    <t>Robes of Transmutation</t>
  </si>
  <si>
    <t>Grausamer Tod</t>
  </si>
  <si>
    <t>Mort cruelle</t>
  </si>
  <si>
    <t>Vicious Death</t>
  </si>
  <si>
    <t>Lekis Fokus</t>
  </si>
  <si>
    <t>Focalisation de Léki</t>
  </si>
  <si>
    <t>Leki's Focus</t>
  </si>
  <si>
    <t>Fasallas List</t>
  </si>
  <si>
    <t>Perfidie de Fasalla</t>
  </si>
  <si>
    <t>Fasalla's Guile</t>
  </si>
  <si>
    <t>Raserei des Kriegers</t>
  </si>
  <si>
    <t>Furie du Guerrier</t>
  </si>
  <si>
    <t>Warrior's Fury</t>
  </si>
  <si>
    <t>Gladiator von Kvatch</t>
  </si>
  <si>
    <t>Le gladiateur de Kvatch</t>
  </si>
  <si>
    <t>Kvatch Gladiator</t>
  </si>
  <si>
    <t>Varens Erbe</t>
  </si>
  <si>
    <t>L’Héritage de Varen</t>
  </si>
  <si>
    <t>Varen's Legacy</t>
  </si>
  <si>
    <t>Pelinals Talent</t>
  </si>
  <si>
    <t>L’Aptitude de Pélinal</t>
  </si>
  <si>
    <t>Pelinal's Aptitude</t>
  </si>
  <si>
    <t>Haut von Morihaus</t>
  </si>
  <si>
    <t>La Peau de Morihaus</t>
  </si>
  <si>
    <t>Hide of Morihaus</t>
  </si>
  <si>
    <t>Flankierender Stratege</t>
  </si>
  <si>
    <t>Le Stratège du débordement</t>
  </si>
  <si>
    <t>Flanking Strategist</t>
  </si>
  <si>
    <t>Sithis' Berührung</t>
  </si>
  <si>
    <t>La Caresse de Sithis</t>
  </si>
  <si>
    <t>Sithis' Touch</t>
  </si>
  <si>
    <t>Galerions Revanche</t>
  </si>
  <si>
    <t>La vengeance de Galérion</t>
  </si>
  <si>
    <t>Galerion's Revenge</t>
  </si>
  <si>
    <t>Vizekanoniker des Gifts</t>
  </si>
  <si>
    <t>Le vice-chanoine du venin</t>
  </si>
  <si>
    <t>Vicecanon of Venom</t>
  </si>
  <si>
    <t>Muskeln des Vorboten</t>
  </si>
  <si>
    <t>Les muscles du héraut</t>
  </si>
  <si>
    <t>Thews of the Harbinger</t>
  </si>
  <si>
    <t>Kaiserliche Physis</t>
  </si>
  <si>
    <t>Le physique impérial</t>
  </si>
  <si>
    <t>Imperial Physique</t>
  </si>
  <si>
    <t>Mächtiger Chudan</t>
  </si>
  <si>
    <t>Gros Chudan</t>
  </si>
  <si>
    <t>Bernsteinplasma</t>
  </si>
  <si>
    <t>Plasme ambré</t>
  </si>
  <si>
    <t>Amber Plasm</t>
  </si>
  <si>
    <t>Heem-Jas' Vergeltung</t>
  </si>
  <si>
    <t>Châtiment d'Heem-Jas</t>
  </si>
  <si>
    <t>Heem-Jas' Retribution</t>
  </si>
  <si>
    <t>Aspekt von Mazzatun</t>
  </si>
  <si>
    <t>Aspect de Mazzatun</t>
  </si>
  <si>
    <t>Aspect of Mazzatun</t>
  </si>
  <si>
    <t>Gespinst</t>
  </si>
  <si>
    <t>Diaphane</t>
  </si>
  <si>
    <t>Gossamer</t>
  </si>
  <si>
    <t>Witwenmacher</t>
  </si>
  <si>
    <t>Deuil</t>
  </si>
  <si>
    <t>Widowmaker</t>
  </si>
  <si>
    <t>Hand von Mephala</t>
  </si>
  <si>
    <t>Main de Méphala</t>
  </si>
  <si>
    <t>Hand of Mephala</t>
  </si>
  <si>
    <t>Riesenspinne</t>
  </si>
  <si>
    <t>Araignée géante</t>
  </si>
  <si>
    <t>Giant Spider</t>
  </si>
  <si>
    <t>Schattenriss</t>
  </si>
  <si>
    <t>Taillombre</t>
  </si>
  <si>
    <t>Schwarmmutter</t>
  </si>
  <si>
    <t>La Mère de la nuée</t>
  </si>
  <si>
    <t>Wachposten von Rkugamz</t>
  </si>
  <si>
    <t>La sentinelle de Rkugamz</t>
  </si>
  <si>
    <t>Würgedorn</t>
  </si>
  <si>
    <t>La Ronce étouffeuse</t>
  </si>
  <si>
    <t>Schleimkropf</t>
  </si>
  <si>
    <t>Rampefange</t>
  </si>
  <si>
    <t>Infernaler Wächter</t>
  </si>
  <si>
    <t>Gardien infernal</t>
  </si>
  <si>
    <t>Eisherz</t>
  </si>
  <si>
    <t>Cœur-de-glace</t>
  </si>
  <si>
    <t>Sturmfaust</t>
  </si>
  <si>
    <t>Poigne-tempête</t>
  </si>
  <si>
    <t>Bebenschuppe</t>
  </si>
  <si>
    <t>Tremblécaille</t>
  </si>
  <si>
    <t>Piratenskelett</t>
  </si>
  <si>
    <t>Pirate squelettique</t>
  </si>
  <si>
    <t>Trollkönig</t>
  </si>
  <si>
    <t>Le roi des Trolls</t>
  </si>
  <si>
    <t>The Troll King</t>
  </si>
  <si>
    <t>Sélène</t>
  </si>
  <si>
    <t>Rüstung des Auszubildenden</t>
  </si>
  <si>
    <t>Armure du débutant</t>
  </si>
  <si>
    <t>Armor of the Trainee</t>
  </si>
  <si>
    <t>Vampirumhang</t>
  </si>
  <si>
    <t>Cape du vampire</t>
  </si>
  <si>
    <t>Vampire Cloak</t>
  </si>
  <si>
    <t>Schwertsänger</t>
  </si>
  <si>
    <t>Chante-épée</t>
  </si>
  <si>
    <t>Sword-Singer</t>
  </si>
  <si>
    <t>Orden von Diagna</t>
  </si>
  <si>
    <t>Ordre de Diagna</t>
  </si>
  <si>
    <t>Order of Diagna</t>
  </si>
  <si>
    <t>Vampirfürst</t>
  </si>
  <si>
    <t>Seigneur vampire</t>
  </si>
  <si>
    <t>Vampire Lord</t>
  </si>
  <si>
    <t>Dornen des Zweiglings</t>
  </si>
  <si>
    <t>Ronces du spriggan</t>
  </si>
  <si>
    <t>Spriggan's Thorns</t>
  </si>
  <si>
    <t>Der Grüne Pakt</t>
  </si>
  <si>
    <t>Le Pacte Vert</t>
  </si>
  <si>
    <t>Green Pact</t>
  </si>
  <si>
    <t>Werkzeug des Bienenhüters</t>
  </si>
  <si>
    <t>Harnachement de l'apiculteur</t>
  </si>
  <si>
    <t>Beekeeper's Gear</t>
  </si>
  <si>
    <t>Gewänder des Webers</t>
  </si>
  <si>
    <t>Tenue du trameur</t>
  </si>
  <si>
    <t>Spinner's Garments</t>
  </si>
  <si>
    <t>Skoomaschmuggler</t>
  </si>
  <si>
    <t>Traficant de skouma</t>
  </si>
  <si>
    <t>Skooma Smuggler</t>
  </si>
  <si>
    <t>Schröterpanzer</t>
  </si>
  <si>
    <t>Exosquelette de shalk</t>
  </si>
  <si>
    <t>Shalk Exoskeleton</t>
  </si>
  <si>
    <t>Muttertränen</t>
  </si>
  <si>
    <t>Chagrin maternel</t>
  </si>
  <si>
    <t>Mother's Sorrow</t>
  </si>
  <si>
    <t>Seuchendoktor</t>
  </si>
  <si>
    <t>Médecin de la peste</t>
  </si>
  <si>
    <t>Plague Doctor</t>
  </si>
  <si>
    <t>Ysgramors Geburtsrecht</t>
  </si>
  <si>
    <t>Héritage d'Ysgramor</t>
  </si>
  <si>
    <t>Ysgramor's Birthright</t>
  </si>
  <si>
    <t>Ausbrecher</t>
  </si>
  <si>
    <t>L’Évasion</t>
  </si>
  <si>
    <t>Jailbreaker</t>
  </si>
  <si>
    <t>Höhlenforscher</t>
  </si>
  <si>
    <t>Spéléologue</t>
  </si>
  <si>
    <t>Spelunker</t>
  </si>
  <si>
    <t>Spinnenkultistenkutte</t>
  </si>
  <si>
    <t>Capuchon de l'adepte de l'Araignée</t>
  </si>
  <si>
    <t>Spider Cultist Cowl</t>
  </si>
  <si>
    <t>Lichtsprecher</t>
  </si>
  <si>
    <t>Orateur lumineux</t>
  </si>
  <si>
    <t>Light Speaker</t>
  </si>
  <si>
    <t>Zahnreihe</t>
  </si>
  <si>
    <t>La Rangée de dents</t>
  </si>
  <si>
    <t>Toothrow</t>
  </si>
  <si>
    <t>Berührung des Netch</t>
  </si>
  <si>
    <t>Toucher du netch</t>
  </si>
  <si>
    <t>Netch's Touch</t>
  </si>
  <si>
    <t>Stärke des Automaten</t>
  </si>
  <si>
    <t>Force de l'automate</t>
  </si>
  <si>
    <t>Strength of the Automaton</t>
  </si>
  <si>
    <t>Leviathan</t>
  </si>
  <si>
    <t>Le Léviathan</t>
  </si>
  <si>
    <t>Lied der Lamie</t>
  </si>
  <si>
    <t>Chant de la Lamie</t>
  </si>
  <si>
    <t>Lamia's Song</t>
  </si>
  <si>
    <t>Versteinernder Blick</t>
  </si>
  <si>
    <t>La Méduse</t>
  </si>
  <si>
    <t>Medusa</t>
  </si>
  <si>
    <t>Schatzjäger</t>
  </si>
  <si>
    <t>Le chasseur de trésors</t>
  </si>
  <si>
    <t>Treasure Hunter</t>
  </si>
  <si>
    <t>Schwerfälliger Draugr</t>
  </si>
  <si>
    <t>Le Draugr colossal</t>
  </si>
  <si>
    <t>Draugr Hulk</t>
  </si>
  <si>
    <t>Lumpen des Knochenpiraten</t>
  </si>
  <si>
    <t>Haillons du pirate squelettique</t>
  </si>
  <si>
    <t>Bone Pirate's Tatters</t>
  </si>
  <si>
    <t>Platten des Wanderritters</t>
  </si>
  <si>
    <t>Maille du Chevalier errant</t>
  </si>
  <si>
    <t>Knight-errant's Mail</t>
  </si>
  <si>
    <t>Schwerttänzer</t>
  </si>
  <si>
    <t>La Danse des épées</t>
  </si>
  <si>
    <t>Sword Dancer</t>
  </si>
  <si>
    <t>Klapperkäfig</t>
  </si>
  <si>
    <t>Le Provocateur</t>
  </si>
  <si>
    <t>Rattlecage</t>
  </si>
  <si>
    <t>Titanisches Trennen</t>
  </si>
  <si>
    <t>Le Fendoir tinanesque</t>
  </si>
  <si>
    <t>Titanic Cleave</t>
  </si>
  <si>
    <t>Durchschlagende Genesung</t>
  </si>
  <si>
    <t>Le Remède perforant</t>
  </si>
  <si>
    <t>Puncturing Remedy</t>
  </si>
  <si>
    <t>Stechende Schnitte</t>
  </si>
  <si>
    <t>Entailles cuisantes</t>
  </si>
  <si>
    <t>Stinging Slashes</t>
  </si>
  <si>
    <t>Beißender Pfeil</t>
  </si>
  <si>
    <t>Flèche caustique</t>
  </si>
  <si>
    <t>Caustic Arrow</t>
  </si>
  <si>
    <t>Zerstörerischer Einschlag</t>
  </si>
  <si>
    <t>Impact destructeur</t>
  </si>
  <si>
    <t>Destructive Impact</t>
  </si>
  <si>
    <t>Große Verjüngung</t>
  </si>
  <si>
    <t>Grand Rajeunissement</t>
  </si>
  <si>
    <t>Grand Rejuvenation</t>
  </si>
  <si>
    <t>Kriegsjungfer</t>
  </si>
  <si>
    <t>La Vierge guerrière</t>
  </si>
  <si>
    <t>War Maiden</t>
  </si>
  <si>
    <t>Schänder</t>
  </si>
  <si>
    <t>Profanateur</t>
  </si>
  <si>
    <t>Defiler</t>
  </si>
  <si>
    <t>Kriegerpoet</t>
  </si>
  <si>
    <t>Le Guerrier-Poète</t>
  </si>
  <si>
    <t>Warrior-Poet</t>
  </si>
  <si>
    <t>Assassinenlist</t>
  </si>
  <si>
    <t>La Duplicité de l'assassin</t>
  </si>
  <si>
    <t>Assassin's Guile</t>
  </si>
  <si>
    <t>Daedrische Gaunerei</t>
  </si>
  <si>
    <t>La Tromperie daedrique</t>
  </si>
  <si>
    <t>Daedric Trickery</t>
  </si>
  <si>
    <t>Kettensprenger</t>
  </si>
  <si>
    <t>Le Brise-entraves</t>
  </si>
  <si>
    <t>Shacklebreaker</t>
  </si>
  <si>
    <t>Vorhutdisput</t>
  </si>
  <si>
    <t>Défi de l'avant-garde</t>
  </si>
  <si>
    <t>Vanguard's Challenge</t>
  </si>
  <si>
    <t>Feiglingstracht</t>
  </si>
  <si>
    <t>Barda du couard</t>
  </si>
  <si>
    <t>Coward's Gear</t>
  </si>
  <si>
    <t>Ritterschlächter</t>
  </si>
  <si>
    <t>Tueur de chevalier</t>
  </si>
  <si>
    <t>Knight Slayer</t>
  </si>
  <si>
    <t>Zaubererreplik</t>
  </si>
  <si>
    <t>Riposte du sorcier</t>
  </si>
  <si>
    <t>Wizard's Riposte</t>
  </si>
  <si>
    <t>Automatisierte Verteidigung</t>
  </si>
  <si>
    <t>La Défense automatique</t>
  </si>
  <si>
    <t>Automated Defense</t>
  </si>
  <si>
    <t>Kriegsmaschine</t>
  </si>
  <si>
    <t>La machine de guerre</t>
  </si>
  <si>
    <t>War Machine</t>
  </si>
  <si>
    <t>Meisterarchitekt</t>
  </si>
  <si>
    <t>Le maître architecte</t>
  </si>
  <si>
    <t>Master Architect</t>
  </si>
  <si>
    <t>Erfindergarde</t>
  </si>
  <si>
    <t>La Garde de l'inventeur</t>
  </si>
  <si>
    <t>Inventor's Guard</t>
  </si>
  <si>
    <t>Unüberwindliche Rüstung</t>
  </si>
  <si>
    <t>Armure imprenable</t>
  </si>
  <si>
    <t>Impregnable Armor</t>
  </si>
  <si>
    <t>Draugrruhe</t>
  </si>
  <si>
    <t>Le Repos du Draugr</t>
  </si>
  <si>
    <t>Draugr's Rest</t>
  </si>
  <si>
    <t>Säulen von Nirn</t>
  </si>
  <si>
    <t>Pilier de Nirn</t>
  </si>
  <si>
    <t>Pillar of Nirn</t>
  </si>
  <si>
    <t>Eisenblut</t>
  </si>
  <si>
    <t>Sang de fer</t>
  </si>
  <si>
    <t>Ironblood</t>
  </si>
  <si>
    <t>Flammenblüte</t>
  </si>
  <si>
    <t>Fleur de feu</t>
  </si>
  <si>
    <t>Flame Blossom</t>
  </si>
  <si>
    <t>Bluttrinker</t>
  </si>
  <si>
    <t>La Buveur de sang</t>
  </si>
  <si>
    <t>Blooddrinker</t>
  </si>
  <si>
    <t>Vettelgarten</t>
  </si>
  <si>
    <t>Jardin de la harfreuse</t>
  </si>
  <si>
    <t>Hagraven's Garden</t>
  </si>
  <si>
    <t>Erdbluter</t>
  </si>
  <si>
    <t>Sangreterre</t>
  </si>
  <si>
    <t>Caluurions Erbe</t>
  </si>
  <si>
    <t>L’Héritage de Caluurion</t>
  </si>
  <si>
    <t>Caluurion's Legacy</t>
  </si>
  <si>
    <t>Stärkungsprunk</t>
  </si>
  <si>
    <t>Apparence de vivification</t>
  </si>
  <si>
    <t>Trappings of Invigoration</t>
  </si>
  <si>
    <t>Ulfnors Gunst</t>
  </si>
  <si>
    <t>La Faveur d'Ulfnor</t>
  </si>
  <si>
    <t>Ulfnor's Favor</t>
  </si>
  <si>
    <t>Jorvulds Führung</t>
  </si>
  <si>
    <t>Le Conseil de Jorvuld</t>
  </si>
  <si>
    <t>Jorvuld's Guidance</t>
  </si>
  <si>
    <t>Seuchenschleuder</t>
  </si>
  <si>
    <t>Lance-peste</t>
  </si>
  <si>
    <t>Plague Slinger</t>
  </si>
  <si>
    <t>Fluch von Doylemish</t>
  </si>
  <si>
    <t>La Malédiction de Doylemish</t>
  </si>
  <si>
    <t>Curse of Doylemish</t>
  </si>
  <si>
    <t>Kernaxiom</t>
  </si>
  <si>
    <t>Axiome inné</t>
  </si>
  <si>
    <t>Innate Axiom</t>
  </si>
  <si>
    <t>Messingpanzer</t>
  </si>
  <si>
    <t>Airain fortifié</t>
  </si>
  <si>
    <t>Fortified Brass</t>
  </si>
  <si>
    <t>Mechanikblick</t>
  </si>
  <si>
    <t>Acuité mécanique</t>
  </si>
  <si>
    <t>Mechanical Acuity</t>
  </si>
  <si>
    <t>Wahntüftler</t>
  </si>
  <si>
    <t>Bricoleur fou</t>
  </si>
  <si>
    <t>Mad Tinkerer</t>
  </si>
  <si>
    <t>Unermessliche Dunkelheit</t>
  </si>
  <si>
    <t>Ténèbres insondables</t>
  </si>
  <si>
    <t>Unfathomable Darkness</t>
  </si>
  <si>
    <t>Stromschlag</t>
  </si>
  <si>
    <t>Haute tension</t>
  </si>
  <si>
    <t>Livewire</t>
  </si>
  <si>
    <t>Disziplinierter Schnitt (vollendet)</t>
  </si>
  <si>
    <t>Entaille disciplinée (perfectionnée)</t>
  </si>
  <si>
    <t>Disciplined Slash (Perfected)</t>
  </si>
  <si>
    <t>Defensive Position (vollendet)</t>
  </si>
  <si>
    <t>Position défensive (perfectionnée)</t>
  </si>
  <si>
    <t>Defensive Position (Perfected)</t>
  </si>
  <si>
    <t>Chaotischer Wirbelwind (vollendet)</t>
  </si>
  <si>
    <t>Tourbillon chaotique (perfectionné)</t>
  </si>
  <si>
    <t>Chaotic Whirlwind (Perfected)</t>
  </si>
  <si>
    <t>Durchdringende Salve (vollendet)</t>
  </si>
  <si>
    <t>Jaillissement perforant (perfectionné)</t>
  </si>
  <si>
    <t>Piercing Spray (Perfected)</t>
  </si>
  <si>
    <t>Konzentrierte Kraft (vollendet)</t>
  </si>
  <si>
    <t>Force concentrée (perfectionnée)</t>
  </si>
  <si>
    <t>Concentrated Force (Perfected)</t>
  </si>
  <si>
    <t>Zeitloser Segen (vollendet)</t>
  </si>
  <si>
    <t>Bénédiction intemporelle (perfectionnée)</t>
  </si>
  <si>
    <t>Timeless Blessing (Perfected)</t>
  </si>
  <si>
    <t>Disziplinierter Schnitt</t>
  </si>
  <si>
    <t>Entaille disciplinée</t>
  </si>
  <si>
    <t>Disciplined Slash</t>
  </si>
  <si>
    <t>Defensive Position</t>
  </si>
  <si>
    <t>Position défensive</t>
  </si>
  <si>
    <t>Chaotischer Wirbelwind</t>
  </si>
  <si>
    <t>Tourbillon chaotique</t>
  </si>
  <si>
    <t>Chaotic Whirlwind</t>
  </si>
  <si>
    <t>Durchdringende Salve</t>
  </si>
  <si>
    <t>Jaillissement perforant</t>
  </si>
  <si>
    <t>Piercing Spray</t>
  </si>
  <si>
    <t>Konzentrierte Kraft</t>
  </si>
  <si>
    <t>Force concentrée</t>
  </si>
  <si>
    <t>Concentrated Force</t>
  </si>
  <si>
    <t>Zeitloser Segen</t>
  </si>
  <si>
    <t>Bénédiction intemporelle</t>
  </si>
  <si>
    <t>Timeless Blessing</t>
  </si>
  <si>
    <t>Gnadenloser Ansturm</t>
  </si>
  <si>
    <t>La Charge impitoyable</t>
  </si>
  <si>
    <t>Merciless Charge</t>
  </si>
  <si>
    <t>Tobender Schnitt</t>
  </si>
  <si>
    <t>L’Entaille ravageuse</t>
  </si>
  <si>
    <t>Rampaging Slash</t>
  </si>
  <si>
    <t>Grausamer Schlaghagel</t>
  </si>
  <si>
    <t>Le Déluge cruel</t>
  </si>
  <si>
    <t>Cruel Flurry</t>
  </si>
  <si>
    <t>Donnernde Salve</t>
  </si>
  <si>
    <t>La Volée tonitruante</t>
  </si>
  <si>
    <t>Thunderous Volley</t>
  </si>
  <si>
    <t>Zermalmende Mauer</t>
  </si>
  <si>
    <t>Le Mur écrasant</t>
  </si>
  <si>
    <t>Crushing Wall</t>
  </si>
  <si>
    <t>Präzise Regeneration</t>
  </si>
  <si>
    <t>La Régénération précise</t>
  </si>
  <si>
    <t>Precise Regeneration</t>
  </si>
  <si>
    <t>Prophet</t>
  </si>
  <si>
    <t>L’Ensemble du Prophète</t>
  </si>
  <si>
    <t>Prophet's</t>
  </si>
  <si>
    <t>Zerbrochene Seele</t>
  </si>
  <si>
    <t>L’Âme brisée</t>
  </si>
  <si>
    <t>Broken Soul</t>
  </si>
  <si>
    <t>Anmut der Gräue</t>
  </si>
  <si>
    <t>Gracieuse mélancolie</t>
  </si>
  <si>
    <t>Grace of Gloom</t>
  </si>
  <si>
    <t>Wildheit des Greifen</t>
  </si>
  <si>
    <t>Férocité du griffon</t>
  </si>
  <si>
    <t>Gryphon's Ferocity</t>
  </si>
  <si>
    <t>Weisheit von Vanus</t>
  </si>
  <si>
    <t>La Sagesse de Vanus</t>
  </si>
  <si>
    <t>Wisdom of Vanus</t>
  </si>
  <si>
    <t>Versierter Reiter</t>
  </si>
  <si>
    <t>L’Adepte cavalier</t>
  </si>
  <si>
    <t>Adept Rider</t>
  </si>
  <si>
    <t>Kreckenantlitz</t>
  </si>
  <si>
    <t>L’Aspect du Sload</t>
  </si>
  <si>
    <t>Sload's Semblance</t>
  </si>
  <si>
    <t>Nocturnals Gunst</t>
  </si>
  <si>
    <t>Faveur de Nocturne</t>
  </si>
  <si>
    <t>Nocturnal's Favor</t>
  </si>
  <si>
    <t>Ägis von Galenwe</t>
  </si>
  <si>
    <t>Égide de Galenwe</t>
  </si>
  <si>
    <t>Aegis of Galenwe</t>
  </si>
  <si>
    <t>Waffen von Relequen</t>
  </si>
  <si>
    <t>Armes de Relequen</t>
  </si>
  <si>
    <t>Arms of Relequen</t>
  </si>
  <si>
    <t>Mantel von Siroria</t>
  </si>
  <si>
    <t>Manteau de Siroria</t>
  </si>
  <si>
    <t>Mantle of Siroria</t>
  </si>
  <si>
    <t>Gewandung von Olorime</t>
  </si>
  <si>
    <t>Vêture d'Olorimë</t>
  </si>
  <si>
    <t>Vestment of Olorime</t>
  </si>
  <si>
    <t>Perfekte Ägis von Galenwe</t>
  </si>
  <si>
    <t>Égide parfaite de Galenwe</t>
  </si>
  <si>
    <t>Perfect Aegis of Galenwe</t>
  </si>
  <si>
    <t>Perfekte Waffen von Relequen</t>
  </si>
  <si>
    <t>Armes parfaites de Relequen</t>
  </si>
  <si>
    <t>Perfect Arms of Relequen</t>
  </si>
  <si>
    <t>Perfekter Mantel von Siroria</t>
  </si>
  <si>
    <t>Manteau parfait de Siroria</t>
  </si>
  <si>
    <t>Perfect Mantle of Siroria</t>
  </si>
  <si>
    <t>Perfekte Gewandung von Olorime</t>
  </si>
  <si>
    <t>La vêture parfaite d'Olorimë</t>
  </si>
  <si>
    <t>Perfect Vestment of Olorime</t>
  </si>
  <si>
    <t>Hanus Mitgefühl</t>
  </si>
  <si>
    <t>La Compassion de Hanu</t>
  </si>
  <si>
    <t>Hanu's Compassion</t>
  </si>
  <si>
    <t>Blutmond</t>
  </si>
  <si>
    <t>La Lune de sang</t>
  </si>
  <si>
    <t>Blood Moon</t>
  </si>
  <si>
    <t>Zuflucht von Ursus</t>
  </si>
  <si>
    <t>Le Havre d'Ursus</t>
  </si>
  <si>
    <t>Haven of Ursus</t>
  </si>
  <si>
    <t>Mondjäger</t>
  </si>
  <si>
    <t>Le Chasseur lunaire</t>
  </si>
  <si>
    <t>Moon Hunter</t>
  </si>
  <si>
    <t>Wilder Werwolf</t>
  </si>
  <si>
    <t>Le Loup-garou sauvage</t>
  </si>
  <si>
    <t>Savage Werewolf</t>
  </si>
  <si>
    <t>Tenazität des Kerkermeisters</t>
  </si>
  <si>
    <t>La Ténacité du Geôlier</t>
  </si>
  <si>
    <t>Jailer's Tenacity</t>
  </si>
  <si>
    <t>Hellhalsstolz</t>
  </si>
  <si>
    <t>La Vantardise de Vive-Gorge</t>
  </si>
  <si>
    <t>Bright-Throat's Boast</t>
  </si>
  <si>
    <t>Totwassertücke</t>
  </si>
  <si>
    <t>La Duplicité d'Aiguemortes</t>
  </si>
  <si>
    <t>Dead-Water's Guile</t>
  </si>
  <si>
    <t>Histchampion</t>
  </si>
  <si>
    <t>Le Champion de l'Hist</t>
  </si>
  <si>
    <t>Champion of the Hist</t>
  </si>
  <si>
    <t>Grabpflocksammler</t>
  </si>
  <si>
    <t>Collectionneur de marqueurs funéraires</t>
  </si>
  <si>
    <t>Grave-Stake Collector</t>
  </si>
  <si>
    <t>Nagaschamane</t>
  </si>
  <si>
    <t>Le Chaman Naga</t>
  </si>
  <si>
    <t>Naga Shaman</t>
  </si>
  <si>
    <t>Macht der Verlorenen Legion</t>
  </si>
  <si>
    <t>La Puissance de la Légion perdue</t>
  </si>
  <si>
    <t>Might of the Lost Legion</t>
  </si>
  <si>
    <t>Galanter Ansturm</t>
  </si>
  <si>
    <t>Charge vaillante</t>
  </si>
  <si>
    <t>Gallant Charge</t>
  </si>
  <si>
    <t>Rundum-Aufwärtsschnitt</t>
  </si>
  <si>
    <t>Uppercut radial</t>
  </si>
  <si>
    <t>Radial Uppercut</t>
  </si>
  <si>
    <t>Spektraler Mantel</t>
  </si>
  <si>
    <t>Cape spectrale</t>
  </si>
  <si>
    <t>Spectral Cloak</t>
  </si>
  <si>
    <t>Virulenter Schuss</t>
  </si>
  <si>
    <t>Tir virulent</t>
  </si>
  <si>
    <t>Virulent Shot</t>
  </si>
  <si>
    <t>Wilder Impuls</t>
  </si>
  <si>
    <t>Impulsion sauvage</t>
  </si>
  <si>
    <t>Wild Impulse</t>
  </si>
  <si>
    <t>Schutz des Pflegers</t>
  </si>
  <si>
    <t>Garde du soigneur</t>
  </si>
  <si>
    <t>Mender's Ward</t>
  </si>
  <si>
    <t>Unbeugsamer Zorn</t>
  </si>
  <si>
    <t>Fureur indomptable</t>
  </si>
  <si>
    <t>Indomitable Fury</t>
  </si>
  <si>
    <t>Zauberstratege</t>
  </si>
  <si>
    <t>Stratège des sorts</t>
  </si>
  <si>
    <t>Spell Strategist</t>
  </si>
  <si>
    <t>Schlachtfeldakrobat</t>
  </si>
  <si>
    <t>Acrobate du champ de bataille</t>
  </si>
  <si>
    <t>Battlefield Acrobat</t>
  </si>
  <si>
    <t>Soldat der Pein</t>
  </si>
  <si>
    <t>Soldat de l'angoisse</t>
  </si>
  <si>
    <t>Soldier of Anguish</t>
  </si>
  <si>
    <t>Standhafter Held</t>
  </si>
  <si>
    <t>Héros inébranlable</t>
  </si>
  <si>
    <t>Steadfast Hero</t>
  </si>
  <si>
    <t>Bataillonsverteidiger</t>
  </si>
  <si>
    <t>Défense du bataillon</t>
  </si>
  <si>
    <t>Battalion Defender</t>
  </si>
  <si>
    <t>Perfekter galanter Ansturm</t>
  </si>
  <si>
    <t>Charge galante parfaite</t>
  </si>
  <si>
    <t>Perfect Gallant Charge</t>
  </si>
  <si>
    <t>Perfekter Rundum-Aufwärtsschnitt</t>
  </si>
  <si>
    <t>Uppercut radial parfait</t>
  </si>
  <si>
    <t>Perfect Radial Uppercut</t>
  </si>
  <si>
    <t>Perfekter spektraler Mantel</t>
  </si>
  <si>
    <t>Cape spectrale parfaite</t>
  </si>
  <si>
    <t>Perfect Spectral Cloak</t>
  </si>
  <si>
    <t>Perfekter virulenter Schuss</t>
  </si>
  <si>
    <t>Tir virulent parfait</t>
  </si>
  <si>
    <t>Perfect Virulent Shot</t>
  </si>
  <si>
    <t>Perfekter wilder Impuls</t>
  </si>
  <si>
    <t>Impulsion sauvage parfaite</t>
  </si>
  <si>
    <t>Perfect Wild Impulse</t>
  </si>
  <si>
    <t>Perfekter Schutz des Pflegers</t>
  </si>
  <si>
    <t>Garde du guérisseur parfaite</t>
  </si>
  <si>
    <t>Perfect Mender's Ward</t>
  </si>
  <si>
    <t>Mächtiger Gletscher</t>
  </si>
  <si>
    <t>Le Puissant glacier</t>
  </si>
  <si>
    <t>Mighty Glacier</t>
  </si>
  <si>
    <t>Tzogvins Kriegstrupp</t>
  </si>
  <si>
    <t>La Bande de guerre de Tzogvin</t>
  </si>
  <si>
    <t>Tzogvin's Warband</t>
  </si>
  <si>
    <t>Eisiger Anrufer</t>
  </si>
  <si>
    <t>L’Invocateur glacial</t>
  </si>
  <si>
    <t>Icy Conjuror</t>
  </si>
  <si>
    <t>Steinwahrer</t>
  </si>
  <si>
    <t>Le Gardien des pierres</t>
  </si>
  <si>
    <t>Gefrorener Beobachter</t>
  </si>
  <si>
    <t>L’Observateur glacial</t>
  </si>
  <si>
    <t>Frozen Watcher</t>
  </si>
  <si>
    <t>Ausbeutender Niedergang</t>
  </si>
  <si>
    <t>Le Trépas des récupérateurs</t>
  </si>
  <si>
    <t>Scavenging Demise</t>
  </si>
  <si>
    <t>Donner des Auroraners</t>
  </si>
  <si>
    <t>Le Tonnerre aurorien</t>
  </si>
  <si>
    <t>Auroran's Thunder</t>
  </si>
  <si>
    <t>Sinfonie der Klingen</t>
  </si>
  <si>
    <t>La Symphonie des Lames</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</si>
  <si>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</si>
  <si>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</si>
  <si>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</si>
  <si>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</si>
  <si>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</si>
  <si>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</si>
  <si>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</si>
  <si>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</si>
  <si>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Veteran dungeon needed for drop ({table containing ESO equiptType as KEY and boolean as value} or just a boolean value if all parts are affected</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</si>
  <si>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</si>
  <si>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</si>
  <si>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</si>
  <si>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</si>
  <si>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</si>
  <si>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</si>
  <si>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</si>
  <si>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</si>
  <si>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</si>
  <si>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</si>
  <si>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</si>
  <si>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</si>
  <si>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</si>
  <si>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</si>
  <si>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</si>
  <si>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</si>
  <si>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</si>
  <si>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</si>
  <si>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</si>
  <si>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</si>
  <si>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</si>
  <si>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</si>
  <si>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</si>
  <si>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</si>
  <si>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</si>
  <si>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</si>
  <si>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</si>
  <si>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</si>
  <si>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</si>
  <si>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</si>
  <si>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</si>
  <si>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</si>
  <si>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</si>
  <si>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</si>
  <si>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</si>
  <si>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</si>
  <si>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</si>
  <si>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</si>
  <si>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</si>
  <si>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</si>
  <si>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</si>
  <si>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</si>
  <si>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</si>
  <si>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</si>
  <si>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</si>
  <si>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</si>
  <si>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</si>
  <si>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</si>
  <si>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</si>
  <si>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</si>
  <si>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</si>
  <si>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</si>
  <si>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</si>
  <si>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</si>
  <si>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</si>
  <si>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</si>
  <si>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</si>
  <si>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</si>
  <si>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</si>
  <si>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</si>
  <si>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</si>
  <si>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</si>
  <si>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</si>
  <si>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</si>
  <si>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</si>
  <si>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</si>
  <si>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</si>
  <si>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</si>
  <si>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</si>
  <si>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</si>
  <si>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</si>
  <si>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</si>
  <si>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</si>
  <si>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</si>
  <si>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</si>
  <si>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</si>
  <si>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</si>
  <si>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</si>
  <si>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</si>
  <si>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</si>
  <si>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</si>
  <si>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</si>
  <si>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</si>
  <si>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</si>
  <si>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</si>
  <si>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</si>
  <si>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</si>
  <si>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</si>
  <si>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</si>
  <si>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</si>
  <si>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</si>
  <si>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</si>
  <si>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</si>
  <si>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</si>
  <si>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</si>
  <si>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</si>
  <si>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</si>
  <si>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</si>
  <si>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</si>
  <si>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</si>
  <si>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</si>
  <si>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</si>
  <si>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</si>
  <si>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</si>
  <si>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</si>
  <si>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</si>
  <si>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</si>
  <si>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</si>
  <si>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</si>
  <si>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</si>
  <si>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</si>
  <si>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</si>
  <si>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</si>
  <si>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</si>
  <si>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</si>
  <si>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</si>
  <si>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</si>
  <si>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</si>
  <si>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</si>
  <si>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</si>
  <si>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</si>
  <si>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</si>
  <si>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</si>
  <si>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</si>
  <si>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</si>
  <si>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</si>
  <si>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</si>
  <si>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</si>
  <si>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</si>
  <si>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</si>
  <si>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</si>
  <si>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</si>
  <si>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</si>
  <si>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</si>
  <si>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</si>
  <si>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</si>
  <si>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</si>
  <si>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</si>
  <si>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</si>
  <si>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</si>
  <si>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</si>
  <si>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</si>
  <si>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</si>
  <si>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</si>
  <si>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</si>
  <si>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</si>
  <si>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</si>
  <si>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</si>
  <si>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</si>
  <si>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</si>
  <si>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</si>
  <si>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</si>
  <si>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</si>
  <si>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</si>
  <si>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</si>
  <si>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</si>
  <si>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</si>
  <si>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</si>
  <si>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</si>
  <si>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</si>
  <si>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</si>
  <si>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</si>
  <si>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</si>
  <si>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</si>
  <si>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</si>
  <si>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</si>
  <si>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</si>
  <si>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</si>
  <si>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</si>
  <si>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</si>
  <si>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</si>
  <si>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</si>
  <si>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</si>
  <si>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</si>
  <si>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</si>
  <si>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</si>
  <si>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</si>
  <si>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</si>
  <si>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</si>
  <si>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</si>
  <si>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</si>
  <si>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</si>
  <si>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</si>
  <si>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</si>
  <si>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</si>
  <si>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</si>
  <si>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</si>
  <si>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</si>
  <si>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</si>
  <si>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</si>
  <si>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</si>
  <si>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</si>
  <si>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</si>
  <si>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</si>
  <si>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</si>
  <si>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</si>
  <si>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</si>
  <si>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</si>
  <si>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</si>
  <si>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</si>
  <si>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</si>
  <si>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</si>
  <si>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</si>
  <si>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</si>
  <si>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</si>
  <si>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</si>
  <si>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</si>
  <si>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</si>
  <si>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</si>
  <si>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</si>
  <si>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</si>
  <si>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</si>
  <si>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</si>
  <si>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</si>
  <si>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</si>
  <si>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</si>
  <si>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</si>
  <si>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</si>
  <si>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</si>
  <si>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</si>
  <si>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</si>
  <si>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</si>
  <si>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</si>
  <si>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</si>
  <si>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</si>
  <si>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</si>
  <si>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</si>
  <si>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</si>
  <si>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</si>
  <si>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</si>
  <si>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</si>
  <si>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</si>
  <si>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La Soif du Croc creux</t>
  </si>
  <si>
    <t>Dro'Zakar's Claws</t>
  </si>
  <si>
    <t>Dro'Zakars Krallen</t>
  </si>
  <si>
    <t>Griffes de Dro'Zakar</t>
  </si>
  <si>
    <t>Renald's Resolve</t>
  </si>
  <si>
    <t>Renalds Entschlossenheit</t>
  </si>
  <si>
    <t>Résolution de Ranald</t>
  </si>
  <si>
    <t>Z'en's Redress</t>
  </si>
  <si>
    <t>Z'ens Wiedergutmachung</t>
  </si>
  <si>
    <t>Redressement de Z'en</t>
  </si>
  <si>
    <t>Azureblight Reaper</t>
  </si>
  <si>
    <t>Azurfäuleschnitter</t>
  </si>
  <si>
    <t>Le Moissonneur de Pestazur</t>
  </si>
  <si>
    <t>Dragon's Defilement</t>
  </si>
  <si>
    <t>Drachenschändung</t>
  </si>
  <si>
    <t>La Profanation du dragon</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</si>
  <si>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</si>
  <si>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</si>
  <si>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</si>
  <si>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</si>
  <si>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</si>
  <si>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</si>
  <si>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</si>
  <si>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</si>
  <si>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</si>
  <si>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</si>
  <si>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</si>
  <si>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</si>
  <si>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</si>
  <si>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</si>
  <si>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</si>
  <si>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</si>
  <si>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</si>
  <si>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</si>
  <si>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</si>
  <si>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</si>
  <si>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</si>
  <si>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</si>
  <si>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</si>
  <si>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</si>
  <si>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</si>
  <si>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</si>
  <si>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</si>
  <si>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</si>
  <si>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</si>
  <si>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</si>
  <si>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</si>
  <si>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</si>
  <si>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</si>
  <si>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</si>
  <si>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</si>
  <si>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</si>
  <si>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</si>
  <si>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</si>
  <si>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</si>
  <si>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</si>
  <si>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</si>
  <si>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</si>
  <si>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</si>
  <si>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</si>
  <si>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</si>
  <si>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</si>
  <si>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</si>
  <si>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</si>
  <si>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</si>
  <si>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</si>
  <si>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</si>
  <si>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</si>
  <si>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</si>
  <si>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</si>
  <si>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</si>
  <si>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</si>
  <si>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</si>
  <si>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</si>
  <si>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</si>
  <si>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</si>
  <si>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</si>
  <si>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</si>
  <si>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</si>
  <si>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</si>
  <si>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</si>
  <si>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</si>
  <si>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</si>
  <si>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</si>
  <si>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</si>
  <si>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</si>
  <si>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</si>
  <si>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</si>
  <si>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</si>
  <si>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</si>
  <si>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</si>
  <si>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</si>
  <si>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</si>
  <si>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</si>
  <si>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</si>
  <si>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</si>
  <si>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</si>
  <si>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</si>
  <si>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</si>
  <si>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</si>
  <si>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</si>
  <si>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</si>
  <si>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</si>
  <si>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</si>
  <si>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</si>
  <si>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</si>
  <si>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</si>
  <si>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</si>
  <si>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</si>
  <si>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</si>
  <si>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</si>
  <si>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</si>
  <si>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</si>
  <si>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</si>
  <si>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</si>
  <si>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</si>
  <si>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Défenseur de Senchal</t>
  </si>
  <si>
    <t>Marauder's Haste</t>
  </si>
  <si>
    <t>Dragonguard Elite</t>
  </si>
  <si>
    <t>Daring Corsair</t>
  </si>
  <si>
    <t>Ancient Dragonguard</t>
  </si>
  <si>
    <t>New Moon Acolyte</t>
  </si>
  <si>
    <t>Akolythin des Neuen Mondes</t>
  </si>
  <si>
    <t>Acolyte de la Nouvelle lune</t>
  </si>
  <si>
    <t>Garde du dragon antique</t>
  </si>
  <si>
    <t>Alte Drachengarde</t>
  </si>
  <si>
    <t>Le Corsaire intrépide</t>
  </si>
  <si>
    <t>Kühner Korsar</t>
  </si>
  <si>
    <t>Élite de la Garde du dragon</t>
  </si>
  <si>
    <t>Drachengardeelite</t>
  </si>
  <si>
    <t>La Hâte du Maraudeur</t>
  </si>
  <si>
    <t>Marodeurshast</t>
  </si>
  <si>
    <t>Élu de Havreglace</t>
  </si>
  <si>
    <t>La Détermination du Senche-raht</t>
  </si>
  <si>
    <t>La Tutelle de Vastarië</t>
  </si>
  <si>
    <t>L’Alfiq rusé</t>
  </si>
  <si>
    <t>Le Vêtement de Darloc Brae</t>
  </si>
  <si>
    <t>L’Appel du Croque-mort</t>
  </si>
  <si>
    <t>L’Œil de Nahviintaas</t>
  </si>
  <si>
    <t>Le Dévot du Faux dieu</t>
  </si>
  <si>
    <t>La Dent de Lokkestiiz</t>
  </si>
  <si>
    <t>La griffe d’Yolnahkriin</t>
  </si>
  <si>
    <t>L’Œil parfait de Nahviintaas</t>
  </si>
  <si>
    <t>Le Dévot parfait du faux dieu</t>
  </si>
  <si>
    <t>Dent parfaite de Lokkestiiz</t>
  </si>
  <si>
    <t>La Griffe de Lokkestiiz parfaite</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</si>
  <si>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</si>
  <si>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</si>
  <si>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</si>
  <si>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</si>
  <si>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</si>
  <si>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</si>
  <si>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</si>
  <si>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</si>
  <si>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</si>
  <si>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</si>
  <si>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</si>
  <si>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</si>
  <si>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</si>
  <si>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</si>
  <si>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</si>
  <si>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</si>
  <si>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</si>
  <si>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</si>
  <si>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</si>
  <si>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</si>
  <si>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</si>
  <si>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</si>
  <si>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</si>
  <si>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</si>
  <si>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</si>
  <si>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</si>
  <si>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</si>
  <si>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</si>
  <si>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</si>
  <si>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</si>
  <si>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</si>
  <si>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</si>
  <si>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</si>
  <si>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</si>
  <si>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</si>
  <si>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</si>
  <si>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</si>
  <si>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</si>
  <si>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</si>
  <si>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</si>
  <si>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</si>
  <si>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</si>
  <si>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</si>
  <si>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</si>
  <si>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</si>
  <si>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</si>
  <si>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</si>
  <si>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</si>
  <si>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</si>
  <si>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</si>
  <si>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</si>
  <si>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</si>
  <si>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</si>
  <si>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</si>
  <si>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</si>
  <si>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</si>
  <si>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</si>
  <si>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</si>
  <si>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</si>
  <si>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Le Foyer de Hiti</t>
  </si>
  <si>
    <t>Hitis Feuerstelle</t>
  </si>
  <si>
    <t>La Force de Titan</t>
  </si>
  <si>
    <t>Titanenkinds Stärke</t>
  </si>
  <si>
    <t>Le Tourment de Bani</t>
  </si>
  <si>
    <t>Banis Qual</t>
  </si>
  <si>
    <t>La Poigne de Draugrien</t>
  </si>
  <si>
    <t>Griff der Draugrbrut</t>
  </si>
  <si>
    <t>Le Mande-égide</t>
  </si>
  <si>
    <t>Ägisrufer</t>
  </si>
  <si>
    <t>Grabwächter</t>
  </si>
  <si>
    <t>Gardien du sépulcre</t>
  </si>
  <si>
    <t>Mère Ciannait</t>
  </si>
  <si>
    <t>Le Cauchemar de Kjalnar</t>
  </si>
  <si>
    <t>Riposte critique</t>
  </si>
  <si>
    <t>Kritischer Konter</t>
  </si>
  <si>
    <t>Entfesselter Aggressor</t>
  </si>
  <si>
    <t>Furchtloser Kombattant</t>
  </si>
  <si>
    <t>Le Combattant indompté</t>
  </si>
  <si>
    <t>L’Agresseur déchaîné</t>
  </si>
  <si>
    <t>DLC_ITERATION_START</t>
  </si>
  <si>
    <t>DLC_ITERATION_END</t>
  </si>
  <si>
    <t>LIBSETS_SETTYPE_CRAFTED </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</si>
  <si>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</si>
  <si>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</si>
  <si>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</si>
  <si>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</si>
  <si>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</si>
  <si>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end, should be always the highest drop_mechanic (currently 15)!</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</si>
  <si>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</si>
  <si>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</si>
  <si>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</si>
  <si>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</si>
  <si>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</si>
  <si>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</si>
  <si>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</si>
  <si>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</si>
  <si>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</si>
  <si>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Used for iterations endt, should be always the highest DLCId (currently 18)!</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</si>
  <si>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</si>
  <si>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</si>
  <si>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</si>
  <si>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</si>
  <si>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</si>
  <si>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</si>
  <si>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</si>
  <si>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</si>
  <si>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</si>
  <si>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</si>
  <si>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</si>
  <si>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</si>
  <si>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</si>
  <si>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</si>
  <si>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</si>
  <si>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</si>
  <si>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</si>
  <si>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</si>
  <si>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</si>
  <si>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</si>
  <si>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</si>
  <si>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</si>
  <si>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</si>
  <si>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</si>
  <si>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</si>
  <si>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</si>
  <si>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</si>
  <si>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</si>
  <si>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</si>
  <si>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</si>
  <si>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</si>
  <si>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</si>
  <si>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</si>
  <si>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Domus Phrasticus </t>
  </si>
  <si>
    <t xml:space="preserve">Quondam Indorilia </t>
  </si>
  <si>
    <t xml:space="preserve">Tel Galen </t>
  </si>
  <si>
    <t xml:space="preserve">Wyrd Tree Wayshrine </t>
  </si>
  <si>
    <t xml:space="preserve">Aldcroft Wayshrine </t>
  </si>
  <si>
    <t xml:space="preserve">Deleyn's Mill Wayshrine </t>
  </si>
  <si>
    <t xml:space="preserve">Eagle's Brook Wayshrine </t>
  </si>
  <si>
    <t xml:space="preserve">North Hag Fen Wayshrine </t>
  </si>
  <si>
    <t xml:space="preserve">Lion Guard Redoubt Wayshrine </t>
  </si>
  <si>
    <t xml:space="preserve">Crosswych Wayshrine </t>
  </si>
  <si>
    <t xml:space="preserve">Farwatch Wayshrine </t>
  </si>
  <si>
    <t xml:space="preserve">Oldgate Wayshrine </t>
  </si>
  <si>
    <t xml:space="preserve">Crestshade Wayshrine </t>
  </si>
  <si>
    <t xml:space="preserve">Tamrith Camp Wayshrine </t>
  </si>
  <si>
    <t xml:space="preserve">Boralis Wayshrine </t>
  </si>
  <si>
    <t xml:space="preserve">Staging Grounds Wayshrine </t>
  </si>
  <si>
    <t xml:space="preserve">Koeglin Village Wayshrine </t>
  </si>
  <si>
    <t xml:space="preserve">Alcaire Castle Wayshrine </t>
  </si>
  <si>
    <t xml:space="preserve">Firebrand Keep Wayshrine </t>
  </si>
  <si>
    <t xml:space="preserve">Bonesnap Ruins Wayshrine </t>
  </si>
  <si>
    <t xml:space="preserve">Soulshriven Wayshrine </t>
  </si>
  <si>
    <t xml:space="preserve">Pariah Abbey Wayshrine </t>
  </si>
  <si>
    <t xml:space="preserve">Baelborne Rock Wayshrine </t>
  </si>
  <si>
    <t xml:space="preserve">Elden Root Temple Wayshrine </t>
  </si>
  <si>
    <t xml:space="preserve">Wind Keep Wayshrine </t>
  </si>
  <si>
    <t xml:space="preserve">Dro-Dara Plantation Wayshrine </t>
  </si>
  <si>
    <t xml:space="preserve">West Narsis Wayshrine </t>
  </si>
  <si>
    <t xml:space="preserve">Muth Gnaar Hills Wayshrine </t>
  </si>
  <si>
    <t xml:space="preserve">Quarantine Serk Wayshrine </t>
  </si>
  <si>
    <t xml:space="preserve">Ghost Snake Vale Wayshrine </t>
  </si>
  <si>
    <t xml:space="preserve">Mournhold Wayshrine </t>
  </si>
  <si>
    <t xml:space="preserve">Tal'Deic Grounds Wayshrine </t>
  </si>
  <si>
    <t xml:space="preserve">Obsidian Gorge Wayshrine </t>
  </si>
  <si>
    <t xml:space="preserve">Weeping Giant Wayshrine </t>
  </si>
  <si>
    <t xml:space="preserve">Mzithumz Wayshrine </t>
  </si>
  <si>
    <t xml:space="preserve">Evermore Wayshrine </t>
  </si>
  <si>
    <t xml:space="preserve">Troll's Toothpick Wayshrine </t>
  </si>
  <si>
    <t xml:space="preserve">Viridian Woods Wayshrine </t>
  </si>
  <si>
    <t xml:space="preserve">Bangkorai Pass Wayshrine </t>
  </si>
  <si>
    <t xml:space="preserve">Nilata Ruins Wayshrine </t>
  </si>
  <si>
    <t xml:space="preserve">Hallin's Stand Wayshrine </t>
  </si>
  <si>
    <t xml:space="preserve">Old Tower Wayshrine </t>
  </si>
  <si>
    <t xml:space="preserve">Onsi's Breath Wayshrine </t>
  </si>
  <si>
    <t xml:space="preserve">Fort Arand Wayshrine </t>
  </si>
  <si>
    <t xml:space="preserve">Morwha's Bounty Wayshrine </t>
  </si>
  <si>
    <t xml:space="preserve">Sentinel Wayshrine </t>
  </si>
  <si>
    <t xml:space="preserve">Bergama Wayshrine </t>
  </si>
  <si>
    <t xml:space="preserve">Leki's Blade Wayshrine </t>
  </si>
  <si>
    <t xml:space="preserve">Satakalaam Wayshrine </t>
  </si>
  <si>
    <t xml:space="preserve">Stillrise Wayshrine </t>
  </si>
  <si>
    <t xml:space="preserve">Stormhold Wayshrine </t>
  </si>
  <si>
    <t xml:space="preserve">Hatching Pools Wayshrine </t>
  </si>
  <si>
    <t xml:space="preserve">Alten Corimont Wayshrine </t>
  </si>
  <si>
    <t xml:space="preserve">Percolating Mire Wayshrine </t>
  </si>
  <si>
    <t xml:space="preserve">Hissmir Wayshrine </t>
  </si>
  <si>
    <t xml:space="preserve">Loriasel Wayshrine </t>
  </si>
  <si>
    <t xml:space="preserve"> </t>
  </si>
  <si>
    <t xml:space="preserve">Shornhelm Wayshrine </t>
  </si>
  <si>
    <t xml:space="preserve">Wayrest Wayshrine </t>
  </si>
  <si>
    <t xml:space="preserve">Divad's Chagrin Mine Wayshrine </t>
  </si>
  <si>
    <t xml:space="preserve">Kulati Mines Wayshrine </t>
  </si>
  <si>
    <t xml:space="preserve">Aswala Stables Wayshrine </t>
  </si>
  <si>
    <t xml:space="preserve">Shrikes' Aerie Wayshrine </t>
  </si>
  <si>
    <t xml:space="preserve">HoonDing's Watch Wayshrine </t>
  </si>
  <si>
    <t xml:space="preserve">Daggerfall Wayshrine </t>
  </si>
  <si>
    <t xml:space="preserve">Sunken Road Wayshrine </t>
  </si>
  <si>
    <t xml:space="preserve">Burial Tombs Wayshrine </t>
  </si>
  <si>
    <t xml:space="preserve">Davon's Watch Wayshrine </t>
  </si>
  <si>
    <t xml:space="preserve">Othrenis Wayshrine </t>
  </si>
  <si>
    <t xml:space="preserve">Ebonheart Wayshrine </t>
  </si>
  <si>
    <t xml:space="preserve">Vivec's Antlers Wayshrine </t>
  </si>
  <si>
    <t xml:space="preserve">Sulfur Pools Wayshrine </t>
  </si>
  <si>
    <t xml:space="preserve">Brothers of Strife Wayshrine </t>
  </si>
  <si>
    <t xml:space="preserve">Hrogar's Hold Wayshrine </t>
  </si>
  <si>
    <t xml:space="preserve">Fort Virak Wayshrine </t>
  </si>
  <si>
    <t xml:space="preserve">Iliath Temple Wayshrine </t>
  </si>
  <si>
    <t xml:space="preserve">Sathram Plantation Wayshrine </t>
  </si>
  <si>
    <t xml:space="preserve">Kragenmoor Wayshrine </t>
  </si>
  <si>
    <t xml:space="preserve">Ashen Road Wayshrine </t>
  </si>
  <si>
    <t xml:space="preserve">Venomous Fens Wayshrine </t>
  </si>
  <si>
    <t xml:space="preserve">Selfora Wayshrine </t>
  </si>
  <si>
    <t xml:space="preserve">Silent Mire Wayshrine </t>
  </si>
  <si>
    <t xml:space="preserve">Eidolon's Hollow Wayshrine </t>
  </si>
  <si>
    <t xml:space="preserve">Northpoint Wayshrine </t>
  </si>
  <si>
    <t xml:space="preserve">Fell's Run Wayshrine </t>
  </si>
  <si>
    <t xml:space="preserve">Hoarfrost Downs Wayshrine </t>
  </si>
  <si>
    <t xml:space="preserve">Forsaken Hamlet Wayshrine </t>
  </si>
  <si>
    <t xml:space="preserve">Sanguine Barrows Wayshrine </t>
  </si>
  <si>
    <t xml:space="preserve">Windhelm Wayshrine </t>
  </si>
  <si>
    <t xml:space="preserve">Fort Morvunskar Wayshrine </t>
  </si>
  <si>
    <t xml:space="preserve">Kynesgrove Wayshrine </t>
  </si>
  <si>
    <t xml:space="preserve">Voljar Meadery Wayshrine </t>
  </si>
  <si>
    <t xml:space="preserve">Cradlecrush Wayshrine </t>
  </si>
  <si>
    <t xml:space="preserve">Fort Amol Wayshrine </t>
  </si>
  <si>
    <t xml:space="preserve">Wittestadr Wayshrine </t>
  </si>
  <si>
    <t xml:space="preserve">Mistwatch Wayshrine </t>
  </si>
  <si>
    <t xml:space="preserve">Jorunn's Stand Wayshrine </t>
  </si>
  <si>
    <t xml:space="preserve">Logging Camp Wayshrine </t>
  </si>
  <si>
    <t xml:space="preserve">Skuldafn Wayshrine </t>
  </si>
  <si>
    <t xml:space="preserve">Dungeon: Fungal Grotto I </t>
  </si>
  <si>
    <t xml:space="preserve">Ilayas Ruins Wayshrine </t>
  </si>
  <si>
    <t xml:space="preserve">Vulkwasten Wayshrine </t>
  </si>
  <si>
    <t xml:space="preserve">Dra'bul Wayshrine </t>
  </si>
  <si>
    <t xml:space="preserve">Velyn Harbor Wayshrine </t>
  </si>
  <si>
    <t xml:space="preserve">Bloodtoil Wayshrine </t>
  </si>
  <si>
    <t xml:space="preserve">Abamath Wayshrine </t>
  </si>
  <si>
    <t xml:space="preserve">Wilding Run Wayshrine </t>
  </si>
  <si>
    <t xml:space="preserve">Baandari TradingPost Wayshrine </t>
  </si>
  <si>
    <t xml:space="preserve">Valeguard Wayshrine </t>
  </si>
  <si>
    <t xml:space="preserve">Senie Wayshrine </t>
  </si>
  <si>
    <t xml:space="preserve">Riften Wayshrine </t>
  </si>
  <si>
    <t xml:space="preserve">Skald's Retreat Wayshrine </t>
  </si>
  <si>
    <t xml:space="preserve">Trolhetta Wayshrine </t>
  </si>
  <si>
    <t xml:space="preserve">Trolhetta Summit Wayshrine </t>
  </si>
  <si>
    <t xml:space="preserve">Honrich Tower Wayshrine </t>
  </si>
  <si>
    <t xml:space="preserve">Fallowstone Hall Wayshrine </t>
  </si>
  <si>
    <t xml:space="preserve">Northwind Mine Wayshrine </t>
  </si>
  <si>
    <t xml:space="preserve">Geirmund's Hall Wayshrine </t>
  </si>
  <si>
    <t xml:space="preserve">Taarengrav Wayshrine </t>
  </si>
  <si>
    <t xml:space="preserve">Nimalten Wayshrine </t>
  </si>
  <si>
    <t xml:space="preserve">Ragged Hills Wayshrine </t>
  </si>
  <si>
    <t xml:space="preserve">Fullhelm Fort Wayshrine </t>
  </si>
  <si>
    <t xml:space="preserve">Skywatch Wayshrine </t>
  </si>
  <si>
    <t xml:space="preserve">Quendeluun Wayshrine </t>
  </si>
  <si>
    <t xml:space="preserve">College Wayshrine </t>
  </si>
  <si>
    <t xml:space="preserve">Greenwater Wayshrine </t>
  </si>
  <si>
    <t xml:space="preserve">Fort Zeren Wayshrine </t>
  </si>
  <si>
    <t xml:space="preserve">Foyen Docks Wayshrine </t>
  </si>
  <si>
    <t xml:space="preserve">Windy Glade Wayshrine </t>
  </si>
  <si>
    <t xml:space="preserve">Library of Dusk Wayshrine </t>
  </si>
  <si>
    <t xml:space="preserve">Great Shackle Wayshrine </t>
  </si>
  <si>
    <t xml:space="preserve">The Chasm Wayshrine </t>
  </si>
  <si>
    <t xml:space="preserve">Hollow City Wayshrine </t>
  </si>
  <si>
    <t xml:space="preserve">Endless Stair Wayshrine </t>
  </si>
  <si>
    <t xml:space="preserve">Everfull Flagon Wayshrine </t>
  </si>
  <si>
    <t xml:space="preserve">Moonless Walk Wayshrine </t>
  </si>
  <si>
    <t xml:space="preserve">Haj Uxith Wayshrine </t>
  </si>
  <si>
    <t xml:space="preserve">Manor of Revelry Wayshrine </t>
  </si>
  <si>
    <t xml:space="preserve">Sep's Spine Wayshrine </t>
  </si>
  <si>
    <t xml:space="preserve">Port Hunding Wayshrine </t>
  </si>
  <si>
    <t xml:space="preserve">Reaver Citadel Wayshrine </t>
  </si>
  <si>
    <t xml:space="preserve">The Orchard Wayshrine </t>
  </si>
  <si>
    <t xml:space="preserve">Khenarthi's Roost Wayshrine </t>
  </si>
  <si>
    <t xml:space="preserve">Mistral Wayshrine </t>
  </si>
  <si>
    <t xml:space="preserve">Marbruk Wayshrine </t>
  </si>
  <si>
    <t xml:space="preserve">Vinedusk Wayshrine </t>
  </si>
  <si>
    <t xml:space="preserve">Shrouded Plains Wayshrine </t>
  </si>
  <si>
    <t xml:space="preserve">Court of Contempt Wayshrine </t>
  </si>
  <si>
    <t xml:space="preserve">Greenheart Wayshrine </t>
  </si>
  <si>
    <t xml:space="preserve">Labyrinth Wayshrine </t>
  </si>
  <si>
    <t xml:space="preserve">Falinesti Wayshrine </t>
  </si>
  <si>
    <t xml:space="preserve">Seaside Sanctuary </t>
  </si>
  <si>
    <t xml:space="preserve">Verrant Morass Wayshrine </t>
  </si>
  <si>
    <t xml:space="preserve">Woodhearth Wayshrine </t>
  </si>
  <si>
    <t xml:space="preserve">Moonhenge Wayshrine </t>
  </si>
  <si>
    <t xml:space="preserve">Serpent's Grotto Wayshrine </t>
  </si>
  <si>
    <t xml:space="preserve">Goat's Head Oasis Wayshrine </t>
  </si>
  <si>
    <t xml:space="preserve">Fort Grimwatch Wayshrine </t>
  </si>
  <si>
    <t xml:space="preserve">Fort Sphinxmoth Wayshrine </t>
  </si>
  <si>
    <t xml:space="preserve">Arenthia Wayshrine </t>
  </si>
  <si>
    <t xml:space="preserve">Dune Wayshrine </t>
  </si>
  <si>
    <t xml:space="preserve">Willowgrove Wayshrine </t>
  </si>
  <si>
    <t xml:space="preserve">Moonmont Wayshrine </t>
  </si>
  <si>
    <t xml:space="preserve">Rawl'kha Wayshrine </t>
  </si>
  <si>
    <t xml:space="preserve">S'ren-ja Wayshrine </t>
  </si>
  <si>
    <t xml:space="preserve">Gil-Var-Delle Wayshrine </t>
  </si>
  <si>
    <t xml:space="preserve">Haven Wayshrine </t>
  </si>
  <si>
    <t xml:space="preserve">Redfur Trading Post Wayshrine </t>
  </si>
  <si>
    <t xml:space="preserve">Southpoint Wayshrine </t>
  </si>
  <si>
    <t xml:space="preserve">Cormount Wayshrine </t>
  </si>
  <si>
    <t xml:space="preserve">Ossuary Wayshrine </t>
  </si>
  <si>
    <t xml:space="preserve">Northern High Rock Wayshrine </t>
  </si>
  <si>
    <t xml:space="preserve">Bogmother Wayshrine </t>
  </si>
  <si>
    <t xml:space="preserve">Bleakrock Wayshrine </t>
  </si>
  <si>
    <t xml:space="preserve">Dhalmora Wayshrine </t>
  </si>
  <si>
    <t xml:space="preserve">Tanzelwil Wayshrine </t>
  </si>
  <si>
    <t xml:space="preserve">Firsthold Wayshrine </t>
  </si>
  <si>
    <t xml:space="preserve">Mathiisen Wayshrine </t>
  </si>
  <si>
    <t xml:space="preserve">Vulkhel Guard Wayshrine </t>
  </si>
  <si>
    <t xml:space="preserve">Phaer Wayshrine </t>
  </si>
  <si>
    <t xml:space="preserve">Sandy Grotto Wayshrine </t>
  </si>
  <si>
    <t xml:space="preserve">Saintsport Wayshrine </t>
  </si>
  <si>
    <t xml:space="preserve">Stonetooth Wayshrine </t>
  </si>
  <si>
    <t xml:space="preserve">Grimfield Wayshrine </t>
  </si>
  <si>
    <t xml:space="preserve">Carved Hills Wayshrine </t>
  </si>
  <si>
    <t xml:space="preserve">Dungeon: Vaults of Madness </t>
  </si>
  <si>
    <t xml:space="preserve">Dungeon: Selene's Web </t>
  </si>
  <si>
    <t xml:space="preserve">Dungeon: Blackheart Haven </t>
  </si>
  <si>
    <t xml:space="preserve">Dungeon: Blessed Crucible </t>
  </si>
  <si>
    <t xml:space="preserve">Dungeon: Tempest Island </t>
  </si>
  <si>
    <t xml:space="preserve">Dungeon: Wayrest Sewers I </t>
  </si>
  <si>
    <t xml:space="preserve">Dungeon: Crypt of Hearts I </t>
  </si>
  <si>
    <t xml:space="preserve">Dungeon: Elden Hollow I </t>
  </si>
  <si>
    <t xml:space="preserve">Dungeon: Arx Corinium </t>
  </si>
  <si>
    <t xml:space="preserve">Dungeon: Spindleclutch I </t>
  </si>
  <si>
    <t xml:space="preserve">Dungeon: The Banished Cells I </t>
  </si>
  <si>
    <t xml:space="preserve">Dungeon: Direfrost Keep </t>
  </si>
  <si>
    <t xml:space="preserve">Dungeon: Volenfell </t>
  </si>
  <si>
    <t xml:space="preserve">Dungeon: City of Ash I </t>
  </si>
  <si>
    <t xml:space="preserve">Dungeon: Darkshade Caverns I </t>
  </si>
  <si>
    <t xml:space="preserve">Southern High Rock Wayshrine </t>
  </si>
  <si>
    <t xml:space="preserve">Eastern Elsweyr Wayshrine </t>
  </si>
  <si>
    <t xml:space="preserve">Western Elsweyr Wayshrine </t>
  </si>
  <si>
    <t xml:space="preserve">North Morrowind Wayshrine </t>
  </si>
  <si>
    <t xml:space="preserve">South Morrowind Wayshrine </t>
  </si>
  <si>
    <t xml:space="preserve">Eastern Evermore Wayshrine </t>
  </si>
  <si>
    <t xml:space="preserve">Shad Astula Wayshrine </t>
  </si>
  <si>
    <t xml:space="preserve">Halcyon Lake Wayshrine </t>
  </si>
  <si>
    <t xml:space="preserve">Gray Mire Wayshrine </t>
  </si>
  <si>
    <t xml:space="preserve">Shrouded Pass Wayshrine </t>
  </si>
  <si>
    <t xml:space="preserve">The Harborage </t>
  </si>
  <si>
    <t xml:space="preserve">Falinesti Winter Wayshrine </t>
  </si>
  <si>
    <t xml:space="preserve">Elden Root Wayshrine </t>
  </si>
  <si>
    <t xml:space="preserve">Eyevea </t>
  </si>
  <si>
    <t xml:space="preserve">Hag Fen Wayshrine </t>
  </si>
  <si>
    <t xml:space="preserve">Seeker's Archive Wayshrine </t>
  </si>
  <si>
    <t xml:space="preserve">Shada's Tear Wayshrine </t>
  </si>
  <si>
    <t xml:space="preserve">Sandy Path Wayshrine </t>
  </si>
  <si>
    <t xml:space="preserve">Belkarth Wayshrine </t>
  </si>
  <si>
    <t xml:space="preserve">The Earth Forge </t>
  </si>
  <si>
    <t xml:space="preserve">Spellscar Wayshrine </t>
  </si>
  <si>
    <t xml:space="preserve">Mountain Overlook Wayshrine </t>
  </si>
  <si>
    <t xml:space="preserve">Inazzur's Hold Wayshrine </t>
  </si>
  <si>
    <t xml:space="preserve">Elinhir Wayshrine </t>
  </si>
  <si>
    <t xml:space="preserve">Trial: Hel Ra Citadel </t>
  </si>
  <si>
    <t xml:space="preserve">Trial: Aetherian Archive </t>
  </si>
  <si>
    <t xml:space="preserve">Trial: Sanctum Ophidia </t>
  </si>
  <si>
    <t xml:space="preserve">Dragonstar Wayshrine </t>
  </si>
  <si>
    <t xml:space="preserve">Skyreach Wayshrine </t>
  </si>
  <si>
    <t xml:space="preserve">Valley of Scars Wayshrine </t>
  </si>
  <si>
    <t xml:space="preserve">Dungeon: Imperial City Prison </t>
  </si>
  <si>
    <t xml:space="preserve">Shatul Wayshrine </t>
  </si>
  <si>
    <t xml:space="preserve">Icy Shore Wayshrine </t>
  </si>
  <si>
    <t xml:space="preserve">Two Rivers Wayshrine </t>
  </si>
  <si>
    <t xml:space="preserve">Morkul Plain Wayshrine </t>
  </si>
  <si>
    <t xml:space="preserve">Great Bay Wayshrine </t>
  </si>
  <si>
    <t xml:space="preserve">Frostbreak Ridge Wayshrine </t>
  </si>
  <si>
    <t xml:space="preserve">Siege Road Wayshrine </t>
  </si>
  <si>
    <t xml:space="preserve">Orsinium Wayshrine </t>
  </si>
  <si>
    <t xml:space="preserve">Trader's Road Wayshrine </t>
  </si>
  <si>
    <t xml:space="preserve">Merchant's Gate Wayshrine </t>
  </si>
  <si>
    <t xml:space="preserve">Dungeon: White-Gold Tower </t>
  </si>
  <si>
    <t xml:space="preserve">Maelstrom Arena </t>
  </si>
  <si>
    <t xml:space="preserve">Anvil Wayshrine </t>
  </si>
  <si>
    <t xml:space="preserve">Kvatch Wayshrine </t>
  </si>
  <si>
    <t xml:space="preserve">Strid River Wayshrine </t>
  </si>
  <si>
    <t xml:space="preserve">Gold Coast Wayshrine </t>
  </si>
  <si>
    <t xml:space="preserve">Abah's Landing Wayshrine </t>
  </si>
  <si>
    <t xml:space="preserve">Zeht's Displeasure Wayshrine </t>
  </si>
  <si>
    <t xml:space="preserve">No Shira Citadel Wayshrine </t>
  </si>
  <si>
    <t xml:space="preserve">Trial: Maw of Lorkhaj </t>
  </si>
  <si>
    <t xml:space="preserve">Dungeon: Ruins of Mazzatun </t>
  </si>
  <si>
    <t xml:space="preserve">Dungeon: Cradle of Shadows </t>
  </si>
  <si>
    <t xml:space="preserve">Dungeon: The Banished Cells II </t>
  </si>
  <si>
    <t xml:space="preserve">Dungeon: Wayrest Sewers II </t>
  </si>
  <si>
    <t xml:space="preserve">Dungeon: Darkshade Caverns II </t>
  </si>
  <si>
    <t xml:space="preserve">Dungeon: Elden Hollow II </t>
  </si>
  <si>
    <t xml:space="preserve">Dungeon: Fungal Grotto II </t>
  </si>
  <si>
    <t xml:space="preserve">Dungeon: Spindleclutch II </t>
  </si>
  <si>
    <t xml:space="preserve">Dungeon: City of Ash II </t>
  </si>
  <si>
    <t xml:space="preserve">Dungeon: Crypt of Hearts II </t>
  </si>
  <si>
    <t xml:space="preserve">Dragonstar Arena </t>
  </si>
  <si>
    <t xml:space="preserve">Seyda Neen Wayshrine </t>
  </si>
  <si>
    <t xml:space="preserve">Gnisis Wayshrine </t>
  </si>
  <si>
    <t xml:space="preserve">Ald'ruhn Wayshrine </t>
  </si>
  <si>
    <t xml:space="preserve">Balmora Wayshrine </t>
  </si>
  <si>
    <t xml:space="preserve">Suran Wayshrine </t>
  </si>
  <si>
    <t xml:space="preserve">Molag Mar Wayshrine </t>
  </si>
  <si>
    <t xml:space="preserve">Tel Branora Wayshrine </t>
  </si>
  <si>
    <t xml:space="preserve">Nchuleftingth Wayshrine </t>
  </si>
  <si>
    <t xml:space="preserve">Tel Mora Wayshrine </t>
  </si>
  <si>
    <t xml:space="preserve">Sadrith Mora Wayshrine </t>
  </si>
  <si>
    <t xml:space="preserve">Valley of the Wind Wayshrine </t>
  </si>
  <si>
    <t xml:space="preserve">Vivec City Wayshrine </t>
  </si>
  <si>
    <t xml:space="preserve">Barbed Hook Private Room </t>
  </si>
  <si>
    <t xml:space="preserve">Sisters of the Sands Apartment </t>
  </si>
  <si>
    <t xml:space="preserve">Flaming Nix Deluxe Garret </t>
  </si>
  <si>
    <t xml:space="preserve">Mara's Kiss Public House </t>
  </si>
  <si>
    <t xml:space="preserve">The Rosy Lion </t>
  </si>
  <si>
    <t xml:space="preserve">The Ebony Flask Inn Room </t>
  </si>
  <si>
    <t xml:space="preserve">Serenity Falls Estate </t>
  </si>
  <si>
    <t xml:space="preserve">Daggerfall Overlook </t>
  </si>
  <si>
    <t xml:space="preserve">Ebonheart Chateau </t>
  </si>
  <si>
    <t xml:space="preserve">Black Vine Villa </t>
  </si>
  <si>
    <t xml:space="preserve">Humblemud </t>
  </si>
  <si>
    <t xml:space="preserve">Snugpod </t>
  </si>
  <si>
    <t xml:space="preserve">Captain Margaux's Place </t>
  </si>
  <si>
    <t xml:space="preserve">Kragenhome </t>
  </si>
  <si>
    <t xml:space="preserve">Cyrodilic Jungle House </t>
  </si>
  <si>
    <t xml:space="preserve">Moonmirth House </t>
  </si>
  <si>
    <t xml:space="preserve">Autumn's-Gate </t>
  </si>
  <si>
    <t xml:space="preserve">Hammerdeath Bungalow </t>
  </si>
  <si>
    <t xml:space="preserve">Twin Arches </t>
  </si>
  <si>
    <t xml:space="preserve">Cliffshade </t>
  </si>
  <si>
    <t xml:space="preserve">The Ample Domicile </t>
  </si>
  <si>
    <t xml:space="preserve">Bouldertree Refuge </t>
  </si>
  <si>
    <t xml:space="preserve">Ravenhurst </t>
  </si>
  <si>
    <t xml:space="preserve">Velothi Reverie </t>
  </si>
  <si>
    <t xml:space="preserve">Sleek Creek House </t>
  </si>
  <si>
    <t xml:space="preserve">Grymharth's Woe </t>
  </si>
  <si>
    <t xml:space="preserve">Mournoth Keep </t>
  </si>
  <si>
    <t xml:space="preserve">House of the Silent Magnifico </t>
  </si>
  <si>
    <t xml:space="preserve">Mathiisen Manor </t>
  </si>
  <si>
    <t xml:space="preserve">Stay-Moist Mansion </t>
  </si>
  <si>
    <t xml:space="preserve">The Gorinir Estate </t>
  </si>
  <si>
    <t xml:space="preserve">Gardner House </t>
  </si>
  <si>
    <t xml:space="preserve">Strident Springs Demesne </t>
  </si>
  <si>
    <t xml:space="preserve">Dawnshadow </t>
  </si>
  <si>
    <t xml:space="preserve">Old Mistveil Manor </t>
  </si>
  <si>
    <t xml:space="preserve">Forsaken Stronghold </t>
  </si>
  <si>
    <t xml:space="preserve">Hunding's Palatial Hall </t>
  </si>
  <si>
    <t xml:space="preserve">Grand Topal Hideaway </t>
  </si>
  <si>
    <t xml:space="preserve">Dungeon: Bloodroot Forge </t>
  </si>
  <si>
    <t xml:space="preserve">Earthtear Cavern </t>
  </si>
  <si>
    <t xml:space="preserve">Vivec Temple Wayshrine </t>
  </si>
  <si>
    <t xml:space="preserve">West Gash Wayshrine </t>
  </si>
  <si>
    <t xml:space="preserve">Urshilaku Camp Wayshrine </t>
  </si>
  <si>
    <t xml:space="preserve">Trial: Halls of Fabrication </t>
  </si>
  <si>
    <t xml:space="preserve">Dungeon: Falkreath Hold </t>
  </si>
  <si>
    <t xml:space="preserve">Saint Delyn Penthouse </t>
  </si>
  <si>
    <t xml:space="preserve">Amaya Lake Lodge </t>
  </si>
  <si>
    <t xml:space="preserve">Ald Velothi Harbor House </t>
  </si>
  <si>
    <t xml:space="preserve">Brass Fortress Wayshrine </t>
  </si>
  <si>
    <t xml:space="preserve">Clockwork Crossroads Wayshrine </t>
  </si>
  <si>
    <t xml:space="preserve">Mire Mechanica Wayshrine </t>
  </si>
  <si>
    <t xml:space="preserve">Sanctuary Wayshrine </t>
  </si>
  <si>
    <t xml:space="preserve">Dungeon: Fang Lair </t>
  </si>
  <si>
    <t xml:space="preserve">Exorcised Coven Cottage </t>
  </si>
  <si>
    <t xml:space="preserve">Linchal Grand Manor </t>
  </si>
  <si>
    <t xml:space="preserve">Coldharbour Surreal Estate </t>
  </si>
  <si>
    <t xml:space="preserve">Hakkvild's High Hall </t>
  </si>
  <si>
    <t xml:space="preserve">Trial: Asylum Sanctorium </t>
  </si>
  <si>
    <t xml:space="preserve">The Orbservatory Prior </t>
  </si>
  <si>
    <t xml:space="preserve">Pariah's Pinnacle </t>
  </si>
  <si>
    <t xml:space="preserve">King's Haven Pass Wayshrine </t>
  </si>
  <si>
    <t xml:space="preserve">Shimmerene Wayshrine </t>
  </si>
  <si>
    <t xml:space="preserve">Sil-Var-Woad Wayshrine </t>
  </si>
  <si>
    <t xml:space="preserve">Russafeld Heights Wayshrine </t>
  </si>
  <si>
    <t xml:space="preserve">Cey-Tarn Keep Wayshrine </t>
  </si>
  <si>
    <t xml:space="preserve">Ebon Stadmont Wayshrine </t>
  </si>
  <si>
    <t xml:space="preserve">Alinor Wayshrine </t>
  </si>
  <si>
    <t xml:space="preserve">Lillandril Wayshrine </t>
  </si>
  <si>
    <t xml:space="preserve">Eastern Pass Wayshrine </t>
  </si>
  <si>
    <t xml:space="preserve">The Crystal Tower Wayshrine </t>
  </si>
  <si>
    <t xml:space="preserve">Eldbur Ruins Wayshrine </t>
  </si>
  <si>
    <t xml:space="preserve">Artaeum Wayshrine </t>
  </si>
  <si>
    <t xml:space="preserve">Princely Dawnlight Palace </t>
  </si>
  <si>
    <t xml:space="preserve">The Erstwhile Sanctuary </t>
  </si>
  <si>
    <t xml:space="preserve">Dungeon: Scalecaller Peak </t>
  </si>
  <si>
    <t xml:space="preserve">Trial: Cloudrest </t>
  </si>
  <si>
    <t xml:space="preserve">Sunhold Wayshrine </t>
  </si>
  <si>
    <t xml:space="preserve">Golden Gryphon Garret </t>
  </si>
  <si>
    <t xml:space="preserve">Alinor Crest Townhouse </t>
  </si>
  <si>
    <t xml:space="preserve">Colossal Aldmeri Grotto </t>
  </si>
  <si>
    <t xml:space="preserve">Veyond Wyte Wayshrine </t>
  </si>
  <si>
    <t xml:space="preserve">Dungeon: March of Sacrifices </t>
  </si>
  <si>
    <t xml:space="preserve">Dungeon: Moon Hunter Keep </t>
  </si>
  <si>
    <t xml:space="preserve">Hunter's Glade </t>
  </si>
  <si>
    <t xml:space="preserve">Grand Psijic Villa </t>
  </si>
  <si>
    <t xml:space="preserve">Lilmoth Wayshrine </t>
  </si>
  <si>
    <t xml:space="preserve">Bright-Throat Wayshrine </t>
  </si>
  <si>
    <t xml:space="preserve">Dead-Water Wayshrine </t>
  </si>
  <si>
    <t xml:space="preserve">Root-Whisper Wayshrine </t>
  </si>
  <si>
    <t xml:space="preserve">Blackrose Prison </t>
  </si>
  <si>
    <t xml:space="preserve">Blackrose Prison Wayshrine </t>
  </si>
  <si>
    <t xml:space="preserve">Enchanted Snow Globe Home </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</si>
  <si>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</si>
  <si>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</si>
  <si>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</si>
  <si>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</si>
  <si>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</si>
  <si>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</si>
  <si>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Lakemire Xanmeer Manor </t>
  </si>
  <si>
    <t xml:space="preserve">Dungeon: Frostvault </t>
  </si>
  <si>
    <t xml:space="preserve">Dungeon: Depths of Malatar </t>
  </si>
  <si>
    <t xml:space="preserve">Dungeon: Moongrave Fane </t>
  </si>
  <si>
    <t xml:space="preserve">Frostvault Chasm </t>
  </si>
  <si>
    <t xml:space="preserve">Elinhir Private Arena </t>
  </si>
  <si>
    <t xml:space="preserve">Sugar Bowl Suite </t>
  </si>
  <si>
    <t xml:space="preserve">Star Haven Wayshrine </t>
  </si>
  <si>
    <t xml:space="preserve">Dungeon: Lair of Maarselok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</si>
  <si>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</si>
  <si>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</si>
  <si>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</si>
  <si>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</si>
  <si>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</si>
  <si>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</si>
  <si>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</si>
  <si>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</si>
  <si>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Dragonguard Sanctum Wayshrine </t>
  </si>
  <si>
    <t xml:space="preserve">Wraithhome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</si>
  <si>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</si>
  <si>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</si>
  <si>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</si>
  <si>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</si>
  <si>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</si>
  <si>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</si>
  <si>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</si>
  <si>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</si>
  <si>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</si>
  <si>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</si>
  <si>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</si>
  <si>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</si>
  <si>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</si>
  <si>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</si>
  <si>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Dungeon: Icereach </t>
  </si>
  <si>
    <t xml:space="preserve">Dungeon: Unhallowed Grave </t>
  </si>
  <si>
    <t xml:space="preserve">Solitude Docks Wayshrine </t>
  </si>
  <si>
    <t xml:space="preserve">Thieves' Oasis </t>
  </si>
  <si>
    <t xml:space="preserve">Forgemaster Falls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</si>
  <si>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</si>
  <si>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</si>
  <si>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</si>
  <si>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</si>
  <si>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</si>
  <si>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</si>
  <si>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</si>
  <si>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</si>
  <si>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</si>
  <si>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</si>
  <si>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</si>
  <si>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</si>
  <si>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</si>
  <si>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</si>
  <si>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</si>
  <si>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</si>
  <si>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</si>
  <si>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</si>
  <si>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</si>
  <si>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</si>
  <si>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Last dumped "wayhsrines"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</si>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</sst>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trike/>
      <sz val="11"/>
      <color rgb="FF9C6500"/>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name val="Lato"/>
      <family val="2"/>
    </font>
    <font>
      <b/>
      <sz val="11"/>
      <color rgb="FF3F3F3F"/>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A5A5A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4" fillId="8" borderId="1" applyNumberFormat="0" applyAlignment="0" applyProtection="0"/>
    <xf numFmtId="0" fontId="20" fillId="4" borderId="2" applyNumberFormat="0" applyAlignment="0" applyProtection="0"/>
    <xf numFmtId="0" fontId="21" fillId="9" borderId="6" applyNumberFormat="0" applyAlignment="0" applyProtection="0"/>
  </cellStyleXfs>
  <cellXfs count="80">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0" fontId="13" fillId="3" borderId="2" xfId="2" applyFont="1" applyBorder="1"/>
    <xf numFmtId="49" fontId="0" fillId="0" borderId="0" xfId="0" applyNumberFormat="1" applyFill="1" applyBorder="1"/>
    <xf numFmtId="0" fontId="2" fillId="3" borderId="0" xfId="2"/>
    <xf numFmtId="0" fontId="4" fillId="0" borderId="0" xfId="0" applyFont="1" applyFill="1" applyBorder="1" applyAlignment="1">
      <alignment wrapText="1"/>
    </xf>
    <xf numFmtId="0" fontId="14" fillId="8" borderId="1" xfId="5" applyAlignment="1">
      <alignment wrapText="1"/>
    </xf>
    <xf numFmtId="0" fontId="14" fillId="8" borderId="1" xfId="5"/>
    <xf numFmtId="0" fontId="15" fillId="0" borderId="0" xfId="0" applyFont="1"/>
    <xf numFmtId="0" fontId="15"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4" fillId="8" borderId="0" xfId="5" applyBorder="1"/>
    <xf numFmtId="0" fontId="19" fillId="0" borderId="0" xfId="0" applyFont="1"/>
    <xf numFmtId="0" fontId="0" fillId="0" borderId="0" xfId="0" applyBorder="1"/>
    <xf numFmtId="0" fontId="3" fillId="4" borderId="1" xfId="3" applyBorder="1"/>
    <xf numFmtId="0" fontId="14" fillId="8" borderId="1" xfId="5" applyBorder="1"/>
    <xf numFmtId="0" fontId="0" fillId="0" borderId="1" xfId="0" applyFill="1" applyBorder="1"/>
    <xf numFmtId="0" fontId="14" fillId="8" borderId="1" xfId="5" applyNumberFormat="1" applyBorder="1"/>
    <xf numFmtId="0" fontId="21" fillId="9" borderId="0" xfId="7" applyBorder="1"/>
    <xf numFmtId="0" fontId="1" fillId="2" borderId="0" xfId="1" applyBorder="1"/>
    <xf numFmtId="0" fontId="0" fillId="0" borderId="6" xfId="0" applyBorder="1"/>
    <xf numFmtId="0" fontId="20" fillId="4" borderId="3" xfId="6" applyBorder="1"/>
    <xf numFmtId="0" fontId="3" fillId="7" borderId="2" xfId="4" applyFont="1" applyBorder="1"/>
    <xf numFmtId="0" fontId="1" fillId="2" borderId="6" xfId="1" applyBorder="1" applyAlignment="1">
      <alignment vertical="center"/>
    </xf>
    <xf numFmtId="0" fontId="0" fillId="7" borderId="3" xfId="4" applyFont="1" applyBorder="1"/>
    <xf numFmtId="0" fontId="2" fillId="7" borderId="3" xfId="4" applyFont="1" applyBorder="1"/>
    <xf numFmtId="0" fontId="3" fillId="7" borderId="3" xfId="4" applyFont="1" applyBorder="1"/>
    <xf numFmtId="0" fontId="1" fillId="2" borderId="0" xfId="1" applyBorder="1" applyAlignment="1">
      <alignment vertical="center"/>
    </xf>
    <xf numFmtId="0" fontId="22" fillId="0" borderId="0" xfId="1" applyFont="1" applyFill="1" applyAlignment="1"/>
    <xf numFmtId="0" fontId="16" fillId="6" borderId="0" xfId="1" applyFont="1" applyFill="1" applyAlignment="1">
      <alignment horizontal="left"/>
    </xf>
    <xf numFmtId="0" fontId="22" fillId="0" borderId="0" xfId="0" applyFont="1"/>
    <xf numFmtId="0" fontId="23" fillId="0" borderId="0" xfId="0" applyFont="1"/>
    <xf numFmtId="0" fontId="24" fillId="4" borderId="1" xfId="3" applyFont="1" applyAlignment="1">
      <alignment vertical="center"/>
    </xf>
    <xf numFmtId="0" fontId="24" fillId="4" borderId="1" xfId="3" applyFont="1"/>
    <xf numFmtId="0" fontId="25" fillId="4" borderId="1" xfId="3" applyFont="1"/>
    <xf numFmtId="0" fontId="25" fillId="4" borderId="1" xfId="3" applyFont="1" applyAlignment="1">
      <alignment vertical="center"/>
    </xf>
    <xf numFmtId="0" fontId="0" fillId="6" borderId="0" xfId="0" applyFill="1" applyAlignment="1">
      <alignment horizontal="left"/>
    </xf>
    <xf numFmtId="0" fontId="0" fillId="6" borderId="4" xfId="0" applyFill="1" applyBorder="1" applyAlignment="1">
      <alignment horizontal="left"/>
    </xf>
    <xf numFmtId="0" fontId="1" fillId="0" borderId="0" xfId="1" applyFill="1" applyAlignment="1">
      <alignment horizontal="left" wrapText="1"/>
    </xf>
    <xf numFmtId="0" fontId="0" fillId="6" borderId="0" xfId="0" applyFill="1" applyAlignment="1">
      <alignment horizontal="left" vertical="top"/>
    </xf>
    <xf numFmtId="0" fontId="17" fillId="6" borderId="5" xfId="3" applyFont="1" applyFill="1" applyBorder="1" applyAlignment="1">
      <alignment horizontal="left"/>
    </xf>
    <xf numFmtId="0" fontId="17" fillId="6" borderId="0" xfId="3" applyFont="1" applyFill="1" applyBorder="1" applyAlignment="1">
      <alignment horizontal="left"/>
    </xf>
    <xf numFmtId="0" fontId="17" fillId="6" borderId="1" xfId="3" applyFont="1" applyFill="1" applyAlignment="1">
      <alignment horizontal="left"/>
    </xf>
    <xf numFmtId="0" fontId="26"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 name="Zelle überprüfen" xfId="7"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49"/>
  <sheetViews>
    <sheetView zoomScale="85" zoomScaleNormal="85" workbookViewId="0">
      <pane xSplit="3" ySplit="2" topLeftCell="D3" activePane="bottomRight" state="frozen"/>
      <selection pane="topRight" activeCell="D1" sqref="D1"/>
      <selection pane="bottomLeft" activeCell="A2" sqref="A2"/>
      <selection pane="bottomRight" activeCell="D2" sqref="D2"/>
    </sheetView>
  </sheetViews>
  <sheetFormatPr baseColWidth="10" defaultRowHeight="15" x14ac:dyDescent="0.25"/>
  <cols>
    <col min="1" max="1" width="16.42578125" style="5" bestFit="1" customWidth="1"/>
    <col min="2" max="2" width="37" bestFit="1" customWidth="1"/>
    <col min="3" max="3" width="33.140625" bestFit="1" customWidth="1"/>
    <col min="4" max="4" width="24.140625" customWidth="1"/>
    <col min="5" max="5" width="23.140625" customWidth="1"/>
    <col min="6" max="6" width="23.85546875" customWidth="1"/>
    <col min="7" max="7" width="23.85546875" style="3" customWidth="1"/>
    <col min="8" max="8" width="14.5703125" customWidth="1"/>
    <col min="9" max="9" width="17" customWidth="1"/>
    <col min="10" max="10" width="28.85546875" style="3" customWidth="1"/>
    <col min="11" max="11" width="8.140625" customWidth="1"/>
    <col min="12" max="12" width="10.7109375" customWidth="1"/>
    <col min="13" max="13" width="8.140625" bestFit="1" customWidth="1"/>
    <col min="14" max="14" width="9.85546875" customWidth="1"/>
    <col min="15" max="15" width="9.7109375" customWidth="1"/>
    <col min="16" max="16" width="9" customWidth="1"/>
    <col min="17" max="17" width="9.5703125" customWidth="1"/>
    <col min="18" max="18" width="19.85546875" style="3" bestFit="1" customWidth="1"/>
    <col min="19" max="19" width="26.140625" bestFit="1" customWidth="1"/>
    <col min="20" max="20" width="16" style="19" customWidth="1"/>
    <col min="21" max="21" width="22.42578125" style="3" bestFit="1" customWidth="1"/>
    <col min="22" max="22" width="22.42578125" style="34" customWidth="1"/>
    <col min="23" max="23" width="28.28515625" style="3" customWidth="1"/>
    <col min="24" max="24" width="28.85546875" style="3" bestFit="1" customWidth="1"/>
    <col min="25" max="25" width="19.85546875" style="3" customWidth="1"/>
    <col min="26" max="26" width="19.42578125" bestFit="1" customWidth="1"/>
    <col min="27" max="27" width="19.42578125" style="34" customWidth="1"/>
    <col min="28" max="29" width="17.7109375" style="3" customWidth="1"/>
    <col min="30" max="30" width="19.85546875" bestFit="1" customWidth="1"/>
    <col min="31" max="31" width="17.7109375" customWidth="1"/>
    <col min="32" max="32" width="17.7109375" style="34" customWidth="1"/>
    <col min="33" max="34" width="17.7109375" style="3" customWidth="1"/>
    <col min="35" max="35" width="19.85546875" bestFit="1" customWidth="1"/>
    <col min="36" max="36" width="17.7109375" customWidth="1"/>
    <col min="37" max="37" width="17.7109375" style="34" customWidth="1"/>
    <col min="38" max="39" width="17.7109375" style="3" customWidth="1"/>
    <col min="40" max="40" width="19.85546875" style="3" customWidth="1"/>
    <col min="41" max="41" width="17.140625" bestFit="1" customWidth="1"/>
    <col min="42" max="42" width="17.140625" style="34" customWidth="1"/>
    <col min="43" max="44" width="17.7109375" style="3" customWidth="1"/>
    <col min="45" max="45" width="19.85546875" style="3" customWidth="1"/>
    <col min="46" max="46" width="17.140625" bestFit="1" customWidth="1"/>
    <col min="47" max="47" width="17.140625" style="34" customWidth="1"/>
    <col min="48" max="49" width="17.7109375" style="3" customWidth="1"/>
    <col min="50" max="50" width="79" style="21" bestFit="1" customWidth="1"/>
    <col min="51" max="51" width="75.5703125" style="21" bestFit="1" customWidth="1"/>
    <col min="52" max="52" width="73" style="21" bestFit="1" customWidth="1"/>
    <col min="53" max="53" width="119.85546875" style="21" customWidth="1"/>
    <col min="54" max="54" width="88" style="21" customWidth="1"/>
  </cols>
  <sheetData>
    <row r="1" spans="1:54" s="38" customFormat="1" x14ac:dyDescent="0.25">
      <c r="A1" s="37"/>
      <c r="D1" s="68" t="s">
        <v>2750</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9"/>
    </row>
    <row r="2" spans="1:54" s="1" customFormat="1" ht="143.25" customHeight="1" x14ac:dyDescent="0.25">
      <c r="A2" s="5" t="s">
        <v>92</v>
      </c>
      <c r="B2" s="1" t="s">
        <v>81</v>
      </c>
      <c r="C2" s="1" t="s">
        <v>82</v>
      </c>
      <c r="D2" s="1" t="s">
        <v>89</v>
      </c>
      <c r="E2" s="1" t="s">
        <v>90</v>
      </c>
      <c r="F2" s="1" t="s">
        <v>91</v>
      </c>
      <c r="G2" s="3" t="s">
        <v>1984</v>
      </c>
      <c r="H2" s="1" t="s">
        <v>1813</v>
      </c>
      <c r="I2" s="1" t="s">
        <v>1860</v>
      </c>
      <c r="J2" s="3" t="s">
        <v>1957</v>
      </c>
      <c r="K2" s="11" t="s">
        <v>1918</v>
      </c>
      <c r="L2" s="11" t="s">
        <v>1814</v>
      </c>
      <c r="M2" s="11" t="s">
        <v>1917</v>
      </c>
      <c r="N2" s="11" t="s">
        <v>1986</v>
      </c>
      <c r="O2" s="11" t="s">
        <v>1915</v>
      </c>
      <c r="P2" s="11" t="s">
        <v>1916</v>
      </c>
      <c r="Q2" s="11" t="s">
        <v>1914</v>
      </c>
      <c r="R2" s="13" t="s">
        <v>1806</v>
      </c>
      <c r="S2" s="23" t="s">
        <v>1919</v>
      </c>
      <c r="T2" s="22" t="s">
        <v>1958</v>
      </c>
      <c r="U2" s="3" t="s">
        <v>75</v>
      </c>
      <c r="V2" s="33" t="s">
        <v>2083</v>
      </c>
      <c r="W2" s="13" t="s">
        <v>2071</v>
      </c>
      <c r="X2" s="13" t="s">
        <v>2072</v>
      </c>
      <c r="Y2" s="13" t="s">
        <v>1807</v>
      </c>
      <c r="Z2" s="23" t="s">
        <v>1920</v>
      </c>
      <c r="AA2" s="33" t="s">
        <v>2087</v>
      </c>
      <c r="AB2" s="13" t="s">
        <v>2073</v>
      </c>
      <c r="AC2" s="13" t="s">
        <v>2074</v>
      </c>
      <c r="AD2" s="13" t="s">
        <v>1808</v>
      </c>
      <c r="AE2" s="23" t="s">
        <v>1921</v>
      </c>
      <c r="AF2" s="33" t="s">
        <v>2129</v>
      </c>
      <c r="AG2" s="13" t="s">
        <v>2075</v>
      </c>
      <c r="AH2" s="13" t="s">
        <v>2076</v>
      </c>
      <c r="AI2" s="13" t="s">
        <v>1965</v>
      </c>
      <c r="AJ2" s="23" t="s">
        <v>1966</v>
      </c>
      <c r="AK2" s="33" t="s">
        <v>2130</v>
      </c>
      <c r="AL2" s="13" t="s">
        <v>2077</v>
      </c>
      <c r="AM2" s="13" t="s">
        <v>2078</v>
      </c>
      <c r="AN2" s="13" t="s">
        <v>1967</v>
      </c>
      <c r="AO2" s="23" t="s">
        <v>1968</v>
      </c>
      <c r="AP2" s="33" t="s">
        <v>2131</v>
      </c>
      <c r="AQ2" s="13" t="s">
        <v>2079</v>
      </c>
      <c r="AR2" s="13" t="s">
        <v>2080</v>
      </c>
      <c r="AS2" s="13" t="s">
        <v>1982</v>
      </c>
      <c r="AT2" s="23" t="s">
        <v>1983</v>
      </c>
      <c r="AU2" s="33" t="s">
        <v>2132</v>
      </c>
      <c r="AV2" s="13" t="s">
        <v>2081</v>
      </c>
      <c r="AW2" s="13" t="s">
        <v>2082</v>
      </c>
      <c r="AX2" s="20" t="s">
        <v>1809</v>
      </c>
      <c r="AY2" s="20" t="s">
        <v>1810</v>
      </c>
      <c r="AZ2" s="20" t="s">
        <v>1811</v>
      </c>
      <c r="BA2" s="20"/>
      <c r="BB2" s="20" t="s">
        <v>1812</v>
      </c>
    </row>
    <row r="3" spans="1:54" x14ac:dyDescent="0.25">
      <c r="A3" s="12">
        <v>23</v>
      </c>
      <c r="B3" t="s">
        <v>754</v>
      </c>
      <c r="C3" t="s">
        <v>756</v>
      </c>
      <c r="D3" t="s">
        <v>755</v>
      </c>
      <c r="G3" s="3">
        <f t="shared" ref="G3:G66" si="0">A3</f>
        <v>23</v>
      </c>
      <c r="J3" s="8" t="s">
        <v>2016</v>
      </c>
      <c r="L3" t="s">
        <v>100</v>
      </c>
      <c r="M3" t="s">
        <v>100</v>
      </c>
      <c r="N3">
        <v>-1</v>
      </c>
      <c r="O3">
        <v>-1</v>
      </c>
      <c r="P3">
        <v>-1</v>
      </c>
      <c r="Q3">
        <v>0</v>
      </c>
      <c r="R3" s="3" t="e">
        <f>IF(J3&lt;&gt;"LIBSETS_SETTYPE_BATTLEGROUND",IF(J3&lt;&gt;"LIBSETS_SETTYPE_SPECIAL",IF(S3&lt;&gt;"",VLOOKUP(S3,'ESO zone constants'!$D$2:$H$4950,8,FALSE),""),""),"")</f>
        <v>#REF!</v>
      </c>
      <c r="S3" t="s">
        <v>450</v>
      </c>
      <c r="T3" s="19" t="e">
        <f>IF(R3&lt;&gt;"",IF(NOT(ISERROR(VLOOKUP(R3,'ESO Dungeon constants'!$D$3:$H$9999,5,FALSE))),VLOOKUP(R3,'ESO Dungeon constants'!$D$3:$I$9999,6,FALSE),VLOOKUP(R3,'ESO zone constants'!$H$2:$K$9984,4,FALSE)),"")</f>
        <v>#REF!</v>
      </c>
      <c r="U3" s="3" t="e">
        <f>VLOOKUP(T3,'LibSets constants'!$B$4:$C$1000,2,FALSE)</f>
        <v>#REF!</v>
      </c>
      <c r="V3" s="34" t="s">
        <v>2113</v>
      </c>
      <c r="W3" s="3" t="str">
        <f>IF(V3&lt;&gt;"",IF(V3&lt;&gt;"LIBSETS_DROP_MECHANIC_MONSTER_NAME",VLOOKUP(V3,'LibSets constants'!$I$4:$L$1000,3,FALSE),""),"")</f>
        <v>Arena stage chest</v>
      </c>
      <c r="X3" s="3" t="str">
        <f>IF(V3&lt;&gt;"",IF(V3&lt;&gt;"LIBSETS_DROP_MECHANIC_MONSTER_NAME",VLOOKUP(V3,'LibSets constants'!$I$4:$L$1000,4,FALSE),""),"")</f>
        <v>Arena-Phasen Schatztruhe</v>
      </c>
      <c r="Y3" s="3" t="str">
        <f>IF(J3&lt;&gt;"LIBSETS_SETTYPE_BATTLEGROUND",IF(J3&lt;&gt;"LIBSETS_SETTYPE_SPECIAL",IF(Z3&lt;&gt;"",VLOOKUP(Z3,'ESO zone constants'!$D$2:$H$4950,8,FALSE),""),""),"")</f>
        <v/>
      </c>
      <c r="AB3" s="3" t="str">
        <f>IF(AA3&lt;&gt;"",IF(AA3&lt;&gt;"LIBSETS_DROP_MECHANIC_MONSTER_NAME",VLOOKUP(AA3,'LibSets constants'!$I$4:$L$1000,3,FALSE),""),"")</f>
        <v/>
      </c>
      <c r="AC3" s="3" t="str">
        <f>IF(AA3&lt;&gt;"",IF(AA3&lt;&gt;"LIBSETS_DROP_MECHANIC_MONSTER_NAME",VLOOKUP(AA3,'LibSets constants'!$I$4:$L$1000,4,FALSE),""),"")</f>
        <v/>
      </c>
      <c r="AD3" s="3" t="str">
        <f>IF(J3&lt;&gt;"LIBSETS_SETTYPE_BATTLEGROUND",IF(J3&lt;&gt;"LIBSETS_SETTYPE_SPECIAL",IF(AE3&lt;&gt;"",VLOOKUP(AE3,'ESO zone constants'!$D$2:$H$4950,8,FALSE),""),""),"")</f>
        <v/>
      </c>
      <c r="AG3" s="3" t="str">
        <f>IF(AF3&lt;&gt;"",IF(AF3&lt;&gt;"LIBSETS_DROP_MECHANIC_MONSTER_NAME",VLOOKUP(AF3,'LibSets constants'!$I$4:$L$1000,3,FALSE),""),"")</f>
        <v/>
      </c>
      <c r="AH3" s="3" t="str">
        <f>IF(AF3&lt;&gt;"",IF(AF3&lt;&gt;"LIBSETS_DROP_MECHANIC_MONSTER_NAME",VLOOKUP(AF3,'LibSets constants'!$I$4:$L$1000,4,FALSE),""),"")</f>
        <v/>
      </c>
      <c r="AI3" s="3" t="str">
        <f>IF(J3&lt;&gt;"LIBSETS_SETTYPE_BATTLEGROUND",IF(J3&lt;&gt;"LIBSETS_SETTYPE_SPECIAL",IF(AJ3&lt;&gt;"",VLOOKUP(AJ3,'ESO zone constants'!$D$2:$H$4950,8,FALSE),""),""),"")</f>
        <v/>
      </c>
      <c r="AL3" s="3" t="str">
        <f>IF(AK3&lt;&gt;"",IF(AK3&lt;&gt;"LIBSETS_DROP_MECHANIC_MONSTER_NAME",VLOOKUP(AK3,'LibSets constants'!$I$4:$L$1000,3,FALSE),""),"")</f>
        <v/>
      </c>
      <c r="AM3" s="3" t="str">
        <f>IF(AK3&lt;&gt;"",IF(AK3&lt;&gt;"LIBSETS_DROP_MECHANIC_MONSTER_NAME",VLOOKUP(AK3,'LibSets constants'!$I$4:$L$1000,4,FALSE),""),"")</f>
        <v/>
      </c>
      <c r="AN3" s="3" t="str">
        <f>IF(J3&lt;&gt;"LIBSETS_SETTYPE_BATTLEGROUND",IF(J3&lt;&gt;"LIBSETS_SETTYPE_SPECIAL",IF(AO3&lt;&gt;"",VLOOKUP(AO3,'ESO zone constants'!$D$2:$H$4950,8,FALSE),""),""),"")</f>
        <v/>
      </c>
      <c r="AQ3" s="3" t="str">
        <f>IF(AP3&lt;&gt;"",IF(AP3&lt;&gt;"LIBSETS_DROP_MECHANIC_MONSTER_NAME",VLOOKUP(AP3,'LibSets constants'!$I$4:$L$1000,3,FALSE),""),"")</f>
        <v/>
      </c>
      <c r="AR3" s="3" t="str">
        <f>IF(AP3&lt;&gt;"",IF(AP3&lt;&gt;"LIBSETS_DROP_MECHANIC_MONSTER_NAME",VLOOKUP(AP3,'LibSets constants'!$I$4:$L$1000,4,FALSE),""),"")</f>
        <v/>
      </c>
      <c r="AS3" s="3" t="str">
        <f>IF(J3&lt;&gt;"LIBSETS_SETTYPE_BATTLEGROUND",IF(J3&lt;&gt;"LIBSETS_SETTYPE_SPECIAL",IF(AT3&lt;&gt;"",VLOOKUP(AT3,'ESO zone constants'!$D$2:$H$4950,8,FALSE),""),""),"")</f>
        <v/>
      </c>
      <c r="AV3" s="3" t="str">
        <f>IF(AU3&lt;&gt;"",IF(AU3&lt;&gt;"LIBSETS_DROP_MECHANIC_MONSTER_NAME",VLOOKUP(AU3,'LibSets constants'!$I$4:$L$1000,3,FALSE),""),"")</f>
        <v/>
      </c>
      <c r="AW3" s="3" t="str">
        <f>IF(AU3&lt;&gt;"",IF(AU3&lt;&gt;"LIBSETS_DROP_MECHANIC_MONSTER_NAME",VLOOKUP(AU3,'LibSets constants'!$I$4:$L$1000,4,FALSE),""),"")</f>
        <v/>
      </c>
      <c r="AX3" s="21" t="e">
        <f t="shared" ref="AX3:AX66" si="1">IF(A3="???","--","")&amp;IF(I3&lt;&gt;"Not in the game (anymore)",IF(A3&lt;&gt;"",CONCATENATE("[",A3,"] = {wayshrines={")&amp;IF(N3&lt;&gt;"",CONCATENATE(N3,","),"")&amp;IF(O3&lt;&gt;"",CONCATENATE(O3,","),"")&amp;IF(P3&lt;&gt;"",CONCATENATE(P3,","),"")&amp;CONCATENATE("}")&amp;IF(VALUE(Q3)&gt;0,CONCATENATE(", traitsNeeded=",Q3),"")&amp;CONCATENATE(", dlcId=",IF(T3&lt;&gt;"",T3,"DLC_BASE_GAME")),""),"")</f>
        <v>#REF!</v>
      </c>
      <c r="AY3" s="21" t="e">
        <f t="shared" ref="AY3:AY34" si="2">IF(I3&lt;&gt;"Not in the game (anymore)",IF(A3&lt;&gt;"",IF(R3&lt;&gt;"",CONCATENATE(", zoneIds={",R3),"")&amp;IF(Y3&lt;&gt;"",CONCATENATE(",",Y3),"")&amp;IF(AD3&lt;&gt;"",CONCATENATE(",",AD3),"")&amp;IF(AI3&lt;&gt;"",CONCATENATE(",",AI3),"")&amp;IF(AN3&lt;&gt;"",CONCATENATE(",",AN3),"")&amp;IF(AS3&lt;&gt;"",CONCATENATE(",",AS3),"")&amp;IF(R3&lt;&gt;"",CONCATENATE("}",""),"")&amp;IF(OR(L3="true",L3="false",L3&lt;&gt;""), CONCATENATE(", veteran=", L3), ""),""),"")</f>
        <v>#REF!</v>
      </c>
      <c r="AZ3" s="21" t="str">
        <f t="shared" ref="AZ3:AZ66" si="3">IF(I3&lt;&gt;"Not in the game (anymore)",IF(A3&lt;&gt;"",", setType="&amp;J3,"")&amp;IF(M3="true",", multiTrialSet=true",""),"")</f>
        <v>, setType=LIBSETS_SETTYPE_ARENA</v>
      </c>
      <c r="BA3" s="21" t="str">
        <f t="shared" ref="BA3:BA66" si="4">IF(I3&lt;&gt;"Not in the game (anymore)",IF(V3&lt;&gt;"",", dropMechanic={"&amp;V3&amp;IF(AA3&lt;&gt;"",","&amp;AA3,"")&amp;IF(AF3&lt;&gt;"",","&amp;AF3,"")&amp;IF(AK3&lt;&gt;"",","&amp;AK3,"")&amp;IF(AP3&lt;&gt;"",","&amp;AP3,"")&amp;IF(AU3&lt;&gt;"",","&amp;AU3,"")&amp;"}"&amp;IF(V3="LIBSETS_DROP_MECHANIC_MONSTER_NAME",", dropMechanicNames={" &amp; IF(W3&lt;&gt;"","['en']='"&amp;W3&amp;"'","") &amp; IF(X3&lt;&gt;"",", ['de']='" &amp; X3&amp;"'","") &amp; "}",""),"")&amp;"},","")</f>
        <v>, dropMechanic={LIBSETS_DROP_MECHANIC_ARENA_STAGE_CHEST}},</v>
      </c>
      <c r="BB3" s="21" t="str">
        <f t="shared" ref="BB3:BB34" si="5">IF(I3&lt;&gt;"Not in the game (anymore)",IF(C3&lt;&gt;"",CONCATENATE(" --",C3," / ",B3,"   [",IF(S3&lt;&gt;"",S3,""),IF(Z3&lt;&gt;"",", "&amp;Z3,""),IF(AE3&lt;&gt;"",", "&amp;AE3,""),IF(AJ3&lt;&gt;"",", "&amp;AJ3,""),IF(AO3&lt;&gt;"",", "&amp;AO3,""),IF(AT3&lt;&gt;"",", "&amp;AT3,""),"]")),"")</f>
        <v xml:space="preserve"> --Archer's Mind / Schützensinn   [Dragonstar Arena]</v>
      </c>
    </row>
    <row r="4" spans="1:54" x14ac:dyDescent="0.25">
      <c r="A4" s="12">
        <v>24</v>
      </c>
      <c r="B4" t="s">
        <v>757</v>
      </c>
      <c r="C4" t="s">
        <v>759</v>
      </c>
      <c r="D4" t="s">
        <v>758</v>
      </c>
      <c r="G4" s="3">
        <f t="shared" si="0"/>
        <v>24</v>
      </c>
      <c r="J4" s="8" t="s">
        <v>2016</v>
      </c>
      <c r="L4" t="s">
        <v>100</v>
      </c>
      <c r="M4" t="s">
        <v>100</v>
      </c>
      <c r="N4">
        <v>-1</v>
      </c>
      <c r="O4">
        <v>-1</v>
      </c>
      <c r="P4">
        <v>-1</v>
      </c>
      <c r="Q4">
        <v>0</v>
      </c>
      <c r="R4" s="3" t="e">
        <f>IF(J4&lt;&gt;"LIBSETS_SETTYPE_BATTLEGROUND",IF(J4&lt;&gt;"LIBSETS_SETTYPE_SPECIAL",IF(S4&lt;&gt;"",VLOOKUP(S4,'ESO zone constants'!$D$2:$H$4950,8,FALSE),""),""),"")</f>
        <v>#REF!</v>
      </c>
      <c r="S4" t="s">
        <v>450</v>
      </c>
      <c r="T4" s="19" t="e">
        <f>IF(R4&lt;&gt;"",IF(NOT(ISERROR(VLOOKUP(R4,'ESO Dungeon constants'!$D$3:$H$9999,5,FALSE))),VLOOKUP(R4,'ESO Dungeon constants'!$D$3:$I$9999,6,FALSE),VLOOKUP(R4,'ESO zone constants'!$H$2:$K$9984,4,FALSE)),"")</f>
        <v>#REF!</v>
      </c>
      <c r="U4" s="3" t="e">
        <f>VLOOKUP(T4,'LibSets constants'!$B$4:$C$1000,2,FALSE)</f>
        <v>#REF!</v>
      </c>
      <c r="V4" s="34" t="s">
        <v>2113</v>
      </c>
      <c r="W4" s="3" t="str">
        <f>IF(V4&lt;&gt;"",IF(V4&lt;&gt;"LIBSETS_DROP_MECHANIC_MONSTER_NAME",VLOOKUP(V4,'LibSets constants'!$I$4:$L$1000,3,FALSE),""),"")</f>
        <v>Arena stage chest</v>
      </c>
      <c r="X4" s="3" t="str">
        <f>IF(V4&lt;&gt;"",IF(V4&lt;&gt;"LIBSETS_DROP_MECHANIC_MONSTER_NAME",VLOOKUP(V4,'LibSets constants'!$I$4:$L$1000,4,FALSE),""),"")</f>
        <v>Arena-Phasen Schatztruhe</v>
      </c>
      <c r="Y4" s="3" t="str">
        <f>IF(J4&lt;&gt;"LIBSETS_SETTYPE_BATTLEGROUND",IF(J4&lt;&gt;"LIBSETS_SETTYPE_SPECIAL",IF(Z4&lt;&gt;"",VLOOKUP(Z4,'ESO zone constants'!$D$2:$H$4950,8,FALSE),""),""),"")</f>
        <v/>
      </c>
      <c r="AB4" s="3" t="str">
        <f>IF(AA4&lt;&gt;"",IF(AA4&lt;&gt;"LIBSETS_DROP_MECHANIC_MONSTER_NAME",VLOOKUP(AA4,'LibSets constants'!$I$4:$L$1000,3,FALSE),""),"")</f>
        <v/>
      </c>
      <c r="AC4" s="3" t="str">
        <f>IF(AA4&lt;&gt;"",IF(AA4&lt;&gt;"LIBSETS_DROP_MECHANIC_MONSTER_NAME",VLOOKUP(AA4,'LibSets constants'!$I$4:$L$1000,4,FALSE),""),"")</f>
        <v/>
      </c>
      <c r="AD4" s="3" t="str">
        <f>IF(J4&lt;&gt;"LIBSETS_SETTYPE_BATTLEGROUND",IF(J4&lt;&gt;"LIBSETS_SETTYPE_SPECIAL",IF(AE4&lt;&gt;"",VLOOKUP(AE4,'ESO zone constants'!$D$2:$H$4950,8,FALSE),""),""),"")</f>
        <v/>
      </c>
      <c r="AG4" s="3" t="str">
        <f>IF(AF4&lt;&gt;"",IF(AF4&lt;&gt;"LIBSETS_DROP_MECHANIC_MONSTER_NAME",VLOOKUP(AF4,'LibSets constants'!$I$4:$L$1000,3,FALSE),""),"")</f>
        <v/>
      </c>
      <c r="AH4" s="3" t="str">
        <f>IF(AF4&lt;&gt;"",IF(AF4&lt;&gt;"LIBSETS_DROP_MECHANIC_MONSTER_NAME",VLOOKUP(AF4,'LibSets constants'!$I$4:$L$1000,4,FALSE),""),"")</f>
        <v/>
      </c>
      <c r="AI4" s="3" t="str">
        <f>IF(J4&lt;&gt;"LIBSETS_SETTYPE_BATTLEGROUND",IF(J4&lt;&gt;"LIBSETS_SETTYPE_SPECIAL",IF(AJ4&lt;&gt;"",VLOOKUP(AJ4,'ESO zone constants'!$D$2:$H$4950,8,FALSE),""),""),"")</f>
        <v/>
      </c>
      <c r="AL4" s="3" t="str">
        <f>IF(AK4&lt;&gt;"",IF(AK4&lt;&gt;"LIBSETS_DROP_MECHANIC_MONSTER_NAME",VLOOKUP(AK4,'LibSets constants'!$I$4:$L$1000,3,FALSE),""),"")</f>
        <v/>
      </c>
      <c r="AM4" s="3" t="str">
        <f>IF(AK4&lt;&gt;"",IF(AK4&lt;&gt;"LIBSETS_DROP_MECHANIC_MONSTER_NAME",VLOOKUP(AK4,'LibSets constants'!$I$4:$L$1000,4,FALSE),""),"")</f>
        <v/>
      </c>
      <c r="AN4" s="3" t="str">
        <f>IF(J4&lt;&gt;"LIBSETS_SETTYPE_BATTLEGROUND",IF(J4&lt;&gt;"LIBSETS_SETTYPE_SPECIAL",IF(AO4&lt;&gt;"",VLOOKUP(AO4,'ESO zone constants'!$D$2:$H$4950,8,FALSE),""),""),"")</f>
        <v/>
      </c>
      <c r="AQ4" s="3" t="str">
        <f>IF(AP4&lt;&gt;"",IF(AP4&lt;&gt;"LIBSETS_DROP_MECHANIC_MONSTER_NAME",VLOOKUP(AP4,'LibSets constants'!$I$4:$L$1000,3,FALSE),""),"")</f>
        <v/>
      </c>
      <c r="AR4" s="3" t="str">
        <f>IF(AP4&lt;&gt;"",IF(AP4&lt;&gt;"LIBSETS_DROP_MECHANIC_MONSTER_NAME",VLOOKUP(AP4,'LibSets constants'!$I$4:$L$1000,4,FALSE),""),"")</f>
        <v/>
      </c>
      <c r="AS4" s="3" t="str">
        <f>IF(J4&lt;&gt;"LIBSETS_SETTYPE_BATTLEGROUND",IF(J4&lt;&gt;"LIBSETS_SETTYPE_SPECIAL",IF(AT4&lt;&gt;"",VLOOKUP(AT4,'ESO zone constants'!$D$2:$H$4950,8,FALSE),""),""),"")</f>
        <v/>
      </c>
      <c r="AV4" s="3" t="str">
        <f>IF(AU4&lt;&gt;"",IF(AU4&lt;&gt;"LIBSETS_DROP_MECHANIC_MONSTER_NAME",VLOOKUP(AU4,'LibSets constants'!$I$4:$L$1000,3,FALSE),""),"")</f>
        <v/>
      </c>
      <c r="AW4" s="3" t="str">
        <f>IF(AU4&lt;&gt;"",IF(AU4&lt;&gt;"LIBSETS_DROP_MECHANIC_MONSTER_NAME",VLOOKUP(AU4,'LibSets constants'!$I$4:$L$1000,4,FALSE),""),"")</f>
        <v/>
      </c>
      <c r="AX4" s="21" t="e">
        <f t="shared" si="1"/>
        <v>#REF!</v>
      </c>
      <c r="AY4" s="21" t="e">
        <f t="shared" si="2"/>
        <v>#REF!</v>
      </c>
      <c r="AZ4" s="21" t="str">
        <f t="shared" si="3"/>
        <v>, setType=LIBSETS_SETTYPE_ARENA</v>
      </c>
      <c r="BA4" s="21" t="str">
        <f t="shared" si="4"/>
        <v>, dropMechanic={LIBSETS_DROP_MECHANIC_ARENA_STAGE_CHEST}},</v>
      </c>
      <c r="BB4" s="21" t="str">
        <f t="shared" si="5"/>
        <v xml:space="preserve"> --Footman's Fortune / Geschick des Fußsoldaten   [Dragonstar Arena]</v>
      </c>
    </row>
    <row r="5" spans="1:54" x14ac:dyDescent="0.25">
      <c r="A5" s="12">
        <v>32</v>
      </c>
      <c r="B5" t="s">
        <v>781</v>
      </c>
      <c r="C5" t="s">
        <v>783</v>
      </c>
      <c r="D5" t="s">
        <v>782</v>
      </c>
      <c r="G5" s="3">
        <f t="shared" si="0"/>
        <v>32</v>
      </c>
      <c r="J5" s="8" t="s">
        <v>2016</v>
      </c>
      <c r="L5" t="s">
        <v>100</v>
      </c>
      <c r="M5" t="s">
        <v>100</v>
      </c>
      <c r="N5">
        <v>-1</v>
      </c>
      <c r="O5">
        <v>-1</v>
      </c>
      <c r="P5">
        <v>-1</v>
      </c>
      <c r="Q5">
        <v>0</v>
      </c>
      <c r="R5" s="3" t="e">
        <f>IF(J5&lt;&gt;"LIBSETS_SETTYPE_BATTLEGROUND",IF(J5&lt;&gt;"LIBSETS_SETTYPE_SPECIAL",IF(S5&lt;&gt;"",VLOOKUP(S5,'ESO zone constants'!$D$2:$H$4950,8,FALSE),""),""),"")</f>
        <v>#REF!</v>
      </c>
      <c r="S5" t="s">
        <v>450</v>
      </c>
      <c r="T5" s="19" t="e">
        <f>IF(R5&lt;&gt;"",IF(NOT(ISERROR(VLOOKUP(R5,'ESO Dungeon constants'!$D$3:$H$9999,5,FALSE))),VLOOKUP(R5,'ESO Dungeon constants'!$D$3:$I$9999,6,FALSE),VLOOKUP(R5,'ESO zone constants'!$H$2:$K$9984,4,FALSE)),"")</f>
        <v>#REF!</v>
      </c>
      <c r="U5" s="3" t="e">
        <f>VLOOKUP(T5,'LibSets constants'!$B$4:$C$1000,2,FALSE)</f>
        <v>#REF!</v>
      </c>
      <c r="V5" s="34" t="s">
        <v>2113</v>
      </c>
      <c r="W5" s="3" t="str">
        <f>IF(V5&lt;&gt;"",IF(V5&lt;&gt;"LIBSETS_DROP_MECHANIC_MONSTER_NAME",VLOOKUP(V5,'LibSets constants'!$I$4:$L$1000,3,FALSE),""),"")</f>
        <v>Arena stage chest</v>
      </c>
      <c r="X5" s="3" t="str">
        <f>IF(V5&lt;&gt;"",IF(V5&lt;&gt;"LIBSETS_DROP_MECHANIC_MONSTER_NAME",VLOOKUP(V5,'LibSets constants'!$I$4:$L$1000,4,FALSE),""),"")</f>
        <v>Arena-Phasen Schatztruhe</v>
      </c>
      <c r="Y5" s="3" t="str">
        <f>IF(J5&lt;&gt;"LIBSETS_SETTYPE_BATTLEGROUND",IF(J5&lt;&gt;"LIBSETS_SETTYPE_SPECIAL",IF(Z5&lt;&gt;"",VLOOKUP(Z5,'ESO zone constants'!$D$2:$H$4950,8,FALSE),""),""),"")</f>
        <v/>
      </c>
      <c r="AB5" s="3" t="str">
        <f>IF(AA5&lt;&gt;"",IF(AA5&lt;&gt;"LIBSETS_DROP_MECHANIC_MONSTER_NAME",VLOOKUP(AA5,'LibSets constants'!$I$4:$L$1000,3,FALSE),""),"")</f>
        <v/>
      </c>
      <c r="AC5" s="3" t="str">
        <f>IF(AA5&lt;&gt;"",IF(AA5&lt;&gt;"LIBSETS_DROP_MECHANIC_MONSTER_NAME",VLOOKUP(AA5,'LibSets constants'!$I$4:$L$1000,4,FALSE),""),"")</f>
        <v/>
      </c>
      <c r="AD5" s="3" t="str">
        <f>IF(J5&lt;&gt;"LIBSETS_SETTYPE_BATTLEGROUND",IF(J5&lt;&gt;"LIBSETS_SETTYPE_SPECIAL",IF(AE5&lt;&gt;"",VLOOKUP(AE5,'ESO zone constants'!$D$2:$H$4950,8,FALSE),""),""),"")</f>
        <v/>
      </c>
      <c r="AG5" s="3" t="str">
        <f>IF(AF5&lt;&gt;"",IF(AF5&lt;&gt;"LIBSETS_DROP_MECHANIC_MONSTER_NAME",VLOOKUP(AF5,'LibSets constants'!$I$4:$L$1000,3,FALSE),""),"")</f>
        <v/>
      </c>
      <c r="AH5" s="3" t="str">
        <f>IF(AF5&lt;&gt;"",IF(AF5&lt;&gt;"LIBSETS_DROP_MECHANIC_MONSTER_NAME",VLOOKUP(AF5,'LibSets constants'!$I$4:$L$1000,4,FALSE),""),"")</f>
        <v/>
      </c>
      <c r="AI5" s="3" t="str">
        <f>IF(J5&lt;&gt;"LIBSETS_SETTYPE_BATTLEGROUND",IF(J5&lt;&gt;"LIBSETS_SETTYPE_SPECIAL",IF(AJ5&lt;&gt;"",VLOOKUP(AJ5,'ESO zone constants'!$D$2:$H$4950,8,FALSE),""),""),"")</f>
        <v/>
      </c>
      <c r="AL5" s="3" t="str">
        <f>IF(AK5&lt;&gt;"",IF(AK5&lt;&gt;"LIBSETS_DROP_MECHANIC_MONSTER_NAME",VLOOKUP(AK5,'LibSets constants'!$I$4:$L$1000,3,FALSE),""),"")</f>
        <v/>
      </c>
      <c r="AM5" s="3" t="str">
        <f>IF(AK5&lt;&gt;"",IF(AK5&lt;&gt;"LIBSETS_DROP_MECHANIC_MONSTER_NAME",VLOOKUP(AK5,'LibSets constants'!$I$4:$L$1000,4,FALSE),""),"")</f>
        <v/>
      </c>
      <c r="AN5" s="3" t="str">
        <f>IF(J5&lt;&gt;"LIBSETS_SETTYPE_BATTLEGROUND",IF(J5&lt;&gt;"LIBSETS_SETTYPE_SPECIAL",IF(AO5&lt;&gt;"",VLOOKUP(AO5,'ESO zone constants'!$D$2:$H$4950,8,FALSE),""),""),"")</f>
        <v/>
      </c>
      <c r="AQ5" s="3" t="str">
        <f>IF(AP5&lt;&gt;"",IF(AP5&lt;&gt;"LIBSETS_DROP_MECHANIC_MONSTER_NAME",VLOOKUP(AP5,'LibSets constants'!$I$4:$L$1000,3,FALSE),""),"")</f>
        <v/>
      </c>
      <c r="AR5" s="3" t="str">
        <f>IF(AP5&lt;&gt;"",IF(AP5&lt;&gt;"LIBSETS_DROP_MECHANIC_MONSTER_NAME",VLOOKUP(AP5,'LibSets constants'!$I$4:$L$1000,4,FALSE),""),"")</f>
        <v/>
      </c>
      <c r="AS5" s="3" t="str">
        <f>IF(J5&lt;&gt;"LIBSETS_SETTYPE_BATTLEGROUND",IF(J5&lt;&gt;"LIBSETS_SETTYPE_SPECIAL",IF(AT5&lt;&gt;"",VLOOKUP(AT5,'ESO zone constants'!$D$2:$H$4950,8,FALSE),""),""),"")</f>
        <v/>
      </c>
      <c r="AV5" s="3" t="str">
        <f>IF(AU5&lt;&gt;"",IF(AU5&lt;&gt;"LIBSETS_DROP_MECHANIC_MONSTER_NAME",VLOOKUP(AU5,'LibSets constants'!$I$4:$L$1000,3,FALSE),""),"")</f>
        <v/>
      </c>
      <c r="AW5" s="3" t="str">
        <f>IF(AU5&lt;&gt;"",IF(AU5&lt;&gt;"LIBSETS_DROP_MECHANIC_MONSTER_NAME",VLOOKUP(AU5,'LibSets constants'!$I$4:$L$1000,4,FALSE),""),"")</f>
        <v/>
      </c>
      <c r="AX5" s="21" t="e">
        <f t="shared" si="1"/>
        <v>#REF!</v>
      </c>
      <c r="AY5" s="21" t="e">
        <f t="shared" si="2"/>
        <v>#REF!</v>
      </c>
      <c r="AZ5" s="21" t="str">
        <f t="shared" si="3"/>
        <v>, setType=LIBSETS_SETTYPE_ARENA</v>
      </c>
      <c r="BA5" s="21" t="str">
        <f t="shared" si="4"/>
        <v>, dropMechanic={LIBSETS_DROP_MECHANIC_ARENA_STAGE_CHEST}},</v>
      </c>
      <c r="BB5" s="21" t="str">
        <f t="shared" si="5"/>
        <v xml:space="preserve"> --Healer's Habit / Bräuche des Heilers   [Dragonstar Arena]</v>
      </c>
    </row>
    <row r="6" spans="1:54" x14ac:dyDescent="0.25">
      <c r="A6" s="12">
        <v>88</v>
      </c>
      <c r="B6" t="s">
        <v>937</v>
      </c>
      <c r="C6" t="s">
        <v>939</v>
      </c>
      <c r="D6" t="s">
        <v>938</v>
      </c>
      <c r="G6" s="3">
        <f t="shared" si="0"/>
        <v>88</v>
      </c>
      <c r="J6" s="8" t="s">
        <v>2016</v>
      </c>
      <c r="L6" t="s">
        <v>100</v>
      </c>
      <c r="M6" t="s">
        <v>100</v>
      </c>
      <c r="N6">
        <v>-1</v>
      </c>
      <c r="O6">
        <v>-1</v>
      </c>
      <c r="P6">
        <v>-1</v>
      </c>
      <c r="Q6">
        <v>0</v>
      </c>
      <c r="R6" s="3" t="e">
        <f>IF(J6&lt;&gt;"LIBSETS_SETTYPE_BATTLEGROUND",IF(J6&lt;&gt;"LIBSETS_SETTYPE_SPECIAL",IF(S6&lt;&gt;"",VLOOKUP(S6,'ESO zone constants'!$D$2:$H$4950,8,FALSE),""),""),"")</f>
        <v>#REF!</v>
      </c>
      <c r="S6" t="s">
        <v>450</v>
      </c>
      <c r="T6" s="19" t="e">
        <f>IF(R6&lt;&gt;"",IF(NOT(ISERROR(VLOOKUP(R6,'ESO Dungeon constants'!$D$3:$H$9999,5,FALSE))),VLOOKUP(R6,'ESO Dungeon constants'!$D$3:$I$9999,6,FALSE),VLOOKUP(R6,'ESO zone constants'!$H$2:$K$9984,4,FALSE)),"")</f>
        <v>#REF!</v>
      </c>
      <c r="U6" s="3" t="e">
        <f>VLOOKUP(T6,'LibSets constants'!$B$4:$C$1000,2,FALSE)</f>
        <v>#REF!</v>
      </c>
      <c r="V6" s="34" t="s">
        <v>2113</v>
      </c>
      <c r="W6" s="3" t="str">
        <f>IF(V6&lt;&gt;"",IF(V6&lt;&gt;"LIBSETS_DROP_MECHANIC_MONSTER_NAME",VLOOKUP(V6,'LibSets constants'!$I$4:$L$1000,3,FALSE),""),"")</f>
        <v>Arena stage chest</v>
      </c>
      <c r="X6" s="3" t="str">
        <f>IF(V6&lt;&gt;"",IF(V6&lt;&gt;"LIBSETS_DROP_MECHANIC_MONSTER_NAME",VLOOKUP(V6,'LibSets constants'!$I$4:$L$1000,4,FALSE),""),"")</f>
        <v>Arena-Phasen Schatztruhe</v>
      </c>
      <c r="Y6" s="3" t="str">
        <f>IF(J6&lt;&gt;"LIBSETS_SETTYPE_BATTLEGROUND",IF(J6&lt;&gt;"LIBSETS_SETTYPE_SPECIAL",IF(Z6&lt;&gt;"",VLOOKUP(Z6,'ESO zone constants'!$D$2:$H$4950,8,FALSE),""),""),"")</f>
        <v/>
      </c>
      <c r="AB6" s="3" t="str">
        <f>IF(AA6&lt;&gt;"",IF(AA6&lt;&gt;"LIBSETS_DROP_MECHANIC_MONSTER_NAME",VLOOKUP(AA6,'LibSets constants'!$I$4:$L$1000,3,FALSE),""),"")</f>
        <v/>
      </c>
      <c r="AC6" s="3" t="str">
        <f>IF(AA6&lt;&gt;"",IF(AA6&lt;&gt;"LIBSETS_DROP_MECHANIC_MONSTER_NAME",VLOOKUP(AA6,'LibSets constants'!$I$4:$L$1000,4,FALSE),""),"")</f>
        <v/>
      </c>
      <c r="AD6" s="3" t="str">
        <f>IF(J6&lt;&gt;"LIBSETS_SETTYPE_BATTLEGROUND",IF(J6&lt;&gt;"LIBSETS_SETTYPE_SPECIAL",IF(AE6&lt;&gt;"",VLOOKUP(AE6,'ESO zone constants'!$D$2:$H$4950,8,FALSE),""),""),"")</f>
        <v/>
      </c>
      <c r="AG6" s="3" t="str">
        <f>IF(AF6&lt;&gt;"",IF(AF6&lt;&gt;"LIBSETS_DROP_MECHANIC_MONSTER_NAME",VLOOKUP(AF6,'LibSets constants'!$I$4:$L$1000,3,FALSE),""),"")</f>
        <v/>
      </c>
      <c r="AH6" s="3" t="str">
        <f>IF(AF6&lt;&gt;"",IF(AF6&lt;&gt;"LIBSETS_DROP_MECHANIC_MONSTER_NAME",VLOOKUP(AF6,'LibSets constants'!$I$4:$L$1000,4,FALSE),""),"")</f>
        <v/>
      </c>
      <c r="AI6" s="3" t="str">
        <f>IF(J6&lt;&gt;"LIBSETS_SETTYPE_BATTLEGROUND",IF(J6&lt;&gt;"LIBSETS_SETTYPE_SPECIAL",IF(AJ6&lt;&gt;"",VLOOKUP(AJ6,'ESO zone constants'!$D$2:$H$4950,8,FALSE),""),""),"")</f>
        <v/>
      </c>
      <c r="AL6" s="3" t="str">
        <f>IF(AK6&lt;&gt;"",IF(AK6&lt;&gt;"LIBSETS_DROP_MECHANIC_MONSTER_NAME",VLOOKUP(AK6,'LibSets constants'!$I$4:$L$1000,3,FALSE),""),"")</f>
        <v/>
      </c>
      <c r="AM6" s="3" t="str">
        <f>IF(AK6&lt;&gt;"",IF(AK6&lt;&gt;"LIBSETS_DROP_MECHANIC_MONSTER_NAME",VLOOKUP(AK6,'LibSets constants'!$I$4:$L$1000,4,FALSE),""),"")</f>
        <v/>
      </c>
      <c r="AN6" s="3" t="str">
        <f>IF(J6&lt;&gt;"LIBSETS_SETTYPE_BATTLEGROUND",IF(J6&lt;&gt;"LIBSETS_SETTYPE_SPECIAL",IF(AO6&lt;&gt;"",VLOOKUP(AO6,'ESO zone constants'!$D$2:$H$4950,8,FALSE),""),""),"")</f>
        <v/>
      </c>
      <c r="AQ6" s="3" t="str">
        <f>IF(AP6&lt;&gt;"",IF(AP6&lt;&gt;"LIBSETS_DROP_MECHANIC_MONSTER_NAME",VLOOKUP(AP6,'LibSets constants'!$I$4:$L$1000,3,FALSE),""),"")</f>
        <v/>
      </c>
      <c r="AR6" s="3" t="str">
        <f>IF(AP6&lt;&gt;"",IF(AP6&lt;&gt;"LIBSETS_DROP_MECHANIC_MONSTER_NAME",VLOOKUP(AP6,'LibSets constants'!$I$4:$L$1000,4,FALSE),""),"")</f>
        <v/>
      </c>
      <c r="AS6" s="3" t="str">
        <f>IF(J6&lt;&gt;"LIBSETS_SETTYPE_BATTLEGROUND",IF(J6&lt;&gt;"LIBSETS_SETTYPE_SPECIAL",IF(AT6&lt;&gt;"",VLOOKUP(AT6,'ESO zone constants'!$D$2:$H$4950,8,FALSE),""),""),"")</f>
        <v/>
      </c>
      <c r="AV6" s="3" t="str">
        <f>IF(AU6&lt;&gt;"",IF(AU6&lt;&gt;"LIBSETS_DROP_MECHANIC_MONSTER_NAME",VLOOKUP(AU6,'LibSets constants'!$I$4:$L$1000,3,FALSE),""),"")</f>
        <v/>
      </c>
      <c r="AW6" s="3" t="str">
        <f>IF(AU6&lt;&gt;"",IF(AU6&lt;&gt;"LIBSETS_DROP_MECHANIC_MONSTER_NAME",VLOOKUP(AU6,'LibSets constants'!$I$4:$L$1000,4,FALSE),""),"")</f>
        <v/>
      </c>
      <c r="AX6" s="21" t="e">
        <f t="shared" si="1"/>
        <v>#REF!</v>
      </c>
      <c r="AY6" s="21" t="e">
        <f t="shared" si="2"/>
        <v>#REF!</v>
      </c>
      <c r="AZ6" s="21" t="str">
        <f t="shared" si="3"/>
        <v>, setType=LIBSETS_SETTYPE_ARENA</v>
      </c>
      <c r="BA6" s="21" t="str">
        <f t="shared" si="4"/>
        <v>, dropMechanic={LIBSETS_DROP_MECHANIC_ARENA_STAGE_CHEST}},</v>
      </c>
      <c r="BB6" s="21" t="str">
        <f t="shared" si="5"/>
        <v xml:space="preserve"> --Robes of Destruction Mastery / Roben der Zerstörungsbeherrschung   [Dragonstar Arena]</v>
      </c>
    </row>
    <row r="7" spans="1:54" x14ac:dyDescent="0.25">
      <c r="A7" s="12">
        <v>211</v>
      </c>
      <c r="B7" t="s">
        <v>1241</v>
      </c>
      <c r="C7" t="s">
        <v>1241</v>
      </c>
      <c r="D7" t="s">
        <v>1242</v>
      </c>
      <c r="G7" s="3">
        <f t="shared" si="0"/>
        <v>211</v>
      </c>
      <c r="J7" s="8" t="s">
        <v>2016</v>
      </c>
      <c r="L7" t="s">
        <v>100</v>
      </c>
      <c r="M7" t="s">
        <v>100</v>
      </c>
      <c r="N7">
        <v>-1</v>
      </c>
      <c r="O7">
        <v>-1</v>
      </c>
      <c r="P7">
        <v>-1</v>
      </c>
      <c r="Q7">
        <v>0</v>
      </c>
      <c r="R7" s="3" t="e">
        <f>IF(J7&lt;&gt;"LIBSETS_SETTYPE_BATTLEGROUND",IF(J7&lt;&gt;"LIBSETS_SETTYPE_SPECIAL",IF(S7&lt;&gt;"",VLOOKUP(S7,'ESO zone constants'!$D$2:$H$4950,8,FALSE),""),""),"")</f>
        <v>#REF!</v>
      </c>
      <c r="S7" t="s">
        <v>460</v>
      </c>
      <c r="T7" s="19" t="e">
        <f>IF(R7&lt;&gt;"",IF(NOT(ISERROR(VLOOKUP(R7,'ESO Dungeon constants'!$D$3:$H$9999,5,FALSE))),VLOOKUP(R7,'ESO Dungeon constants'!$D$3:$I$9999,6,FALSE),VLOOKUP(R7,'ESO zone constants'!$H$2:$K$9984,4,FALSE)),"")</f>
        <v>#REF!</v>
      </c>
      <c r="U7" s="3" t="e">
        <f>VLOOKUP(T7,'LibSets constants'!$B$4:$C$1000,2,FALSE)</f>
        <v>#REF!</v>
      </c>
      <c r="V7" s="34" t="s">
        <v>2113</v>
      </c>
      <c r="W7" s="46" t="str">
        <f>IF(V7&lt;&gt;"",IF(V7&lt;&gt;"LIBSETS_DROP_MECHANIC_MONSTER_NAME",VLOOKUP(V7,'LibSets constants'!$I$4:$L$1000,3,FALSE),""),"")</f>
        <v>Arena stage chest</v>
      </c>
      <c r="X7" s="41" t="str">
        <f>IF(V7&lt;&gt;"",IF(V7&lt;&gt;"LIBSETS_DROP_MECHANIC_MONSTER_NAME",VLOOKUP(V7,'LibSets constants'!$I$4:$L$1000,4,FALSE),""),"")</f>
        <v>Arena-Phasen Schatztruhe</v>
      </c>
      <c r="Y7" s="3" t="str">
        <f>IF(J7&lt;&gt;"LIBSETS_SETTYPE_BATTLEGROUND",IF(J7&lt;&gt;"LIBSETS_SETTYPE_SPECIAL",IF(Z7&lt;&gt;"",VLOOKUP(Z7,'ESO zone constants'!$D$2:$H$4950,8,FALSE),""),""),"")</f>
        <v/>
      </c>
      <c r="AA7" s="47"/>
      <c r="AB7" s="46" t="str">
        <f>IF(AA7&lt;&gt;"",IF(AA7&lt;&gt;"LIBSETS_DROP_MECHANIC_MONSTER_NAME",VLOOKUP(AA7,'LibSets constants'!$I$4:$L$1000,3,FALSE),""),"")</f>
        <v/>
      </c>
      <c r="AC7" s="46" t="str">
        <f>IF(AA7&lt;&gt;"",IF(AA7&lt;&gt;"LIBSETS_DROP_MECHANIC_MONSTER_NAME",VLOOKUP(AA7,'LibSets constants'!$I$4:$L$1000,4,FALSE),""),"")</f>
        <v/>
      </c>
      <c r="AD7" s="3" t="str">
        <f>IF(J7&lt;&gt;"LIBSETS_SETTYPE_BATTLEGROUND",IF(J7&lt;&gt;"LIBSETS_SETTYPE_SPECIAL",IF(AE7&lt;&gt;"",VLOOKUP(AE7,'ESO zone constants'!$D$2:$H$4950,8,FALSE),""),""),"")</f>
        <v/>
      </c>
      <c r="AF7" s="47"/>
      <c r="AG7" s="46" t="str">
        <f>IF(AF7&lt;&gt;"",IF(AF7&lt;&gt;"LIBSETS_DROP_MECHANIC_MONSTER_NAME",VLOOKUP(AF7,'LibSets constants'!$I$4:$L$1000,3,FALSE),""),"")</f>
        <v/>
      </c>
      <c r="AH7" s="46" t="str">
        <f>IF(AF7&lt;&gt;"",IF(AF7&lt;&gt;"LIBSETS_DROP_MECHANIC_MONSTER_NAME",VLOOKUP(AF7,'LibSets constants'!$I$4:$L$1000,4,FALSE),""),"")</f>
        <v/>
      </c>
      <c r="AI7" s="3" t="str">
        <f>IF(J7&lt;&gt;"LIBSETS_SETTYPE_BATTLEGROUND",IF(J7&lt;&gt;"LIBSETS_SETTYPE_SPECIAL",IF(AJ7&lt;&gt;"",VLOOKUP(AJ7,'ESO zone constants'!$D$2:$H$4950,8,FALSE),""),""),"")</f>
        <v/>
      </c>
      <c r="AK7" s="47"/>
      <c r="AL7" s="46" t="str">
        <f>IF(AK7&lt;&gt;"",IF(AK7&lt;&gt;"LIBSETS_DROP_MECHANIC_MONSTER_NAME",VLOOKUP(AK7,'LibSets constants'!$I$4:$L$1000,3,FALSE),""),"")</f>
        <v/>
      </c>
      <c r="AM7" s="46" t="str">
        <f>IF(AK7&lt;&gt;"",IF(AK7&lt;&gt;"LIBSETS_DROP_MECHANIC_MONSTER_NAME",VLOOKUP(AK7,'LibSets constants'!$I$4:$L$1000,4,FALSE),""),"")</f>
        <v/>
      </c>
      <c r="AN7" s="3" t="str">
        <f>IF(J7&lt;&gt;"LIBSETS_SETTYPE_BATTLEGROUND",IF(J7&lt;&gt;"LIBSETS_SETTYPE_SPECIAL",IF(AO7&lt;&gt;"",VLOOKUP(AO7,'ESO zone constants'!$D$2:$H$4950,8,FALSE),""),""),"")</f>
        <v/>
      </c>
      <c r="AP7" s="47"/>
      <c r="AQ7" s="46" t="str">
        <f>IF(AP7&lt;&gt;"",IF(AP7&lt;&gt;"LIBSETS_DROP_MECHANIC_MONSTER_NAME",VLOOKUP(AP7,'LibSets constants'!$I$4:$L$1000,3,FALSE),""),"")</f>
        <v/>
      </c>
      <c r="AR7" s="46" t="str">
        <f>IF(AP7&lt;&gt;"",IF(AP7&lt;&gt;"LIBSETS_DROP_MECHANIC_MONSTER_NAME",VLOOKUP(AP7,'LibSets constants'!$I$4:$L$1000,4,FALSE),""),"")</f>
        <v/>
      </c>
      <c r="AS7" s="3" t="str">
        <f>IF(J7&lt;&gt;"LIBSETS_SETTYPE_BATTLEGROUND",IF(J7&lt;&gt;"LIBSETS_SETTYPE_SPECIAL",IF(AT7&lt;&gt;"",VLOOKUP(AT7,'ESO zone constants'!$D$2:$H$4950,8,FALSE),""),""),"")</f>
        <v/>
      </c>
      <c r="AU7" s="47"/>
      <c r="AV7" s="46" t="str">
        <f>IF(AU7&lt;&gt;"",IF(AU7&lt;&gt;"LIBSETS_DROP_MECHANIC_MONSTER_NAME",VLOOKUP(AU7,'LibSets constants'!$I$4:$L$1000,3,FALSE),""),"")</f>
        <v/>
      </c>
      <c r="AW7" s="46" t="str">
        <f>IF(AU7&lt;&gt;"",IF(AU7&lt;&gt;"LIBSETS_DROP_MECHANIC_MONSTER_NAME",VLOOKUP(AU7,'LibSets constants'!$I$4:$L$1000,4,FALSE),""),"")</f>
        <v/>
      </c>
      <c r="AX7" s="21" t="e">
        <f t="shared" si="1"/>
        <v>#REF!</v>
      </c>
      <c r="AY7" s="21" t="e">
        <f t="shared" si="2"/>
        <v>#REF!</v>
      </c>
      <c r="AZ7" s="21" t="str">
        <f t="shared" si="3"/>
        <v>, setType=LIBSETS_SETTYPE_ARENA</v>
      </c>
      <c r="BA7" s="21" t="str">
        <f t="shared" si="4"/>
        <v>, dropMechanic={LIBSETS_DROP_MECHANIC_ARENA_STAGE_CHEST}},</v>
      </c>
      <c r="BB7" s="21" t="str">
        <f t="shared" si="5"/>
        <v xml:space="preserve"> --Permafrost / Permafrost   [Maelstrom Arena]</v>
      </c>
    </row>
    <row r="8" spans="1:54" x14ac:dyDescent="0.25">
      <c r="A8" s="12">
        <v>213</v>
      </c>
      <c r="B8" t="s">
        <v>1246</v>
      </c>
      <c r="C8" t="s">
        <v>1248</v>
      </c>
      <c r="D8" t="s">
        <v>1247</v>
      </c>
      <c r="G8" s="3">
        <f t="shared" si="0"/>
        <v>213</v>
      </c>
      <c r="J8" s="8" t="s">
        <v>2016</v>
      </c>
      <c r="L8" t="s">
        <v>100</v>
      </c>
      <c r="M8" t="s">
        <v>100</v>
      </c>
      <c r="N8">
        <v>-1</v>
      </c>
      <c r="O8">
        <v>-1</v>
      </c>
      <c r="P8">
        <v>-1</v>
      </c>
      <c r="Q8">
        <v>0</v>
      </c>
      <c r="R8" s="3" t="e">
        <f>IF(J8&lt;&gt;"LIBSETS_SETTYPE_BATTLEGROUND",IF(J8&lt;&gt;"LIBSETS_SETTYPE_SPECIAL",IF(S8&lt;&gt;"",VLOOKUP(S8,'ESO zone constants'!$D$2:$H$4950,8,FALSE),""),""),"")</f>
        <v>#REF!</v>
      </c>
      <c r="S8" t="s">
        <v>460</v>
      </c>
      <c r="T8" s="19" t="e">
        <f>IF(R8&lt;&gt;"",IF(NOT(ISERROR(VLOOKUP(R8,'ESO Dungeon constants'!$D$3:$H$9999,5,FALSE))),VLOOKUP(R8,'ESO Dungeon constants'!$D$3:$I$9999,6,FALSE),VLOOKUP(R8,'ESO zone constants'!$H$2:$K$9984,4,FALSE)),"")</f>
        <v>#REF!</v>
      </c>
      <c r="U8" s="3" t="e">
        <f>VLOOKUP(T8,'LibSets constants'!$B$4:$C$1000,2,FALSE)</f>
        <v>#REF!</v>
      </c>
      <c r="V8" s="34" t="s">
        <v>2113</v>
      </c>
      <c r="W8" s="3" t="str">
        <f>IF(V8&lt;&gt;"",IF(V8&lt;&gt;"LIBSETS_DROP_MECHANIC_MONSTER_NAME",VLOOKUP(V8,'LibSets constants'!$I$4:$L$1000,3,FALSE),""),"")</f>
        <v>Arena stage chest</v>
      </c>
      <c r="X8" s="41" t="str">
        <f>IF(V8&lt;&gt;"",IF(V8&lt;&gt;"LIBSETS_DROP_MECHANIC_MONSTER_NAME",VLOOKUP(V8,'LibSets constants'!$I$4:$L$1000,4,FALSE),""),"")</f>
        <v>Arena-Phasen Schatztruhe</v>
      </c>
      <c r="Y8" s="3" t="str">
        <f>IF(J8&lt;&gt;"LIBSETS_SETTYPE_BATTLEGROUND",IF(J8&lt;&gt;"LIBSETS_SETTYPE_SPECIAL",IF(Z8&lt;&gt;"",VLOOKUP(Z8,'ESO zone constants'!$D$2:$H$4950,8,FALSE),""),""),"")</f>
        <v/>
      </c>
      <c r="AB8" s="3" t="str">
        <f>IF(AA8&lt;&gt;"",IF(AA8&lt;&gt;"LIBSETS_DROP_MECHANIC_MONSTER_NAME",VLOOKUP(AA8,'LibSets constants'!$I$4:$L$1000,3,FALSE),""),"")</f>
        <v/>
      </c>
      <c r="AC8" s="3" t="str">
        <f>IF(AA8&lt;&gt;"",IF(AA8&lt;&gt;"LIBSETS_DROP_MECHANIC_MONSTER_NAME",VLOOKUP(AA8,'LibSets constants'!$I$4:$L$1000,4,FALSE),""),"")</f>
        <v/>
      </c>
      <c r="AD8" s="3" t="str">
        <f>IF(J8&lt;&gt;"LIBSETS_SETTYPE_BATTLEGROUND",IF(J8&lt;&gt;"LIBSETS_SETTYPE_SPECIAL",IF(AE8&lt;&gt;"",VLOOKUP(AE8,'ESO zone constants'!$D$2:$H$4950,8,FALSE),""),""),"")</f>
        <v/>
      </c>
      <c r="AG8" s="3" t="str">
        <f>IF(AF8&lt;&gt;"",IF(AF8&lt;&gt;"LIBSETS_DROP_MECHANIC_MONSTER_NAME",VLOOKUP(AF8,'LibSets constants'!$I$4:$L$1000,3,FALSE),""),"")</f>
        <v/>
      </c>
      <c r="AH8" s="3" t="str">
        <f>IF(AF8&lt;&gt;"",IF(AF8&lt;&gt;"LIBSETS_DROP_MECHANIC_MONSTER_NAME",VLOOKUP(AF8,'LibSets constants'!$I$4:$L$1000,4,FALSE),""),"")</f>
        <v/>
      </c>
      <c r="AI8" s="3" t="str">
        <f>IF(J8&lt;&gt;"LIBSETS_SETTYPE_BATTLEGROUND",IF(J8&lt;&gt;"LIBSETS_SETTYPE_SPECIAL",IF(AJ8&lt;&gt;"",VLOOKUP(AJ8,'ESO zone constants'!$D$2:$H$4950,8,FALSE),""),""),"")</f>
        <v/>
      </c>
      <c r="AL8" s="3" t="str">
        <f>IF(AK8&lt;&gt;"",IF(AK8&lt;&gt;"LIBSETS_DROP_MECHANIC_MONSTER_NAME",VLOOKUP(AK8,'LibSets constants'!$I$4:$L$1000,3,FALSE),""),"")</f>
        <v/>
      </c>
      <c r="AM8" s="3" t="str">
        <f>IF(AK8&lt;&gt;"",IF(AK8&lt;&gt;"LIBSETS_DROP_MECHANIC_MONSTER_NAME",VLOOKUP(AK8,'LibSets constants'!$I$4:$L$1000,4,FALSE),""),"")</f>
        <v/>
      </c>
      <c r="AN8" s="3" t="str">
        <f>IF(J8&lt;&gt;"LIBSETS_SETTYPE_BATTLEGROUND",IF(J8&lt;&gt;"LIBSETS_SETTYPE_SPECIAL",IF(AO8&lt;&gt;"",VLOOKUP(AO8,'ESO zone constants'!$D$2:$H$4950,8,FALSE),""),""),"")</f>
        <v/>
      </c>
      <c r="AQ8" s="3" t="str">
        <f>IF(AP8&lt;&gt;"",IF(AP8&lt;&gt;"LIBSETS_DROP_MECHANIC_MONSTER_NAME",VLOOKUP(AP8,'LibSets constants'!$I$4:$L$1000,3,FALSE),""),"")</f>
        <v/>
      </c>
      <c r="AR8" s="3" t="str">
        <f>IF(AP8&lt;&gt;"",IF(AP8&lt;&gt;"LIBSETS_DROP_MECHANIC_MONSTER_NAME",VLOOKUP(AP8,'LibSets constants'!$I$4:$L$1000,4,FALSE),""),"")</f>
        <v/>
      </c>
      <c r="AS8" s="3" t="str">
        <f>IF(J8&lt;&gt;"LIBSETS_SETTYPE_BATTLEGROUND",IF(J8&lt;&gt;"LIBSETS_SETTYPE_SPECIAL",IF(AT8&lt;&gt;"",VLOOKUP(AT8,'ESO zone constants'!$D$2:$H$4950,8,FALSE),""),""),"")</f>
        <v/>
      </c>
      <c r="AV8" s="3" t="str">
        <f>IF(AU8&lt;&gt;"",IF(AU8&lt;&gt;"LIBSETS_DROP_MECHANIC_MONSTER_NAME",VLOOKUP(AU8,'LibSets constants'!$I$4:$L$1000,3,FALSE),""),"")</f>
        <v/>
      </c>
      <c r="AW8" s="3" t="str">
        <f>IF(AU8&lt;&gt;"",IF(AU8&lt;&gt;"LIBSETS_DROP_MECHANIC_MONSTER_NAME",VLOOKUP(AU8,'LibSets constants'!$I$4:$L$1000,4,FALSE),""),"")</f>
        <v/>
      </c>
      <c r="AX8" s="21" t="e">
        <f t="shared" si="1"/>
        <v>#REF!</v>
      </c>
      <c r="AY8" s="21" t="e">
        <f t="shared" si="2"/>
        <v>#REF!</v>
      </c>
      <c r="AZ8" s="21" t="str">
        <f t="shared" si="3"/>
        <v>, setType=LIBSETS_SETTYPE_ARENA</v>
      </c>
      <c r="BA8" s="21" t="str">
        <f t="shared" si="4"/>
        <v>, dropMechanic={LIBSETS_DROP_MECHANIC_ARENA_STAGE_CHEST}},</v>
      </c>
      <c r="BB8" s="21" t="str">
        <f t="shared" si="5"/>
        <v xml:space="preserve"> --Glorious Defender / Ruhmreicher Verteidiger   [Maelstrom Arena]</v>
      </c>
    </row>
    <row r="9" spans="1:54" x14ac:dyDescent="0.25">
      <c r="A9" s="12">
        <v>214</v>
      </c>
      <c r="B9" t="s">
        <v>1249</v>
      </c>
      <c r="C9" t="s">
        <v>1249</v>
      </c>
      <c r="D9" t="s">
        <v>1249</v>
      </c>
      <c r="G9" s="3">
        <f t="shared" si="0"/>
        <v>214</v>
      </c>
      <c r="J9" s="8" t="s">
        <v>2016</v>
      </c>
      <c r="L9" t="s">
        <v>100</v>
      </c>
      <c r="M9" t="s">
        <v>100</v>
      </c>
      <c r="N9">
        <v>-1</v>
      </c>
      <c r="O9">
        <v>-1</v>
      </c>
      <c r="P9">
        <v>-1</v>
      </c>
      <c r="Q9">
        <v>0</v>
      </c>
      <c r="R9" s="3" t="e">
        <f>IF(J9&lt;&gt;"LIBSETS_SETTYPE_BATTLEGROUND",IF(J9&lt;&gt;"LIBSETS_SETTYPE_SPECIAL",IF(S9&lt;&gt;"",VLOOKUP(S9,'ESO zone constants'!$D$2:$H$4950,8,FALSE),""),""),"")</f>
        <v>#REF!</v>
      </c>
      <c r="S9" t="s">
        <v>460</v>
      </c>
      <c r="T9" s="19" t="e">
        <f>IF(R9&lt;&gt;"",IF(NOT(ISERROR(VLOOKUP(R9,'ESO Dungeon constants'!$D$3:$H$9999,5,FALSE))),VLOOKUP(R9,'ESO Dungeon constants'!$D$3:$I$9999,6,FALSE),VLOOKUP(R9,'ESO zone constants'!$H$2:$K$9984,4,FALSE)),"")</f>
        <v>#REF!</v>
      </c>
      <c r="U9" s="3" t="e">
        <f>VLOOKUP(T9,'LibSets constants'!$B$4:$C$1000,2,FALSE)</f>
        <v>#REF!</v>
      </c>
      <c r="V9" s="34" t="s">
        <v>2113</v>
      </c>
      <c r="W9" s="46" t="str">
        <f>IF(V9&lt;&gt;"",IF(V9&lt;&gt;"LIBSETS_DROP_MECHANIC_MONSTER_NAME",VLOOKUP(V9,'LibSets constants'!$I$4:$L$1000,3,FALSE),""),"")</f>
        <v>Arena stage chest</v>
      </c>
      <c r="X9" s="41" t="str">
        <f>IF(V9&lt;&gt;"",IF(V9&lt;&gt;"LIBSETS_DROP_MECHANIC_MONSTER_NAME",VLOOKUP(V9,'LibSets constants'!$I$4:$L$1000,4,FALSE),""),"")</f>
        <v>Arena-Phasen Schatztruhe</v>
      </c>
      <c r="Y9" s="3" t="str">
        <f>IF(J9&lt;&gt;"LIBSETS_SETTYPE_BATTLEGROUND",IF(J9&lt;&gt;"LIBSETS_SETTYPE_SPECIAL",IF(Z9&lt;&gt;"",VLOOKUP(Z9,'ESO zone constants'!$D$2:$H$4950,8,FALSE),""),""),"")</f>
        <v/>
      </c>
      <c r="AA9" s="47"/>
      <c r="AB9" s="46" t="str">
        <f>IF(AA9&lt;&gt;"",IF(AA9&lt;&gt;"LIBSETS_DROP_MECHANIC_MONSTER_NAME",VLOOKUP(AA9,'LibSets constants'!$I$4:$L$1000,3,FALSE),""),"")</f>
        <v/>
      </c>
      <c r="AC9" s="46" t="str">
        <f>IF(AA9&lt;&gt;"",IF(AA9&lt;&gt;"LIBSETS_DROP_MECHANIC_MONSTER_NAME",VLOOKUP(AA9,'LibSets constants'!$I$4:$L$1000,4,FALSE),""),"")</f>
        <v/>
      </c>
      <c r="AD9" s="3" t="str">
        <f>IF(J9&lt;&gt;"LIBSETS_SETTYPE_BATTLEGROUND",IF(J9&lt;&gt;"LIBSETS_SETTYPE_SPECIAL",IF(AE9&lt;&gt;"",VLOOKUP(AE9,'ESO zone constants'!$D$2:$H$4950,8,FALSE),""),""),"")</f>
        <v/>
      </c>
      <c r="AF9" s="47"/>
      <c r="AG9" s="46" t="str">
        <f>IF(AF9&lt;&gt;"",IF(AF9&lt;&gt;"LIBSETS_DROP_MECHANIC_MONSTER_NAME",VLOOKUP(AF9,'LibSets constants'!$I$4:$L$1000,3,FALSE),""),"")</f>
        <v/>
      </c>
      <c r="AH9" s="46" t="str">
        <f>IF(AF9&lt;&gt;"",IF(AF9&lt;&gt;"LIBSETS_DROP_MECHANIC_MONSTER_NAME",VLOOKUP(AF9,'LibSets constants'!$I$4:$L$1000,4,FALSE),""),"")</f>
        <v/>
      </c>
      <c r="AI9" s="3" t="str">
        <f>IF(J9&lt;&gt;"LIBSETS_SETTYPE_BATTLEGROUND",IF(J9&lt;&gt;"LIBSETS_SETTYPE_SPECIAL",IF(AJ9&lt;&gt;"",VLOOKUP(AJ9,'ESO zone constants'!$D$2:$H$4950,8,FALSE),""),""),"")</f>
        <v/>
      </c>
      <c r="AK9" s="47"/>
      <c r="AL9" s="46" t="str">
        <f>IF(AK9&lt;&gt;"",IF(AK9&lt;&gt;"LIBSETS_DROP_MECHANIC_MONSTER_NAME",VLOOKUP(AK9,'LibSets constants'!$I$4:$L$1000,3,FALSE),""),"")</f>
        <v/>
      </c>
      <c r="AM9" s="46" t="str">
        <f>IF(AK9&lt;&gt;"",IF(AK9&lt;&gt;"LIBSETS_DROP_MECHANIC_MONSTER_NAME",VLOOKUP(AK9,'LibSets constants'!$I$4:$L$1000,4,FALSE),""),"")</f>
        <v/>
      </c>
      <c r="AN9" s="3" t="str">
        <f>IF(J9&lt;&gt;"LIBSETS_SETTYPE_BATTLEGROUND",IF(J9&lt;&gt;"LIBSETS_SETTYPE_SPECIAL",IF(AO9&lt;&gt;"",VLOOKUP(AO9,'ESO zone constants'!$D$2:$H$4950,8,FALSE),""),""),"")</f>
        <v/>
      </c>
      <c r="AP9" s="47"/>
      <c r="AQ9" s="46" t="str">
        <f>IF(AP9&lt;&gt;"",IF(AP9&lt;&gt;"LIBSETS_DROP_MECHANIC_MONSTER_NAME",VLOOKUP(AP9,'LibSets constants'!$I$4:$L$1000,3,FALSE),""),"")</f>
        <v/>
      </c>
      <c r="AR9" s="46" t="str">
        <f>IF(AP9&lt;&gt;"",IF(AP9&lt;&gt;"LIBSETS_DROP_MECHANIC_MONSTER_NAME",VLOOKUP(AP9,'LibSets constants'!$I$4:$L$1000,4,FALSE),""),"")</f>
        <v/>
      </c>
      <c r="AS9" s="3" t="str">
        <f>IF(J9&lt;&gt;"LIBSETS_SETTYPE_BATTLEGROUND",IF(J9&lt;&gt;"LIBSETS_SETTYPE_SPECIAL",IF(AT9&lt;&gt;"",VLOOKUP(AT9,'ESO zone constants'!$D$2:$H$4950,8,FALSE),""),""),"")</f>
        <v/>
      </c>
      <c r="AU9" s="47"/>
      <c r="AV9" s="46" t="str">
        <f>IF(AU9&lt;&gt;"",IF(AU9&lt;&gt;"LIBSETS_DROP_MECHANIC_MONSTER_NAME",VLOOKUP(AU9,'LibSets constants'!$I$4:$L$1000,3,FALSE),""),"")</f>
        <v/>
      </c>
      <c r="AW9" s="46" t="str">
        <f>IF(AU9&lt;&gt;"",IF(AU9&lt;&gt;"LIBSETS_DROP_MECHANIC_MONSTER_NAME",VLOOKUP(AU9,'LibSets constants'!$I$4:$L$1000,4,FALSE),""),"")</f>
        <v/>
      </c>
      <c r="AX9" s="21" t="e">
        <f t="shared" si="1"/>
        <v>#REF!</v>
      </c>
      <c r="AY9" s="21" t="e">
        <f t="shared" si="2"/>
        <v>#REF!</v>
      </c>
      <c r="AZ9" s="21" t="str">
        <f t="shared" si="3"/>
        <v>, setType=LIBSETS_SETTYPE_ARENA</v>
      </c>
      <c r="BA9" s="21" t="str">
        <f t="shared" si="4"/>
        <v>, dropMechanic={LIBSETS_DROP_MECHANIC_ARENA_STAGE_CHEST}},</v>
      </c>
      <c r="BB9" s="21" t="str">
        <f t="shared" si="5"/>
        <v xml:space="preserve"> --Para Bellum / Para Bellum   [Maelstrom Arena]</v>
      </c>
    </row>
    <row r="10" spans="1:54" x14ac:dyDescent="0.25">
      <c r="A10" s="12">
        <v>215</v>
      </c>
      <c r="B10" t="s">
        <v>1250</v>
      </c>
      <c r="C10" t="s">
        <v>1252</v>
      </c>
      <c r="D10" t="s">
        <v>1251</v>
      </c>
      <c r="G10" s="3">
        <f t="shared" si="0"/>
        <v>215</v>
      </c>
      <c r="J10" s="8" t="s">
        <v>2016</v>
      </c>
      <c r="L10" t="s">
        <v>100</v>
      </c>
      <c r="M10" t="s">
        <v>100</v>
      </c>
      <c r="N10">
        <v>-1</v>
      </c>
      <c r="O10">
        <v>-1</v>
      </c>
      <c r="P10">
        <v>-1</v>
      </c>
      <c r="Q10">
        <v>0</v>
      </c>
      <c r="R10" s="3" t="e">
        <f>IF(J10&lt;&gt;"LIBSETS_SETTYPE_BATTLEGROUND",IF(J10&lt;&gt;"LIBSETS_SETTYPE_SPECIAL",IF(S10&lt;&gt;"",VLOOKUP(S10,'ESO zone constants'!$D$2:$H$4950,8,FALSE),""),""),"")</f>
        <v>#REF!</v>
      </c>
      <c r="S10" t="s">
        <v>460</v>
      </c>
      <c r="T10" s="19" t="e">
        <f>IF(R10&lt;&gt;"",IF(NOT(ISERROR(VLOOKUP(R10,'ESO Dungeon constants'!$D$3:$H$9999,5,FALSE))),VLOOKUP(R10,'ESO Dungeon constants'!$D$3:$I$9999,6,FALSE),VLOOKUP(R10,'ESO zone constants'!$H$2:$K$9984,4,FALSE)),"")</f>
        <v>#REF!</v>
      </c>
      <c r="U10" s="3" t="e">
        <f>VLOOKUP(T10,'LibSets constants'!$B$4:$C$1000,2,FALSE)</f>
        <v>#REF!</v>
      </c>
      <c r="V10" s="34" t="s">
        <v>2113</v>
      </c>
      <c r="W10" s="3" t="str">
        <f>IF(V10&lt;&gt;"",IF(V10&lt;&gt;"LIBSETS_DROP_MECHANIC_MONSTER_NAME",VLOOKUP(V10,'LibSets constants'!$I$4:$L$1000,3,FALSE),""),"")</f>
        <v>Arena stage chest</v>
      </c>
      <c r="X10" s="41" t="str">
        <f>IF(V10&lt;&gt;"",IF(V10&lt;&gt;"LIBSETS_DROP_MECHANIC_MONSTER_NAME",VLOOKUP(V10,'LibSets constants'!$I$4:$L$1000,4,FALSE),""),"")</f>
        <v>Arena-Phasen Schatztruhe</v>
      </c>
      <c r="Y10" s="3" t="str">
        <f>IF(J10&lt;&gt;"LIBSETS_SETTYPE_BATTLEGROUND",IF(J10&lt;&gt;"LIBSETS_SETTYPE_SPECIAL",IF(Z10&lt;&gt;"",VLOOKUP(Z10,'ESO zone constants'!$D$2:$H$4950,8,FALSE),""),""),"")</f>
        <v/>
      </c>
      <c r="AB10" s="3" t="str">
        <f>IF(AA10&lt;&gt;"",IF(AA10&lt;&gt;"LIBSETS_DROP_MECHANIC_MONSTER_NAME",VLOOKUP(AA10,'LibSets constants'!$I$4:$L$1000,3,FALSE),""),"")</f>
        <v/>
      </c>
      <c r="AC10" s="3" t="str">
        <f>IF(AA10&lt;&gt;"",IF(AA10&lt;&gt;"LIBSETS_DROP_MECHANIC_MONSTER_NAME",VLOOKUP(AA10,'LibSets constants'!$I$4:$L$1000,4,FALSE),""),"")</f>
        <v/>
      </c>
      <c r="AD10" s="3" t="str">
        <f>IF(J10&lt;&gt;"LIBSETS_SETTYPE_BATTLEGROUND",IF(J10&lt;&gt;"LIBSETS_SETTYPE_SPECIAL",IF(AE10&lt;&gt;"",VLOOKUP(AE10,'ESO zone constants'!$D$2:$H$4950,8,FALSE),""),""),"")</f>
        <v/>
      </c>
      <c r="AG10" s="3" t="str">
        <f>IF(AF10&lt;&gt;"",IF(AF10&lt;&gt;"LIBSETS_DROP_MECHANIC_MONSTER_NAME",VLOOKUP(AF10,'LibSets constants'!$I$4:$L$1000,3,FALSE),""),"")</f>
        <v/>
      </c>
      <c r="AH10" s="3" t="str">
        <f>IF(AF10&lt;&gt;"",IF(AF10&lt;&gt;"LIBSETS_DROP_MECHANIC_MONSTER_NAME",VLOOKUP(AF10,'LibSets constants'!$I$4:$L$1000,4,FALSE),""),"")</f>
        <v/>
      </c>
      <c r="AI10" s="3" t="str">
        <f>IF(J10&lt;&gt;"LIBSETS_SETTYPE_BATTLEGROUND",IF(J10&lt;&gt;"LIBSETS_SETTYPE_SPECIAL",IF(AJ10&lt;&gt;"",VLOOKUP(AJ10,'ESO zone constants'!$D$2:$H$4950,8,FALSE),""),""),"")</f>
        <v/>
      </c>
      <c r="AL10" s="3" t="str">
        <f>IF(AK10&lt;&gt;"",IF(AK10&lt;&gt;"LIBSETS_DROP_MECHANIC_MONSTER_NAME",VLOOKUP(AK10,'LibSets constants'!$I$4:$L$1000,3,FALSE),""),"")</f>
        <v/>
      </c>
      <c r="AM10" s="3" t="str">
        <f>IF(AK10&lt;&gt;"",IF(AK10&lt;&gt;"LIBSETS_DROP_MECHANIC_MONSTER_NAME",VLOOKUP(AK10,'LibSets constants'!$I$4:$L$1000,4,FALSE),""),"")</f>
        <v/>
      </c>
      <c r="AN10" s="3" t="str">
        <f>IF(J10&lt;&gt;"LIBSETS_SETTYPE_BATTLEGROUND",IF(J10&lt;&gt;"LIBSETS_SETTYPE_SPECIAL",IF(AO10&lt;&gt;"",VLOOKUP(AO10,'ESO zone constants'!$D$2:$H$4950,8,FALSE),""),""),"")</f>
        <v/>
      </c>
      <c r="AQ10" s="3" t="str">
        <f>IF(AP10&lt;&gt;"",IF(AP10&lt;&gt;"LIBSETS_DROP_MECHANIC_MONSTER_NAME",VLOOKUP(AP10,'LibSets constants'!$I$4:$L$1000,3,FALSE),""),"")</f>
        <v/>
      </c>
      <c r="AR10" s="3" t="str">
        <f>IF(AP10&lt;&gt;"",IF(AP10&lt;&gt;"LIBSETS_DROP_MECHANIC_MONSTER_NAME",VLOOKUP(AP10,'LibSets constants'!$I$4:$L$1000,4,FALSE),""),"")</f>
        <v/>
      </c>
      <c r="AS10" s="3" t="str">
        <f>IF(J10&lt;&gt;"LIBSETS_SETTYPE_BATTLEGROUND",IF(J10&lt;&gt;"LIBSETS_SETTYPE_SPECIAL",IF(AT10&lt;&gt;"",VLOOKUP(AT10,'ESO zone constants'!$D$2:$H$4950,8,FALSE),""),""),"")</f>
        <v/>
      </c>
      <c r="AV10" s="3" t="str">
        <f>IF(AU10&lt;&gt;"",IF(AU10&lt;&gt;"LIBSETS_DROP_MECHANIC_MONSTER_NAME",VLOOKUP(AU10,'LibSets constants'!$I$4:$L$1000,3,FALSE),""),"")</f>
        <v/>
      </c>
      <c r="AW10" s="3" t="str">
        <f>IF(AU10&lt;&gt;"",IF(AU10&lt;&gt;"LIBSETS_DROP_MECHANIC_MONSTER_NAME",VLOOKUP(AU10,'LibSets constants'!$I$4:$L$1000,4,FALSE),""),"")</f>
        <v/>
      </c>
      <c r="AX10" s="21" t="e">
        <f t="shared" si="1"/>
        <v>#REF!</v>
      </c>
      <c r="AY10" s="21" t="e">
        <f t="shared" si="2"/>
        <v>#REF!</v>
      </c>
      <c r="AZ10" s="21" t="str">
        <f t="shared" si="3"/>
        <v>, setType=LIBSETS_SETTYPE_ARENA</v>
      </c>
      <c r="BA10" s="21" t="str">
        <f t="shared" si="4"/>
        <v>, dropMechanic={LIBSETS_DROP_MECHANIC_ARENA_STAGE_CHEST}},</v>
      </c>
      <c r="BB10" s="21" t="str">
        <f t="shared" si="5"/>
        <v xml:space="preserve"> --Elemental Succession / Elementarfolge   [Maelstrom Arena]</v>
      </c>
    </row>
    <row r="11" spans="1:54" x14ac:dyDescent="0.25">
      <c r="A11" s="12">
        <v>216</v>
      </c>
      <c r="B11" t="s">
        <v>1253</v>
      </c>
      <c r="C11" t="s">
        <v>1255</v>
      </c>
      <c r="D11" t="s">
        <v>1254</v>
      </c>
      <c r="G11" s="3">
        <f t="shared" si="0"/>
        <v>216</v>
      </c>
      <c r="J11" s="8" t="s">
        <v>2016</v>
      </c>
      <c r="L11" t="s">
        <v>100</v>
      </c>
      <c r="M11" t="s">
        <v>100</v>
      </c>
      <c r="N11">
        <v>-1</v>
      </c>
      <c r="O11">
        <v>-1</v>
      </c>
      <c r="P11">
        <v>-1</v>
      </c>
      <c r="Q11">
        <v>0</v>
      </c>
      <c r="R11" s="3" t="e">
        <f>IF(J11&lt;&gt;"LIBSETS_SETTYPE_BATTLEGROUND",IF(J11&lt;&gt;"LIBSETS_SETTYPE_SPECIAL",IF(S11&lt;&gt;"",VLOOKUP(S11,'ESO zone constants'!$D$2:$H$4950,8,FALSE),""),""),"")</f>
        <v>#REF!</v>
      </c>
      <c r="S11" t="s">
        <v>460</v>
      </c>
      <c r="T11" s="19" t="e">
        <f>IF(R11&lt;&gt;"",IF(NOT(ISERROR(VLOOKUP(R11,'ESO Dungeon constants'!$D$3:$H$9999,5,FALSE))),VLOOKUP(R11,'ESO Dungeon constants'!$D$3:$I$9999,6,FALSE),VLOOKUP(R11,'ESO zone constants'!$H$2:$K$9984,4,FALSE)),"")</f>
        <v>#REF!</v>
      </c>
      <c r="U11" s="3" t="e">
        <f>VLOOKUP(T11,'LibSets constants'!$B$4:$C$1000,2,FALSE)</f>
        <v>#REF!</v>
      </c>
      <c r="V11" s="34" t="s">
        <v>2113</v>
      </c>
      <c r="W11" s="3" t="str">
        <f>IF(V11&lt;&gt;"",IF(V11&lt;&gt;"LIBSETS_DROP_MECHANIC_MONSTER_NAME",VLOOKUP(V11,'LibSets constants'!$I$4:$L$1000,3,FALSE),""),"")</f>
        <v>Arena stage chest</v>
      </c>
      <c r="X11" s="41" t="str">
        <f>IF(V11&lt;&gt;"",IF(V11&lt;&gt;"LIBSETS_DROP_MECHANIC_MONSTER_NAME",VLOOKUP(V11,'LibSets constants'!$I$4:$L$1000,4,FALSE),""),"")</f>
        <v>Arena-Phasen Schatztruhe</v>
      </c>
      <c r="Y11" s="3" t="str">
        <f>IF(J11&lt;&gt;"LIBSETS_SETTYPE_BATTLEGROUND",IF(J11&lt;&gt;"LIBSETS_SETTYPE_SPECIAL",IF(Z11&lt;&gt;"",VLOOKUP(Z11,'ESO zone constants'!$D$2:$H$4950,8,FALSE),""),""),"")</f>
        <v/>
      </c>
      <c r="AB11" s="3" t="str">
        <f>IF(AA11&lt;&gt;"",IF(AA11&lt;&gt;"LIBSETS_DROP_MECHANIC_MONSTER_NAME",VLOOKUP(AA11,'LibSets constants'!$I$4:$L$1000,3,FALSE),""),"")</f>
        <v/>
      </c>
      <c r="AC11" s="3" t="str">
        <f>IF(AA11&lt;&gt;"",IF(AA11&lt;&gt;"LIBSETS_DROP_MECHANIC_MONSTER_NAME",VLOOKUP(AA11,'LibSets constants'!$I$4:$L$1000,4,FALSE),""),"")</f>
        <v/>
      </c>
      <c r="AD11" s="3" t="str">
        <f>IF(J11&lt;&gt;"LIBSETS_SETTYPE_BATTLEGROUND",IF(J11&lt;&gt;"LIBSETS_SETTYPE_SPECIAL",IF(AE11&lt;&gt;"",VLOOKUP(AE11,'ESO zone constants'!$D$2:$H$4950,8,FALSE),""),""),"")</f>
        <v/>
      </c>
      <c r="AG11" s="3" t="str">
        <f>IF(AF11&lt;&gt;"",IF(AF11&lt;&gt;"LIBSETS_DROP_MECHANIC_MONSTER_NAME",VLOOKUP(AF11,'LibSets constants'!$I$4:$L$1000,3,FALSE),""),"")</f>
        <v/>
      </c>
      <c r="AH11" s="3" t="str">
        <f>IF(AF11&lt;&gt;"",IF(AF11&lt;&gt;"LIBSETS_DROP_MECHANIC_MONSTER_NAME",VLOOKUP(AF11,'LibSets constants'!$I$4:$L$1000,4,FALSE),""),"")</f>
        <v/>
      </c>
      <c r="AI11" s="3" t="str">
        <f>IF(J11&lt;&gt;"LIBSETS_SETTYPE_BATTLEGROUND",IF(J11&lt;&gt;"LIBSETS_SETTYPE_SPECIAL",IF(AJ11&lt;&gt;"",VLOOKUP(AJ11,'ESO zone constants'!$D$2:$H$4950,8,FALSE),""),""),"")</f>
        <v/>
      </c>
      <c r="AL11" s="3" t="str">
        <f>IF(AK11&lt;&gt;"",IF(AK11&lt;&gt;"LIBSETS_DROP_MECHANIC_MONSTER_NAME",VLOOKUP(AK11,'LibSets constants'!$I$4:$L$1000,3,FALSE),""),"")</f>
        <v/>
      </c>
      <c r="AM11" s="3" t="str">
        <f>IF(AK11&lt;&gt;"",IF(AK11&lt;&gt;"LIBSETS_DROP_MECHANIC_MONSTER_NAME",VLOOKUP(AK11,'LibSets constants'!$I$4:$L$1000,4,FALSE),""),"")</f>
        <v/>
      </c>
      <c r="AN11" s="3" t="str">
        <f>IF(J11&lt;&gt;"LIBSETS_SETTYPE_BATTLEGROUND",IF(J11&lt;&gt;"LIBSETS_SETTYPE_SPECIAL",IF(AO11&lt;&gt;"",VLOOKUP(AO11,'ESO zone constants'!$D$2:$H$4950,8,FALSE),""),""),"")</f>
        <v/>
      </c>
      <c r="AQ11" s="3" t="str">
        <f>IF(AP11&lt;&gt;"",IF(AP11&lt;&gt;"LIBSETS_DROP_MECHANIC_MONSTER_NAME",VLOOKUP(AP11,'LibSets constants'!$I$4:$L$1000,3,FALSE),""),"")</f>
        <v/>
      </c>
      <c r="AR11" s="3" t="str">
        <f>IF(AP11&lt;&gt;"",IF(AP11&lt;&gt;"LIBSETS_DROP_MECHANIC_MONSTER_NAME",VLOOKUP(AP11,'LibSets constants'!$I$4:$L$1000,4,FALSE),""),"")</f>
        <v/>
      </c>
      <c r="AS11" s="3" t="str">
        <f>IF(J11&lt;&gt;"LIBSETS_SETTYPE_BATTLEGROUND",IF(J11&lt;&gt;"LIBSETS_SETTYPE_SPECIAL",IF(AT11&lt;&gt;"",VLOOKUP(AT11,'ESO zone constants'!$D$2:$H$4950,8,FALSE),""),""),"")</f>
        <v/>
      </c>
      <c r="AV11" s="3" t="str">
        <f>IF(AU11&lt;&gt;"",IF(AU11&lt;&gt;"LIBSETS_DROP_MECHANIC_MONSTER_NAME",VLOOKUP(AU11,'LibSets constants'!$I$4:$L$1000,3,FALSE),""),"")</f>
        <v/>
      </c>
      <c r="AW11" s="3" t="str">
        <f>IF(AU11&lt;&gt;"",IF(AU11&lt;&gt;"LIBSETS_DROP_MECHANIC_MONSTER_NAME",VLOOKUP(AU11,'LibSets constants'!$I$4:$L$1000,4,FALSE),""),"")</f>
        <v/>
      </c>
      <c r="AX11" s="21" t="e">
        <f t="shared" si="1"/>
        <v>#REF!</v>
      </c>
      <c r="AY11" s="21" t="e">
        <f t="shared" si="2"/>
        <v>#REF!</v>
      </c>
      <c r="AZ11" s="21" t="str">
        <f t="shared" si="3"/>
        <v>, setType=LIBSETS_SETTYPE_ARENA</v>
      </c>
      <c r="BA11" s="21" t="str">
        <f t="shared" si="4"/>
        <v>, dropMechanic={LIBSETS_DROP_MECHANIC_ARENA_STAGE_CHEST}},</v>
      </c>
      <c r="BB11" s="21" t="str">
        <f t="shared" si="5"/>
        <v xml:space="preserve"> --Hunt Leader / Jagdleiter   [Maelstrom Arena]</v>
      </c>
    </row>
    <row r="12" spans="1:54" x14ac:dyDescent="0.25">
      <c r="A12" s="12">
        <v>217</v>
      </c>
      <c r="B12" t="s">
        <v>1256</v>
      </c>
      <c r="C12" t="s">
        <v>1258</v>
      </c>
      <c r="D12" t="s">
        <v>1257</v>
      </c>
      <c r="G12" s="3">
        <f t="shared" si="0"/>
        <v>217</v>
      </c>
      <c r="J12" s="8" t="s">
        <v>2016</v>
      </c>
      <c r="L12" t="s">
        <v>100</v>
      </c>
      <c r="M12" t="s">
        <v>100</v>
      </c>
      <c r="N12">
        <v>-1</v>
      </c>
      <c r="O12">
        <v>-1</v>
      </c>
      <c r="P12">
        <v>-1</v>
      </c>
      <c r="Q12">
        <v>0</v>
      </c>
      <c r="R12" s="3" t="e">
        <f>IF(J12&lt;&gt;"LIBSETS_SETTYPE_BATTLEGROUND",IF(J12&lt;&gt;"LIBSETS_SETTYPE_SPECIAL",IF(S12&lt;&gt;"",VLOOKUP(S12,'ESO zone constants'!$D$2:$H$4950,8,FALSE),""),""),"")</f>
        <v>#REF!</v>
      </c>
      <c r="S12" t="s">
        <v>460</v>
      </c>
      <c r="T12" s="19" t="e">
        <f>IF(R12&lt;&gt;"",IF(NOT(ISERROR(VLOOKUP(R12,'ESO Dungeon constants'!$D$3:$H$9999,5,FALSE))),VLOOKUP(R12,'ESO Dungeon constants'!$D$3:$I$9999,6,FALSE),VLOOKUP(R12,'ESO zone constants'!$H$2:$K$9984,4,FALSE)),"")</f>
        <v>#REF!</v>
      </c>
      <c r="U12" s="3" t="e">
        <f>VLOOKUP(T12,'LibSets constants'!$B$4:$C$1000,2,FALSE)</f>
        <v>#REF!</v>
      </c>
      <c r="V12" s="34" t="s">
        <v>2113</v>
      </c>
      <c r="W12" s="3" t="str">
        <f>IF(V12&lt;&gt;"",IF(V12&lt;&gt;"LIBSETS_DROP_MECHANIC_MONSTER_NAME",VLOOKUP(V12,'LibSets constants'!$I$4:$L$1000,3,FALSE),""),"")</f>
        <v>Arena stage chest</v>
      </c>
      <c r="X12" s="41" t="str">
        <f>IF(V12&lt;&gt;"",IF(V12&lt;&gt;"LIBSETS_DROP_MECHANIC_MONSTER_NAME",VLOOKUP(V12,'LibSets constants'!$I$4:$L$1000,4,FALSE),""),"")</f>
        <v>Arena-Phasen Schatztruhe</v>
      </c>
      <c r="Y12" s="3" t="str">
        <f>IF(J12&lt;&gt;"LIBSETS_SETTYPE_BATTLEGROUND",IF(J12&lt;&gt;"LIBSETS_SETTYPE_SPECIAL",IF(Z12&lt;&gt;"",VLOOKUP(Z12,'ESO zone constants'!$D$2:$H$4950,8,FALSE),""),""),"")</f>
        <v/>
      </c>
      <c r="AB12" s="3" t="str">
        <f>IF(AA12&lt;&gt;"",IF(AA12&lt;&gt;"LIBSETS_DROP_MECHANIC_MONSTER_NAME",VLOOKUP(AA12,'LibSets constants'!$I$4:$L$1000,3,FALSE),""),"")</f>
        <v/>
      </c>
      <c r="AC12" s="3" t="str">
        <f>IF(AA12&lt;&gt;"",IF(AA12&lt;&gt;"LIBSETS_DROP_MECHANIC_MONSTER_NAME",VLOOKUP(AA12,'LibSets constants'!$I$4:$L$1000,4,FALSE),""),"")</f>
        <v/>
      </c>
      <c r="AD12" s="3" t="str">
        <f>IF(J12&lt;&gt;"LIBSETS_SETTYPE_BATTLEGROUND",IF(J12&lt;&gt;"LIBSETS_SETTYPE_SPECIAL",IF(AE12&lt;&gt;"",VLOOKUP(AE12,'ESO zone constants'!$D$2:$H$4950,8,FALSE),""),""),"")</f>
        <v/>
      </c>
      <c r="AG12" s="3" t="str">
        <f>IF(AF12&lt;&gt;"",IF(AF12&lt;&gt;"LIBSETS_DROP_MECHANIC_MONSTER_NAME",VLOOKUP(AF12,'LibSets constants'!$I$4:$L$1000,3,FALSE),""),"")</f>
        <v/>
      </c>
      <c r="AH12" s="3" t="str">
        <f>IF(AF12&lt;&gt;"",IF(AF12&lt;&gt;"LIBSETS_DROP_MECHANIC_MONSTER_NAME",VLOOKUP(AF12,'LibSets constants'!$I$4:$L$1000,4,FALSE),""),"")</f>
        <v/>
      </c>
      <c r="AI12" s="3" t="str">
        <f>IF(J12&lt;&gt;"LIBSETS_SETTYPE_BATTLEGROUND",IF(J12&lt;&gt;"LIBSETS_SETTYPE_SPECIAL",IF(AJ12&lt;&gt;"",VLOOKUP(AJ12,'ESO zone constants'!$D$2:$H$4950,8,FALSE),""),""),"")</f>
        <v/>
      </c>
      <c r="AL12" s="3" t="str">
        <f>IF(AK12&lt;&gt;"",IF(AK12&lt;&gt;"LIBSETS_DROP_MECHANIC_MONSTER_NAME",VLOOKUP(AK12,'LibSets constants'!$I$4:$L$1000,3,FALSE),""),"")</f>
        <v/>
      </c>
      <c r="AM12" s="3" t="str">
        <f>IF(AK12&lt;&gt;"",IF(AK12&lt;&gt;"LIBSETS_DROP_MECHANIC_MONSTER_NAME",VLOOKUP(AK12,'LibSets constants'!$I$4:$L$1000,4,FALSE),""),"")</f>
        <v/>
      </c>
      <c r="AN12" s="3" t="str">
        <f>IF(J12&lt;&gt;"LIBSETS_SETTYPE_BATTLEGROUND",IF(J12&lt;&gt;"LIBSETS_SETTYPE_SPECIAL",IF(AO12&lt;&gt;"",VLOOKUP(AO12,'ESO zone constants'!$D$2:$H$4950,8,FALSE),""),""),"")</f>
        <v/>
      </c>
      <c r="AQ12" s="3" t="str">
        <f>IF(AP12&lt;&gt;"",IF(AP12&lt;&gt;"LIBSETS_DROP_MECHANIC_MONSTER_NAME",VLOOKUP(AP12,'LibSets constants'!$I$4:$L$1000,3,FALSE),""),"")</f>
        <v/>
      </c>
      <c r="AR12" s="3" t="str">
        <f>IF(AP12&lt;&gt;"",IF(AP12&lt;&gt;"LIBSETS_DROP_MECHANIC_MONSTER_NAME",VLOOKUP(AP12,'LibSets constants'!$I$4:$L$1000,4,FALSE),""),"")</f>
        <v/>
      </c>
      <c r="AS12" s="3" t="str">
        <f>IF(J12&lt;&gt;"LIBSETS_SETTYPE_BATTLEGROUND",IF(J12&lt;&gt;"LIBSETS_SETTYPE_SPECIAL",IF(AT12&lt;&gt;"",VLOOKUP(AT12,'ESO zone constants'!$D$2:$H$4950,8,FALSE),""),""),"")</f>
        <v/>
      </c>
      <c r="AV12" s="3" t="str">
        <f>IF(AU12&lt;&gt;"",IF(AU12&lt;&gt;"LIBSETS_DROP_MECHANIC_MONSTER_NAME",VLOOKUP(AU12,'LibSets constants'!$I$4:$L$1000,3,FALSE),""),"")</f>
        <v/>
      </c>
      <c r="AW12" s="3" t="str">
        <f>IF(AU12&lt;&gt;"",IF(AU12&lt;&gt;"LIBSETS_DROP_MECHANIC_MONSTER_NAME",VLOOKUP(AU12,'LibSets constants'!$I$4:$L$1000,4,FALSE),""),"")</f>
        <v/>
      </c>
      <c r="AX12" s="21" t="e">
        <f t="shared" si="1"/>
        <v>#REF!</v>
      </c>
      <c r="AY12" s="21" t="e">
        <f t="shared" si="2"/>
        <v>#REF!</v>
      </c>
      <c r="AZ12" s="21" t="str">
        <f t="shared" si="3"/>
        <v>, setType=LIBSETS_SETTYPE_ARENA</v>
      </c>
      <c r="BA12" s="21" t="str">
        <f t="shared" si="4"/>
        <v>, dropMechanic={LIBSETS_DROP_MECHANIC_ARENA_STAGE_CHEST}},</v>
      </c>
      <c r="BB12" s="21" t="str">
        <f t="shared" si="5"/>
        <v xml:space="preserve"> --Winterborn / Winterkind   [Maelstrom Arena]</v>
      </c>
    </row>
    <row r="13" spans="1:54" x14ac:dyDescent="0.25">
      <c r="A13" s="12">
        <v>313</v>
      </c>
      <c r="B13" t="s">
        <v>1474</v>
      </c>
      <c r="C13" t="s">
        <v>1476</v>
      </c>
      <c r="D13" t="s">
        <v>1475</v>
      </c>
      <c r="G13" s="3">
        <f t="shared" si="0"/>
        <v>313</v>
      </c>
      <c r="J13" s="8" t="s">
        <v>2016</v>
      </c>
      <c r="L13" t="s">
        <v>101</v>
      </c>
      <c r="M13" t="s">
        <v>100</v>
      </c>
      <c r="N13">
        <v>-1</v>
      </c>
      <c r="O13">
        <v>-1</v>
      </c>
      <c r="P13">
        <v>-1</v>
      </c>
      <c r="Q13">
        <v>0</v>
      </c>
      <c r="R13" s="3" t="e">
        <f>IF(J13&lt;&gt;"LIBSETS_SETTYPE_BATTLEGROUND",IF(J13&lt;&gt;"LIBSETS_SETTYPE_SPECIAL",IF(S13&lt;&gt;"",VLOOKUP(S13,'ESO zone constants'!$D$2:$H$4950,8,FALSE),""),""),"")</f>
        <v>#REF!</v>
      </c>
      <c r="S13" t="s">
        <v>450</v>
      </c>
      <c r="T13" s="19" t="e">
        <f>IF(R13&lt;&gt;"",IF(NOT(ISERROR(VLOOKUP(R13,'ESO Dungeon constants'!$D$3:$H$9999,5,FALSE))),VLOOKUP(R13,'ESO Dungeon constants'!$D$3:$I$9999,6,FALSE),VLOOKUP(R13,'ESO zone constants'!$H$2:$K$9984,4,FALSE)),"")</f>
        <v>#REF!</v>
      </c>
      <c r="U13" s="3" t="e">
        <f>VLOOKUP(T13,'LibSets constants'!$B$4:$C$1000,2,FALSE)</f>
        <v>#REF!</v>
      </c>
      <c r="V13" s="34" t="s">
        <v>2113</v>
      </c>
      <c r="W13" s="3" t="str">
        <f>IF(V13&lt;&gt;"",IF(V13&lt;&gt;"LIBSETS_DROP_MECHANIC_MONSTER_NAME",VLOOKUP(V13,'LibSets constants'!$I$4:$L$1000,3,FALSE),""),"")</f>
        <v>Arena stage chest</v>
      </c>
      <c r="X13" s="3" t="str">
        <f>IF(V13&lt;&gt;"",IF(V13&lt;&gt;"LIBSETS_DROP_MECHANIC_MONSTER_NAME",VLOOKUP(V13,'LibSets constants'!$I$4:$L$1000,4,FALSE),""),"")</f>
        <v>Arena-Phasen Schatztruhe</v>
      </c>
      <c r="Y13" s="3" t="str">
        <f>IF(J13&lt;&gt;"LIBSETS_SETTYPE_BATTLEGROUND",IF(J13&lt;&gt;"LIBSETS_SETTYPE_SPECIAL",IF(Z13&lt;&gt;"",VLOOKUP(Z13,'ESO zone constants'!$D$2:$H$4950,8,FALSE),""),""),"")</f>
        <v/>
      </c>
      <c r="AB13" s="3" t="str">
        <f>IF(AA13&lt;&gt;"",IF(AA13&lt;&gt;"LIBSETS_DROP_MECHANIC_MONSTER_NAME",VLOOKUP(AA13,'LibSets constants'!$I$4:$L$1000,3,FALSE),""),"")</f>
        <v/>
      </c>
      <c r="AC13" s="3" t="str">
        <f>IF(AA13&lt;&gt;"",IF(AA13&lt;&gt;"LIBSETS_DROP_MECHANIC_MONSTER_NAME",VLOOKUP(AA13,'LibSets constants'!$I$4:$L$1000,4,FALSE),""),"")</f>
        <v/>
      </c>
      <c r="AD13" s="3" t="str">
        <f>IF(J13&lt;&gt;"LIBSETS_SETTYPE_BATTLEGROUND",IF(J13&lt;&gt;"LIBSETS_SETTYPE_SPECIAL",IF(AE13&lt;&gt;"",VLOOKUP(AE13,'ESO zone constants'!$D$2:$H$4950,8,FALSE),""),""),"")</f>
        <v/>
      </c>
      <c r="AG13" s="3" t="str">
        <f>IF(AF13&lt;&gt;"",IF(AF13&lt;&gt;"LIBSETS_DROP_MECHANIC_MONSTER_NAME",VLOOKUP(AF13,'LibSets constants'!$I$4:$L$1000,3,FALSE),""),"")</f>
        <v/>
      </c>
      <c r="AH13" s="3" t="str">
        <f>IF(AF13&lt;&gt;"",IF(AF13&lt;&gt;"LIBSETS_DROP_MECHANIC_MONSTER_NAME",VLOOKUP(AF13,'LibSets constants'!$I$4:$L$1000,4,FALSE),""),"")</f>
        <v/>
      </c>
      <c r="AI13" s="3" t="str">
        <f>IF(J13&lt;&gt;"LIBSETS_SETTYPE_BATTLEGROUND",IF(J13&lt;&gt;"LIBSETS_SETTYPE_SPECIAL",IF(AJ13&lt;&gt;"",VLOOKUP(AJ13,'ESO zone constants'!$D$2:$H$4950,8,FALSE),""),""),"")</f>
        <v/>
      </c>
      <c r="AL13" s="3" t="str">
        <f>IF(AK13&lt;&gt;"",IF(AK13&lt;&gt;"LIBSETS_DROP_MECHANIC_MONSTER_NAME",VLOOKUP(AK13,'LibSets constants'!$I$4:$L$1000,3,FALSE),""),"")</f>
        <v/>
      </c>
      <c r="AM13" s="3" t="str">
        <f>IF(AK13&lt;&gt;"",IF(AK13&lt;&gt;"LIBSETS_DROP_MECHANIC_MONSTER_NAME",VLOOKUP(AK13,'LibSets constants'!$I$4:$L$1000,4,FALSE),""),"")</f>
        <v/>
      </c>
      <c r="AN13" s="3" t="str">
        <f>IF(J13&lt;&gt;"LIBSETS_SETTYPE_BATTLEGROUND",IF(J13&lt;&gt;"LIBSETS_SETTYPE_SPECIAL",IF(AO13&lt;&gt;"",VLOOKUP(AO13,'ESO zone constants'!$D$2:$H$4950,8,FALSE),""),""),"")</f>
        <v/>
      </c>
      <c r="AQ13" s="3" t="str">
        <f>IF(AP13&lt;&gt;"",IF(AP13&lt;&gt;"LIBSETS_DROP_MECHANIC_MONSTER_NAME",VLOOKUP(AP13,'LibSets constants'!$I$4:$L$1000,3,FALSE),""),"")</f>
        <v/>
      </c>
      <c r="AR13" s="3" t="str">
        <f>IF(AP13&lt;&gt;"",IF(AP13&lt;&gt;"LIBSETS_DROP_MECHANIC_MONSTER_NAME",VLOOKUP(AP13,'LibSets constants'!$I$4:$L$1000,4,FALSE),""),"")</f>
        <v/>
      </c>
      <c r="AS13" s="3" t="str">
        <f>IF(J13&lt;&gt;"LIBSETS_SETTYPE_BATTLEGROUND",IF(J13&lt;&gt;"LIBSETS_SETTYPE_SPECIAL",IF(AT13&lt;&gt;"",VLOOKUP(AT13,'ESO zone constants'!$D$2:$H$4950,8,FALSE),""),""),"")</f>
        <v/>
      </c>
      <c r="AV13" s="3" t="str">
        <f>IF(AU13&lt;&gt;"",IF(AU13&lt;&gt;"LIBSETS_DROP_MECHANIC_MONSTER_NAME",VLOOKUP(AU13,'LibSets constants'!$I$4:$L$1000,3,FALSE),""),"")</f>
        <v/>
      </c>
      <c r="AW13" s="3" t="str">
        <f>IF(AU13&lt;&gt;"",IF(AU13&lt;&gt;"LIBSETS_DROP_MECHANIC_MONSTER_NAME",VLOOKUP(AU13,'LibSets constants'!$I$4:$L$1000,4,FALSE),""),"")</f>
        <v/>
      </c>
      <c r="AX13" s="21" t="e">
        <f t="shared" si="1"/>
        <v>#REF!</v>
      </c>
      <c r="AY13" s="21" t="e">
        <f t="shared" si="2"/>
        <v>#REF!</v>
      </c>
      <c r="AZ13" s="21" t="str">
        <f t="shared" si="3"/>
        <v>, setType=LIBSETS_SETTYPE_ARENA</v>
      </c>
      <c r="BA13" s="21" t="str">
        <f t="shared" si="4"/>
        <v>, dropMechanic={LIBSETS_DROP_MECHANIC_ARENA_STAGE_CHEST}},</v>
      </c>
      <c r="BB13" s="21" t="str">
        <f t="shared" si="5"/>
        <v xml:space="preserve"> --Titanic Cleave / Titanisches Trennen   [Dragonstar Arena]</v>
      </c>
    </row>
    <row r="14" spans="1:54" s="14" customFormat="1" x14ac:dyDescent="0.25">
      <c r="A14" s="12">
        <v>314</v>
      </c>
      <c r="B14" t="s">
        <v>1477</v>
      </c>
      <c r="C14" t="s">
        <v>1479</v>
      </c>
      <c r="D14" t="s">
        <v>1478</v>
      </c>
      <c r="E14"/>
      <c r="F14"/>
      <c r="G14" s="3">
        <f t="shared" si="0"/>
        <v>314</v>
      </c>
      <c r="H14"/>
      <c r="I14"/>
      <c r="J14" s="8" t="s">
        <v>2016</v>
      </c>
      <c r="K14"/>
      <c r="L14" t="s">
        <v>101</v>
      </c>
      <c r="M14" t="s">
        <v>100</v>
      </c>
      <c r="N14">
        <v>-1</v>
      </c>
      <c r="O14">
        <v>-1</v>
      </c>
      <c r="P14">
        <v>-1</v>
      </c>
      <c r="Q14">
        <v>0</v>
      </c>
      <c r="R14" s="3" t="e">
        <f>IF(J14&lt;&gt;"LIBSETS_SETTYPE_BATTLEGROUND",IF(J14&lt;&gt;"LIBSETS_SETTYPE_SPECIAL",IF(S14&lt;&gt;"",VLOOKUP(S14,'ESO zone constants'!$D$2:$H$4950,8,FALSE),""),""),"")</f>
        <v>#REF!</v>
      </c>
      <c r="S14" t="s">
        <v>450</v>
      </c>
      <c r="T14" s="19" t="e">
        <f>IF(R14&lt;&gt;"",IF(NOT(ISERROR(VLOOKUP(R14,'ESO Dungeon constants'!$D$3:$H$9999,5,FALSE))),VLOOKUP(R14,'ESO Dungeon constants'!$D$3:$I$9999,6,FALSE),VLOOKUP(R14,'ESO zone constants'!$H$2:$K$9984,4,FALSE)),"")</f>
        <v>#REF!</v>
      </c>
      <c r="U14" s="3" t="e">
        <f>VLOOKUP(T14,'LibSets constants'!$B$4:$C$1000,2,FALSE)</f>
        <v>#REF!</v>
      </c>
      <c r="V14" s="34" t="s">
        <v>2113</v>
      </c>
      <c r="W14" s="3" t="str">
        <f>IF(V14&lt;&gt;"",IF(V14&lt;&gt;"LIBSETS_DROP_MECHANIC_MONSTER_NAME",VLOOKUP(V14,'LibSets constants'!$I$4:$L$1000,3,FALSE),""),"")</f>
        <v>Arena stage chest</v>
      </c>
      <c r="X14" s="3" t="str">
        <f>IF(V14&lt;&gt;"",IF(V14&lt;&gt;"LIBSETS_DROP_MECHANIC_MONSTER_NAME",VLOOKUP(V14,'LibSets constants'!$I$4:$L$1000,4,FALSE),""),"")</f>
        <v>Arena-Phasen Schatztruhe</v>
      </c>
      <c r="Y14" s="3" t="str">
        <f>IF(J14&lt;&gt;"LIBSETS_SETTYPE_BATTLEGROUND",IF(J14&lt;&gt;"LIBSETS_SETTYPE_SPECIAL",IF(Z14&lt;&gt;"",VLOOKUP(Z14,'ESO zone constants'!$D$2:$H$4950,8,FALSE),""),""),"")</f>
        <v/>
      </c>
      <c r="Z14"/>
      <c r="AA14" s="34"/>
      <c r="AB14" s="3" t="str">
        <f>IF(AA14&lt;&gt;"",IF(AA14&lt;&gt;"LIBSETS_DROP_MECHANIC_MONSTER_NAME",VLOOKUP(AA14,'LibSets constants'!$I$4:$L$1000,3,FALSE),""),"")</f>
        <v/>
      </c>
      <c r="AC14" s="3" t="str">
        <f>IF(AA14&lt;&gt;"",IF(AA14&lt;&gt;"LIBSETS_DROP_MECHANIC_MONSTER_NAME",VLOOKUP(AA14,'LibSets constants'!$I$4:$L$1000,4,FALSE),""),"")</f>
        <v/>
      </c>
      <c r="AD14" s="3" t="str">
        <f>IF(J14&lt;&gt;"LIBSETS_SETTYPE_BATTLEGROUND",IF(J14&lt;&gt;"LIBSETS_SETTYPE_SPECIAL",IF(AE14&lt;&gt;"",VLOOKUP(AE14,'ESO zone constants'!$D$2:$H$4950,8,FALSE),""),""),"")</f>
        <v/>
      </c>
      <c r="AE14"/>
      <c r="AF14" s="34"/>
      <c r="AG14" s="3" t="str">
        <f>IF(AF14&lt;&gt;"",IF(AF14&lt;&gt;"LIBSETS_DROP_MECHANIC_MONSTER_NAME",VLOOKUP(AF14,'LibSets constants'!$I$4:$L$1000,3,FALSE),""),"")</f>
        <v/>
      </c>
      <c r="AH14" s="3" t="str">
        <f>IF(AF14&lt;&gt;"",IF(AF14&lt;&gt;"LIBSETS_DROP_MECHANIC_MONSTER_NAME",VLOOKUP(AF14,'LibSets constants'!$I$4:$L$1000,4,FALSE),""),"")</f>
        <v/>
      </c>
      <c r="AI14" s="3" t="str">
        <f>IF(J14&lt;&gt;"LIBSETS_SETTYPE_BATTLEGROUND",IF(J14&lt;&gt;"LIBSETS_SETTYPE_SPECIAL",IF(AJ14&lt;&gt;"",VLOOKUP(AJ14,'ESO zone constants'!$D$2:$H$4950,8,FALSE),""),""),"")</f>
        <v/>
      </c>
      <c r="AJ14"/>
      <c r="AK14" s="34"/>
      <c r="AL14" s="3" t="str">
        <f>IF(AK14&lt;&gt;"",IF(AK14&lt;&gt;"LIBSETS_DROP_MECHANIC_MONSTER_NAME",VLOOKUP(AK14,'LibSets constants'!$I$4:$L$1000,3,FALSE),""),"")</f>
        <v/>
      </c>
      <c r="AM14" s="3" t="str">
        <f>IF(AK14&lt;&gt;"",IF(AK14&lt;&gt;"LIBSETS_DROP_MECHANIC_MONSTER_NAME",VLOOKUP(AK14,'LibSets constants'!$I$4:$L$1000,4,FALSE),""),"")</f>
        <v/>
      </c>
      <c r="AN14" s="3" t="str">
        <f>IF(J14&lt;&gt;"LIBSETS_SETTYPE_BATTLEGROUND",IF(J14&lt;&gt;"LIBSETS_SETTYPE_SPECIAL",IF(AO14&lt;&gt;"",VLOOKUP(AO14,'ESO zone constants'!$D$2:$H$4950,8,FALSE),""),""),"")</f>
        <v/>
      </c>
      <c r="AO14"/>
      <c r="AP14" s="34"/>
      <c r="AQ14" s="3" t="str">
        <f>IF(AP14&lt;&gt;"",IF(AP14&lt;&gt;"LIBSETS_DROP_MECHANIC_MONSTER_NAME",VLOOKUP(AP14,'LibSets constants'!$I$4:$L$1000,3,FALSE),""),"")</f>
        <v/>
      </c>
      <c r="AR14" s="3" t="str">
        <f>IF(AP14&lt;&gt;"",IF(AP14&lt;&gt;"LIBSETS_DROP_MECHANIC_MONSTER_NAME",VLOOKUP(AP14,'LibSets constants'!$I$4:$L$1000,4,FALSE),""),"")</f>
        <v/>
      </c>
      <c r="AS14" s="3" t="str">
        <f>IF(J14&lt;&gt;"LIBSETS_SETTYPE_BATTLEGROUND",IF(J14&lt;&gt;"LIBSETS_SETTYPE_SPECIAL",IF(AT14&lt;&gt;"",VLOOKUP(AT14,'ESO zone constants'!$D$2:$H$4950,8,FALSE),""),""),"")</f>
        <v/>
      </c>
      <c r="AT14"/>
      <c r="AU14" s="34"/>
      <c r="AV14" s="3" t="str">
        <f>IF(AU14&lt;&gt;"",IF(AU14&lt;&gt;"LIBSETS_DROP_MECHANIC_MONSTER_NAME",VLOOKUP(AU14,'LibSets constants'!$I$4:$L$1000,3,FALSE),""),"")</f>
        <v/>
      </c>
      <c r="AW14" s="3" t="str">
        <f>IF(AU14&lt;&gt;"",IF(AU14&lt;&gt;"LIBSETS_DROP_MECHANIC_MONSTER_NAME",VLOOKUP(AU14,'LibSets constants'!$I$4:$L$1000,4,FALSE),""),"")</f>
        <v/>
      </c>
      <c r="AX14" s="21" t="e">
        <f t="shared" si="1"/>
        <v>#REF!</v>
      </c>
      <c r="AY14" s="21" t="e">
        <f t="shared" si="2"/>
        <v>#REF!</v>
      </c>
      <c r="AZ14" s="21" t="str">
        <f t="shared" si="3"/>
        <v>, setType=LIBSETS_SETTYPE_ARENA</v>
      </c>
      <c r="BA14" s="21" t="str">
        <f t="shared" si="4"/>
        <v>, dropMechanic={LIBSETS_DROP_MECHANIC_ARENA_STAGE_CHEST}},</v>
      </c>
      <c r="BB14" s="21" t="str">
        <f t="shared" si="5"/>
        <v xml:space="preserve"> --Puncturing Remedy / Durchschlagende Genesung   [Dragonstar Arena]</v>
      </c>
    </row>
    <row r="15" spans="1:54" x14ac:dyDescent="0.25">
      <c r="A15" s="12">
        <v>315</v>
      </c>
      <c r="B15" t="s">
        <v>1480</v>
      </c>
      <c r="C15" t="s">
        <v>1482</v>
      </c>
      <c r="D15" t="s">
        <v>1481</v>
      </c>
      <c r="G15" s="3">
        <f t="shared" si="0"/>
        <v>315</v>
      </c>
      <c r="J15" s="8" t="s">
        <v>2016</v>
      </c>
      <c r="L15" t="s">
        <v>101</v>
      </c>
      <c r="M15" t="s">
        <v>100</v>
      </c>
      <c r="N15">
        <v>-1</v>
      </c>
      <c r="O15">
        <v>-1</v>
      </c>
      <c r="P15">
        <v>-1</v>
      </c>
      <c r="Q15">
        <v>0</v>
      </c>
      <c r="R15" s="3" t="e">
        <f>IF(J15&lt;&gt;"LIBSETS_SETTYPE_BATTLEGROUND",IF(J15&lt;&gt;"LIBSETS_SETTYPE_SPECIAL",IF(S15&lt;&gt;"",VLOOKUP(S15,'ESO zone constants'!$D$2:$H$4950,8,FALSE),""),""),"")</f>
        <v>#REF!</v>
      </c>
      <c r="S15" t="s">
        <v>450</v>
      </c>
      <c r="T15" s="19" t="e">
        <f>IF(R15&lt;&gt;"",IF(NOT(ISERROR(VLOOKUP(R15,'ESO Dungeon constants'!$D$3:$H$9999,5,FALSE))),VLOOKUP(R15,'ESO Dungeon constants'!$D$3:$I$9999,6,FALSE),VLOOKUP(R15,'ESO zone constants'!$H$2:$K$9984,4,FALSE)),"")</f>
        <v>#REF!</v>
      </c>
      <c r="U15" s="3" t="e">
        <f>VLOOKUP(T15,'LibSets constants'!$B$4:$C$1000,2,FALSE)</f>
        <v>#REF!</v>
      </c>
      <c r="V15" s="34" t="s">
        <v>2113</v>
      </c>
      <c r="W15" s="3" t="str">
        <f>IF(V15&lt;&gt;"",IF(V15&lt;&gt;"LIBSETS_DROP_MECHANIC_MONSTER_NAME",VLOOKUP(V15,'LibSets constants'!$I$4:$L$1000,3,FALSE),""),"")</f>
        <v>Arena stage chest</v>
      </c>
      <c r="X15" s="3" t="str">
        <f>IF(V15&lt;&gt;"",IF(V15&lt;&gt;"LIBSETS_DROP_MECHANIC_MONSTER_NAME",VLOOKUP(V15,'LibSets constants'!$I$4:$L$1000,4,FALSE),""),"")</f>
        <v>Arena-Phasen Schatztruhe</v>
      </c>
      <c r="Y15" s="3" t="str">
        <f>IF(J15&lt;&gt;"LIBSETS_SETTYPE_BATTLEGROUND",IF(J15&lt;&gt;"LIBSETS_SETTYPE_SPECIAL",IF(Z15&lt;&gt;"",VLOOKUP(Z15,'ESO zone constants'!$D$2:$H$4950,8,FALSE),""),""),"")</f>
        <v/>
      </c>
      <c r="AB15" s="3" t="str">
        <f>IF(AA15&lt;&gt;"",IF(AA15&lt;&gt;"LIBSETS_DROP_MECHANIC_MONSTER_NAME",VLOOKUP(AA15,'LibSets constants'!$I$4:$L$1000,3,FALSE),""),"")</f>
        <v/>
      </c>
      <c r="AC15" s="3" t="str">
        <f>IF(AA15&lt;&gt;"",IF(AA15&lt;&gt;"LIBSETS_DROP_MECHANIC_MONSTER_NAME",VLOOKUP(AA15,'LibSets constants'!$I$4:$L$1000,4,FALSE),""),"")</f>
        <v/>
      </c>
      <c r="AD15" s="3" t="str">
        <f>IF(J15&lt;&gt;"LIBSETS_SETTYPE_BATTLEGROUND",IF(J15&lt;&gt;"LIBSETS_SETTYPE_SPECIAL",IF(AE15&lt;&gt;"",VLOOKUP(AE15,'ESO zone constants'!$D$2:$H$4950,8,FALSE),""),""),"")</f>
        <v/>
      </c>
      <c r="AG15" s="3" t="str">
        <f>IF(AF15&lt;&gt;"",IF(AF15&lt;&gt;"LIBSETS_DROP_MECHANIC_MONSTER_NAME",VLOOKUP(AF15,'LibSets constants'!$I$4:$L$1000,3,FALSE),""),"")</f>
        <v/>
      </c>
      <c r="AH15" s="3" t="str">
        <f>IF(AF15&lt;&gt;"",IF(AF15&lt;&gt;"LIBSETS_DROP_MECHANIC_MONSTER_NAME",VLOOKUP(AF15,'LibSets constants'!$I$4:$L$1000,4,FALSE),""),"")</f>
        <v/>
      </c>
      <c r="AI15" s="3" t="str">
        <f>IF(J15&lt;&gt;"LIBSETS_SETTYPE_BATTLEGROUND",IF(J15&lt;&gt;"LIBSETS_SETTYPE_SPECIAL",IF(AJ15&lt;&gt;"",VLOOKUP(AJ15,'ESO zone constants'!$D$2:$H$4950,8,FALSE),""),""),"")</f>
        <v/>
      </c>
      <c r="AL15" s="3" t="str">
        <f>IF(AK15&lt;&gt;"",IF(AK15&lt;&gt;"LIBSETS_DROP_MECHANIC_MONSTER_NAME",VLOOKUP(AK15,'LibSets constants'!$I$4:$L$1000,3,FALSE),""),"")</f>
        <v/>
      </c>
      <c r="AM15" s="3" t="str">
        <f>IF(AK15&lt;&gt;"",IF(AK15&lt;&gt;"LIBSETS_DROP_MECHANIC_MONSTER_NAME",VLOOKUP(AK15,'LibSets constants'!$I$4:$L$1000,4,FALSE),""),"")</f>
        <v/>
      </c>
      <c r="AN15" s="3" t="str">
        <f>IF(J15&lt;&gt;"LIBSETS_SETTYPE_BATTLEGROUND",IF(J15&lt;&gt;"LIBSETS_SETTYPE_SPECIAL",IF(AO15&lt;&gt;"",VLOOKUP(AO15,'ESO zone constants'!$D$2:$H$4950,8,FALSE),""),""),"")</f>
        <v/>
      </c>
      <c r="AQ15" s="3" t="str">
        <f>IF(AP15&lt;&gt;"",IF(AP15&lt;&gt;"LIBSETS_DROP_MECHANIC_MONSTER_NAME",VLOOKUP(AP15,'LibSets constants'!$I$4:$L$1000,3,FALSE),""),"")</f>
        <v/>
      </c>
      <c r="AR15" s="3" t="str">
        <f>IF(AP15&lt;&gt;"",IF(AP15&lt;&gt;"LIBSETS_DROP_MECHANIC_MONSTER_NAME",VLOOKUP(AP15,'LibSets constants'!$I$4:$L$1000,4,FALSE),""),"")</f>
        <v/>
      </c>
      <c r="AS15" s="3" t="str">
        <f>IF(J15&lt;&gt;"LIBSETS_SETTYPE_BATTLEGROUND",IF(J15&lt;&gt;"LIBSETS_SETTYPE_SPECIAL",IF(AT15&lt;&gt;"",VLOOKUP(AT15,'ESO zone constants'!$D$2:$H$4950,8,FALSE),""),""),"")</f>
        <v/>
      </c>
      <c r="AV15" s="3" t="str">
        <f>IF(AU15&lt;&gt;"",IF(AU15&lt;&gt;"LIBSETS_DROP_MECHANIC_MONSTER_NAME",VLOOKUP(AU15,'LibSets constants'!$I$4:$L$1000,3,FALSE),""),"")</f>
        <v/>
      </c>
      <c r="AW15" s="3" t="str">
        <f>IF(AU15&lt;&gt;"",IF(AU15&lt;&gt;"LIBSETS_DROP_MECHANIC_MONSTER_NAME",VLOOKUP(AU15,'LibSets constants'!$I$4:$L$1000,4,FALSE),""),"")</f>
        <v/>
      </c>
      <c r="AX15" s="21" t="e">
        <f t="shared" si="1"/>
        <v>#REF!</v>
      </c>
      <c r="AY15" s="21" t="e">
        <f t="shared" si="2"/>
        <v>#REF!</v>
      </c>
      <c r="AZ15" s="21" t="str">
        <f t="shared" si="3"/>
        <v>, setType=LIBSETS_SETTYPE_ARENA</v>
      </c>
      <c r="BA15" s="21" t="str">
        <f t="shared" si="4"/>
        <v>, dropMechanic={LIBSETS_DROP_MECHANIC_ARENA_STAGE_CHEST}},</v>
      </c>
      <c r="BB15" s="21" t="str">
        <f t="shared" si="5"/>
        <v xml:space="preserve"> --Stinging Slashes / Stechende Schnitte   [Dragonstar Arena]</v>
      </c>
    </row>
    <row r="16" spans="1:54" x14ac:dyDescent="0.25">
      <c r="A16" s="12">
        <v>316</v>
      </c>
      <c r="B16" t="s">
        <v>1483</v>
      </c>
      <c r="C16" t="s">
        <v>1485</v>
      </c>
      <c r="D16" t="s">
        <v>1484</v>
      </c>
      <c r="G16" s="3">
        <f t="shared" si="0"/>
        <v>316</v>
      </c>
      <c r="J16" s="8" t="s">
        <v>2016</v>
      </c>
      <c r="L16" t="s">
        <v>101</v>
      </c>
      <c r="M16" t="s">
        <v>100</v>
      </c>
      <c r="N16">
        <v>-1</v>
      </c>
      <c r="O16">
        <v>-1</v>
      </c>
      <c r="P16">
        <v>-1</v>
      </c>
      <c r="Q16">
        <v>0</v>
      </c>
      <c r="R16" s="3" t="e">
        <f>IF(J16&lt;&gt;"LIBSETS_SETTYPE_BATTLEGROUND",IF(J16&lt;&gt;"LIBSETS_SETTYPE_SPECIAL",IF(S16&lt;&gt;"",VLOOKUP(S16,'ESO zone constants'!$D$2:$H$4950,8,FALSE),""),""),"")</f>
        <v>#REF!</v>
      </c>
      <c r="S16" t="s">
        <v>450</v>
      </c>
      <c r="T16" s="19" t="e">
        <f>IF(R16&lt;&gt;"",IF(NOT(ISERROR(VLOOKUP(R16,'ESO Dungeon constants'!$D$3:$H$9999,5,FALSE))),VLOOKUP(R16,'ESO Dungeon constants'!$D$3:$I$9999,6,FALSE),VLOOKUP(R16,'ESO zone constants'!$H$2:$K$9984,4,FALSE)),"")</f>
        <v>#REF!</v>
      </c>
      <c r="U16" s="3" t="e">
        <f>VLOOKUP(T16,'LibSets constants'!$B$4:$C$1000,2,FALSE)</f>
        <v>#REF!</v>
      </c>
      <c r="V16" s="34" t="s">
        <v>2113</v>
      </c>
      <c r="W16" s="3" t="str">
        <f>IF(V16&lt;&gt;"",IF(V16&lt;&gt;"LIBSETS_DROP_MECHANIC_MONSTER_NAME",VLOOKUP(V16,'LibSets constants'!$I$4:$L$1000,3,FALSE),""),"")</f>
        <v>Arena stage chest</v>
      </c>
      <c r="X16" s="3" t="str">
        <f>IF(V16&lt;&gt;"",IF(V16&lt;&gt;"LIBSETS_DROP_MECHANIC_MONSTER_NAME",VLOOKUP(V16,'LibSets constants'!$I$4:$L$1000,4,FALSE),""),"")</f>
        <v>Arena-Phasen Schatztruhe</v>
      </c>
      <c r="Y16" s="3" t="str">
        <f>IF(J16&lt;&gt;"LIBSETS_SETTYPE_BATTLEGROUND",IF(J16&lt;&gt;"LIBSETS_SETTYPE_SPECIAL",IF(Z16&lt;&gt;"",VLOOKUP(Z16,'ESO zone constants'!$D$2:$H$4950,8,FALSE),""),""),"")</f>
        <v/>
      </c>
      <c r="AB16" s="3" t="str">
        <f>IF(AA16&lt;&gt;"",IF(AA16&lt;&gt;"LIBSETS_DROP_MECHANIC_MONSTER_NAME",VLOOKUP(AA16,'LibSets constants'!$I$4:$L$1000,3,FALSE),""),"")</f>
        <v/>
      </c>
      <c r="AC16" s="3" t="str">
        <f>IF(AA16&lt;&gt;"",IF(AA16&lt;&gt;"LIBSETS_DROP_MECHANIC_MONSTER_NAME",VLOOKUP(AA16,'LibSets constants'!$I$4:$L$1000,4,FALSE),""),"")</f>
        <v/>
      </c>
      <c r="AD16" s="3" t="str">
        <f>IF(J16&lt;&gt;"LIBSETS_SETTYPE_BATTLEGROUND",IF(J16&lt;&gt;"LIBSETS_SETTYPE_SPECIAL",IF(AE16&lt;&gt;"",VLOOKUP(AE16,'ESO zone constants'!$D$2:$H$4950,8,FALSE),""),""),"")</f>
        <v/>
      </c>
      <c r="AG16" s="3" t="str">
        <f>IF(AF16&lt;&gt;"",IF(AF16&lt;&gt;"LIBSETS_DROP_MECHANIC_MONSTER_NAME",VLOOKUP(AF16,'LibSets constants'!$I$4:$L$1000,3,FALSE),""),"")</f>
        <v/>
      </c>
      <c r="AH16" s="3" t="str">
        <f>IF(AF16&lt;&gt;"",IF(AF16&lt;&gt;"LIBSETS_DROP_MECHANIC_MONSTER_NAME",VLOOKUP(AF16,'LibSets constants'!$I$4:$L$1000,4,FALSE),""),"")</f>
        <v/>
      </c>
      <c r="AI16" s="3" t="str">
        <f>IF(J16&lt;&gt;"LIBSETS_SETTYPE_BATTLEGROUND",IF(J16&lt;&gt;"LIBSETS_SETTYPE_SPECIAL",IF(AJ16&lt;&gt;"",VLOOKUP(AJ16,'ESO zone constants'!$D$2:$H$4950,8,FALSE),""),""),"")</f>
        <v/>
      </c>
      <c r="AL16" s="3" t="str">
        <f>IF(AK16&lt;&gt;"",IF(AK16&lt;&gt;"LIBSETS_DROP_MECHANIC_MONSTER_NAME",VLOOKUP(AK16,'LibSets constants'!$I$4:$L$1000,3,FALSE),""),"")</f>
        <v/>
      </c>
      <c r="AM16" s="3" t="str">
        <f>IF(AK16&lt;&gt;"",IF(AK16&lt;&gt;"LIBSETS_DROP_MECHANIC_MONSTER_NAME",VLOOKUP(AK16,'LibSets constants'!$I$4:$L$1000,4,FALSE),""),"")</f>
        <v/>
      </c>
      <c r="AN16" s="3" t="str">
        <f>IF(J16&lt;&gt;"LIBSETS_SETTYPE_BATTLEGROUND",IF(J16&lt;&gt;"LIBSETS_SETTYPE_SPECIAL",IF(AO16&lt;&gt;"",VLOOKUP(AO16,'ESO zone constants'!$D$2:$H$4950,8,FALSE),""),""),"")</f>
        <v/>
      </c>
      <c r="AQ16" s="3" t="str">
        <f>IF(AP16&lt;&gt;"",IF(AP16&lt;&gt;"LIBSETS_DROP_MECHANIC_MONSTER_NAME",VLOOKUP(AP16,'LibSets constants'!$I$4:$L$1000,3,FALSE),""),"")</f>
        <v/>
      </c>
      <c r="AR16" s="3" t="str">
        <f>IF(AP16&lt;&gt;"",IF(AP16&lt;&gt;"LIBSETS_DROP_MECHANIC_MONSTER_NAME",VLOOKUP(AP16,'LibSets constants'!$I$4:$L$1000,4,FALSE),""),"")</f>
        <v/>
      </c>
      <c r="AS16" s="3" t="str">
        <f>IF(J16&lt;&gt;"LIBSETS_SETTYPE_BATTLEGROUND",IF(J16&lt;&gt;"LIBSETS_SETTYPE_SPECIAL",IF(AT16&lt;&gt;"",VLOOKUP(AT16,'ESO zone constants'!$D$2:$H$4950,8,FALSE),""),""),"")</f>
        <v/>
      </c>
      <c r="AV16" s="3" t="str">
        <f>IF(AU16&lt;&gt;"",IF(AU16&lt;&gt;"LIBSETS_DROP_MECHANIC_MONSTER_NAME",VLOOKUP(AU16,'LibSets constants'!$I$4:$L$1000,3,FALSE),""),"")</f>
        <v/>
      </c>
      <c r="AW16" s="3" t="str">
        <f>IF(AU16&lt;&gt;"",IF(AU16&lt;&gt;"LIBSETS_DROP_MECHANIC_MONSTER_NAME",VLOOKUP(AU16,'LibSets constants'!$I$4:$L$1000,4,FALSE),""),"")</f>
        <v/>
      </c>
      <c r="AX16" s="21" t="e">
        <f t="shared" si="1"/>
        <v>#REF!</v>
      </c>
      <c r="AY16" s="21" t="e">
        <f t="shared" si="2"/>
        <v>#REF!</v>
      </c>
      <c r="AZ16" s="21" t="str">
        <f t="shared" si="3"/>
        <v>, setType=LIBSETS_SETTYPE_ARENA</v>
      </c>
      <c r="BA16" s="21" t="str">
        <f t="shared" si="4"/>
        <v>, dropMechanic={LIBSETS_DROP_MECHANIC_ARENA_STAGE_CHEST}},</v>
      </c>
      <c r="BB16" s="21" t="str">
        <f t="shared" si="5"/>
        <v xml:space="preserve"> --Caustic Arrow / Beißender Pfeil   [Dragonstar Arena]</v>
      </c>
    </row>
    <row r="17" spans="1:54" x14ac:dyDescent="0.25">
      <c r="A17" s="12">
        <v>317</v>
      </c>
      <c r="B17" t="s">
        <v>1486</v>
      </c>
      <c r="C17" t="s">
        <v>1488</v>
      </c>
      <c r="D17" t="s">
        <v>1487</v>
      </c>
      <c r="G17" s="3">
        <f t="shared" si="0"/>
        <v>317</v>
      </c>
      <c r="J17" s="8" t="s">
        <v>2016</v>
      </c>
      <c r="L17" t="s">
        <v>101</v>
      </c>
      <c r="M17" t="s">
        <v>100</v>
      </c>
      <c r="N17">
        <v>-1</v>
      </c>
      <c r="O17">
        <v>-1</v>
      </c>
      <c r="P17">
        <v>-1</v>
      </c>
      <c r="Q17">
        <v>0</v>
      </c>
      <c r="R17" s="3" t="e">
        <f>IF(J17&lt;&gt;"LIBSETS_SETTYPE_BATTLEGROUND",IF(J17&lt;&gt;"LIBSETS_SETTYPE_SPECIAL",IF(S17&lt;&gt;"",VLOOKUP(S17,'ESO zone constants'!$D$2:$H$4950,8,FALSE),""),""),"")</f>
        <v>#REF!</v>
      </c>
      <c r="S17" t="s">
        <v>450</v>
      </c>
      <c r="T17" s="19" t="e">
        <f>IF(R17&lt;&gt;"",IF(NOT(ISERROR(VLOOKUP(R17,'ESO Dungeon constants'!$D$3:$H$9999,5,FALSE))),VLOOKUP(R17,'ESO Dungeon constants'!$D$3:$I$9999,6,FALSE),VLOOKUP(R17,'ESO zone constants'!$H$2:$K$9984,4,FALSE)),"")</f>
        <v>#REF!</v>
      </c>
      <c r="U17" s="3" t="e">
        <f>VLOOKUP(T17,'LibSets constants'!$B$4:$C$1000,2,FALSE)</f>
        <v>#REF!</v>
      </c>
      <c r="V17" s="34" t="s">
        <v>2113</v>
      </c>
      <c r="W17" s="3" t="str">
        <f>IF(V17&lt;&gt;"",IF(V17&lt;&gt;"LIBSETS_DROP_MECHANIC_MONSTER_NAME",VLOOKUP(V17,'LibSets constants'!$I$4:$L$1000,3,FALSE),""),"")</f>
        <v>Arena stage chest</v>
      </c>
      <c r="X17" s="3" t="str">
        <f>IF(V17&lt;&gt;"",IF(V17&lt;&gt;"LIBSETS_DROP_MECHANIC_MONSTER_NAME",VLOOKUP(V17,'LibSets constants'!$I$4:$L$1000,4,FALSE),""),"")</f>
        <v>Arena-Phasen Schatztruhe</v>
      </c>
      <c r="Y17" s="3" t="str">
        <f>IF(J17&lt;&gt;"LIBSETS_SETTYPE_BATTLEGROUND",IF(J17&lt;&gt;"LIBSETS_SETTYPE_SPECIAL",IF(Z17&lt;&gt;"",VLOOKUP(Z17,'ESO zone constants'!$D$2:$H$4950,8,FALSE),""),""),"")</f>
        <v/>
      </c>
      <c r="AB17" s="3" t="str">
        <f>IF(AA17&lt;&gt;"",IF(AA17&lt;&gt;"LIBSETS_DROP_MECHANIC_MONSTER_NAME",VLOOKUP(AA17,'LibSets constants'!$I$4:$L$1000,3,FALSE),""),"")</f>
        <v/>
      </c>
      <c r="AC17" s="3" t="str">
        <f>IF(AA17&lt;&gt;"",IF(AA17&lt;&gt;"LIBSETS_DROP_MECHANIC_MONSTER_NAME",VLOOKUP(AA17,'LibSets constants'!$I$4:$L$1000,4,FALSE),""),"")</f>
        <v/>
      </c>
      <c r="AD17" s="3" t="str">
        <f>IF(J17&lt;&gt;"LIBSETS_SETTYPE_BATTLEGROUND",IF(J17&lt;&gt;"LIBSETS_SETTYPE_SPECIAL",IF(AE17&lt;&gt;"",VLOOKUP(AE17,'ESO zone constants'!$D$2:$H$4950,8,FALSE),""),""),"")</f>
        <v/>
      </c>
      <c r="AG17" s="3" t="str">
        <f>IF(AF17&lt;&gt;"",IF(AF17&lt;&gt;"LIBSETS_DROP_MECHANIC_MONSTER_NAME",VLOOKUP(AF17,'LibSets constants'!$I$4:$L$1000,3,FALSE),""),"")</f>
        <v/>
      </c>
      <c r="AH17" s="3" t="str">
        <f>IF(AF17&lt;&gt;"",IF(AF17&lt;&gt;"LIBSETS_DROP_MECHANIC_MONSTER_NAME",VLOOKUP(AF17,'LibSets constants'!$I$4:$L$1000,4,FALSE),""),"")</f>
        <v/>
      </c>
      <c r="AI17" s="3" t="str">
        <f>IF(J17&lt;&gt;"LIBSETS_SETTYPE_BATTLEGROUND",IF(J17&lt;&gt;"LIBSETS_SETTYPE_SPECIAL",IF(AJ17&lt;&gt;"",VLOOKUP(AJ17,'ESO zone constants'!$D$2:$H$4950,8,FALSE),""),""),"")</f>
        <v/>
      </c>
      <c r="AL17" s="3" t="str">
        <f>IF(AK17&lt;&gt;"",IF(AK17&lt;&gt;"LIBSETS_DROP_MECHANIC_MONSTER_NAME",VLOOKUP(AK17,'LibSets constants'!$I$4:$L$1000,3,FALSE),""),"")</f>
        <v/>
      </c>
      <c r="AM17" s="3" t="str">
        <f>IF(AK17&lt;&gt;"",IF(AK17&lt;&gt;"LIBSETS_DROP_MECHANIC_MONSTER_NAME",VLOOKUP(AK17,'LibSets constants'!$I$4:$L$1000,4,FALSE),""),"")</f>
        <v/>
      </c>
      <c r="AN17" s="3" t="str">
        <f>IF(J17&lt;&gt;"LIBSETS_SETTYPE_BATTLEGROUND",IF(J17&lt;&gt;"LIBSETS_SETTYPE_SPECIAL",IF(AO17&lt;&gt;"",VLOOKUP(AO17,'ESO zone constants'!$D$2:$H$4950,8,FALSE),""),""),"")</f>
        <v/>
      </c>
      <c r="AQ17" s="3" t="str">
        <f>IF(AP17&lt;&gt;"",IF(AP17&lt;&gt;"LIBSETS_DROP_MECHANIC_MONSTER_NAME",VLOOKUP(AP17,'LibSets constants'!$I$4:$L$1000,3,FALSE),""),"")</f>
        <v/>
      </c>
      <c r="AR17" s="3" t="str">
        <f>IF(AP17&lt;&gt;"",IF(AP17&lt;&gt;"LIBSETS_DROP_MECHANIC_MONSTER_NAME",VLOOKUP(AP17,'LibSets constants'!$I$4:$L$1000,4,FALSE),""),"")</f>
        <v/>
      </c>
      <c r="AS17" s="3" t="str">
        <f>IF(J17&lt;&gt;"LIBSETS_SETTYPE_BATTLEGROUND",IF(J17&lt;&gt;"LIBSETS_SETTYPE_SPECIAL",IF(AT17&lt;&gt;"",VLOOKUP(AT17,'ESO zone constants'!$D$2:$H$4950,8,FALSE),""),""),"")</f>
        <v/>
      </c>
      <c r="AV17" s="3" t="str">
        <f>IF(AU17&lt;&gt;"",IF(AU17&lt;&gt;"LIBSETS_DROP_MECHANIC_MONSTER_NAME",VLOOKUP(AU17,'LibSets constants'!$I$4:$L$1000,3,FALSE),""),"")</f>
        <v/>
      </c>
      <c r="AW17" s="3" t="str">
        <f>IF(AU17&lt;&gt;"",IF(AU17&lt;&gt;"LIBSETS_DROP_MECHANIC_MONSTER_NAME",VLOOKUP(AU17,'LibSets constants'!$I$4:$L$1000,4,FALSE),""),"")</f>
        <v/>
      </c>
      <c r="AX17" s="21" t="e">
        <f t="shared" si="1"/>
        <v>#REF!</v>
      </c>
      <c r="AY17" s="21" t="e">
        <f t="shared" si="2"/>
        <v>#REF!</v>
      </c>
      <c r="AZ17" s="21" t="str">
        <f t="shared" si="3"/>
        <v>, setType=LIBSETS_SETTYPE_ARENA</v>
      </c>
      <c r="BA17" s="21" t="str">
        <f t="shared" si="4"/>
        <v>, dropMechanic={LIBSETS_DROP_MECHANIC_ARENA_STAGE_CHEST}},</v>
      </c>
      <c r="BB17" s="21" t="str">
        <f t="shared" si="5"/>
        <v xml:space="preserve"> --Destructive Impact / Zerstörerischer Einschlag   [Dragonstar Arena]</v>
      </c>
    </row>
    <row r="18" spans="1:54" x14ac:dyDescent="0.25">
      <c r="A18" s="12">
        <v>318</v>
      </c>
      <c r="B18" t="s">
        <v>1489</v>
      </c>
      <c r="C18" t="s">
        <v>1491</v>
      </c>
      <c r="D18" t="s">
        <v>1490</v>
      </c>
      <c r="G18" s="3">
        <f t="shared" si="0"/>
        <v>318</v>
      </c>
      <c r="J18" s="8" t="s">
        <v>2016</v>
      </c>
      <c r="L18" t="s">
        <v>101</v>
      </c>
      <c r="M18" t="s">
        <v>100</v>
      </c>
      <c r="N18">
        <v>-1</v>
      </c>
      <c r="O18">
        <v>-1</v>
      </c>
      <c r="P18">
        <v>-1</v>
      </c>
      <c r="Q18">
        <v>0</v>
      </c>
      <c r="R18" s="3" t="e">
        <f>IF(J18&lt;&gt;"LIBSETS_SETTYPE_BATTLEGROUND",IF(J18&lt;&gt;"LIBSETS_SETTYPE_SPECIAL",IF(S18&lt;&gt;"",VLOOKUP(S18,'ESO zone constants'!$D$2:$H$4950,8,FALSE),""),""),"")</f>
        <v>#REF!</v>
      </c>
      <c r="S18" t="s">
        <v>450</v>
      </c>
      <c r="T18" s="19" t="e">
        <f>IF(R18&lt;&gt;"",IF(NOT(ISERROR(VLOOKUP(R18,'ESO Dungeon constants'!$D$3:$H$9999,5,FALSE))),VLOOKUP(R18,'ESO Dungeon constants'!$D$3:$I$9999,6,FALSE),VLOOKUP(R18,'ESO zone constants'!$H$2:$K$9984,4,FALSE)),"")</f>
        <v>#REF!</v>
      </c>
      <c r="U18" s="3" t="e">
        <f>VLOOKUP(T18,'LibSets constants'!$B$4:$C$1000,2,FALSE)</f>
        <v>#REF!</v>
      </c>
      <c r="V18" s="34" t="s">
        <v>2113</v>
      </c>
      <c r="W18" s="3" t="str">
        <f>IF(V18&lt;&gt;"",IF(V18&lt;&gt;"LIBSETS_DROP_MECHANIC_MONSTER_NAME",VLOOKUP(V18,'LibSets constants'!$I$4:$L$1000,3,FALSE),""),"")</f>
        <v>Arena stage chest</v>
      </c>
      <c r="X18" s="3" t="str">
        <f>IF(V18&lt;&gt;"",IF(V18&lt;&gt;"LIBSETS_DROP_MECHANIC_MONSTER_NAME",VLOOKUP(V18,'LibSets constants'!$I$4:$L$1000,4,FALSE),""),"")</f>
        <v>Arena-Phasen Schatztruhe</v>
      </c>
      <c r="Y18" s="3" t="str">
        <f>IF(J18&lt;&gt;"LIBSETS_SETTYPE_BATTLEGROUND",IF(J18&lt;&gt;"LIBSETS_SETTYPE_SPECIAL",IF(Z18&lt;&gt;"",VLOOKUP(Z18,'ESO zone constants'!$D$2:$H$4950,8,FALSE),""),""),"")</f>
        <v/>
      </c>
      <c r="AB18" s="3" t="str">
        <f>IF(AA18&lt;&gt;"",IF(AA18&lt;&gt;"LIBSETS_DROP_MECHANIC_MONSTER_NAME",VLOOKUP(AA18,'LibSets constants'!$I$4:$L$1000,3,FALSE),""),"")</f>
        <v/>
      </c>
      <c r="AC18" s="3" t="str">
        <f>IF(AA18&lt;&gt;"",IF(AA18&lt;&gt;"LIBSETS_DROP_MECHANIC_MONSTER_NAME",VLOOKUP(AA18,'LibSets constants'!$I$4:$L$1000,4,FALSE),""),"")</f>
        <v/>
      </c>
      <c r="AD18" s="3" t="str">
        <f>IF(J18&lt;&gt;"LIBSETS_SETTYPE_BATTLEGROUND",IF(J18&lt;&gt;"LIBSETS_SETTYPE_SPECIAL",IF(AE18&lt;&gt;"",VLOOKUP(AE18,'ESO zone constants'!$D$2:$H$4950,8,FALSE),""),""),"")</f>
        <v/>
      </c>
      <c r="AG18" s="3" t="str">
        <f>IF(AF18&lt;&gt;"",IF(AF18&lt;&gt;"LIBSETS_DROP_MECHANIC_MONSTER_NAME",VLOOKUP(AF18,'LibSets constants'!$I$4:$L$1000,3,FALSE),""),"")</f>
        <v/>
      </c>
      <c r="AH18" s="3" t="str">
        <f>IF(AF18&lt;&gt;"",IF(AF18&lt;&gt;"LIBSETS_DROP_MECHANIC_MONSTER_NAME",VLOOKUP(AF18,'LibSets constants'!$I$4:$L$1000,4,FALSE),""),"")</f>
        <v/>
      </c>
      <c r="AI18" s="3" t="str">
        <f>IF(J18&lt;&gt;"LIBSETS_SETTYPE_BATTLEGROUND",IF(J18&lt;&gt;"LIBSETS_SETTYPE_SPECIAL",IF(AJ18&lt;&gt;"",VLOOKUP(AJ18,'ESO zone constants'!$D$2:$H$4950,8,FALSE),""),""),"")</f>
        <v/>
      </c>
      <c r="AL18" s="3" t="str">
        <f>IF(AK18&lt;&gt;"",IF(AK18&lt;&gt;"LIBSETS_DROP_MECHANIC_MONSTER_NAME",VLOOKUP(AK18,'LibSets constants'!$I$4:$L$1000,3,FALSE),""),"")</f>
        <v/>
      </c>
      <c r="AM18" s="3" t="str">
        <f>IF(AK18&lt;&gt;"",IF(AK18&lt;&gt;"LIBSETS_DROP_MECHANIC_MONSTER_NAME",VLOOKUP(AK18,'LibSets constants'!$I$4:$L$1000,4,FALSE),""),"")</f>
        <v/>
      </c>
      <c r="AN18" s="3" t="str">
        <f>IF(J18&lt;&gt;"LIBSETS_SETTYPE_BATTLEGROUND",IF(J18&lt;&gt;"LIBSETS_SETTYPE_SPECIAL",IF(AO18&lt;&gt;"",VLOOKUP(AO18,'ESO zone constants'!$D$2:$H$4950,8,FALSE),""),""),"")</f>
        <v/>
      </c>
      <c r="AQ18" s="3" t="str">
        <f>IF(AP18&lt;&gt;"",IF(AP18&lt;&gt;"LIBSETS_DROP_MECHANIC_MONSTER_NAME",VLOOKUP(AP18,'LibSets constants'!$I$4:$L$1000,3,FALSE),""),"")</f>
        <v/>
      </c>
      <c r="AR18" s="3" t="str">
        <f>IF(AP18&lt;&gt;"",IF(AP18&lt;&gt;"LIBSETS_DROP_MECHANIC_MONSTER_NAME",VLOOKUP(AP18,'LibSets constants'!$I$4:$L$1000,4,FALSE),""),"")</f>
        <v/>
      </c>
      <c r="AS18" s="3" t="str">
        <f>IF(J18&lt;&gt;"LIBSETS_SETTYPE_BATTLEGROUND",IF(J18&lt;&gt;"LIBSETS_SETTYPE_SPECIAL",IF(AT18&lt;&gt;"",VLOOKUP(AT18,'ESO zone constants'!$D$2:$H$4950,8,FALSE),""),""),"")</f>
        <v/>
      </c>
      <c r="AV18" s="3" t="str">
        <f>IF(AU18&lt;&gt;"",IF(AU18&lt;&gt;"LIBSETS_DROP_MECHANIC_MONSTER_NAME",VLOOKUP(AU18,'LibSets constants'!$I$4:$L$1000,3,FALSE),""),"")</f>
        <v/>
      </c>
      <c r="AW18" s="3" t="str">
        <f>IF(AU18&lt;&gt;"",IF(AU18&lt;&gt;"LIBSETS_DROP_MECHANIC_MONSTER_NAME",VLOOKUP(AU18,'LibSets constants'!$I$4:$L$1000,4,FALSE),""),"")</f>
        <v/>
      </c>
      <c r="AX18" s="21" t="e">
        <f t="shared" si="1"/>
        <v>#REF!</v>
      </c>
      <c r="AY18" s="21" t="e">
        <f t="shared" si="2"/>
        <v>#REF!</v>
      </c>
      <c r="AZ18" s="21" t="str">
        <f t="shared" si="3"/>
        <v>, setType=LIBSETS_SETTYPE_ARENA</v>
      </c>
      <c r="BA18" s="21" t="str">
        <f t="shared" si="4"/>
        <v>, dropMechanic={LIBSETS_DROP_MECHANIC_ARENA_STAGE_CHEST}},</v>
      </c>
      <c r="BB18" s="21" t="str">
        <f t="shared" si="5"/>
        <v xml:space="preserve"> --Grand Rejuvenation / Große Verjüngung   [Dragonstar Arena]</v>
      </c>
    </row>
    <row r="19" spans="1:54" x14ac:dyDescent="0.25">
      <c r="A19" s="12">
        <v>369</v>
      </c>
      <c r="B19" t="s">
        <v>1628</v>
      </c>
      <c r="C19" t="s">
        <v>1630</v>
      </c>
      <c r="D19" t="s">
        <v>1629</v>
      </c>
      <c r="G19" s="3">
        <f t="shared" si="0"/>
        <v>369</v>
      </c>
      <c r="J19" s="8" t="s">
        <v>2016</v>
      </c>
      <c r="L19" t="s">
        <v>101</v>
      </c>
      <c r="M19" t="s">
        <v>100</v>
      </c>
      <c r="N19">
        <v>-1</v>
      </c>
      <c r="O19">
        <v>-1</v>
      </c>
      <c r="P19">
        <v>-1</v>
      </c>
      <c r="Q19">
        <v>0</v>
      </c>
      <c r="R19" s="3" t="e">
        <f>IF(J19&lt;&gt;"LIBSETS_SETTYPE_BATTLEGROUND",IF(J19&lt;&gt;"LIBSETS_SETTYPE_SPECIAL",IF(S19&lt;&gt;"",VLOOKUP(S19,'ESO zone constants'!$D$2:$H$4950,8,FALSE),""),""),"")</f>
        <v>#REF!</v>
      </c>
      <c r="S19" t="s">
        <v>460</v>
      </c>
      <c r="T19" s="19" t="e">
        <f>IF(R19&lt;&gt;"",IF(NOT(ISERROR(VLOOKUP(R19,'ESO Dungeon constants'!$D$3:$H$9999,5,FALSE))),VLOOKUP(R19,'ESO Dungeon constants'!$D$3:$I$9999,6,FALSE),VLOOKUP(R19,'ESO zone constants'!$H$2:$K$9984,4,FALSE)),"")</f>
        <v>#REF!</v>
      </c>
      <c r="U19" s="3" t="e">
        <f>VLOOKUP(T19,'LibSets constants'!$B$4:$C$1000,2,FALSE)</f>
        <v>#REF!</v>
      </c>
      <c r="V19" s="34" t="s">
        <v>2113</v>
      </c>
      <c r="W19" s="3" t="str">
        <f>IF(V19&lt;&gt;"",IF(V19&lt;&gt;"LIBSETS_DROP_MECHANIC_MONSTER_NAME",VLOOKUP(V19,'LibSets constants'!$I$4:$L$1000,3,FALSE),""),"")</f>
        <v>Arena stage chest</v>
      </c>
      <c r="X19" s="3" t="str">
        <f>IF(V19&lt;&gt;"",IF(V19&lt;&gt;"LIBSETS_DROP_MECHANIC_MONSTER_NAME",VLOOKUP(V19,'LibSets constants'!$I$4:$L$1000,4,FALSE),""),"")</f>
        <v>Arena-Phasen Schatztruhe</v>
      </c>
      <c r="Y19" s="3" t="str">
        <f>IF(J19&lt;&gt;"LIBSETS_SETTYPE_BATTLEGROUND",IF(J19&lt;&gt;"LIBSETS_SETTYPE_SPECIAL",IF(Z19&lt;&gt;"",VLOOKUP(Z19,'ESO zone constants'!$D$2:$H$4950,8,FALSE),""),""),"")</f>
        <v/>
      </c>
      <c r="AB19" s="3" t="str">
        <f>IF(AA19&lt;&gt;"",IF(AA19&lt;&gt;"LIBSETS_DROP_MECHANIC_MONSTER_NAME",VLOOKUP(AA19,'LibSets constants'!$I$4:$L$1000,3,FALSE),""),"")</f>
        <v/>
      </c>
      <c r="AC19" s="3" t="str">
        <f>IF(AA19&lt;&gt;"",IF(AA19&lt;&gt;"LIBSETS_DROP_MECHANIC_MONSTER_NAME",VLOOKUP(AA19,'LibSets constants'!$I$4:$L$1000,4,FALSE),""),"")</f>
        <v/>
      </c>
      <c r="AD19" s="3" t="str">
        <f>IF(J19&lt;&gt;"LIBSETS_SETTYPE_BATTLEGROUND",IF(J19&lt;&gt;"LIBSETS_SETTYPE_SPECIAL",IF(AE19&lt;&gt;"",VLOOKUP(AE19,'ESO zone constants'!$D$2:$H$4950,8,FALSE),""),""),"")</f>
        <v/>
      </c>
      <c r="AG19" s="3" t="str">
        <f>IF(AF19&lt;&gt;"",IF(AF19&lt;&gt;"LIBSETS_DROP_MECHANIC_MONSTER_NAME",VLOOKUP(AF19,'LibSets constants'!$I$4:$L$1000,3,FALSE),""),"")</f>
        <v/>
      </c>
      <c r="AH19" s="3" t="str">
        <f>IF(AF19&lt;&gt;"",IF(AF19&lt;&gt;"LIBSETS_DROP_MECHANIC_MONSTER_NAME",VLOOKUP(AF19,'LibSets constants'!$I$4:$L$1000,4,FALSE),""),"")</f>
        <v/>
      </c>
      <c r="AI19" s="3" t="str">
        <f>IF(J19&lt;&gt;"LIBSETS_SETTYPE_BATTLEGROUND",IF(J19&lt;&gt;"LIBSETS_SETTYPE_SPECIAL",IF(AJ19&lt;&gt;"",VLOOKUP(AJ19,'ESO zone constants'!$D$2:$H$4950,8,FALSE),""),""),"")</f>
        <v/>
      </c>
      <c r="AL19" s="3" t="str">
        <f>IF(AK19&lt;&gt;"",IF(AK19&lt;&gt;"LIBSETS_DROP_MECHANIC_MONSTER_NAME",VLOOKUP(AK19,'LibSets constants'!$I$4:$L$1000,3,FALSE),""),"")</f>
        <v/>
      </c>
      <c r="AM19" s="3" t="str">
        <f>IF(AK19&lt;&gt;"",IF(AK19&lt;&gt;"LIBSETS_DROP_MECHANIC_MONSTER_NAME",VLOOKUP(AK19,'LibSets constants'!$I$4:$L$1000,4,FALSE),""),"")</f>
        <v/>
      </c>
      <c r="AN19" s="3" t="str">
        <f>IF(J19&lt;&gt;"LIBSETS_SETTYPE_BATTLEGROUND",IF(J19&lt;&gt;"LIBSETS_SETTYPE_SPECIAL",IF(AO19&lt;&gt;"",VLOOKUP(AO19,'ESO zone constants'!$D$2:$H$4950,8,FALSE),""),""),"")</f>
        <v/>
      </c>
      <c r="AQ19" s="3" t="str">
        <f>IF(AP19&lt;&gt;"",IF(AP19&lt;&gt;"LIBSETS_DROP_MECHANIC_MONSTER_NAME",VLOOKUP(AP19,'LibSets constants'!$I$4:$L$1000,3,FALSE),""),"")</f>
        <v/>
      </c>
      <c r="AR19" s="3" t="str">
        <f>IF(AP19&lt;&gt;"",IF(AP19&lt;&gt;"LIBSETS_DROP_MECHANIC_MONSTER_NAME",VLOOKUP(AP19,'LibSets constants'!$I$4:$L$1000,4,FALSE),""),"")</f>
        <v/>
      </c>
      <c r="AS19" s="3" t="str">
        <f>IF(J19&lt;&gt;"LIBSETS_SETTYPE_BATTLEGROUND",IF(J19&lt;&gt;"LIBSETS_SETTYPE_SPECIAL",IF(AT19&lt;&gt;"",VLOOKUP(AT19,'ESO zone constants'!$D$2:$H$4950,8,FALSE),""),""),"")</f>
        <v/>
      </c>
      <c r="AV19" s="3" t="str">
        <f>IF(AU19&lt;&gt;"",IF(AU19&lt;&gt;"LIBSETS_DROP_MECHANIC_MONSTER_NAME",VLOOKUP(AU19,'LibSets constants'!$I$4:$L$1000,3,FALSE),""),"")</f>
        <v/>
      </c>
      <c r="AW19" s="3" t="str">
        <f>IF(AU19&lt;&gt;"",IF(AU19&lt;&gt;"LIBSETS_DROP_MECHANIC_MONSTER_NAME",VLOOKUP(AU19,'LibSets constants'!$I$4:$L$1000,4,FALSE),""),"")</f>
        <v/>
      </c>
      <c r="AX19" s="21" t="e">
        <f t="shared" si="1"/>
        <v>#REF!</v>
      </c>
      <c r="AY19" s="21" t="e">
        <f t="shared" si="2"/>
        <v>#REF!</v>
      </c>
      <c r="AZ19" s="21" t="str">
        <f t="shared" si="3"/>
        <v>, setType=LIBSETS_SETTYPE_ARENA</v>
      </c>
      <c r="BA19" s="21" t="str">
        <f t="shared" si="4"/>
        <v>, dropMechanic={LIBSETS_DROP_MECHANIC_ARENA_STAGE_CHEST}},</v>
      </c>
      <c r="BB19" s="21" t="str">
        <f t="shared" si="5"/>
        <v xml:space="preserve"> --Merciless Charge / Gnadenloser Ansturm   [Maelstrom Arena]</v>
      </c>
    </row>
    <row r="20" spans="1:54" x14ac:dyDescent="0.25">
      <c r="A20" s="12">
        <v>370</v>
      </c>
      <c r="B20" t="s">
        <v>1631</v>
      </c>
      <c r="C20" t="s">
        <v>1633</v>
      </c>
      <c r="D20" t="s">
        <v>1632</v>
      </c>
      <c r="G20" s="3">
        <f t="shared" si="0"/>
        <v>370</v>
      </c>
      <c r="J20" s="8" t="s">
        <v>2016</v>
      </c>
      <c r="L20" t="s">
        <v>101</v>
      </c>
      <c r="M20" t="s">
        <v>100</v>
      </c>
      <c r="N20">
        <v>-1</v>
      </c>
      <c r="O20">
        <v>-1</v>
      </c>
      <c r="P20">
        <v>-1</v>
      </c>
      <c r="Q20">
        <v>0</v>
      </c>
      <c r="R20" s="3" t="e">
        <f>IF(J20&lt;&gt;"LIBSETS_SETTYPE_BATTLEGROUND",IF(J20&lt;&gt;"LIBSETS_SETTYPE_SPECIAL",IF(S20&lt;&gt;"",VLOOKUP(S20,'ESO zone constants'!$D$2:$H$4950,8,FALSE),""),""),"")</f>
        <v>#REF!</v>
      </c>
      <c r="S20" t="s">
        <v>460</v>
      </c>
      <c r="T20" s="19" t="e">
        <f>IF(R20&lt;&gt;"",IF(NOT(ISERROR(VLOOKUP(R20,'ESO Dungeon constants'!$D$3:$H$9999,5,FALSE))),VLOOKUP(R20,'ESO Dungeon constants'!$D$3:$I$9999,6,FALSE),VLOOKUP(R20,'ESO zone constants'!$H$2:$K$9984,4,FALSE)),"")</f>
        <v>#REF!</v>
      </c>
      <c r="U20" s="3" t="e">
        <f>VLOOKUP(T20,'LibSets constants'!$B$4:$C$1000,2,FALSE)</f>
        <v>#REF!</v>
      </c>
      <c r="V20" s="34" t="s">
        <v>2113</v>
      </c>
      <c r="W20" s="3" t="str">
        <f>IF(V20&lt;&gt;"",IF(V20&lt;&gt;"LIBSETS_DROP_MECHANIC_MONSTER_NAME",VLOOKUP(V20,'LibSets constants'!$I$4:$L$1000,3,FALSE),""),"")</f>
        <v>Arena stage chest</v>
      </c>
      <c r="X20" s="3" t="str">
        <f>IF(V20&lt;&gt;"",IF(V20&lt;&gt;"LIBSETS_DROP_MECHANIC_MONSTER_NAME",VLOOKUP(V20,'LibSets constants'!$I$4:$L$1000,4,FALSE),""),"")</f>
        <v>Arena-Phasen Schatztruhe</v>
      </c>
      <c r="Y20" s="3" t="str">
        <f>IF(J20&lt;&gt;"LIBSETS_SETTYPE_BATTLEGROUND",IF(J20&lt;&gt;"LIBSETS_SETTYPE_SPECIAL",IF(Z20&lt;&gt;"",VLOOKUP(Z20,'ESO zone constants'!$D$2:$H$4950,8,FALSE),""),""),"")</f>
        <v/>
      </c>
      <c r="AB20" s="3" t="str">
        <f>IF(AA20&lt;&gt;"",IF(AA20&lt;&gt;"LIBSETS_DROP_MECHANIC_MONSTER_NAME",VLOOKUP(AA20,'LibSets constants'!$I$4:$L$1000,3,FALSE),""),"")</f>
        <v/>
      </c>
      <c r="AC20" s="3" t="str">
        <f>IF(AA20&lt;&gt;"",IF(AA20&lt;&gt;"LIBSETS_DROP_MECHANIC_MONSTER_NAME",VLOOKUP(AA20,'LibSets constants'!$I$4:$L$1000,4,FALSE),""),"")</f>
        <v/>
      </c>
      <c r="AD20" s="3" t="str">
        <f>IF(J20&lt;&gt;"LIBSETS_SETTYPE_BATTLEGROUND",IF(J20&lt;&gt;"LIBSETS_SETTYPE_SPECIAL",IF(AE20&lt;&gt;"",VLOOKUP(AE20,'ESO zone constants'!$D$2:$H$4950,8,FALSE),""),""),"")</f>
        <v/>
      </c>
      <c r="AG20" s="3" t="str">
        <f>IF(AF20&lt;&gt;"",IF(AF20&lt;&gt;"LIBSETS_DROP_MECHANIC_MONSTER_NAME",VLOOKUP(AF20,'LibSets constants'!$I$4:$L$1000,3,FALSE),""),"")</f>
        <v/>
      </c>
      <c r="AH20" s="3" t="str">
        <f>IF(AF20&lt;&gt;"",IF(AF20&lt;&gt;"LIBSETS_DROP_MECHANIC_MONSTER_NAME",VLOOKUP(AF20,'LibSets constants'!$I$4:$L$1000,4,FALSE),""),"")</f>
        <v/>
      </c>
      <c r="AI20" s="3" t="str">
        <f>IF(J20&lt;&gt;"LIBSETS_SETTYPE_BATTLEGROUND",IF(J20&lt;&gt;"LIBSETS_SETTYPE_SPECIAL",IF(AJ20&lt;&gt;"",VLOOKUP(AJ20,'ESO zone constants'!$D$2:$H$4950,8,FALSE),""),""),"")</f>
        <v/>
      </c>
      <c r="AL20" s="3" t="str">
        <f>IF(AK20&lt;&gt;"",IF(AK20&lt;&gt;"LIBSETS_DROP_MECHANIC_MONSTER_NAME",VLOOKUP(AK20,'LibSets constants'!$I$4:$L$1000,3,FALSE),""),"")</f>
        <v/>
      </c>
      <c r="AM20" s="3" t="str">
        <f>IF(AK20&lt;&gt;"",IF(AK20&lt;&gt;"LIBSETS_DROP_MECHANIC_MONSTER_NAME",VLOOKUP(AK20,'LibSets constants'!$I$4:$L$1000,4,FALSE),""),"")</f>
        <v/>
      </c>
      <c r="AN20" s="3" t="str">
        <f>IF(J20&lt;&gt;"LIBSETS_SETTYPE_BATTLEGROUND",IF(J20&lt;&gt;"LIBSETS_SETTYPE_SPECIAL",IF(AO20&lt;&gt;"",VLOOKUP(AO20,'ESO zone constants'!$D$2:$H$4950,8,FALSE),""),""),"")</f>
        <v/>
      </c>
      <c r="AQ20" s="3" t="str">
        <f>IF(AP20&lt;&gt;"",IF(AP20&lt;&gt;"LIBSETS_DROP_MECHANIC_MONSTER_NAME",VLOOKUP(AP20,'LibSets constants'!$I$4:$L$1000,3,FALSE),""),"")</f>
        <v/>
      </c>
      <c r="AR20" s="3" t="str">
        <f>IF(AP20&lt;&gt;"",IF(AP20&lt;&gt;"LIBSETS_DROP_MECHANIC_MONSTER_NAME",VLOOKUP(AP20,'LibSets constants'!$I$4:$L$1000,4,FALSE),""),"")</f>
        <v/>
      </c>
      <c r="AS20" s="3" t="str">
        <f>IF(J20&lt;&gt;"LIBSETS_SETTYPE_BATTLEGROUND",IF(J20&lt;&gt;"LIBSETS_SETTYPE_SPECIAL",IF(AT20&lt;&gt;"",VLOOKUP(AT20,'ESO zone constants'!$D$2:$H$4950,8,FALSE),""),""),"")</f>
        <v/>
      </c>
      <c r="AV20" s="3" t="str">
        <f>IF(AU20&lt;&gt;"",IF(AU20&lt;&gt;"LIBSETS_DROP_MECHANIC_MONSTER_NAME",VLOOKUP(AU20,'LibSets constants'!$I$4:$L$1000,3,FALSE),""),"")</f>
        <v/>
      </c>
      <c r="AW20" s="3" t="str">
        <f>IF(AU20&lt;&gt;"",IF(AU20&lt;&gt;"LIBSETS_DROP_MECHANIC_MONSTER_NAME",VLOOKUP(AU20,'LibSets constants'!$I$4:$L$1000,4,FALSE),""),"")</f>
        <v/>
      </c>
      <c r="AX20" s="21" t="e">
        <f t="shared" si="1"/>
        <v>#REF!</v>
      </c>
      <c r="AY20" s="21" t="e">
        <f t="shared" si="2"/>
        <v>#REF!</v>
      </c>
      <c r="AZ20" s="21" t="str">
        <f t="shared" si="3"/>
        <v>, setType=LIBSETS_SETTYPE_ARENA</v>
      </c>
      <c r="BA20" s="21" t="str">
        <f t="shared" si="4"/>
        <v>, dropMechanic={LIBSETS_DROP_MECHANIC_ARENA_STAGE_CHEST}},</v>
      </c>
      <c r="BB20" s="21" t="str">
        <f t="shared" si="5"/>
        <v xml:space="preserve"> --Rampaging Slash / Tobender Schnitt   [Maelstrom Arena]</v>
      </c>
    </row>
    <row r="21" spans="1:54" x14ac:dyDescent="0.25">
      <c r="A21" s="12">
        <v>371</v>
      </c>
      <c r="B21" t="s">
        <v>1634</v>
      </c>
      <c r="C21" t="s">
        <v>1636</v>
      </c>
      <c r="D21" t="s">
        <v>1635</v>
      </c>
      <c r="G21" s="3">
        <f t="shared" si="0"/>
        <v>371</v>
      </c>
      <c r="J21" s="8" t="s">
        <v>2016</v>
      </c>
      <c r="L21" t="s">
        <v>101</v>
      </c>
      <c r="M21" t="s">
        <v>100</v>
      </c>
      <c r="N21">
        <v>-1</v>
      </c>
      <c r="O21">
        <v>-1</v>
      </c>
      <c r="P21">
        <v>-1</v>
      </c>
      <c r="Q21">
        <v>0</v>
      </c>
      <c r="R21" s="3" t="e">
        <f>IF(J21&lt;&gt;"LIBSETS_SETTYPE_BATTLEGROUND",IF(J21&lt;&gt;"LIBSETS_SETTYPE_SPECIAL",IF(S21&lt;&gt;"",VLOOKUP(S21,'ESO zone constants'!$D$2:$H$4950,8,FALSE),""),""),"")</f>
        <v>#REF!</v>
      </c>
      <c r="S21" t="s">
        <v>460</v>
      </c>
      <c r="T21" s="19" t="e">
        <f>IF(R21&lt;&gt;"",IF(NOT(ISERROR(VLOOKUP(R21,'ESO Dungeon constants'!$D$3:$H$9999,5,FALSE))),VLOOKUP(R21,'ESO Dungeon constants'!$D$3:$I$9999,6,FALSE),VLOOKUP(R21,'ESO zone constants'!$H$2:$K$9984,4,FALSE)),"")</f>
        <v>#REF!</v>
      </c>
      <c r="U21" s="3" t="e">
        <f>VLOOKUP(T21,'LibSets constants'!$B$4:$C$1000,2,FALSE)</f>
        <v>#REF!</v>
      </c>
      <c r="V21" s="34" t="s">
        <v>2113</v>
      </c>
      <c r="W21" s="3" t="str">
        <f>IF(V21&lt;&gt;"",IF(V21&lt;&gt;"LIBSETS_DROP_MECHANIC_MONSTER_NAME",VLOOKUP(V21,'LibSets constants'!$I$4:$L$1000,3,FALSE),""),"")</f>
        <v>Arena stage chest</v>
      </c>
      <c r="X21" s="3" t="str">
        <f>IF(V21&lt;&gt;"",IF(V21&lt;&gt;"LIBSETS_DROP_MECHANIC_MONSTER_NAME",VLOOKUP(V21,'LibSets constants'!$I$4:$L$1000,4,FALSE),""),"")</f>
        <v>Arena-Phasen Schatztruhe</v>
      </c>
      <c r="Y21" s="3" t="str">
        <f>IF(J21&lt;&gt;"LIBSETS_SETTYPE_BATTLEGROUND",IF(J21&lt;&gt;"LIBSETS_SETTYPE_SPECIAL",IF(Z21&lt;&gt;"",VLOOKUP(Z21,'ESO zone constants'!$D$2:$H$4950,8,FALSE),""),""),"")</f>
        <v/>
      </c>
      <c r="AB21" s="3" t="str">
        <f>IF(AA21&lt;&gt;"",IF(AA21&lt;&gt;"LIBSETS_DROP_MECHANIC_MONSTER_NAME",VLOOKUP(AA21,'LibSets constants'!$I$4:$L$1000,3,FALSE),""),"")</f>
        <v/>
      </c>
      <c r="AC21" s="3" t="str">
        <f>IF(AA21&lt;&gt;"",IF(AA21&lt;&gt;"LIBSETS_DROP_MECHANIC_MONSTER_NAME",VLOOKUP(AA21,'LibSets constants'!$I$4:$L$1000,4,FALSE),""),"")</f>
        <v/>
      </c>
      <c r="AD21" s="3" t="str">
        <f>IF(J21&lt;&gt;"LIBSETS_SETTYPE_BATTLEGROUND",IF(J21&lt;&gt;"LIBSETS_SETTYPE_SPECIAL",IF(AE21&lt;&gt;"",VLOOKUP(AE21,'ESO zone constants'!$D$2:$H$4950,8,FALSE),""),""),"")</f>
        <v/>
      </c>
      <c r="AG21" s="3" t="str">
        <f>IF(AF21&lt;&gt;"",IF(AF21&lt;&gt;"LIBSETS_DROP_MECHANIC_MONSTER_NAME",VLOOKUP(AF21,'LibSets constants'!$I$4:$L$1000,3,FALSE),""),"")</f>
        <v/>
      </c>
      <c r="AH21" s="3" t="str">
        <f>IF(AF21&lt;&gt;"",IF(AF21&lt;&gt;"LIBSETS_DROP_MECHANIC_MONSTER_NAME",VLOOKUP(AF21,'LibSets constants'!$I$4:$L$1000,4,FALSE),""),"")</f>
        <v/>
      </c>
      <c r="AI21" s="3" t="str">
        <f>IF(J21&lt;&gt;"LIBSETS_SETTYPE_BATTLEGROUND",IF(J21&lt;&gt;"LIBSETS_SETTYPE_SPECIAL",IF(AJ21&lt;&gt;"",VLOOKUP(AJ21,'ESO zone constants'!$D$2:$H$4950,8,FALSE),""),""),"")</f>
        <v/>
      </c>
      <c r="AL21" s="3" t="str">
        <f>IF(AK21&lt;&gt;"",IF(AK21&lt;&gt;"LIBSETS_DROP_MECHANIC_MONSTER_NAME",VLOOKUP(AK21,'LibSets constants'!$I$4:$L$1000,3,FALSE),""),"")</f>
        <v/>
      </c>
      <c r="AM21" s="3" t="str">
        <f>IF(AK21&lt;&gt;"",IF(AK21&lt;&gt;"LIBSETS_DROP_MECHANIC_MONSTER_NAME",VLOOKUP(AK21,'LibSets constants'!$I$4:$L$1000,4,FALSE),""),"")</f>
        <v/>
      </c>
      <c r="AN21" s="3" t="str">
        <f>IF(J21&lt;&gt;"LIBSETS_SETTYPE_BATTLEGROUND",IF(J21&lt;&gt;"LIBSETS_SETTYPE_SPECIAL",IF(AO21&lt;&gt;"",VLOOKUP(AO21,'ESO zone constants'!$D$2:$H$4950,8,FALSE),""),""),"")</f>
        <v/>
      </c>
      <c r="AQ21" s="3" t="str">
        <f>IF(AP21&lt;&gt;"",IF(AP21&lt;&gt;"LIBSETS_DROP_MECHANIC_MONSTER_NAME",VLOOKUP(AP21,'LibSets constants'!$I$4:$L$1000,3,FALSE),""),"")</f>
        <v/>
      </c>
      <c r="AR21" s="3" t="str">
        <f>IF(AP21&lt;&gt;"",IF(AP21&lt;&gt;"LIBSETS_DROP_MECHANIC_MONSTER_NAME",VLOOKUP(AP21,'LibSets constants'!$I$4:$L$1000,4,FALSE),""),"")</f>
        <v/>
      </c>
      <c r="AS21" s="3" t="str">
        <f>IF(J21&lt;&gt;"LIBSETS_SETTYPE_BATTLEGROUND",IF(J21&lt;&gt;"LIBSETS_SETTYPE_SPECIAL",IF(AT21&lt;&gt;"",VLOOKUP(AT21,'ESO zone constants'!$D$2:$H$4950,8,FALSE),""),""),"")</f>
        <v/>
      </c>
      <c r="AV21" s="3" t="str">
        <f>IF(AU21&lt;&gt;"",IF(AU21&lt;&gt;"LIBSETS_DROP_MECHANIC_MONSTER_NAME",VLOOKUP(AU21,'LibSets constants'!$I$4:$L$1000,3,FALSE),""),"")</f>
        <v/>
      </c>
      <c r="AW21" s="3" t="str">
        <f>IF(AU21&lt;&gt;"",IF(AU21&lt;&gt;"LIBSETS_DROP_MECHANIC_MONSTER_NAME",VLOOKUP(AU21,'LibSets constants'!$I$4:$L$1000,4,FALSE),""),"")</f>
        <v/>
      </c>
      <c r="AX21" s="21" t="e">
        <f t="shared" si="1"/>
        <v>#REF!</v>
      </c>
      <c r="AY21" s="21" t="e">
        <f t="shared" si="2"/>
        <v>#REF!</v>
      </c>
      <c r="AZ21" s="21" t="str">
        <f t="shared" si="3"/>
        <v>, setType=LIBSETS_SETTYPE_ARENA</v>
      </c>
      <c r="BA21" s="21" t="str">
        <f t="shared" si="4"/>
        <v>, dropMechanic={LIBSETS_DROP_MECHANIC_ARENA_STAGE_CHEST}},</v>
      </c>
      <c r="BB21" s="21" t="str">
        <f t="shared" si="5"/>
        <v xml:space="preserve"> --Cruel Flurry / Grausamer Schlaghagel   [Maelstrom Arena]</v>
      </c>
    </row>
    <row r="22" spans="1:54" x14ac:dyDescent="0.25">
      <c r="A22" s="12">
        <v>372</v>
      </c>
      <c r="B22" t="s">
        <v>1637</v>
      </c>
      <c r="C22" t="s">
        <v>1639</v>
      </c>
      <c r="D22" t="s">
        <v>1638</v>
      </c>
      <c r="G22" s="3">
        <f t="shared" si="0"/>
        <v>372</v>
      </c>
      <c r="J22" s="8" t="s">
        <v>2016</v>
      </c>
      <c r="L22" t="s">
        <v>101</v>
      </c>
      <c r="M22" t="s">
        <v>100</v>
      </c>
      <c r="N22">
        <v>-1</v>
      </c>
      <c r="O22">
        <v>-1</v>
      </c>
      <c r="P22">
        <v>-1</v>
      </c>
      <c r="Q22">
        <v>0</v>
      </c>
      <c r="R22" s="3" t="e">
        <f>IF(J22&lt;&gt;"LIBSETS_SETTYPE_BATTLEGROUND",IF(J22&lt;&gt;"LIBSETS_SETTYPE_SPECIAL",IF(S22&lt;&gt;"",VLOOKUP(S22,'ESO zone constants'!$D$2:$H$4950,8,FALSE),""),""),"")</f>
        <v>#REF!</v>
      </c>
      <c r="S22" t="s">
        <v>460</v>
      </c>
      <c r="T22" s="19" t="e">
        <f>IF(R22&lt;&gt;"",IF(NOT(ISERROR(VLOOKUP(R22,'ESO Dungeon constants'!$D$3:$H$9999,5,FALSE))),VLOOKUP(R22,'ESO Dungeon constants'!$D$3:$I$9999,6,FALSE),VLOOKUP(R22,'ESO zone constants'!$H$2:$K$9984,4,FALSE)),"")</f>
        <v>#REF!</v>
      </c>
      <c r="U22" s="3" t="e">
        <f>VLOOKUP(T22,'LibSets constants'!$B$4:$C$1000,2,FALSE)</f>
        <v>#REF!</v>
      </c>
      <c r="V22" s="34" t="s">
        <v>2113</v>
      </c>
      <c r="W22" s="3" t="str">
        <f>IF(V22&lt;&gt;"",IF(V22&lt;&gt;"LIBSETS_DROP_MECHANIC_MONSTER_NAME",VLOOKUP(V22,'LibSets constants'!$I$4:$L$1000,3,FALSE),""),"")</f>
        <v>Arena stage chest</v>
      </c>
      <c r="X22" s="3" t="str">
        <f>IF(V22&lt;&gt;"",IF(V22&lt;&gt;"LIBSETS_DROP_MECHANIC_MONSTER_NAME",VLOOKUP(V22,'LibSets constants'!$I$4:$L$1000,4,FALSE),""),"")</f>
        <v>Arena-Phasen Schatztruhe</v>
      </c>
      <c r="Y22" s="3" t="str">
        <f>IF(J22&lt;&gt;"LIBSETS_SETTYPE_BATTLEGROUND",IF(J22&lt;&gt;"LIBSETS_SETTYPE_SPECIAL",IF(Z22&lt;&gt;"",VLOOKUP(Z22,'ESO zone constants'!$D$2:$H$4950,8,FALSE),""),""),"")</f>
        <v/>
      </c>
      <c r="AB22" s="3" t="str">
        <f>IF(AA22&lt;&gt;"",IF(AA22&lt;&gt;"LIBSETS_DROP_MECHANIC_MONSTER_NAME",VLOOKUP(AA22,'LibSets constants'!$I$4:$L$1000,3,FALSE),""),"")</f>
        <v/>
      </c>
      <c r="AC22" s="3" t="str">
        <f>IF(AA22&lt;&gt;"",IF(AA22&lt;&gt;"LIBSETS_DROP_MECHANIC_MONSTER_NAME",VLOOKUP(AA22,'LibSets constants'!$I$4:$L$1000,4,FALSE),""),"")</f>
        <v/>
      </c>
      <c r="AD22" s="3" t="str">
        <f>IF(J22&lt;&gt;"LIBSETS_SETTYPE_BATTLEGROUND",IF(J22&lt;&gt;"LIBSETS_SETTYPE_SPECIAL",IF(AE22&lt;&gt;"",VLOOKUP(AE22,'ESO zone constants'!$D$2:$H$4950,8,FALSE),""),""),"")</f>
        <v/>
      </c>
      <c r="AG22" s="3" t="str">
        <f>IF(AF22&lt;&gt;"",IF(AF22&lt;&gt;"LIBSETS_DROP_MECHANIC_MONSTER_NAME",VLOOKUP(AF22,'LibSets constants'!$I$4:$L$1000,3,FALSE),""),"")</f>
        <v/>
      </c>
      <c r="AH22" s="3" t="str">
        <f>IF(AF22&lt;&gt;"",IF(AF22&lt;&gt;"LIBSETS_DROP_MECHANIC_MONSTER_NAME",VLOOKUP(AF22,'LibSets constants'!$I$4:$L$1000,4,FALSE),""),"")</f>
        <v/>
      </c>
      <c r="AI22" s="3" t="str">
        <f>IF(J22&lt;&gt;"LIBSETS_SETTYPE_BATTLEGROUND",IF(J22&lt;&gt;"LIBSETS_SETTYPE_SPECIAL",IF(AJ22&lt;&gt;"",VLOOKUP(AJ22,'ESO zone constants'!$D$2:$H$4950,8,FALSE),""),""),"")</f>
        <v/>
      </c>
      <c r="AL22" s="3" t="str">
        <f>IF(AK22&lt;&gt;"",IF(AK22&lt;&gt;"LIBSETS_DROP_MECHANIC_MONSTER_NAME",VLOOKUP(AK22,'LibSets constants'!$I$4:$L$1000,3,FALSE),""),"")</f>
        <v/>
      </c>
      <c r="AM22" s="3" t="str">
        <f>IF(AK22&lt;&gt;"",IF(AK22&lt;&gt;"LIBSETS_DROP_MECHANIC_MONSTER_NAME",VLOOKUP(AK22,'LibSets constants'!$I$4:$L$1000,4,FALSE),""),"")</f>
        <v/>
      </c>
      <c r="AN22" s="3" t="str">
        <f>IF(J22&lt;&gt;"LIBSETS_SETTYPE_BATTLEGROUND",IF(J22&lt;&gt;"LIBSETS_SETTYPE_SPECIAL",IF(AO22&lt;&gt;"",VLOOKUP(AO22,'ESO zone constants'!$D$2:$H$4950,8,FALSE),""),""),"")</f>
        <v/>
      </c>
      <c r="AQ22" s="3" t="str">
        <f>IF(AP22&lt;&gt;"",IF(AP22&lt;&gt;"LIBSETS_DROP_MECHANIC_MONSTER_NAME",VLOOKUP(AP22,'LibSets constants'!$I$4:$L$1000,3,FALSE),""),"")</f>
        <v/>
      </c>
      <c r="AR22" s="3" t="str">
        <f>IF(AP22&lt;&gt;"",IF(AP22&lt;&gt;"LIBSETS_DROP_MECHANIC_MONSTER_NAME",VLOOKUP(AP22,'LibSets constants'!$I$4:$L$1000,4,FALSE),""),"")</f>
        <v/>
      </c>
      <c r="AS22" s="3" t="str">
        <f>IF(J22&lt;&gt;"LIBSETS_SETTYPE_BATTLEGROUND",IF(J22&lt;&gt;"LIBSETS_SETTYPE_SPECIAL",IF(AT22&lt;&gt;"",VLOOKUP(AT22,'ESO zone constants'!$D$2:$H$4950,8,FALSE),""),""),"")</f>
        <v/>
      </c>
      <c r="AV22" s="3" t="str">
        <f>IF(AU22&lt;&gt;"",IF(AU22&lt;&gt;"LIBSETS_DROP_MECHANIC_MONSTER_NAME",VLOOKUP(AU22,'LibSets constants'!$I$4:$L$1000,3,FALSE),""),"")</f>
        <v/>
      </c>
      <c r="AW22" s="3" t="str">
        <f>IF(AU22&lt;&gt;"",IF(AU22&lt;&gt;"LIBSETS_DROP_MECHANIC_MONSTER_NAME",VLOOKUP(AU22,'LibSets constants'!$I$4:$L$1000,4,FALSE),""),"")</f>
        <v/>
      </c>
      <c r="AX22" s="21" t="e">
        <f t="shared" si="1"/>
        <v>#REF!</v>
      </c>
      <c r="AY22" s="21" t="e">
        <f t="shared" si="2"/>
        <v>#REF!</v>
      </c>
      <c r="AZ22" s="21" t="str">
        <f t="shared" si="3"/>
        <v>, setType=LIBSETS_SETTYPE_ARENA</v>
      </c>
      <c r="BA22" s="21" t="str">
        <f t="shared" si="4"/>
        <v>, dropMechanic={LIBSETS_DROP_MECHANIC_ARENA_STAGE_CHEST}},</v>
      </c>
      <c r="BB22" s="21" t="str">
        <f t="shared" si="5"/>
        <v xml:space="preserve"> --Thunderous Volley / Donnernde Salve   [Maelstrom Arena]</v>
      </c>
    </row>
    <row r="23" spans="1:54" x14ac:dyDescent="0.25">
      <c r="A23" s="12">
        <v>373</v>
      </c>
      <c r="B23" t="s">
        <v>1640</v>
      </c>
      <c r="C23" t="s">
        <v>1642</v>
      </c>
      <c r="D23" t="s">
        <v>1641</v>
      </c>
      <c r="G23" s="3">
        <f t="shared" si="0"/>
        <v>373</v>
      </c>
      <c r="J23" s="8" t="s">
        <v>2016</v>
      </c>
      <c r="L23" t="s">
        <v>101</v>
      </c>
      <c r="M23" t="s">
        <v>100</v>
      </c>
      <c r="N23">
        <v>-1</v>
      </c>
      <c r="O23">
        <v>-1</v>
      </c>
      <c r="P23">
        <v>-1</v>
      </c>
      <c r="Q23">
        <v>0</v>
      </c>
      <c r="R23" s="3" t="e">
        <f>IF(J23&lt;&gt;"LIBSETS_SETTYPE_BATTLEGROUND",IF(J23&lt;&gt;"LIBSETS_SETTYPE_SPECIAL",IF(S23&lt;&gt;"",VLOOKUP(S23,'ESO zone constants'!$D$2:$H$4950,8,FALSE),""),""),"")</f>
        <v>#REF!</v>
      </c>
      <c r="S23" t="s">
        <v>460</v>
      </c>
      <c r="T23" s="19" t="e">
        <f>IF(R23&lt;&gt;"",IF(NOT(ISERROR(VLOOKUP(R23,'ESO Dungeon constants'!$D$3:$H$9999,5,FALSE))),VLOOKUP(R23,'ESO Dungeon constants'!$D$3:$I$9999,6,FALSE),VLOOKUP(R23,'ESO zone constants'!$H$2:$K$9984,4,FALSE)),"")</f>
        <v>#REF!</v>
      </c>
      <c r="U23" s="3" t="e">
        <f>VLOOKUP(T23,'LibSets constants'!$B$4:$C$1000,2,FALSE)</f>
        <v>#REF!</v>
      </c>
      <c r="V23" s="34" t="s">
        <v>2113</v>
      </c>
      <c r="W23" s="3" t="str">
        <f>IF(V23&lt;&gt;"",IF(V23&lt;&gt;"LIBSETS_DROP_MECHANIC_MONSTER_NAME",VLOOKUP(V23,'LibSets constants'!$I$4:$L$1000,3,FALSE),""),"")</f>
        <v>Arena stage chest</v>
      </c>
      <c r="X23" s="3" t="str">
        <f>IF(V23&lt;&gt;"",IF(V23&lt;&gt;"LIBSETS_DROP_MECHANIC_MONSTER_NAME",VLOOKUP(V23,'LibSets constants'!$I$4:$L$1000,4,FALSE),""),"")</f>
        <v>Arena-Phasen Schatztruhe</v>
      </c>
      <c r="Y23" s="3" t="str">
        <f>IF(J23&lt;&gt;"LIBSETS_SETTYPE_BATTLEGROUND",IF(J23&lt;&gt;"LIBSETS_SETTYPE_SPECIAL",IF(Z23&lt;&gt;"",VLOOKUP(Z23,'ESO zone constants'!$D$2:$H$4950,8,FALSE),""),""),"")</f>
        <v/>
      </c>
      <c r="AB23" s="3" t="str">
        <f>IF(AA23&lt;&gt;"",IF(AA23&lt;&gt;"LIBSETS_DROP_MECHANIC_MONSTER_NAME",VLOOKUP(AA23,'LibSets constants'!$I$4:$L$1000,3,FALSE),""),"")</f>
        <v/>
      </c>
      <c r="AC23" s="3" t="str">
        <f>IF(AA23&lt;&gt;"",IF(AA23&lt;&gt;"LIBSETS_DROP_MECHANIC_MONSTER_NAME",VLOOKUP(AA23,'LibSets constants'!$I$4:$L$1000,4,FALSE),""),"")</f>
        <v/>
      </c>
      <c r="AD23" s="3" t="str">
        <f>IF(J23&lt;&gt;"LIBSETS_SETTYPE_BATTLEGROUND",IF(J23&lt;&gt;"LIBSETS_SETTYPE_SPECIAL",IF(AE23&lt;&gt;"",VLOOKUP(AE23,'ESO zone constants'!$D$2:$H$4950,8,FALSE),""),""),"")</f>
        <v/>
      </c>
      <c r="AG23" s="3" t="str">
        <f>IF(AF23&lt;&gt;"",IF(AF23&lt;&gt;"LIBSETS_DROP_MECHANIC_MONSTER_NAME",VLOOKUP(AF23,'LibSets constants'!$I$4:$L$1000,3,FALSE),""),"")</f>
        <v/>
      </c>
      <c r="AH23" s="3" t="str">
        <f>IF(AF23&lt;&gt;"",IF(AF23&lt;&gt;"LIBSETS_DROP_MECHANIC_MONSTER_NAME",VLOOKUP(AF23,'LibSets constants'!$I$4:$L$1000,4,FALSE),""),"")</f>
        <v/>
      </c>
      <c r="AI23" s="3" t="str">
        <f>IF(J23&lt;&gt;"LIBSETS_SETTYPE_BATTLEGROUND",IF(J23&lt;&gt;"LIBSETS_SETTYPE_SPECIAL",IF(AJ23&lt;&gt;"",VLOOKUP(AJ23,'ESO zone constants'!$D$2:$H$4950,8,FALSE),""),""),"")</f>
        <v/>
      </c>
      <c r="AL23" s="3" t="str">
        <f>IF(AK23&lt;&gt;"",IF(AK23&lt;&gt;"LIBSETS_DROP_MECHANIC_MONSTER_NAME",VLOOKUP(AK23,'LibSets constants'!$I$4:$L$1000,3,FALSE),""),"")</f>
        <v/>
      </c>
      <c r="AM23" s="3" t="str">
        <f>IF(AK23&lt;&gt;"",IF(AK23&lt;&gt;"LIBSETS_DROP_MECHANIC_MONSTER_NAME",VLOOKUP(AK23,'LibSets constants'!$I$4:$L$1000,4,FALSE),""),"")</f>
        <v/>
      </c>
      <c r="AN23" s="3" t="str">
        <f>IF(J23&lt;&gt;"LIBSETS_SETTYPE_BATTLEGROUND",IF(J23&lt;&gt;"LIBSETS_SETTYPE_SPECIAL",IF(AO23&lt;&gt;"",VLOOKUP(AO23,'ESO zone constants'!$D$2:$H$4950,8,FALSE),""),""),"")</f>
        <v/>
      </c>
      <c r="AQ23" s="3" t="str">
        <f>IF(AP23&lt;&gt;"",IF(AP23&lt;&gt;"LIBSETS_DROP_MECHANIC_MONSTER_NAME",VLOOKUP(AP23,'LibSets constants'!$I$4:$L$1000,3,FALSE),""),"")</f>
        <v/>
      </c>
      <c r="AR23" s="3" t="str">
        <f>IF(AP23&lt;&gt;"",IF(AP23&lt;&gt;"LIBSETS_DROP_MECHANIC_MONSTER_NAME",VLOOKUP(AP23,'LibSets constants'!$I$4:$L$1000,4,FALSE),""),"")</f>
        <v/>
      </c>
      <c r="AS23" s="3" t="str">
        <f>IF(J23&lt;&gt;"LIBSETS_SETTYPE_BATTLEGROUND",IF(J23&lt;&gt;"LIBSETS_SETTYPE_SPECIAL",IF(AT23&lt;&gt;"",VLOOKUP(AT23,'ESO zone constants'!$D$2:$H$4950,8,FALSE),""),""),"")</f>
        <v/>
      </c>
      <c r="AV23" s="3" t="str">
        <f>IF(AU23&lt;&gt;"",IF(AU23&lt;&gt;"LIBSETS_DROP_MECHANIC_MONSTER_NAME",VLOOKUP(AU23,'LibSets constants'!$I$4:$L$1000,3,FALSE),""),"")</f>
        <v/>
      </c>
      <c r="AW23" s="3" t="str">
        <f>IF(AU23&lt;&gt;"",IF(AU23&lt;&gt;"LIBSETS_DROP_MECHANIC_MONSTER_NAME",VLOOKUP(AU23,'LibSets constants'!$I$4:$L$1000,4,FALSE),""),"")</f>
        <v/>
      </c>
      <c r="AX23" s="21" t="e">
        <f t="shared" si="1"/>
        <v>#REF!</v>
      </c>
      <c r="AY23" s="21" t="e">
        <f t="shared" si="2"/>
        <v>#REF!</v>
      </c>
      <c r="AZ23" s="21" t="str">
        <f t="shared" si="3"/>
        <v>, setType=LIBSETS_SETTYPE_ARENA</v>
      </c>
      <c r="BA23" s="21" t="str">
        <f t="shared" si="4"/>
        <v>, dropMechanic={LIBSETS_DROP_MECHANIC_ARENA_STAGE_CHEST}},</v>
      </c>
      <c r="BB23" s="21" t="str">
        <f t="shared" si="5"/>
        <v xml:space="preserve"> --Crushing Wall / Zermalmende Mauer   [Maelstrom Arena]</v>
      </c>
    </row>
    <row r="24" spans="1:54" x14ac:dyDescent="0.25">
      <c r="A24" s="12">
        <v>374</v>
      </c>
      <c r="B24" t="s">
        <v>1643</v>
      </c>
      <c r="C24" t="s">
        <v>1645</v>
      </c>
      <c r="D24" t="s">
        <v>1644</v>
      </c>
      <c r="G24" s="3">
        <f t="shared" si="0"/>
        <v>374</v>
      </c>
      <c r="J24" s="8" t="s">
        <v>2016</v>
      </c>
      <c r="L24" t="s">
        <v>101</v>
      </c>
      <c r="M24" t="s">
        <v>100</v>
      </c>
      <c r="N24">
        <v>-1</v>
      </c>
      <c r="O24">
        <v>-1</v>
      </c>
      <c r="P24">
        <v>-1</v>
      </c>
      <c r="Q24">
        <v>0</v>
      </c>
      <c r="R24" s="3" t="e">
        <f>IF(J24&lt;&gt;"LIBSETS_SETTYPE_BATTLEGROUND",IF(J24&lt;&gt;"LIBSETS_SETTYPE_SPECIAL",IF(S24&lt;&gt;"",VLOOKUP(S24,'ESO zone constants'!$D$2:$H$4950,8,FALSE),""),""),"")</f>
        <v>#REF!</v>
      </c>
      <c r="S24" t="s">
        <v>460</v>
      </c>
      <c r="T24" s="19" t="e">
        <f>IF(R24&lt;&gt;"",IF(NOT(ISERROR(VLOOKUP(R24,'ESO Dungeon constants'!$D$3:$H$9999,5,FALSE))),VLOOKUP(R24,'ESO Dungeon constants'!$D$3:$I$9999,6,FALSE),VLOOKUP(R24,'ESO zone constants'!$H$2:$K$9984,4,FALSE)),"")</f>
        <v>#REF!</v>
      </c>
      <c r="U24" s="3" t="e">
        <f>VLOOKUP(T24,'LibSets constants'!$B$4:$C$1000,2,FALSE)</f>
        <v>#REF!</v>
      </c>
      <c r="V24" s="34" t="s">
        <v>2113</v>
      </c>
      <c r="W24" s="3" t="str">
        <f>IF(V24&lt;&gt;"",IF(V24&lt;&gt;"LIBSETS_DROP_MECHANIC_MONSTER_NAME",VLOOKUP(V24,'LibSets constants'!$I$4:$L$1000,3,FALSE),""),"")</f>
        <v>Arena stage chest</v>
      </c>
      <c r="X24" s="3" t="str">
        <f>IF(V24&lt;&gt;"",IF(V24&lt;&gt;"LIBSETS_DROP_MECHANIC_MONSTER_NAME",VLOOKUP(V24,'LibSets constants'!$I$4:$L$1000,4,FALSE),""),"")</f>
        <v>Arena-Phasen Schatztruhe</v>
      </c>
      <c r="Y24" s="3" t="str">
        <f>IF(J24&lt;&gt;"LIBSETS_SETTYPE_BATTLEGROUND",IF(J24&lt;&gt;"LIBSETS_SETTYPE_SPECIAL",IF(Z24&lt;&gt;"",VLOOKUP(Z24,'ESO zone constants'!$D$2:$H$4950,8,FALSE),""),""),"")</f>
        <v/>
      </c>
      <c r="AB24" s="3" t="str">
        <f>IF(AA24&lt;&gt;"",IF(AA24&lt;&gt;"LIBSETS_DROP_MECHANIC_MONSTER_NAME",VLOOKUP(AA24,'LibSets constants'!$I$4:$L$1000,3,FALSE),""),"")</f>
        <v/>
      </c>
      <c r="AC24" s="3" t="str">
        <f>IF(AA24&lt;&gt;"",IF(AA24&lt;&gt;"LIBSETS_DROP_MECHANIC_MONSTER_NAME",VLOOKUP(AA24,'LibSets constants'!$I$4:$L$1000,4,FALSE),""),"")</f>
        <v/>
      </c>
      <c r="AD24" s="3" t="str">
        <f>IF(J24&lt;&gt;"LIBSETS_SETTYPE_BATTLEGROUND",IF(J24&lt;&gt;"LIBSETS_SETTYPE_SPECIAL",IF(AE24&lt;&gt;"",VLOOKUP(AE24,'ESO zone constants'!$D$2:$H$4950,8,FALSE),""),""),"")</f>
        <v/>
      </c>
      <c r="AG24" s="3" t="str">
        <f>IF(AF24&lt;&gt;"",IF(AF24&lt;&gt;"LIBSETS_DROP_MECHANIC_MONSTER_NAME",VLOOKUP(AF24,'LibSets constants'!$I$4:$L$1000,3,FALSE),""),"")</f>
        <v/>
      </c>
      <c r="AH24" s="3" t="str">
        <f>IF(AF24&lt;&gt;"",IF(AF24&lt;&gt;"LIBSETS_DROP_MECHANIC_MONSTER_NAME",VLOOKUP(AF24,'LibSets constants'!$I$4:$L$1000,4,FALSE),""),"")</f>
        <v/>
      </c>
      <c r="AI24" s="3" t="str">
        <f>IF(J24&lt;&gt;"LIBSETS_SETTYPE_BATTLEGROUND",IF(J24&lt;&gt;"LIBSETS_SETTYPE_SPECIAL",IF(AJ24&lt;&gt;"",VLOOKUP(AJ24,'ESO zone constants'!$D$2:$H$4950,8,FALSE),""),""),"")</f>
        <v/>
      </c>
      <c r="AL24" s="3" t="str">
        <f>IF(AK24&lt;&gt;"",IF(AK24&lt;&gt;"LIBSETS_DROP_MECHANIC_MONSTER_NAME",VLOOKUP(AK24,'LibSets constants'!$I$4:$L$1000,3,FALSE),""),"")</f>
        <v/>
      </c>
      <c r="AM24" s="3" t="str">
        <f>IF(AK24&lt;&gt;"",IF(AK24&lt;&gt;"LIBSETS_DROP_MECHANIC_MONSTER_NAME",VLOOKUP(AK24,'LibSets constants'!$I$4:$L$1000,4,FALSE),""),"")</f>
        <v/>
      </c>
      <c r="AN24" s="3" t="str">
        <f>IF(J24&lt;&gt;"LIBSETS_SETTYPE_BATTLEGROUND",IF(J24&lt;&gt;"LIBSETS_SETTYPE_SPECIAL",IF(AO24&lt;&gt;"",VLOOKUP(AO24,'ESO zone constants'!$D$2:$H$4950,8,FALSE),""),""),"")</f>
        <v/>
      </c>
      <c r="AQ24" s="3" t="str">
        <f>IF(AP24&lt;&gt;"",IF(AP24&lt;&gt;"LIBSETS_DROP_MECHANIC_MONSTER_NAME",VLOOKUP(AP24,'LibSets constants'!$I$4:$L$1000,3,FALSE),""),"")</f>
        <v/>
      </c>
      <c r="AR24" s="3" t="str">
        <f>IF(AP24&lt;&gt;"",IF(AP24&lt;&gt;"LIBSETS_DROP_MECHANIC_MONSTER_NAME",VLOOKUP(AP24,'LibSets constants'!$I$4:$L$1000,4,FALSE),""),"")</f>
        <v/>
      </c>
      <c r="AS24" s="3" t="str">
        <f>IF(J24&lt;&gt;"LIBSETS_SETTYPE_BATTLEGROUND",IF(J24&lt;&gt;"LIBSETS_SETTYPE_SPECIAL",IF(AT24&lt;&gt;"",VLOOKUP(AT24,'ESO zone constants'!$D$2:$H$4950,8,FALSE),""),""),"")</f>
        <v/>
      </c>
      <c r="AV24" s="3" t="str">
        <f>IF(AU24&lt;&gt;"",IF(AU24&lt;&gt;"LIBSETS_DROP_MECHANIC_MONSTER_NAME",VLOOKUP(AU24,'LibSets constants'!$I$4:$L$1000,3,FALSE),""),"")</f>
        <v/>
      </c>
      <c r="AW24" s="3" t="str">
        <f>IF(AU24&lt;&gt;"",IF(AU24&lt;&gt;"LIBSETS_DROP_MECHANIC_MONSTER_NAME",VLOOKUP(AU24,'LibSets constants'!$I$4:$L$1000,4,FALSE),""),"")</f>
        <v/>
      </c>
      <c r="AX24" s="21" t="e">
        <f t="shared" si="1"/>
        <v>#REF!</v>
      </c>
      <c r="AY24" s="21" t="e">
        <f t="shared" si="2"/>
        <v>#REF!</v>
      </c>
      <c r="AZ24" s="21" t="str">
        <f t="shared" si="3"/>
        <v>, setType=LIBSETS_SETTYPE_ARENA</v>
      </c>
      <c r="BA24" s="21" t="str">
        <f t="shared" si="4"/>
        <v>, dropMechanic={LIBSETS_DROP_MECHANIC_ARENA_STAGE_CHEST}},</v>
      </c>
      <c r="BB24" s="21" t="str">
        <f t="shared" si="5"/>
        <v xml:space="preserve"> --Precise Regeneration / Präzise Regeneration   [Maelstrom Arena]</v>
      </c>
    </row>
    <row r="25" spans="1:54" x14ac:dyDescent="0.25">
      <c r="A25" s="12">
        <v>411</v>
      </c>
      <c r="B25" t="s">
        <v>1730</v>
      </c>
      <c r="C25" t="s">
        <v>1732</v>
      </c>
      <c r="D25" t="s">
        <v>1731</v>
      </c>
      <c r="G25" s="3">
        <f t="shared" si="0"/>
        <v>411</v>
      </c>
      <c r="J25" s="8" t="s">
        <v>2016</v>
      </c>
      <c r="L25" t="s">
        <v>100</v>
      </c>
      <c r="M25" t="s">
        <v>100</v>
      </c>
      <c r="N25">
        <v>-1</v>
      </c>
      <c r="O25">
        <v>-1</v>
      </c>
      <c r="P25">
        <v>-1</v>
      </c>
      <c r="Q25">
        <v>0</v>
      </c>
      <c r="R25" s="3" t="e">
        <f>IF(J25&lt;&gt;"LIBSETS_SETTYPE_BATTLEGROUND",IF(J25&lt;&gt;"LIBSETS_SETTYPE_SPECIAL",IF(S25&lt;&gt;"",VLOOKUP(S25,'ESO zone constants'!$D$2:$H$4950,8,FALSE),""),""),"")</f>
        <v>#REF!</v>
      </c>
      <c r="S25" t="s">
        <v>731</v>
      </c>
      <c r="T25" s="19" t="e">
        <f>IF(R25&lt;&gt;"",IF(NOT(ISERROR(VLOOKUP(R25,'ESO Dungeon constants'!$D$3:$H$9999,5,FALSE))),VLOOKUP(R25,'ESO Dungeon constants'!$D$3:$I$9999,6,FALSE),VLOOKUP(R25,'ESO zone constants'!$H$2:$K$9984,4,FALSE)),"")</f>
        <v>#REF!</v>
      </c>
      <c r="U25" s="3" t="e">
        <f>VLOOKUP(T25,'LibSets constants'!$B$4:$C$1000,2,FALSE)</f>
        <v>#REF!</v>
      </c>
      <c r="V25" s="34" t="s">
        <v>2113</v>
      </c>
      <c r="W25" s="3" t="str">
        <f>IF(V25&lt;&gt;"",IF(V25&lt;&gt;"LIBSETS_DROP_MECHANIC_MONSTER_NAME",VLOOKUP(V25,'LibSets constants'!$I$4:$L$1000,3,FALSE),""),"")</f>
        <v>Arena stage chest</v>
      </c>
      <c r="X25" s="3" t="str">
        <f>IF(V25&lt;&gt;"",IF(V25&lt;&gt;"LIBSETS_DROP_MECHANIC_MONSTER_NAME",VLOOKUP(V25,'LibSets constants'!$I$4:$L$1000,4,FALSE),""),"")</f>
        <v>Arena-Phasen Schatztruhe</v>
      </c>
      <c r="Y25" s="3" t="str">
        <f>IF(J25&lt;&gt;"LIBSETS_SETTYPE_BATTLEGROUND",IF(J25&lt;&gt;"LIBSETS_SETTYPE_SPECIAL",IF(Z25&lt;&gt;"",VLOOKUP(Z25,'ESO zone constants'!$D$2:$H$4950,8,FALSE),""),""),"")</f>
        <v/>
      </c>
      <c r="AB25" s="3" t="str">
        <f>IF(AA25&lt;&gt;"",IF(AA25&lt;&gt;"LIBSETS_DROP_MECHANIC_MONSTER_NAME",VLOOKUP(AA25,'LibSets constants'!$I$4:$L$1000,3,FALSE),""),"")</f>
        <v/>
      </c>
      <c r="AC25" s="3" t="str">
        <f>IF(AA25&lt;&gt;"",IF(AA25&lt;&gt;"LIBSETS_DROP_MECHANIC_MONSTER_NAME",VLOOKUP(AA25,'LibSets constants'!$I$4:$L$1000,4,FALSE),""),"")</f>
        <v/>
      </c>
      <c r="AD25" s="3" t="str">
        <f>IF(J25&lt;&gt;"LIBSETS_SETTYPE_BATTLEGROUND",IF(J25&lt;&gt;"LIBSETS_SETTYPE_SPECIAL",IF(AE25&lt;&gt;"",VLOOKUP(AE25,'ESO zone constants'!$D$2:$H$4950,8,FALSE),""),""),"")</f>
        <v/>
      </c>
      <c r="AG25" s="3" t="str">
        <f>IF(AF25&lt;&gt;"",IF(AF25&lt;&gt;"LIBSETS_DROP_MECHANIC_MONSTER_NAME",VLOOKUP(AF25,'LibSets constants'!$I$4:$L$1000,3,FALSE),""),"")</f>
        <v/>
      </c>
      <c r="AH25" s="3" t="str">
        <f>IF(AF25&lt;&gt;"",IF(AF25&lt;&gt;"LIBSETS_DROP_MECHANIC_MONSTER_NAME",VLOOKUP(AF25,'LibSets constants'!$I$4:$L$1000,4,FALSE),""),"")</f>
        <v/>
      </c>
      <c r="AI25" s="3" t="str">
        <f>IF(J25&lt;&gt;"LIBSETS_SETTYPE_BATTLEGROUND",IF(J25&lt;&gt;"LIBSETS_SETTYPE_SPECIAL",IF(AJ25&lt;&gt;"",VLOOKUP(AJ25,'ESO zone constants'!$D$2:$H$4950,8,FALSE),""),""),"")</f>
        <v/>
      </c>
      <c r="AL25" s="3" t="str">
        <f>IF(AK25&lt;&gt;"",IF(AK25&lt;&gt;"LIBSETS_DROP_MECHANIC_MONSTER_NAME",VLOOKUP(AK25,'LibSets constants'!$I$4:$L$1000,3,FALSE),""),"")</f>
        <v/>
      </c>
      <c r="AM25" s="3" t="str">
        <f>IF(AK25&lt;&gt;"",IF(AK25&lt;&gt;"LIBSETS_DROP_MECHANIC_MONSTER_NAME",VLOOKUP(AK25,'LibSets constants'!$I$4:$L$1000,4,FALSE),""),"")</f>
        <v/>
      </c>
      <c r="AN25" s="3" t="str">
        <f>IF(J25&lt;&gt;"LIBSETS_SETTYPE_BATTLEGROUND",IF(J25&lt;&gt;"LIBSETS_SETTYPE_SPECIAL",IF(AO25&lt;&gt;"",VLOOKUP(AO25,'ESO zone constants'!$D$2:$H$4950,8,FALSE),""),""),"")</f>
        <v/>
      </c>
      <c r="AQ25" s="3" t="str">
        <f>IF(AP25&lt;&gt;"",IF(AP25&lt;&gt;"LIBSETS_DROP_MECHANIC_MONSTER_NAME",VLOOKUP(AP25,'LibSets constants'!$I$4:$L$1000,3,FALSE),""),"")</f>
        <v/>
      </c>
      <c r="AR25" s="3" t="str">
        <f>IF(AP25&lt;&gt;"",IF(AP25&lt;&gt;"LIBSETS_DROP_MECHANIC_MONSTER_NAME",VLOOKUP(AP25,'LibSets constants'!$I$4:$L$1000,4,FALSE),""),"")</f>
        <v/>
      </c>
      <c r="AS25" s="3" t="str">
        <f>IF(J25&lt;&gt;"LIBSETS_SETTYPE_BATTLEGROUND",IF(J25&lt;&gt;"LIBSETS_SETTYPE_SPECIAL",IF(AT25&lt;&gt;"",VLOOKUP(AT25,'ESO zone constants'!$D$2:$H$4950,8,FALSE),""),""),"")</f>
        <v/>
      </c>
      <c r="AV25" s="3" t="str">
        <f>IF(AU25&lt;&gt;"",IF(AU25&lt;&gt;"LIBSETS_DROP_MECHANIC_MONSTER_NAME",VLOOKUP(AU25,'LibSets constants'!$I$4:$L$1000,3,FALSE),""),"")</f>
        <v/>
      </c>
      <c r="AW25" s="3" t="str">
        <f>IF(AU25&lt;&gt;"",IF(AU25&lt;&gt;"LIBSETS_DROP_MECHANIC_MONSTER_NAME",VLOOKUP(AU25,'LibSets constants'!$I$4:$L$1000,4,FALSE),""),"")</f>
        <v/>
      </c>
      <c r="AX25" s="21" t="e">
        <f t="shared" si="1"/>
        <v>#REF!</v>
      </c>
      <c r="AY25" s="21" t="e">
        <f t="shared" si="2"/>
        <v>#REF!</v>
      </c>
      <c r="AZ25" s="21" t="str">
        <f t="shared" si="3"/>
        <v>, setType=LIBSETS_SETTYPE_ARENA</v>
      </c>
      <c r="BA25" s="21" t="str">
        <f t="shared" si="4"/>
        <v>, dropMechanic={LIBSETS_DROP_MECHANIC_ARENA_STAGE_CHEST}},</v>
      </c>
      <c r="BB25" s="21" t="str">
        <f t="shared" si="5"/>
        <v xml:space="preserve"> --Gallant Charge / Galanter Ansturm   [Blackrose Prison]</v>
      </c>
    </row>
    <row r="26" spans="1:54" x14ac:dyDescent="0.25">
      <c r="A26" s="12">
        <v>412</v>
      </c>
      <c r="B26" t="s">
        <v>1733</v>
      </c>
      <c r="C26" t="s">
        <v>1735</v>
      </c>
      <c r="D26" t="s">
        <v>1734</v>
      </c>
      <c r="G26" s="3">
        <f t="shared" si="0"/>
        <v>412</v>
      </c>
      <c r="J26" s="8" t="s">
        <v>2016</v>
      </c>
      <c r="L26" t="s">
        <v>100</v>
      </c>
      <c r="M26" t="s">
        <v>100</v>
      </c>
      <c r="N26">
        <v>-1</v>
      </c>
      <c r="O26">
        <v>-1</v>
      </c>
      <c r="P26">
        <v>-1</v>
      </c>
      <c r="Q26">
        <v>0</v>
      </c>
      <c r="R26" s="3" t="e">
        <f>IF(J26&lt;&gt;"LIBSETS_SETTYPE_BATTLEGROUND",IF(J26&lt;&gt;"LIBSETS_SETTYPE_SPECIAL",IF(S26&lt;&gt;"",VLOOKUP(S26,'ESO zone constants'!$D$2:$H$4950,8,FALSE),""),""),"")</f>
        <v>#REF!</v>
      </c>
      <c r="S26" t="s">
        <v>731</v>
      </c>
      <c r="T26" s="19" t="e">
        <f>IF(R26&lt;&gt;"",IF(NOT(ISERROR(VLOOKUP(R26,'ESO Dungeon constants'!$D$3:$H$9999,5,FALSE))),VLOOKUP(R26,'ESO Dungeon constants'!$D$3:$I$9999,6,FALSE),VLOOKUP(R26,'ESO zone constants'!$H$2:$K$9984,4,FALSE)),"")</f>
        <v>#REF!</v>
      </c>
      <c r="U26" s="3" t="e">
        <f>VLOOKUP(T26,'LibSets constants'!$B$4:$C$1000,2,FALSE)</f>
        <v>#REF!</v>
      </c>
      <c r="V26" s="34" t="s">
        <v>2113</v>
      </c>
      <c r="W26" s="3" t="str">
        <f>IF(V26&lt;&gt;"",IF(V26&lt;&gt;"LIBSETS_DROP_MECHANIC_MONSTER_NAME",VLOOKUP(V26,'LibSets constants'!$I$4:$L$1000,3,FALSE),""),"")</f>
        <v>Arena stage chest</v>
      </c>
      <c r="X26" s="3" t="str">
        <f>IF(V26&lt;&gt;"",IF(V26&lt;&gt;"LIBSETS_DROP_MECHANIC_MONSTER_NAME",VLOOKUP(V26,'LibSets constants'!$I$4:$L$1000,4,FALSE),""),"")</f>
        <v>Arena-Phasen Schatztruhe</v>
      </c>
      <c r="Y26" s="3" t="str">
        <f>IF(J26&lt;&gt;"LIBSETS_SETTYPE_BATTLEGROUND",IF(J26&lt;&gt;"LIBSETS_SETTYPE_SPECIAL",IF(Z26&lt;&gt;"",VLOOKUP(Z26,'ESO zone constants'!$D$2:$H$4950,8,FALSE),""),""),"")</f>
        <v/>
      </c>
      <c r="AB26" s="3" t="str">
        <f>IF(AA26&lt;&gt;"",IF(AA26&lt;&gt;"LIBSETS_DROP_MECHANIC_MONSTER_NAME",VLOOKUP(AA26,'LibSets constants'!$I$4:$L$1000,3,FALSE),""),"")</f>
        <v/>
      </c>
      <c r="AC26" s="3" t="str">
        <f>IF(AA26&lt;&gt;"",IF(AA26&lt;&gt;"LIBSETS_DROP_MECHANIC_MONSTER_NAME",VLOOKUP(AA26,'LibSets constants'!$I$4:$L$1000,4,FALSE),""),"")</f>
        <v/>
      </c>
      <c r="AD26" s="3" t="str">
        <f>IF(J26&lt;&gt;"LIBSETS_SETTYPE_BATTLEGROUND",IF(J26&lt;&gt;"LIBSETS_SETTYPE_SPECIAL",IF(AE26&lt;&gt;"",VLOOKUP(AE26,'ESO zone constants'!$D$2:$H$4950,8,FALSE),""),""),"")</f>
        <v/>
      </c>
      <c r="AG26" s="3" t="str">
        <f>IF(AF26&lt;&gt;"",IF(AF26&lt;&gt;"LIBSETS_DROP_MECHANIC_MONSTER_NAME",VLOOKUP(AF26,'LibSets constants'!$I$4:$L$1000,3,FALSE),""),"")</f>
        <v/>
      </c>
      <c r="AH26" s="3" t="str">
        <f>IF(AF26&lt;&gt;"",IF(AF26&lt;&gt;"LIBSETS_DROP_MECHANIC_MONSTER_NAME",VLOOKUP(AF26,'LibSets constants'!$I$4:$L$1000,4,FALSE),""),"")</f>
        <v/>
      </c>
      <c r="AI26" s="3" t="str">
        <f>IF(J26&lt;&gt;"LIBSETS_SETTYPE_BATTLEGROUND",IF(J26&lt;&gt;"LIBSETS_SETTYPE_SPECIAL",IF(AJ26&lt;&gt;"",VLOOKUP(AJ26,'ESO zone constants'!$D$2:$H$4950,8,FALSE),""),""),"")</f>
        <v/>
      </c>
      <c r="AL26" s="3" t="str">
        <f>IF(AK26&lt;&gt;"",IF(AK26&lt;&gt;"LIBSETS_DROP_MECHANIC_MONSTER_NAME",VLOOKUP(AK26,'LibSets constants'!$I$4:$L$1000,3,FALSE),""),"")</f>
        <v/>
      </c>
      <c r="AM26" s="3" t="str">
        <f>IF(AK26&lt;&gt;"",IF(AK26&lt;&gt;"LIBSETS_DROP_MECHANIC_MONSTER_NAME",VLOOKUP(AK26,'LibSets constants'!$I$4:$L$1000,4,FALSE),""),"")</f>
        <v/>
      </c>
      <c r="AN26" s="3" t="str">
        <f>IF(J26&lt;&gt;"LIBSETS_SETTYPE_BATTLEGROUND",IF(J26&lt;&gt;"LIBSETS_SETTYPE_SPECIAL",IF(AO26&lt;&gt;"",VLOOKUP(AO26,'ESO zone constants'!$D$2:$H$4950,8,FALSE),""),""),"")</f>
        <v/>
      </c>
      <c r="AQ26" s="3" t="str">
        <f>IF(AP26&lt;&gt;"",IF(AP26&lt;&gt;"LIBSETS_DROP_MECHANIC_MONSTER_NAME",VLOOKUP(AP26,'LibSets constants'!$I$4:$L$1000,3,FALSE),""),"")</f>
        <v/>
      </c>
      <c r="AR26" s="3" t="str">
        <f>IF(AP26&lt;&gt;"",IF(AP26&lt;&gt;"LIBSETS_DROP_MECHANIC_MONSTER_NAME",VLOOKUP(AP26,'LibSets constants'!$I$4:$L$1000,4,FALSE),""),"")</f>
        <v/>
      </c>
      <c r="AS26" s="3" t="str">
        <f>IF(J26&lt;&gt;"LIBSETS_SETTYPE_BATTLEGROUND",IF(J26&lt;&gt;"LIBSETS_SETTYPE_SPECIAL",IF(AT26&lt;&gt;"",VLOOKUP(AT26,'ESO zone constants'!$D$2:$H$4950,8,FALSE),""),""),"")</f>
        <v/>
      </c>
      <c r="AV26" s="3" t="str">
        <f>IF(AU26&lt;&gt;"",IF(AU26&lt;&gt;"LIBSETS_DROP_MECHANIC_MONSTER_NAME",VLOOKUP(AU26,'LibSets constants'!$I$4:$L$1000,3,FALSE),""),"")</f>
        <v/>
      </c>
      <c r="AW26" s="3" t="str">
        <f>IF(AU26&lt;&gt;"",IF(AU26&lt;&gt;"LIBSETS_DROP_MECHANIC_MONSTER_NAME",VLOOKUP(AU26,'LibSets constants'!$I$4:$L$1000,4,FALSE),""),"")</f>
        <v/>
      </c>
      <c r="AX26" s="21" t="e">
        <f t="shared" si="1"/>
        <v>#REF!</v>
      </c>
      <c r="AY26" s="21" t="e">
        <f t="shared" si="2"/>
        <v>#REF!</v>
      </c>
      <c r="AZ26" s="21" t="str">
        <f t="shared" si="3"/>
        <v>, setType=LIBSETS_SETTYPE_ARENA</v>
      </c>
      <c r="BA26" s="21" t="str">
        <f t="shared" si="4"/>
        <v>, dropMechanic={LIBSETS_DROP_MECHANIC_ARENA_STAGE_CHEST}},</v>
      </c>
      <c r="BB26" s="21" t="str">
        <f t="shared" si="5"/>
        <v xml:space="preserve"> --Radial Uppercut / Rundum-Aufwärtsschnitt   [Blackrose Prison]</v>
      </c>
    </row>
    <row r="27" spans="1:54" x14ac:dyDescent="0.25">
      <c r="A27" s="12">
        <v>413</v>
      </c>
      <c r="B27" t="s">
        <v>1736</v>
      </c>
      <c r="C27" t="s">
        <v>1738</v>
      </c>
      <c r="D27" t="s">
        <v>1737</v>
      </c>
      <c r="G27" s="3">
        <f t="shared" si="0"/>
        <v>413</v>
      </c>
      <c r="J27" s="8" t="s">
        <v>2016</v>
      </c>
      <c r="L27" t="s">
        <v>100</v>
      </c>
      <c r="M27" t="s">
        <v>100</v>
      </c>
      <c r="N27">
        <v>-1</v>
      </c>
      <c r="O27">
        <v>-1</v>
      </c>
      <c r="P27">
        <v>-1</v>
      </c>
      <c r="Q27">
        <v>0</v>
      </c>
      <c r="R27" s="3" t="e">
        <f>IF(J27&lt;&gt;"LIBSETS_SETTYPE_BATTLEGROUND",IF(J27&lt;&gt;"LIBSETS_SETTYPE_SPECIAL",IF(S27&lt;&gt;"",VLOOKUP(S27,'ESO zone constants'!$D$2:$H$4950,8,FALSE),""),""),"")</f>
        <v>#REF!</v>
      </c>
      <c r="S27" t="s">
        <v>731</v>
      </c>
      <c r="T27" s="19" t="e">
        <f>IF(R27&lt;&gt;"",IF(NOT(ISERROR(VLOOKUP(R27,'ESO Dungeon constants'!$D$3:$H$9999,5,FALSE))),VLOOKUP(R27,'ESO Dungeon constants'!$D$3:$I$9999,6,FALSE),VLOOKUP(R27,'ESO zone constants'!$H$2:$K$9984,4,FALSE)),"")</f>
        <v>#REF!</v>
      </c>
      <c r="U27" s="3" t="e">
        <f>VLOOKUP(T27,'LibSets constants'!$B$4:$C$1000,2,FALSE)</f>
        <v>#REF!</v>
      </c>
      <c r="V27" s="34" t="s">
        <v>2113</v>
      </c>
      <c r="W27" s="3" t="str">
        <f>IF(V27&lt;&gt;"",IF(V27&lt;&gt;"LIBSETS_DROP_MECHANIC_MONSTER_NAME",VLOOKUP(V27,'LibSets constants'!$I$4:$L$1000,3,FALSE),""),"")</f>
        <v>Arena stage chest</v>
      </c>
      <c r="X27" s="3" t="str">
        <f>IF(V27&lt;&gt;"",IF(V27&lt;&gt;"LIBSETS_DROP_MECHANIC_MONSTER_NAME",VLOOKUP(V27,'LibSets constants'!$I$4:$L$1000,4,FALSE),""),"")</f>
        <v>Arena-Phasen Schatztruhe</v>
      </c>
      <c r="Y27" s="3" t="str">
        <f>IF(J27&lt;&gt;"LIBSETS_SETTYPE_BATTLEGROUND",IF(J27&lt;&gt;"LIBSETS_SETTYPE_SPECIAL",IF(Z27&lt;&gt;"",VLOOKUP(Z27,'ESO zone constants'!$D$2:$H$4950,8,FALSE),""),""),"")</f>
        <v/>
      </c>
      <c r="AB27" s="3" t="str">
        <f>IF(AA27&lt;&gt;"",IF(AA27&lt;&gt;"LIBSETS_DROP_MECHANIC_MONSTER_NAME",VLOOKUP(AA27,'LibSets constants'!$I$4:$L$1000,3,FALSE),""),"")</f>
        <v/>
      </c>
      <c r="AC27" s="3" t="str">
        <f>IF(AA27&lt;&gt;"",IF(AA27&lt;&gt;"LIBSETS_DROP_MECHANIC_MONSTER_NAME",VLOOKUP(AA27,'LibSets constants'!$I$4:$L$1000,4,FALSE),""),"")</f>
        <v/>
      </c>
      <c r="AD27" s="3" t="str">
        <f>IF(J27&lt;&gt;"LIBSETS_SETTYPE_BATTLEGROUND",IF(J27&lt;&gt;"LIBSETS_SETTYPE_SPECIAL",IF(AE27&lt;&gt;"",VLOOKUP(AE27,'ESO zone constants'!$D$2:$H$4950,8,FALSE),""),""),"")</f>
        <v/>
      </c>
      <c r="AG27" s="3" t="str">
        <f>IF(AF27&lt;&gt;"",IF(AF27&lt;&gt;"LIBSETS_DROP_MECHANIC_MONSTER_NAME",VLOOKUP(AF27,'LibSets constants'!$I$4:$L$1000,3,FALSE),""),"")</f>
        <v/>
      </c>
      <c r="AH27" s="3" t="str">
        <f>IF(AF27&lt;&gt;"",IF(AF27&lt;&gt;"LIBSETS_DROP_MECHANIC_MONSTER_NAME",VLOOKUP(AF27,'LibSets constants'!$I$4:$L$1000,4,FALSE),""),"")</f>
        <v/>
      </c>
      <c r="AI27" s="3" t="str">
        <f>IF(J27&lt;&gt;"LIBSETS_SETTYPE_BATTLEGROUND",IF(J27&lt;&gt;"LIBSETS_SETTYPE_SPECIAL",IF(AJ27&lt;&gt;"",VLOOKUP(AJ27,'ESO zone constants'!$D$2:$H$4950,8,FALSE),""),""),"")</f>
        <v/>
      </c>
      <c r="AL27" s="3" t="str">
        <f>IF(AK27&lt;&gt;"",IF(AK27&lt;&gt;"LIBSETS_DROP_MECHANIC_MONSTER_NAME",VLOOKUP(AK27,'LibSets constants'!$I$4:$L$1000,3,FALSE),""),"")</f>
        <v/>
      </c>
      <c r="AM27" s="3" t="str">
        <f>IF(AK27&lt;&gt;"",IF(AK27&lt;&gt;"LIBSETS_DROP_MECHANIC_MONSTER_NAME",VLOOKUP(AK27,'LibSets constants'!$I$4:$L$1000,4,FALSE),""),"")</f>
        <v/>
      </c>
      <c r="AN27" s="3" t="str">
        <f>IF(J27&lt;&gt;"LIBSETS_SETTYPE_BATTLEGROUND",IF(J27&lt;&gt;"LIBSETS_SETTYPE_SPECIAL",IF(AO27&lt;&gt;"",VLOOKUP(AO27,'ESO zone constants'!$D$2:$H$4950,8,FALSE),""),""),"")</f>
        <v/>
      </c>
      <c r="AQ27" s="3" t="str">
        <f>IF(AP27&lt;&gt;"",IF(AP27&lt;&gt;"LIBSETS_DROP_MECHANIC_MONSTER_NAME",VLOOKUP(AP27,'LibSets constants'!$I$4:$L$1000,3,FALSE),""),"")</f>
        <v/>
      </c>
      <c r="AR27" s="3" t="str">
        <f>IF(AP27&lt;&gt;"",IF(AP27&lt;&gt;"LIBSETS_DROP_MECHANIC_MONSTER_NAME",VLOOKUP(AP27,'LibSets constants'!$I$4:$L$1000,4,FALSE),""),"")</f>
        <v/>
      </c>
      <c r="AS27" s="3" t="str">
        <f>IF(J27&lt;&gt;"LIBSETS_SETTYPE_BATTLEGROUND",IF(J27&lt;&gt;"LIBSETS_SETTYPE_SPECIAL",IF(AT27&lt;&gt;"",VLOOKUP(AT27,'ESO zone constants'!$D$2:$H$4950,8,FALSE),""),""),"")</f>
        <v/>
      </c>
      <c r="AV27" s="3" t="str">
        <f>IF(AU27&lt;&gt;"",IF(AU27&lt;&gt;"LIBSETS_DROP_MECHANIC_MONSTER_NAME",VLOOKUP(AU27,'LibSets constants'!$I$4:$L$1000,3,FALSE),""),"")</f>
        <v/>
      </c>
      <c r="AW27" s="3" t="str">
        <f>IF(AU27&lt;&gt;"",IF(AU27&lt;&gt;"LIBSETS_DROP_MECHANIC_MONSTER_NAME",VLOOKUP(AU27,'LibSets constants'!$I$4:$L$1000,4,FALSE),""),"")</f>
        <v/>
      </c>
      <c r="AX27" s="21" t="e">
        <f t="shared" si="1"/>
        <v>#REF!</v>
      </c>
      <c r="AY27" s="21" t="e">
        <f t="shared" si="2"/>
        <v>#REF!</v>
      </c>
      <c r="AZ27" s="21" t="str">
        <f t="shared" si="3"/>
        <v>, setType=LIBSETS_SETTYPE_ARENA</v>
      </c>
      <c r="BA27" s="21" t="str">
        <f t="shared" si="4"/>
        <v>, dropMechanic={LIBSETS_DROP_MECHANIC_ARENA_STAGE_CHEST}},</v>
      </c>
      <c r="BB27" s="21" t="str">
        <f t="shared" si="5"/>
        <v xml:space="preserve"> --Spectral Cloak / Spektraler Mantel   [Blackrose Prison]</v>
      </c>
    </row>
    <row r="28" spans="1:54" x14ac:dyDescent="0.25">
      <c r="A28" s="12">
        <v>414</v>
      </c>
      <c r="B28" t="s">
        <v>1739</v>
      </c>
      <c r="C28" t="s">
        <v>1741</v>
      </c>
      <c r="D28" t="s">
        <v>1740</v>
      </c>
      <c r="G28" s="3">
        <f t="shared" si="0"/>
        <v>414</v>
      </c>
      <c r="J28" s="8" t="s">
        <v>2016</v>
      </c>
      <c r="L28" t="s">
        <v>100</v>
      </c>
      <c r="M28" t="s">
        <v>100</v>
      </c>
      <c r="N28">
        <v>-1</v>
      </c>
      <c r="O28">
        <v>-1</v>
      </c>
      <c r="P28">
        <v>-1</v>
      </c>
      <c r="Q28">
        <v>0</v>
      </c>
      <c r="R28" s="3" t="e">
        <f>IF(J28&lt;&gt;"LIBSETS_SETTYPE_BATTLEGROUND",IF(J28&lt;&gt;"LIBSETS_SETTYPE_SPECIAL",IF(S28&lt;&gt;"",VLOOKUP(S28,'ESO zone constants'!$D$2:$H$4950,8,FALSE),""),""),"")</f>
        <v>#REF!</v>
      </c>
      <c r="S28" t="s">
        <v>731</v>
      </c>
      <c r="T28" s="19" t="e">
        <f>IF(R28&lt;&gt;"",IF(NOT(ISERROR(VLOOKUP(R28,'ESO Dungeon constants'!$D$3:$H$9999,5,FALSE))),VLOOKUP(R28,'ESO Dungeon constants'!$D$3:$I$9999,6,FALSE),VLOOKUP(R28,'ESO zone constants'!$H$2:$K$9984,4,FALSE)),"")</f>
        <v>#REF!</v>
      </c>
      <c r="U28" s="3" t="e">
        <f>VLOOKUP(T28,'LibSets constants'!$B$4:$C$1000,2,FALSE)</f>
        <v>#REF!</v>
      </c>
      <c r="V28" s="34" t="s">
        <v>2113</v>
      </c>
      <c r="W28" s="46" t="str">
        <f>IF(V28&lt;&gt;"",IF(V28&lt;&gt;"LIBSETS_DROP_MECHANIC_MONSTER_NAME",VLOOKUP(V28,'LibSets constants'!$I$4:$L$1000,3,FALSE),""),"")</f>
        <v>Arena stage chest</v>
      </c>
      <c r="X28" s="46" t="str">
        <f>IF(V28&lt;&gt;"",IF(V28&lt;&gt;"LIBSETS_DROP_MECHANIC_MONSTER_NAME",VLOOKUP(V28,'LibSets constants'!$I$4:$L$1000,4,FALSE),""),"")</f>
        <v>Arena-Phasen Schatztruhe</v>
      </c>
      <c r="Y28" s="3" t="str">
        <f>IF(J28&lt;&gt;"LIBSETS_SETTYPE_BATTLEGROUND",IF(J28&lt;&gt;"LIBSETS_SETTYPE_SPECIAL",IF(Z28&lt;&gt;"",VLOOKUP(Z28,'ESO zone constants'!$D$2:$H$4950,8,FALSE),""),""),"")</f>
        <v/>
      </c>
      <c r="AA28" s="47"/>
      <c r="AB28" s="46" t="str">
        <f>IF(AA28&lt;&gt;"",IF(AA28&lt;&gt;"LIBSETS_DROP_MECHANIC_MONSTER_NAME",VLOOKUP(AA28,'LibSets constants'!$I$4:$L$1000,3,FALSE),""),"")</f>
        <v/>
      </c>
      <c r="AC28" s="46" t="str">
        <f>IF(AA28&lt;&gt;"",IF(AA28&lt;&gt;"LIBSETS_DROP_MECHANIC_MONSTER_NAME",VLOOKUP(AA28,'LibSets constants'!$I$4:$L$1000,4,FALSE),""),"")</f>
        <v/>
      </c>
      <c r="AD28" s="3" t="str">
        <f>IF(J28&lt;&gt;"LIBSETS_SETTYPE_BATTLEGROUND",IF(J28&lt;&gt;"LIBSETS_SETTYPE_SPECIAL",IF(AE28&lt;&gt;"",VLOOKUP(AE28,'ESO zone constants'!$D$2:$H$4950,8,FALSE),""),""),"")</f>
        <v/>
      </c>
      <c r="AF28" s="47"/>
      <c r="AG28" s="46" t="str">
        <f>IF(AF28&lt;&gt;"",IF(AF28&lt;&gt;"LIBSETS_DROP_MECHANIC_MONSTER_NAME",VLOOKUP(AF28,'LibSets constants'!$I$4:$L$1000,3,FALSE),""),"")</f>
        <v/>
      </c>
      <c r="AH28" s="46" t="str">
        <f>IF(AF28&lt;&gt;"",IF(AF28&lt;&gt;"LIBSETS_DROP_MECHANIC_MONSTER_NAME",VLOOKUP(AF28,'LibSets constants'!$I$4:$L$1000,4,FALSE),""),"")</f>
        <v/>
      </c>
      <c r="AI28" s="3" t="str">
        <f>IF(J28&lt;&gt;"LIBSETS_SETTYPE_BATTLEGROUND",IF(J28&lt;&gt;"LIBSETS_SETTYPE_SPECIAL",IF(AJ28&lt;&gt;"",VLOOKUP(AJ28,'ESO zone constants'!$D$2:$H$4950,8,FALSE),""),""),"")</f>
        <v/>
      </c>
      <c r="AK28" s="47"/>
      <c r="AL28" s="46" t="str">
        <f>IF(AK28&lt;&gt;"",IF(AK28&lt;&gt;"LIBSETS_DROP_MECHANIC_MONSTER_NAME",VLOOKUP(AK28,'LibSets constants'!$I$4:$L$1000,3,FALSE),""),"")</f>
        <v/>
      </c>
      <c r="AM28" s="46" t="str">
        <f>IF(AK28&lt;&gt;"",IF(AK28&lt;&gt;"LIBSETS_DROP_MECHANIC_MONSTER_NAME",VLOOKUP(AK28,'LibSets constants'!$I$4:$L$1000,4,FALSE),""),"")</f>
        <v/>
      </c>
      <c r="AN28" s="3" t="str">
        <f>IF(J28&lt;&gt;"LIBSETS_SETTYPE_BATTLEGROUND",IF(J28&lt;&gt;"LIBSETS_SETTYPE_SPECIAL",IF(AO28&lt;&gt;"",VLOOKUP(AO28,'ESO zone constants'!$D$2:$H$4950,8,FALSE),""),""),"")</f>
        <v/>
      </c>
      <c r="AP28" s="47"/>
      <c r="AQ28" s="46" t="str">
        <f>IF(AP28&lt;&gt;"",IF(AP28&lt;&gt;"LIBSETS_DROP_MECHANIC_MONSTER_NAME",VLOOKUP(AP28,'LibSets constants'!$I$4:$L$1000,3,FALSE),""),"")</f>
        <v/>
      </c>
      <c r="AR28" s="46" t="str">
        <f>IF(AP28&lt;&gt;"",IF(AP28&lt;&gt;"LIBSETS_DROP_MECHANIC_MONSTER_NAME",VLOOKUP(AP28,'LibSets constants'!$I$4:$L$1000,4,FALSE),""),"")</f>
        <v/>
      </c>
      <c r="AS28" s="3" t="str">
        <f>IF(J28&lt;&gt;"LIBSETS_SETTYPE_BATTLEGROUND",IF(J28&lt;&gt;"LIBSETS_SETTYPE_SPECIAL",IF(AT28&lt;&gt;"",VLOOKUP(AT28,'ESO zone constants'!$D$2:$H$4950,8,FALSE),""),""),"")</f>
        <v/>
      </c>
      <c r="AU28" s="47"/>
      <c r="AV28" s="46" t="str">
        <f>IF(AU28&lt;&gt;"",IF(AU28&lt;&gt;"LIBSETS_DROP_MECHANIC_MONSTER_NAME",VLOOKUP(AU28,'LibSets constants'!$I$4:$L$1000,3,FALSE),""),"")</f>
        <v/>
      </c>
      <c r="AW28" s="46" t="str">
        <f>IF(AU28&lt;&gt;"",IF(AU28&lt;&gt;"LIBSETS_DROP_MECHANIC_MONSTER_NAME",VLOOKUP(AU28,'LibSets constants'!$I$4:$L$1000,4,FALSE),""),"")</f>
        <v/>
      </c>
      <c r="AX28" s="21" t="e">
        <f t="shared" si="1"/>
        <v>#REF!</v>
      </c>
      <c r="AY28" s="21" t="e">
        <f t="shared" si="2"/>
        <v>#REF!</v>
      </c>
      <c r="AZ28" s="21" t="str">
        <f t="shared" si="3"/>
        <v>, setType=LIBSETS_SETTYPE_ARENA</v>
      </c>
      <c r="BA28" s="21" t="str">
        <f t="shared" si="4"/>
        <v>, dropMechanic={LIBSETS_DROP_MECHANIC_ARENA_STAGE_CHEST}},</v>
      </c>
      <c r="BB28" s="21" t="str">
        <f t="shared" si="5"/>
        <v xml:space="preserve"> --Virulent Shot / Virulenter Schuss   [Blackrose Prison]</v>
      </c>
    </row>
    <row r="29" spans="1:54" x14ac:dyDescent="0.25">
      <c r="A29" s="12">
        <v>415</v>
      </c>
      <c r="B29" t="s">
        <v>1742</v>
      </c>
      <c r="C29" t="s">
        <v>1744</v>
      </c>
      <c r="D29" t="s">
        <v>1743</v>
      </c>
      <c r="G29" s="3">
        <f t="shared" si="0"/>
        <v>415</v>
      </c>
      <c r="J29" s="8" t="s">
        <v>2016</v>
      </c>
      <c r="L29" t="s">
        <v>100</v>
      </c>
      <c r="M29" t="s">
        <v>100</v>
      </c>
      <c r="N29">
        <v>-1</v>
      </c>
      <c r="O29">
        <v>-1</v>
      </c>
      <c r="P29">
        <v>-1</v>
      </c>
      <c r="Q29">
        <v>0</v>
      </c>
      <c r="R29" s="3" t="e">
        <f>IF(J29&lt;&gt;"LIBSETS_SETTYPE_BATTLEGROUND",IF(J29&lt;&gt;"LIBSETS_SETTYPE_SPECIAL",IF(S29&lt;&gt;"",VLOOKUP(S29,'ESO zone constants'!$D$2:$H$4950,8,FALSE),""),""),"")</f>
        <v>#REF!</v>
      </c>
      <c r="S29" t="s">
        <v>731</v>
      </c>
      <c r="T29" s="19" t="e">
        <f>IF(R29&lt;&gt;"",IF(NOT(ISERROR(VLOOKUP(R29,'ESO Dungeon constants'!$D$3:$H$9999,5,FALSE))),VLOOKUP(R29,'ESO Dungeon constants'!$D$3:$I$9999,6,FALSE),VLOOKUP(R29,'ESO zone constants'!$H$2:$K$9984,4,FALSE)),"")</f>
        <v>#REF!</v>
      </c>
      <c r="U29" s="3" t="e">
        <f>VLOOKUP(T29,'LibSets constants'!$B$4:$C$1000,2,FALSE)</f>
        <v>#REF!</v>
      </c>
      <c r="V29" s="34" t="s">
        <v>2113</v>
      </c>
      <c r="W29" s="3" t="str">
        <f>IF(V29&lt;&gt;"",IF(V29&lt;&gt;"LIBSETS_DROP_MECHANIC_MONSTER_NAME",VLOOKUP(V29,'LibSets constants'!$I$4:$L$1000,3,FALSE),""),"")</f>
        <v>Arena stage chest</v>
      </c>
      <c r="X29" s="3" t="str">
        <f>IF(V29&lt;&gt;"",IF(V29&lt;&gt;"LIBSETS_DROP_MECHANIC_MONSTER_NAME",VLOOKUP(V29,'LibSets constants'!$I$4:$L$1000,4,FALSE),""),"")</f>
        <v>Arena-Phasen Schatztruhe</v>
      </c>
      <c r="Y29" s="3" t="str">
        <f>IF(J29&lt;&gt;"LIBSETS_SETTYPE_BATTLEGROUND",IF(J29&lt;&gt;"LIBSETS_SETTYPE_SPECIAL",IF(Z29&lt;&gt;"",VLOOKUP(Z29,'ESO zone constants'!$D$2:$H$4950,8,FALSE),""),""),"")</f>
        <v/>
      </c>
      <c r="AB29" s="3" t="str">
        <f>IF(AA29&lt;&gt;"",IF(AA29&lt;&gt;"LIBSETS_DROP_MECHANIC_MONSTER_NAME",VLOOKUP(AA29,'LibSets constants'!$I$4:$L$1000,3,FALSE),""),"")</f>
        <v/>
      </c>
      <c r="AC29" s="3" t="str">
        <f>IF(AA29&lt;&gt;"",IF(AA29&lt;&gt;"LIBSETS_DROP_MECHANIC_MONSTER_NAME",VLOOKUP(AA29,'LibSets constants'!$I$4:$L$1000,4,FALSE),""),"")</f>
        <v/>
      </c>
      <c r="AD29" s="3" t="str">
        <f>IF(J29&lt;&gt;"LIBSETS_SETTYPE_BATTLEGROUND",IF(J29&lt;&gt;"LIBSETS_SETTYPE_SPECIAL",IF(AE29&lt;&gt;"",VLOOKUP(AE29,'ESO zone constants'!$D$2:$H$4950,8,FALSE),""),""),"")</f>
        <v/>
      </c>
      <c r="AG29" s="3" t="str">
        <f>IF(AF29&lt;&gt;"",IF(AF29&lt;&gt;"LIBSETS_DROP_MECHANIC_MONSTER_NAME",VLOOKUP(AF29,'LibSets constants'!$I$4:$L$1000,3,FALSE),""),"")</f>
        <v/>
      </c>
      <c r="AH29" s="3" t="str">
        <f>IF(AF29&lt;&gt;"",IF(AF29&lt;&gt;"LIBSETS_DROP_MECHANIC_MONSTER_NAME",VLOOKUP(AF29,'LibSets constants'!$I$4:$L$1000,4,FALSE),""),"")</f>
        <v/>
      </c>
      <c r="AI29" s="3" t="str">
        <f>IF(J29&lt;&gt;"LIBSETS_SETTYPE_BATTLEGROUND",IF(J29&lt;&gt;"LIBSETS_SETTYPE_SPECIAL",IF(AJ29&lt;&gt;"",VLOOKUP(AJ29,'ESO zone constants'!$D$2:$H$4950,8,FALSE),""),""),"")</f>
        <v/>
      </c>
      <c r="AL29" s="3" t="str">
        <f>IF(AK29&lt;&gt;"",IF(AK29&lt;&gt;"LIBSETS_DROP_MECHANIC_MONSTER_NAME",VLOOKUP(AK29,'LibSets constants'!$I$4:$L$1000,3,FALSE),""),"")</f>
        <v/>
      </c>
      <c r="AM29" s="3" t="str">
        <f>IF(AK29&lt;&gt;"",IF(AK29&lt;&gt;"LIBSETS_DROP_MECHANIC_MONSTER_NAME",VLOOKUP(AK29,'LibSets constants'!$I$4:$L$1000,4,FALSE),""),"")</f>
        <v/>
      </c>
      <c r="AN29" s="3" t="str">
        <f>IF(J29&lt;&gt;"LIBSETS_SETTYPE_BATTLEGROUND",IF(J29&lt;&gt;"LIBSETS_SETTYPE_SPECIAL",IF(AO29&lt;&gt;"",VLOOKUP(AO29,'ESO zone constants'!$D$2:$H$4950,8,FALSE),""),""),"")</f>
        <v/>
      </c>
      <c r="AQ29" s="3" t="str">
        <f>IF(AP29&lt;&gt;"",IF(AP29&lt;&gt;"LIBSETS_DROP_MECHANIC_MONSTER_NAME",VLOOKUP(AP29,'LibSets constants'!$I$4:$L$1000,3,FALSE),""),"")</f>
        <v/>
      </c>
      <c r="AR29" s="3" t="str">
        <f>IF(AP29&lt;&gt;"",IF(AP29&lt;&gt;"LIBSETS_DROP_MECHANIC_MONSTER_NAME",VLOOKUP(AP29,'LibSets constants'!$I$4:$L$1000,4,FALSE),""),"")</f>
        <v/>
      </c>
      <c r="AS29" s="3" t="str">
        <f>IF(J29&lt;&gt;"LIBSETS_SETTYPE_BATTLEGROUND",IF(J29&lt;&gt;"LIBSETS_SETTYPE_SPECIAL",IF(AT29&lt;&gt;"",VLOOKUP(AT29,'ESO zone constants'!$D$2:$H$4950,8,FALSE),""),""),"")</f>
        <v/>
      </c>
      <c r="AV29" s="3" t="str">
        <f>IF(AU29&lt;&gt;"",IF(AU29&lt;&gt;"LIBSETS_DROP_MECHANIC_MONSTER_NAME",VLOOKUP(AU29,'LibSets constants'!$I$4:$L$1000,3,FALSE),""),"")</f>
        <v/>
      </c>
      <c r="AW29" s="3" t="str">
        <f>IF(AU29&lt;&gt;"",IF(AU29&lt;&gt;"LIBSETS_DROP_MECHANIC_MONSTER_NAME",VLOOKUP(AU29,'LibSets constants'!$I$4:$L$1000,4,FALSE),""),"")</f>
        <v/>
      </c>
      <c r="AX29" s="21" t="e">
        <f t="shared" si="1"/>
        <v>#REF!</v>
      </c>
      <c r="AY29" s="21" t="e">
        <f t="shared" si="2"/>
        <v>#REF!</v>
      </c>
      <c r="AZ29" s="21" t="str">
        <f t="shared" si="3"/>
        <v>, setType=LIBSETS_SETTYPE_ARENA</v>
      </c>
      <c r="BA29" s="21" t="str">
        <f t="shared" si="4"/>
        <v>, dropMechanic={LIBSETS_DROP_MECHANIC_ARENA_STAGE_CHEST}},</v>
      </c>
      <c r="BB29" s="21" t="str">
        <f t="shared" si="5"/>
        <v xml:space="preserve"> --Wild Impulse / Wilder Impuls   [Blackrose Prison]</v>
      </c>
    </row>
    <row r="30" spans="1:54" x14ac:dyDescent="0.25">
      <c r="A30" s="12">
        <v>416</v>
      </c>
      <c r="B30" t="s">
        <v>1745</v>
      </c>
      <c r="C30" t="s">
        <v>1747</v>
      </c>
      <c r="D30" t="s">
        <v>1746</v>
      </c>
      <c r="G30" s="3">
        <f t="shared" si="0"/>
        <v>416</v>
      </c>
      <c r="J30" s="8" t="s">
        <v>2016</v>
      </c>
      <c r="L30" t="s">
        <v>100</v>
      </c>
      <c r="M30" t="s">
        <v>100</v>
      </c>
      <c r="N30">
        <v>-1</v>
      </c>
      <c r="O30">
        <v>-1</v>
      </c>
      <c r="P30">
        <v>-1</v>
      </c>
      <c r="Q30">
        <v>0</v>
      </c>
      <c r="R30" s="3" t="e">
        <f>IF(J30&lt;&gt;"LIBSETS_SETTYPE_BATTLEGROUND",IF(J30&lt;&gt;"LIBSETS_SETTYPE_SPECIAL",IF(S30&lt;&gt;"",VLOOKUP(S30,'ESO zone constants'!$D$2:$H$4950,8,FALSE),""),""),"")</f>
        <v>#REF!</v>
      </c>
      <c r="S30" t="s">
        <v>731</v>
      </c>
      <c r="T30" s="19" t="e">
        <f>IF(R30&lt;&gt;"",IF(NOT(ISERROR(VLOOKUP(R30,'ESO Dungeon constants'!$D$3:$H$9999,5,FALSE))),VLOOKUP(R30,'ESO Dungeon constants'!$D$3:$I$9999,6,FALSE),VLOOKUP(R30,'ESO zone constants'!$H$2:$K$9984,4,FALSE)),"")</f>
        <v>#REF!</v>
      </c>
      <c r="U30" s="3" t="e">
        <f>VLOOKUP(T30,'LibSets constants'!$B$4:$C$1000,2,FALSE)</f>
        <v>#REF!</v>
      </c>
      <c r="V30" s="34" t="s">
        <v>2113</v>
      </c>
      <c r="W30" s="3" t="str">
        <f>IF(V30&lt;&gt;"",IF(V30&lt;&gt;"LIBSETS_DROP_MECHANIC_MONSTER_NAME",VLOOKUP(V30,'LibSets constants'!$I$4:$L$1000,3,FALSE),""),"")</f>
        <v>Arena stage chest</v>
      </c>
      <c r="X30" s="3" t="str">
        <f>IF(V30&lt;&gt;"",IF(V30&lt;&gt;"LIBSETS_DROP_MECHANIC_MONSTER_NAME",VLOOKUP(V30,'LibSets constants'!$I$4:$L$1000,4,FALSE),""),"")</f>
        <v>Arena-Phasen Schatztruhe</v>
      </c>
      <c r="Y30" s="3" t="str">
        <f>IF(J30&lt;&gt;"LIBSETS_SETTYPE_BATTLEGROUND",IF(J30&lt;&gt;"LIBSETS_SETTYPE_SPECIAL",IF(Z30&lt;&gt;"",VLOOKUP(Z30,'ESO zone constants'!$D$2:$H$4950,8,FALSE),""),""),"")</f>
        <v/>
      </c>
      <c r="AB30" s="3" t="str">
        <f>IF(AA30&lt;&gt;"",IF(AA30&lt;&gt;"LIBSETS_DROP_MECHANIC_MONSTER_NAME",VLOOKUP(AA30,'LibSets constants'!$I$4:$L$1000,3,FALSE),""),"")</f>
        <v/>
      </c>
      <c r="AC30" s="3" t="str">
        <f>IF(AA30&lt;&gt;"",IF(AA30&lt;&gt;"LIBSETS_DROP_MECHANIC_MONSTER_NAME",VLOOKUP(AA30,'LibSets constants'!$I$4:$L$1000,4,FALSE),""),"")</f>
        <v/>
      </c>
      <c r="AD30" s="3" t="str">
        <f>IF(J30&lt;&gt;"LIBSETS_SETTYPE_BATTLEGROUND",IF(J30&lt;&gt;"LIBSETS_SETTYPE_SPECIAL",IF(AE30&lt;&gt;"",VLOOKUP(AE30,'ESO zone constants'!$D$2:$H$4950,8,FALSE),""),""),"")</f>
        <v/>
      </c>
      <c r="AG30" s="3" t="str">
        <f>IF(AF30&lt;&gt;"",IF(AF30&lt;&gt;"LIBSETS_DROP_MECHANIC_MONSTER_NAME",VLOOKUP(AF30,'LibSets constants'!$I$4:$L$1000,3,FALSE),""),"")</f>
        <v/>
      </c>
      <c r="AH30" s="3" t="str">
        <f>IF(AF30&lt;&gt;"",IF(AF30&lt;&gt;"LIBSETS_DROP_MECHANIC_MONSTER_NAME",VLOOKUP(AF30,'LibSets constants'!$I$4:$L$1000,4,FALSE),""),"")</f>
        <v/>
      </c>
      <c r="AI30" s="3" t="str">
        <f>IF(J30&lt;&gt;"LIBSETS_SETTYPE_BATTLEGROUND",IF(J30&lt;&gt;"LIBSETS_SETTYPE_SPECIAL",IF(AJ30&lt;&gt;"",VLOOKUP(AJ30,'ESO zone constants'!$D$2:$H$4950,8,FALSE),""),""),"")</f>
        <v/>
      </c>
      <c r="AL30" s="3" t="str">
        <f>IF(AK30&lt;&gt;"",IF(AK30&lt;&gt;"LIBSETS_DROP_MECHANIC_MONSTER_NAME",VLOOKUP(AK30,'LibSets constants'!$I$4:$L$1000,3,FALSE),""),"")</f>
        <v/>
      </c>
      <c r="AM30" s="3" t="str">
        <f>IF(AK30&lt;&gt;"",IF(AK30&lt;&gt;"LIBSETS_DROP_MECHANIC_MONSTER_NAME",VLOOKUP(AK30,'LibSets constants'!$I$4:$L$1000,4,FALSE),""),"")</f>
        <v/>
      </c>
      <c r="AN30" s="3" t="str">
        <f>IF(J30&lt;&gt;"LIBSETS_SETTYPE_BATTLEGROUND",IF(J30&lt;&gt;"LIBSETS_SETTYPE_SPECIAL",IF(AO30&lt;&gt;"",VLOOKUP(AO30,'ESO zone constants'!$D$2:$H$4950,8,FALSE),""),""),"")</f>
        <v/>
      </c>
      <c r="AQ30" s="3" t="str">
        <f>IF(AP30&lt;&gt;"",IF(AP30&lt;&gt;"LIBSETS_DROP_MECHANIC_MONSTER_NAME",VLOOKUP(AP30,'LibSets constants'!$I$4:$L$1000,3,FALSE),""),"")</f>
        <v/>
      </c>
      <c r="AR30" s="3" t="str">
        <f>IF(AP30&lt;&gt;"",IF(AP30&lt;&gt;"LIBSETS_DROP_MECHANIC_MONSTER_NAME",VLOOKUP(AP30,'LibSets constants'!$I$4:$L$1000,4,FALSE),""),"")</f>
        <v/>
      </c>
      <c r="AS30" s="3" t="str">
        <f>IF(J30&lt;&gt;"LIBSETS_SETTYPE_BATTLEGROUND",IF(J30&lt;&gt;"LIBSETS_SETTYPE_SPECIAL",IF(AT30&lt;&gt;"",VLOOKUP(AT30,'ESO zone constants'!$D$2:$H$4950,8,FALSE),""),""),"")</f>
        <v/>
      </c>
      <c r="AV30" s="3" t="str">
        <f>IF(AU30&lt;&gt;"",IF(AU30&lt;&gt;"LIBSETS_DROP_MECHANIC_MONSTER_NAME",VLOOKUP(AU30,'LibSets constants'!$I$4:$L$1000,3,FALSE),""),"")</f>
        <v/>
      </c>
      <c r="AW30" s="3" t="str">
        <f>IF(AU30&lt;&gt;"",IF(AU30&lt;&gt;"LIBSETS_DROP_MECHANIC_MONSTER_NAME",VLOOKUP(AU30,'LibSets constants'!$I$4:$L$1000,4,FALSE),""),"")</f>
        <v/>
      </c>
      <c r="AX30" s="21" t="e">
        <f t="shared" si="1"/>
        <v>#REF!</v>
      </c>
      <c r="AY30" s="21" t="e">
        <f t="shared" si="2"/>
        <v>#REF!</v>
      </c>
      <c r="AZ30" s="21" t="str">
        <f t="shared" si="3"/>
        <v>, setType=LIBSETS_SETTYPE_ARENA</v>
      </c>
      <c r="BA30" s="21" t="str">
        <f t="shared" si="4"/>
        <v>, dropMechanic={LIBSETS_DROP_MECHANIC_ARENA_STAGE_CHEST}},</v>
      </c>
      <c r="BB30" s="21" t="str">
        <f t="shared" si="5"/>
        <v xml:space="preserve"> --Mender's Ward / Schutz des Pflegers   [Blackrose Prison]</v>
      </c>
    </row>
    <row r="31" spans="1:54" x14ac:dyDescent="0.25">
      <c r="A31" s="12">
        <v>423</v>
      </c>
      <c r="B31" t="s">
        <v>1766</v>
      </c>
      <c r="C31" t="s">
        <v>1768</v>
      </c>
      <c r="D31" t="s">
        <v>1767</v>
      </c>
      <c r="G31" s="3">
        <f t="shared" si="0"/>
        <v>423</v>
      </c>
      <c r="J31" s="8" t="s">
        <v>2016</v>
      </c>
      <c r="L31" t="s">
        <v>101</v>
      </c>
      <c r="M31" t="s">
        <v>100</v>
      </c>
      <c r="N31">
        <v>-1</v>
      </c>
      <c r="O31">
        <v>-1</v>
      </c>
      <c r="P31">
        <v>-1</v>
      </c>
      <c r="Q31">
        <v>0</v>
      </c>
      <c r="R31" s="3" t="e">
        <f>IF(J31&lt;&gt;"LIBSETS_SETTYPE_BATTLEGROUND",IF(J31&lt;&gt;"LIBSETS_SETTYPE_SPECIAL",IF(S31&lt;&gt;"",VLOOKUP(S31,'ESO zone constants'!$D$2:$H$4950,8,FALSE),""),""),"")</f>
        <v>#REF!</v>
      </c>
      <c r="S31" t="s">
        <v>731</v>
      </c>
      <c r="T31" s="19" t="e">
        <f>IF(R31&lt;&gt;"",IF(NOT(ISERROR(VLOOKUP(R31,'ESO Dungeon constants'!$D$3:$H$9999,5,FALSE))),VLOOKUP(R31,'ESO Dungeon constants'!$D$3:$I$9999,6,FALSE),VLOOKUP(R31,'ESO zone constants'!$H$2:$K$9984,4,FALSE)),"")</f>
        <v>#REF!</v>
      </c>
      <c r="U31" s="3" t="e">
        <f>VLOOKUP(T31,'LibSets constants'!$B$4:$C$1000,2,FALSE)</f>
        <v>#REF!</v>
      </c>
      <c r="V31" s="34" t="s">
        <v>2113</v>
      </c>
      <c r="W31" s="46" t="str">
        <f>IF(V31&lt;&gt;"",IF(V31&lt;&gt;"LIBSETS_DROP_MECHANIC_MONSTER_NAME",VLOOKUP(V31,'LibSets constants'!$I$4:$L$1000,3,FALSE),""),"")</f>
        <v>Arena stage chest</v>
      </c>
      <c r="X31" s="3" t="str">
        <f>IF(V31&lt;&gt;"",IF(V31&lt;&gt;"LIBSETS_DROP_MECHANIC_MONSTER_NAME",VLOOKUP(V31,'LibSets constants'!$I$4:$L$1000,4,FALSE),""),"")</f>
        <v>Arena-Phasen Schatztruhe</v>
      </c>
      <c r="Y31" s="3" t="str">
        <f>IF(J31&lt;&gt;"LIBSETS_SETTYPE_BATTLEGROUND",IF(J31&lt;&gt;"LIBSETS_SETTYPE_SPECIAL",IF(Z31&lt;&gt;"",VLOOKUP(Z31,'ESO zone constants'!$D$2:$H$4950,8,FALSE),""),""),"")</f>
        <v/>
      </c>
      <c r="AA31" s="47"/>
      <c r="AB31" s="46" t="str">
        <f>IF(AA31&lt;&gt;"",IF(AA31&lt;&gt;"LIBSETS_DROP_MECHANIC_MONSTER_NAME",VLOOKUP(AA31,'LibSets constants'!$I$4:$L$1000,3,FALSE),""),"")</f>
        <v/>
      </c>
      <c r="AC31" s="46" t="str">
        <f>IF(AA31&lt;&gt;"",IF(AA31&lt;&gt;"LIBSETS_DROP_MECHANIC_MONSTER_NAME",VLOOKUP(AA31,'LibSets constants'!$I$4:$L$1000,4,FALSE),""),"")</f>
        <v/>
      </c>
      <c r="AD31" s="3" t="str">
        <f>IF(J31&lt;&gt;"LIBSETS_SETTYPE_BATTLEGROUND",IF(J31&lt;&gt;"LIBSETS_SETTYPE_SPECIAL",IF(AE31&lt;&gt;"",VLOOKUP(AE31,'ESO zone constants'!$D$2:$H$4950,8,FALSE),""),""),"")</f>
        <v/>
      </c>
      <c r="AF31" s="47"/>
      <c r="AG31" s="46" t="str">
        <f>IF(AF31&lt;&gt;"",IF(AF31&lt;&gt;"LIBSETS_DROP_MECHANIC_MONSTER_NAME",VLOOKUP(AF31,'LibSets constants'!$I$4:$L$1000,3,FALSE),""),"")</f>
        <v/>
      </c>
      <c r="AH31" s="46" t="str">
        <f>IF(AF31&lt;&gt;"",IF(AF31&lt;&gt;"LIBSETS_DROP_MECHANIC_MONSTER_NAME",VLOOKUP(AF31,'LibSets constants'!$I$4:$L$1000,4,FALSE),""),"")</f>
        <v/>
      </c>
      <c r="AI31" s="3" t="str">
        <f>IF(J31&lt;&gt;"LIBSETS_SETTYPE_BATTLEGROUND",IF(J31&lt;&gt;"LIBSETS_SETTYPE_SPECIAL",IF(AJ31&lt;&gt;"",VLOOKUP(AJ31,'ESO zone constants'!$D$2:$H$4950,8,FALSE),""),""),"")</f>
        <v/>
      </c>
      <c r="AK31" s="47"/>
      <c r="AL31" s="46" t="str">
        <f>IF(AK31&lt;&gt;"",IF(AK31&lt;&gt;"LIBSETS_DROP_MECHANIC_MONSTER_NAME",VLOOKUP(AK31,'LibSets constants'!$I$4:$L$1000,3,FALSE),""),"")</f>
        <v/>
      </c>
      <c r="AM31" s="46" t="str">
        <f>IF(AK31&lt;&gt;"",IF(AK31&lt;&gt;"LIBSETS_DROP_MECHANIC_MONSTER_NAME",VLOOKUP(AK31,'LibSets constants'!$I$4:$L$1000,4,FALSE),""),"")</f>
        <v/>
      </c>
      <c r="AN31" s="3" t="str">
        <f>IF(J31&lt;&gt;"LIBSETS_SETTYPE_BATTLEGROUND",IF(J31&lt;&gt;"LIBSETS_SETTYPE_SPECIAL",IF(AO31&lt;&gt;"",VLOOKUP(AO31,'ESO zone constants'!$D$2:$H$4950,8,FALSE),""),""),"")</f>
        <v/>
      </c>
      <c r="AP31" s="47"/>
      <c r="AQ31" s="46" t="str">
        <f>IF(AP31&lt;&gt;"",IF(AP31&lt;&gt;"LIBSETS_DROP_MECHANIC_MONSTER_NAME",VLOOKUP(AP31,'LibSets constants'!$I$4:$L$1000,3,FALSE),""),"")</f>
        <v/>
      </c>
      <c r="AR31" s="46" t="str">
        <f>IF(AP31&lt;&gt;"",IF(AP31&lt;&gt;"LIBSETS_DROP_MECHANIC_MONSTER_NAME",VLOOKUP(AP31,'LibSets constants'!$I$4:$L$1000,4,FALSE),""),"")</f>
        <v/>
      </c>
      <c r="AS31" s="3" t="str">
        <f>IF(J31&lt;&gt;"LIBSETS_SETTYPE_BATTLEGROUND",IF(J31&lt;&gt;"LIBSETS_SETTYPE_SPECIAL",IF(AT31&lt;&gt;"",VLOOKUP(AT31,'ESO zone constants'!$D$2:$H$4950,8,FALSE),""),""),"")</f>
        <v/>
      </c>
      <c r="AU31" s="47"/>
      <c r="AV31" s="46" t="str">
        <f>IF(AU31&lt;&gt;"",IF(AU31&lt;&gt;"LIBSETS_DROP_MECHANIC_MONSTER_NAME",VLOOKUP(AU31,'LibSets constants'!$I$4:$L$1000,3,FALSE),""),"")</f>
        <v/>
      </c>
      <c r="AW31" s="46" t="str">
        <f>IF(AU31&lt;&gt;"",IF(AU31&lt;&gt;"LIBSETS_DROP_MECHANIC_MONSTER_NAME",VLOOKUP(AU31,'LibSets constants'!$I$4:$L$1000,4,FALSE),""),"")</f>
        <v/>
      </c>
      <c r="AX31" s="21" t="e">
        <f t="shared" si="1"/>
        <v>#REF!</v>
      </c>
      <c r="AY31" s="21" t="e">
        <f t="shared" si="2"/>
        <v>#REF!</v>
      </c>
      <c r="AZ31" s="21" t="str">
        <f t="shared" si="3"/>
        <v>, setType=LIBSETS_SETTYPE_ARENA</v>
      </c>
      <c r="BA31" s="21" t="str">
        <f t="shared" si="4"/>
        <v>, dropMechanic={LIBSETS_DROP_MECHANIC_ARENA_STAGE_CHEST}},</v>
      </c>
      <c r="BB31" s="21" t="str">
        <f t="shared" si="5"/>
        <v xml:space="preserve"> --Perfect Gallant Charge / Perfekter galanter Ansturm   [Blackrose Prison]</v>
      </c>
    </row>
    <row r="32" spans="1:54" x14ac:dyDescent="0.25">
      <c r="A32" s="12">
        <v>424</v>
      </c>
      <c r="B32" t="s">
        <v>1769</v>
      </c>
      <c r="C32" t="s">
        <v>1771</v>
      </c>
      <c r="D32" t="s">
        <v>1770</v>
      </c>
      <c r="G32" s="3">
        <f t="shared" si="0"/>
        <v>424</v>
      </c>
      <c r="J32" s="8" t="s">
        <v>2016</v>
      </c>
      <c r="L32" t="s">
        <v>101</v>
      </c>
      <c r="M32" t="s">
        <v>100</v>
      </c>
      <c r="N32">
        <v>-1</v>
      </c>
      <c r="O32">
        <v>-1</v>
      </c>
      <c r="P32">
        <v>-1</v>
      </c>
      <c r="Q32">
        <v>0</v>
      </c>
      <c r="R32" s="3" t="e">
        <f>IF(J32&lt;&gt;"LIBSETS_SETTYPE_BATTLEGROUND",IF(J32&lt;&gt;"LIBSETS_SETTYPE_SPECIAL",IF(S32&lt;&gt;"",VLOOKUP(S32,'ESO zone constants'!$D$2:$H$4950,8,FALSE),""),""),"")</f>
        <v>#REF!</v>
      </c>
      <c r="S32" t="s">
        <v>731</v>
      </c>
      <c r="T32" s="19" t="e">
        <f>IF(R32&lt;&gt;"",IF(NOT(ISERROR(VLOOKUP(R32,'ESO Dungeon constants'!$D$3:$H$9999,5,FALSE))),VLOOKUP(R32,'ESO Dungeon constants'!$D$3:$I$9999,6,FALSE),VLOOKUP(R32,'ESO zone constants'!$H$2:$K$9984,4,FALSE)),"")</f>
        <v>#REF!</v>
      </c>
      <c r="U32" s="3" t="e">
        <f>VLOOKUP(T32,'LibSets constants'!$B$4:$C$1000,2,FALSE)</f>
        <v>#REF!</v>
      </c>
      <c r="V32" s="34" t="s">
        <v>2113</v>
      </c>
      <c r="W32" s="46" t="str">
        <f>IF(V32&lt;&gt;"",IF(V32&lt;&gt;"LIBSETS_DROP_MECHANIC_MONSTER_NAME",VLOOKUP(V32,'LibSets constants'!$I$4:$L$1000,3,FALSE),""),"")</f>
        <v>Arena stage chest</v>
      </c>
      <c r="X32" s="3" t="str">
        <f>IF(V32&lt;&gt;"",IF(V32&lt;&gt;"LIBSETS_DROP_MECHANIC_MONSTER_NAME",VLOOKUP(V32,'LibSets constants'!$I$4:$L$1000,4,FALSE),""),"")</f>
        <v>Arena-Phasen Schatztruhe</v>
      </c>
      <c r="Y32" s="3" t="str">
        <f>IF(J32&lt;&gt;"LIBSETS_SETTYPE_BATTLEGROUND",IF(J32&lt;&gt;"LIBSETS_SETTYPE_SPECIAL",IF(Z32&lt;&gt;"",VLOOKUP(Z32,'ESO zone constants'!$D$2:$H$4950,8,FALSE),""),""),"")</f>
        <v/>
      </c>
      <c r="AA32" s="47"/>
      <c r="AB32" s="46" t="str">
        <f>IF(AA32&lt;&gt;"",IF(AA32&lt;&gt;"LIBSETS_DROP_MECHANIC_MONSTER_NAME",VLOOKUP(AA32,'LibSets constants'!$I$4:$L$1000,3,FALSE),""),"")</f>
        <v/>
      </c>
      <c r="AC32" s="46" t="str">
        <f>IF(AA32&lt;&gt;"",IF(AA32&lt;&gt;"LIBSETS_DROP_MECHANIC_MONSTER_NAME",VLOOKUP(AA32,'LibSets constants'!$I$4:$L$1000,4,FALSE),""),"")</f>
        <v/>
      </c>
      <c r="AD32" s="3" t="str">
        <f>IF(J32&lt;&gt;"LIBSETS_SETTYPE_BATTLEGROUND",IF(J32&lt;&gt;"LIBSETS_SETTYPE_SPECIAL",IF(AE32&lt;&gt;"",VLOOKUP(AE32,'ESO zone constants'!$D$2:$H$4950,8,FALSE),""),""),"")</f>
        <v/>
      </c>
      <c r="AF32" s="47"/>
      <c r="AG32" s="46" t="str">
        <f>IF(AF32&lt;&gt;"",IF(AF32&lt;&gt;"LIBSETS_DROP_MECHANIC_MONSTER_NAME",VLOOKUP(AF32,'LibSets constants'!$I$4:$L$1000,3,FALSE),""),"")</f>
        <v/>
      </c>
      <c r="AH32" s="46" t="str">
        <f>IF(AF32&lt;&gt;"",IF(AF32&lt;&gt;"LIBSETS_DROP_MECHANIC_MONSTER_NAME",VLOOKUP(AF32,'LibSets constants'!$I$4:$L$1000,4,FALSE),""),"")</f>
        <v/>
      </c>
      <c r="AI32" s="3" t="str">
        <f>IF(J32&lt;&gt;"LIBSETS_SETTYPE_BATTLEGROUND",IF(J32&lt;&gt;"LIBSETS_SETTYPE_SPECIAL",IF(AJ32&lt;&gt;"",VLOOKUP(AJ32,'ESO zone constants'!$D$2:$H$4950,8,FALSE),""),""),"")</f>
        <v/>
      </c>
      <c r="AK32" s="47"/>
      <c r="AL32" s="46" t="str">
        <f>IF(AK32&lt;&gt;"",IF(AK32&lt;&gt;"LIBSETS_DROP_MECHANIC_MONSTER_NAME",VLOOKUP(AK32,'LibSets constants'!$I$4:$L$1000,3,FALSE),""),"")</f>
        <v/>
      </c>
      <c r="AM32" s="46" t="str">
        <f>IF(AK32&lt;&gt;"",IF(AK32&lt;&gt;"LIBSETS_DROP_MECHANIC_MONSTER_NAME",VLOOKUP(AK32,'LibSets constants'!$I$4:$L$1000,4,FALSE),""),"")</f>
        <v/>
      </c>
      <c r="AN32" s="3" t="str">
        <f>IF(J32&lt;&gt;"LIBSETS_SETTYPE_BATTLEGROUND",IF(J32&lt;&gt;"LIBSETS_SETTYPE_SPECIAL",IF(AO32&lt;&gt;"",VLOOKUP(AO32,'ESO zone constants'!$D$2:$H$4950,8,FALSE),""),""),"")</f>
        <v/>
      </c>
      <c r="AP32" s="47"/>
      <c r="AQ32" s="46" t="str">
        <f>IF(AP32&lt;&gt;"",IF(AP32&lt;&gt;"LIBSETS_DROP_MECHANIC_MONSTER_NAME",VLOOKUP(AP32,'LibSets constants'!$I$4:$L$1000,3,FALSE),""),"")</f>
        <v/>
      </c>
      <c r="AR32" s="46" t="str">
        <f>IF(AP32&lt;&gt;"",IF(AP32&lt;&gt;"LIBSETS_DROP_MECHANIC_MONSTER_NAME",VLOOKUP(AP32,'LibSets constants'!$I$4:$L$1000,4,FALSE),""),"")</f>
        <v/>
      </c>
      <c r="AS32" s="3" t="str">
        <f>IF(J32&lt;&gt;"LIBSETS_SETTYPE_BATTLEGROUND",IF(J32&lt;&gt;"LIBSETS_SETTYPE_SPECIAL",IF(AT32&lt;&gt;"",VLOOKUP(AT32,'ESO zone constants'!$D$2:$H$4950,8,FALSE),""),""),"")</f>
        <v/>
      </c>
      <c r="AU32" s="47"/>
      <c r="AV32" s="46" t="str">
        <f>IF(AU32&lt;&gt;"",IF(AU32&lt;&gt;"LIBSETS_DROP_MECHANIC_MONSTER_NAME",VLOOKUP(AU32,'LibSets constants'!$I$4:$L$1000,3,FALSE),""),"")</f>
        <v/>
      </c>
      <c r="AW32" s="46" t="str">
        <f>IF(AU32&lt;&gt;"",IF(AU32&lt;&gt;"LIBSETS_DROP_MECHANIC_MONSTER_NAME",VLOOKUP(AU32,'LibSets constants'!$I$4:$L$1000,4,FALSE),""),"")</f>
        <v/>
      </c>
      <c r="AX32" s="21" t="e">
        <f t="shared" si="1"/>
        <v>#REF!</v>
      </c>
      <c r="AY32" s="21" t="e">
        <f t="shared" si="2"/>
        <v>#REF!</v>
      </c>
      <c r="AZ32" s="21" t="str">
        <f t="shared" si="3"/>
        <v>, setType=LIBSETS_SETTYPE_ARENA</v>
      </c>
      <c r="BA32" s="21" t="str">
        <f t="shared" si="4"/>
        <v>, dropMechanic={LIBSETS_DROP_MECHANIC_ARENA_STAGE_CHEST}},</v>
      </c>
      <c r="BB32" s="21" t="str">
        <f t="shared" si="5"/>
        <v xml:space="preserve"> --Perfect Radial Uppercut / Perfekter Rundum-Aufwärtsschnitt   [Blackrose Prison]</v>
      </c>
    </row>
    <row r="33" spans="1:54" x14ac:dyDescent="0.25">
      <c r="A33" s="12">
        <v>425</v>
      </c>
      <c r="B33" t="s">
        <v>1772</v>
      </c>
      <c r="C33" t="s">
        <v>1774</v>
      </c>
      <c r="D33" t="s">
        <v>1773</v>
      </c>
      <c r="G33" s="3">
        <f t="shared" si="0"/>
        <v>425</v>
      </c>
      <c r="J33" s="8" t="s">
        <v>2016</v>
      </c>
      <c r="L33" t="s">
        <v>101</v>
      </c>
      <c r="M33" t="s">
        <v>100</v>
      </c>
      <c r="N33">
        <v>-1</v>
      </c>
      <c r="O33">
        <v>-1</v>
      </c>
      <c r="P33">
        <v>-1</v>
      </c>
      <c r="Q33">
        <v>0</v>
      </c>
      <c r="R33" s="3" t="e">
        <f>IF(J33&lt;&gt;"LIBSETS_SETTYPE_BATTLEGROUND",IF(J33&lt;&gt;"LIBSETS_SETTYPE_SPECIAL",IF(S33&lt;&gt;"",VLOOKUP(S33,'ESO zone constants'!$D$2:$H$4950,8,FALSE),""),""),"")</f>
        <v>#REF!</v>
      </c>
      <c r="S33" t="s">
        <v>731</v>
      </c>
      <c r="T33" s="19" t="e">
        <f>IF(R33&lt;&gt;"",IF(NOT(ISERROR(VLOOKUP(R33,'ESO Dungeon constants'!$D$3:$H$9999,5,FALSE))),VLOOKUP(R33,'ESO Dungeon constants'!$D$3:$I$9999,6,FALSE),VLOOKUP(R33,'ESO zone constants'!$H$2:$K$9984,4,FALSE)),"")</f>
        <v>#REF!</v>
      </c>
      <c r="U33" s="3" t="e">
        <f>VLOOKUP(T33,'LibSets constants'!$B$4:$C$1000,2,FALSE)</f>
        <v>#REF!</v>
      </c>
      <c r="V33" s="34" t="s">
        <v>2113</v>
      </c>
      <c r="W33" s="46" t="str">
        <f>IF(V33&lt;&gt;"",IF(V33&lt;&gt;"LIBSETS_DROP_MECHANIC_MONSTER_NAME",VLOOKUP(V33,'LibSets constants'!$I$4:$L$1000,3,FALSE),""),"")</f>
        <v>Arena stage chest</v>
      </c>
      <c r="X33" s="3" t="str">
        <f>IF(V33&lt;&gt;"",IF(V33&lt;&gt;"LIBSETS_DROP_MECHANIC_MONSTER_NAME",VLOOKUP(V33,'LibSets constants'!$I$4:$L$1000,4,FALSE),""),"")</f>
        <v>Arena-Phasen Schatztruhe</v>
      </c>
      <c r="Y33" s="3" t="str">
        <f>IF(J33&lt;&gt;"LIBSETS_SETTYPE_BATTLEGROUND",IF(J33&lt;&gt;"LIBSETS_SETTYPE_SPECIAL",IF(Z33&lt;&gt;"",VLOOKUP(Z33,'ESO zone constants'!$D$2:$H$4950,8,FALSE),""),""),"")</f>
        <v/>
      </c>
      <c r="AA33" s="47"/>
      <c r="AB33" s="46" t="str">
        <f>IF(AA33&lt;&gt;"",IF(AA33&lt;&gt;"LIBSETS_DROP_MECHANIC_MONSTER_NAME",VLOOKUP(AA33,'LibSets constants'!$I$4:$L$1000,3,FALSE),""),"")</f>
        <v/>
      </c>
      <c r="AC33" s="46" t="str">
        <f>IF(AA33&lt;&gt;"",IF(AA33&lt;&gt;"LIBSETS_DROP_MECHANIC_MONSTER_NAME",VLOOKUP(AA33,'LibSets constants'!$I$4:$L$1000,4,FALSE),""),"")</f>
        <v/>
      </c>
      <c r="AD33" s="3" t="str">
        <f>IF(J33&lt;&gt;"LIBSETS_SETTYPE_BATTLEGROUND",IF(J33&lt;&gt;"LIBSETS_SETTYPE_SPECIAL",IF(AE33&lt;&gt;"",VLOOKUP(AE33,'ESO zone constants'!$D$2:$H$4950,8,FALSE),""),""),"")</f>
        <v/>
      </c>
      <c r="AF33" s="47"/>
      <c r="AG33" s="46" t="str">
        <f>IF(AF33&lt;&gt;"",IF(AF33&lt;&gt;"LIBSETS_DROP_MECHANIC_MONSTER_NAME",VLOOKUP(AF33,'LibSets constants'!$I$4:$L$1000,3,FALSE),""),"")</f>
        <v/>
      </c>
      <c r="AH33" s="46" t="str">
        <f>IF(AF33&lt;&gt;"",IF(AF33&lt;&gt;"LIBSETS_DROP_MECHANIC_MONSTER_NAME",VLOOKUP(AF33,'LibSets constants'!$I$4:$L$1000,4,FALSE),""),"")</f>
        <v/>
      </c>
      <c r="AI33" s="3" t="str">
        <f>IF(J33&lt;&gt;"LIBSETS_SETTYPE_BATTLEGROUND",IF(J33&lt;&gt;"LIBSETS_SETTYPE_SPECIAL",IF(AJ33&lt;&gt;"",VLOOKUP(AJ33,'ESO zone constants'!$D$2:$H$4950,8,FALSE),""),""),"")</f>
        <v/>
      </c>
      <c r="AK33" s="47"/>
      <c r="AL33" s="46" t="str">
        <f>IF(AK33&lt;&gt;"",IF(AK33&lt;&gt;"LIBSETS_DROP_MECHANIC_MONSTER_NAME",VLOOKUP(AK33,'LibSets constants'!$I$4:$L$1000,3,FALSE),""),"")</f>
        <v/>
      </c>
      <c r="AM33" s="46" t="str">
        <f>IF(AK33&lt;&gt;"",IF(AK33&lt;&gt;"LIBSETS_DROP_MECHANIC_MONSTER_NAME",VLOOKUP(AK33,'LibSets constants'!$I$4:$L$1000,4,FALSE),""),"")</f>
        <v/>
      </c>
      <c r="AN33" s="3" t="str">
        <f>IF(J33&lt;&gt;"LIBSETS_SETTYPE_BATTLEGROUND",IF(J33&lt;&gt;"LIBSETS_SETTYPE_SPECIAL",IF(AO33&lt;&gt;"",VLOOKUP(AO33,'ESO zone constants'!$D$2:$H$4950,8,FALSE),""),""),"")</f>
        <v/>
      </c>
      <c r="AP33" s="47"/>
      <c r="AQ33" s="46" t="str">
        <f>IF(AP33&lt;&gt;"",IF(AP33&lt;&gt;"LIBSETS_DROP_MECHANIC_MONSTER_NAME",VLOOKUP(AP33,'LibSets constants'!$I$4:$L$1000,3,FALSE),""),"")</f>
        <v/>
      </c>
      <c r="AR33" s="46" t="str">
        <f>IF(AP33&lt;&gt;"",IF(AP33&lt;&gt;"LIBSETS_DROP_MECHANIC_MONSTER_NAME",VLOOKUP(AP33,'LibSets constants'!$I$4:$L$1000,4,FALSE),""),"")</f>
        <v/>
      </c>
      <c r="AS33" s="3" t="str">
        <f>IF(J33&lt;&gt;"LIBSETS_SETTYPE_BATTLEGROUND",IF(J33&lt;&gt;"LIBSETS_SETTYPE_SPECIAL",IF(AT33&lt;&gt;"",VLOOKUP(AT33,'ESO zone constants'!$D$2:$H$4950,8,FALSE),""),""),"")</f>
        <v/>
      </c>
      <c r="AU33" s="47"/>
      <c r="AV33" s="46" t="str">
        <f>IF(AU33&lt;&gt;"",IF(AU33&lt;&gt;"LIBSETS_DROP_MECHANIC_MONSTER_NAME",VLOOKUP(AU33,'LibSets constants'!$I$4:$L$1000,3,FALSE),""),"")</f>
        <v/>
      </c>
      <c r="AW33" s="46" t="str">
        <f>IF(AU33&lt;&gt;"",IF(AU33&lt;&gt;"LIBSETS_DROP_MECHANIC_MONSTER_NAME",VLOOKUP(AU33,'LibSets constants'!$I$4:$L$1000,4,FALSE),""),"")</f>
        <v/>
      </c>
      <c r="AX33" s="21" t="e">
        <f t="shared" si="1"/>
        <v>#REF!</v>
      </c>
      <c r="AY33" s="21" t="e">
        <f t="shared" si="2"/>
        <v>#REF!</v>
      </c>
      <c r="AZ33" s="21" t="str">
        <f t="shared" si="3"/>
        <v>, setType=LIBSETS_SETTYPE_ARENA</v>
      </c>
      <c r="BA33" s="21" t="str">
        <f t="shared" si="4"/>
        <v>, dropMechanic={LIBSETS_DROP_MECHANIC_ARENA_STAGE_CHEST}},</v>
      </c>
      <c r="BB33" s="21" t="str">
        <f t="shared" si="5"/>
        <v xml:space="preserve"> --Perfect Spectral Cloak / Perfekter spektraler Mantel   [Blackrose Prison]</v>
      </c>
    </row>
    <row r="34" spans="1:54" x14ac:dyDescent="0.25">
      <c r="A34" s="12">
        <v>426</v>
      </c>
      <c r="B34" t="s">
        <v>1775</v>
      </c>
      <c r="C34" t="s">
        <v>1777</v>
      </c>
      <c r="D34" t="s">
        <v>1776</v>
      </c>
      <c r="G34" s="3">
        <f t="shared" si="0"/>
        <v>426</v>
      </c>
      <c r="J34" s="8" t="s">
        <v>2016</v>
      </c>
      <c r="L34" t="s">
        <v>101</v>
      </c>
      <c r="M34" t="s">
        <v>100</v>
      </c>
      <c r="N34">
        <v>-1</v>
      </c>
      <c r="O34">
        <v>-1</v>
      </c>
      <c r="P34">
        <v>-1</v>
      </c>
      <c r="Q34">
        <v>0</v>
      </c>
      <c r="R34" s="3" t="e">
        <f>IF(J34&lt;&gt;"LIBSETS_SETTYPE_BATTLEGROUND",IF(J34&lt;&gt;"LIBSETS_SETTYPE_SPECIAL",IF(S34&lt;&gt;"",VLOOKUP(S34,'ESO zone constants'!$D$2:$H$4950,8,FALSE),""),""),"")</f>
        <v>#REF!</v>
      </c>
      <c r="S34" t="s">
        <v>731</v>
      </c>
      <c r="T34" s="19" t="e">
        <f>IF(R34&lt;&gt;"",IF(NOT(ISERROR(VLOOKUP(R34,'ESO Dungeon constants'!$D$3:$H$9999,5,FALSE))),VLOOKUP(R34,'ESO Dungeon constants'!$D$3:$I$9999,6,FALSE),VLOOKUP(R34,'ESO zone constants'!$H$2:$K$9984,4,FALSE)),"")</f>
        <v>#REF!</v>
      </c>
      <c r="U34" s="3" t="e">
        <f>VLOOKUP(T34,'LibSets constants'!$B$4:$C$1000,2,FALSE)</f>
        <v>#REF!</v>
      </c>
      <c r="V34" s="34" t="s">
        <v>2113</v>
      </c>
      <c r="W34" s="3" t="str">
        <f>IF(V34&lt;&gt;"",IF(V34&lt;&gt;"LIBSETS_DROP_MECHANIC_MONSTER_NAME",VLOOKUP(V34,'LibSets constants'!$I$4:$L$1000,3,FALSE),""),"")</f>
        <v>Arena stage chest</v>
      </c>
      <c r="X34" s="3" t="str">
        <f>IF(V34&lt;&gt;"",IF(V34&lt;&gt;"LIBSETS_DROP_MECHANIC_MONSTER_NAME",VLOOKUP(V34,'LibSets constants'!$I$4:$L$1000,4,FALSE),""),"")</f>
        <v>Arena-Phasen Schatztruhe</v>
      </c>
      <c r="Y34" s="3" t="str">
        <f>IF(J34&lt;&gt;"LIBSETS_SETTYPE_BATTLEGROUND",IF(J34&lt;&gt;"LIBSETS_SETTYPE_SPECIAL",IF(Z34&lt;&gt;"",VLOOKUP(Z34,'ESO zone constants'!$D$2:$H$4950,8,FALSE),""),""),"")</f>
        <v/>
      </c>
      <c r="AA34" s="47"/>
      <c r="AB34" s="46" t="str">
        <f>IF(AA34&lt;&gt;"",IF(AA34&lt;&gt;"LIBSETS_DROP_MECHANIC_MONSTER_NAME",VLOOKUP(AA34,'LibSets constants'!$I$4:$L$1000,3,FALSE),""),"")</f>
        <v/>
      </c>
      <c r="AC34" s="46" t="str">
        <f>IF(AA34&lt;&gt;"",IF(AA34&lt;&gt;"LIBSETS_DROP_MECHANIC_MONSTER_NAME",VLOOKUP(AA34,'LibSets constants'!$I$4:$L$1000,4,FALSE),""),"")</f>
        <v/>
      </c>
      <c r="AD34" s="3" t="str">
        <f>IF(J34&lt;&gt;"LIBSETS_SETTYPE_BATTLEGROUND",IF(J34&lt;&gt;"LIBSETS_SETTYPE_SPECIAL",IF(AE34&lt;&gt;"",VLOOKUP(AE34,'ESO zone constants'!$D$2:$H$4950,8,FALSE),""),""),"")</f>
        <v/>
      </c>
      <c r="AF34" s="47"/>
      <c r="AG34" s="46" t="str">
        <f>IF(AF34&lt;&gt;"",IF(AF34&lt;&gt;"LIBSETS_DROP_MECHANIC_MONSTER_NAME",VLOOKUP(AF34,'LibSets constants'!$I$4:$L$1000,3,FALSE),""),"")</f>
        <v/>
      </c>
      <c r="AH34" s="46" t="str">
        <f>IF(AF34&lt;&gt;"",IF(AF34&lt;&gt;"LIBSETS_DROP_MECHANIC_MONSTER_NAME",VLOOKUP(AF34,'LibSets constants'!$I$4:$L$1000,4,FALSE),""),"")</f>
        <v/>
      </c>
      <c r="AI34" s="3" t="str">
        <f>IF(J34&lt;&gt;"LIBSETS_SETTYPE_BATTLEGROUND",IF(J34&lt;&gt;"LIBSETS_SETTYPE_SPECIAL",IF(AJ34&lt;&gt;"",VLOOKUP(AJ34,'ESO zone constants'!$D$2:$H$4950,8,FALSE),""),""),"")</f>
        <v/>
      </c>
      <c r="AK34" s="47"/>
      <c r="AL34" s="46" t="str">
        <f>IF(AK34&lt;&gt;"",IF(AK34&lt;&gt;"LIBSETS_DROP_MECHANIC_MONSTER_NAME",VLOOKUP(AK34,'LibSets constants'!$I$4:$L$1000,3,FALSE),""),"")</f>
        <v/>
      </c>
      <c r="AM34" s="46" t="str">
        <f>IF(AK34&lt;&gt;"",IF(AK34&lt;&gt;"LIBSETS_DROP_MECHANIC_MONSTER_NAME",VLOOKUP(AK34,'LibSets constants'!$I$4:$L$1000,4,FALSE),""),"")</f>
        <v/>
      </c>
      <c r="AN34" s="3" t="str">
        <f>IF(J34&lt;&gt;"LIBSETS_SETTYPE_BATTLEGROUND",IF(J34&lt;&gt;"LIBSETS_SETTYPE_SPECIAL",IF(AO34&lt;&gt;"",VLOOKUP(AO34,'ESO zone constants'!$D$2:$H$4950,8,FALSE),""),""),"")</f>
        <v/>
      </c>
      <c r="AP34" s="47"/>
      <c r="AQ34" s="46" t="str">
        <f>IF(AP34&lt;&gt;"",IF(AP34&lt;&gt;"LIBSETS_DROP_MECHANIC_MONSTER_NAME",VLOOKUP(AP34,'LibSets constants'!$I$4:$L$1000,3,FALSE),""),"")</f>
        <v/>
      </c>
      <c r="AR34" s="46" t="str">
        <f>IF(AP34&lt;&gt;"",IF(AP34&lt;&gt;"LIBSETS_DROP_MECHANIC_MONSTER_NAME",VLOOKUP(AP34,'LibSets constants'!$I$4:$L$1000,4,FALSE),""),"")</f>
        <v/>
      </c>
      <c r="AS34" s="3" t="str">
        <f>IF(J34&lt;&gt;"LIBSETS_SETTYPE_BATTLEGROUND",IF(J34&lt;&gt;"LIBSETS_SETTYPE_SPECIAL",IF(AT34&lt;&gt;"",VLOOKUP(AT34,'ESO zone constants'!$D$2:$H$4950,8,FALSE),""),""),"")</f>
        <v/>
      </c>
      <c r="AU34" s="47"/>
      <c r="AV34" s="46" t="str">
        <f>IF(AU34&lt;&gt;"",IF(AU34&lt;&gt;"LIBSETS_DROP_MECHANIC_MONSTER_NAME",VLOOKUP(AU34,'LibSets constants'!$I$4:$L$1000,3,FALSE),""),"")</f>
        <v/>
      </c>
      <c r="AW34" s="46" t="str">
        <f>IF(AU34&lt;&gt;"",IF(AU34&lt;&gt;"LIBSETS_DROP_MECHANIC_MONSTER_NAME",VLOOKUP(AU34,'LibSets constants'!$I$4:$L$1000,4,FALSE),""),"")</f>
        <v/>
      </c>
      <c r="AX34" s="21" t="e">
        <f t="shared" si="1"/>
        <v>#REF!</v>
      </c>
      <c r="AY34" s="21" t="e">
        <f t="shared" si="2"/>
        <v>#REF!</v>
      </c>
      <c r="AZ34" s="21" t="str">
        <f t="shared" si="3"/>
        <v>, setType=LIBSETS_SETTYPE_ARENA</v>
      </c>
      <c r="BA34" s="21" t="str">
        <f t="shared" si="4"/>
        <v>, dropMechanic={LIBSETS_DROP_MECHANIC_ARENA_STAGE_CHEST}},</v>
      </c>
      <c r="BB34" s="21" t="str">
        <f t="shared" si="5"/>
        <v xml:space="preserve"> --Perfect Virulent Shot / Perfekter virulenter Schuss   [Blackrose Prison]</v>
      </c>
    </row>
    <row r="35" spans="1:54" x14ac:dyDescent="0.25">
      <c r="A35" s="12">
        <v>427</v>
      </c>
      <c r="B35" t="s">
        <v>1778</v>
      </c>
      <c r="C35" t="s">
        <v>1780</v>
      </c>
      <c r="D35" t="s">
        <v>1779</v>
      </c>
      <c r="G35" s="3">
        <f t="shared" si="0"/>
        <v>427</v>
      </c>
      <c r="J35" s="8" t="s">
        <v>2016</v>
      </c>
      <c r="L35" t="s">
        <v>101</v>
      </c>
      <c r="M35" t="s">
        <v>100</v>
      </c>
      <c r="N35">
        <v>-1</v>
      </c>
      <c r="O35">
        <v>-1</v>
      </c>
      <c r="P35">
        <v>-1</v>
      </c>
      <c r="Q35">
        <v>0</v>
      </c>
      <c r="R35" s="3" t="e">
        <f>IF(J35&lt;&gt;"LIBSETS_SETTYPE_BATTLEGROUND",IF(J35&lt;&gt;"LIBSETS_SETTYPE_SPECIAL",IF(S35&lt;&gt;"",VLOOKUP(S35,'ESO zone constants'!$D$2:$H$4950,8,FALSE),""),""),"")</f>
        <v>#REF!</v>
      </c>
      <c r="S35" t="s">
        <v>731</v>
      </c>
      <c r="T35" s="19" t="e">
        <f>IF(R35&lt;&gt;"",IF(NOT(ISERROR(VLOOKUP(R35,'ESO Dungeon constants'!$D$3:$H$9999,5,FALSE))),VLOOKUP(R35,'ESO Dungeon constants'!$D$3:$I$9999,6,FALSE),VLOOKUP(R35,'ESO zone constants'!$H$2:$K$9984,4,FALSE)),"")</f>
        <v>#REF!</v>
      </c>
      <c r="U35" s="3" t="e">
        <f>VLOOKUP(T35,'LibSets constants'!$B$4:$C$1000,2,FALSE)</f>
        <v>#REF!</v>
      </c>
      <c r="V35" s="34" t="s">
        <v>2113</v>
      </c>
      <c r="W35" s="46" t="str">
        <f>IF(V35&lt;&gt;"",IF(V35&lt;&gt;"LIBSETS_DROP_MECHANIC_MONSTER_NAME",VLOOKUP(V35,'LibSets constants'!$I$4:$L$1000,3,FALSE),""),"")</f>
        <v>Arena stage chest</v>
      </c>
      <c r="X35" s="46" t="str">
        <f>IF(V35&lt;&gt;"",IF(V35&lt;&gt;"LIBSETS_DROP_MECHANIC_MONSTER_NAME",VLOOKUP(V35,'LibSets constants'!$I$4:$L$1000,4,FALSE),""),"")</f>
        <v>Arena-Phasen Schatztruhe</v>
      </c>
      <c r="Y35" s="3" t="str">
        <f>IF(J35&lt;&gt;"LIBSETS_SETTYPE_BATTLEGROUND",IF(J35&lt;&gt;"LIBSETS_SETTYPE_SPECIAL",IF(Z35&lt;&gt;"",VLOOKUP(Z35,'ESO zone constants'!$D$2:$H$4950,8,FALSE),""),""),"")</f>
        <v/>
      </c>
      <c r="AA35" s="47"/>
      <c r="AB35" s="46" t="str">
        <f>IF(AA35&lt;&gt;"",IF(AA35&lt;&gt;"LIBSETS_DROP_MECHANIC_MONSTER_NAME",VLOOKUP(AA35,'LibSets constants'!$I$4:$L$1000,3,FALSE),""),"")</f>
        <v/>
      </c>
      <c r="AC35" s="46" t="str">
        <f>IF(AA35&lt;&gt;"",IF(AA35&lt;&gt;"LIBSETS_DROP_MECHANIC_MONSTER_NAME",VLOOKUP(AA35,'LibSets constants'!$I$4:$L$1000,4,FALSE),""),"")</f>
        <v/>
      </c>
      <c r="AD35" s="3" t="str">
        <f>IF(J35&lt;&gt;"LIBSETS_SETTYPE_BATTLEGROUND",IF(J35&lt;&gt;"LIBSETS_SETTYPE_SPECIAL",IF(AE35&lt;&gt;"",VLOOKUP(AE35,'ESO zone constants'!$D$2:$H$4950,8,FALSE),""),""),"")</f>
        <v/>
      </c>
      <c r="AF35" s="47"/>
      <c r="AG35" s="46" t="str">
        <f>IF(AF35&lt;&gt;"",IF(AF35&lt;&gt;"LIBSETS_DROP_MECHANIC_MONSTER_NAME",VLOOKUP(AF35,'LibSets constants'!$I$4:$L$1000,3,FALSE),""),"")</f>
        <v/>
      </c>
      <c r="AH35" s="46" t="str">
        <f>IF(AF35&lt;&gt;"",IF(AF35&lt;&gt;"LIBSETS_DROP_MECHANIC_MONSTER_NAME",VLOOKUP(AF35,'LibSets constants'!$I$4:$L$1000,4,FALSE),""),"")</f>
        <v/>
      </c>
      <c r="AI35" s="3" t="str">
        <f>IF(J35&lt;&gt;"LIBSETS_SETTYPE_BATTLEGROUND",IF(J35&lt;&gt;"LIBSETS_SETTYPE_SPECIAL",IF(AJ35&lt;&gt;"",VLOOKUP(AJ35,'ESO zone constants'!$D$2:$H$4950,8,FALSE),""),""),"")</f>
        <v/>
      </c>
      <c r="AK35" s="47"/>
      <c r="AL35" s="46" t="str">
        <f>IF(AK35&lt;&gt;"",IF(AK35&lt;&gt;"LIBSETS_DROP_MECHANIC_MONSTER_NAME",VLOOKUP(AK35,'LibSets constants'!$I$4:$L$1000,3,FALSE),""),"")</f>
        <v/>
      </c>
      <c r="AM35" s="46" t="str">
        <f>IF(AK35&lt;&gt;"",IF(AK35&lt;&gt;"LIBSETS_DROP_MECHANIC_MONSTER_NAME",VLOOKUP(AK35,'LibSets constants'!$I$4:$L$1000,4,FALSE),""),"")</f>
        <v/>
      </c>
      <c r="AN35" s="3" t="str">
        <f>IF(J35&lt;&gt;"LIBSETS_SETTYPE_BATTLEGROUND",IF(J35&lt;&gt;"LIBSETS_SETTYPE_SPECIAL",IF(AO35&lt;&gt;"",VLOOKUP(AO35,'ESO zone constants'!$D$2:$H$4950,8,FALSE),""),""),"")</f>
        <v/>
      </c>
      <c r="AP35" s="47"/>
      <c r="AQ35" s="46" t="str">
        <f>IF(AP35&lt;&gt;"",IF(AP35&lt;&gt;"LIBSETS_DROP_MECHANIC_MONSTER_NAME",VLOOKUP(AP35,'LibSets constants'!$I$4:$L$1000,3,FALSE),""),"")</f>
        <v/>
      </c>
      <c r="AR35" s="46" t="str">
        <f>IF(AP35&lt;&gt;"",IF(AP35&lt;&gt;"LIBSETS_DROP_MECHANIC_MONSTER_NAME",VLOOKUP(AP35,'LibSets constants'!$I$4:$L$1000,4,FALSE),""),"")</f>
        <v/>
      </c>
      <c r="AS35" s="3" t="str">
        <f>IF(J35&lt;&gt;"LIBSETS_SETTYPE_BATTLEGROUND",IF(J35&lt;&gt;"LIBSETS_SETTYPE_SPECIAL",IF(AT35&lt;&gt;"",VLOOKUP(AT35,'ESO zone constants'!$D$2:$H$4950,8,FALSE),""),""),"")</f>
        <v/>
      </c>
      <c r="AU35" s="47"/>
      <c r="AV35" s="46" t="str">
        <f>IF(AU35&lt;&gt;"",IF(AU35&lt;&gt;"LIBSETS_DROP_MECHANIC_MONSTER_NAME",VLOOKUP(AU35,'LibSets constants'!$I$4:$L$1000,3,FALSE),""),"")</f>
        <v/>
      </c>
      <c r="AW35" s="46" t="str">
        <f>IF(AU35&lt;&gt;"",IF(AU35&lt;&gt;"LIBSETS_DROP_MECHANIC_MONSTER_NAME",VLOOKUP(AU35,'LibSets constants'!$I$4:$L$1000,4,FALSE),""),"")</f>
        <v/>
      </c>
      <c r="AX35" s="21" t="e">
        <f t="shared" si="1"/>
        <v>#REF!</v>
      </c>
      <c r="AY35" s="21" t="e">
        <f t="shared" ref="AY35:AY66" si="6">IF(I35&lt;&gt;"Not in the game (anymore)",IF(A35&lt;&gt;"",IF(R35&lt;&gt;"",CONCATENATE(", zoneIds={",R35),"")&amp;IF(Y35&lt;&gt;"",CONCATENATE(",",Y35),"")&amp;IF(AD35&lt;&gt;"",CONCATENATE(",",AD35),"")&amp;IF(AI35&lt;&gt;"",CONCATENATE(",",AI35),"")&amp;IF(AN35&lt;&gt;"",CONCATENATE(",",AN35),"")&amp;IF(AS35&lt;&gt;"",CONCATENATE(",",AS35),"")&amp;IF(R35&lt;&gt;"",CONCATENATE("}",""),"")&amp;IF(OR(L35="true",L35="false",L35&lt;&gt;""), CONCATENATE(", veteran=", L35), ""),""),"")</f>
        <v>#REF!</v>
      </c>
      <c r="AZ35" s="21" t="str">
        <f t="shared" si="3"/>
        <v>, setType=LIBSETS_SETTYPE_ARENA</v>
      </c>
      <c r="BA35" s="21" t="str">
        <f t="shared" si="4"/>
        <v>, dropMechanic={LIBSETS_DROP_MECHANIC_ARENA_STAGE_CHEST}},</v>
      </c>
      <c r="BB35" s="21" t="str">
        <f t="shared" ref="BB35:BB66" si="7">IF(I35&lt;&gt;"Not in the game (anymore)",IF(C35&lt;&gt;"",CONCATENATE(" --",C35," / ",B35,"   [",IF(S35&lt;&gt;"",S35,""),IF(Z35&lt;&gt;"",", "&amp;Z35,""),IF(AE35&lt;&gt;"",", "&amp;AE35,""),IF(AJ35&lt;&gt;"",", "&amp;AJ35,""),IF(AO35&lt;&gt;"",", "&amp;AO35,""),IF(AT35&lt;&gt;"",", "&amp;AT35,""),"]")),"")</f>
        <v xml:space="preserve"> --Perfect Wild Impulse / Perfekter wilder Impuls   [Blackrose Prison]</v>
      </c>
    </row>
    <row r="36" spans="1:54" x14ac:dyDescent="0.25">
      <c r="A36" s="12">
        <v>428</v>
      </c>
      <c r="B36" t="s">
        <v>1781</v>
      </c>
      <c r="C36" t="s">
        <v>1783</v>
      </c>
      <c r="D36" t="s">
        <v>1782</v>
      </c>
      <c r="G36" s="3">
        <f t="shared" si="0"/>
        <v>428</v>
      </c>
      <c r="J36" s="8" t="s">
        <v>2016</v>
      </c>
      <c r="L36" t="s">
        <v>101</v>
      </c>
      <c r="M36" t="s">
        <v>100</v>
      </c>
      <c r="N36">
        <v>-1</v>
      </c>
      <c r="O36">
        <v>-1</v>
      </c>
      <c r="P36">
        <v>-1</v>
      </c>
      <c r="Q36">
        <v>0</v>
      </c>
      <c r="R36" s="3" t="e">
        <f>IF(J36&lt;&gt;"LIBSETS_SETTYPE_BATTLEGROUND",IF(J36&lt;&gt;"LIBSETS_SETTYPE_SPECIAL",IF(S36&lt;&gt;"",VLOOKUP(S36,'ESO zone constants'!$D$2:$H$4950,8,FALSE),""),""),"")</f>
        <v>#REF!</v>
      </c>
      <c r="S36" t="s">
        <v>731</v>
      </c>
      <c r="T36" s="19" t="e">
        <f>IF(R36&lt;&gt;"",IF(NOT(ISERROR(VLOOKUP(R36,'ESO Dungeon constants'!$D$3:$H$9999,5,FALSE))),VLOOKUP(R36,'ESO Dungeon constants'!$D$3:$I$9999,6,FALSE),VLOOKUP(R36,'ESO zone constants'!$H$2:$K$9984,4,FALSE)),"")</f>
        <v>#REF!</v>
      </c>
      <c r="U36" s="3" t="e">
        <f>VLOOKUP(T36,'LibSets constants'!$B$4:$C$1000,2,FALSE)</f>
        <v>#REF!</v>
      </c>
      <c r="V36" s="34" t="s">
        <v>2113</v>
      </c>
      <c r="W36" s="46" t="str">
        <f>IF(V36&lt;&gt;"",IF(V36&lt;&gt;"LIBSETS_DROP_MECHANIC_MONSTER_NAME",VLOOKUP(V36,'LibSets constants'!$I$4:$L$1000,3,FALSE),""),"")</f>
        <v>Arena stage chest</v>
      </c>
      <c r="X36" s="3" t="str">
        <f>IF(V36&lt;&gt;"",IF(V36&lt;&gt;"LIBSETS_DROP_MECHANIC_MONSTER_NAME",VLOOKUP(V36,'LibSets constants'!$I$4:$L$1000,4,FALSE),""),"")</f>
        <v>Arena-Phasen Schatztruhe</v>
      </c>
      <c r="Y36" s="3" t="str">
        <f>IF(J36&lt;&gt;"LIBSETS_SETTYPE_BATTLEGROUND",IF(J36&lt;&gt;"LIBSETS_SETTYPE_SPECIAL",IF(Z36&lt;&gt;"",VLOOKUP(Z36,'ESO zone constants'!$D$2:$H$4950,8,FALSE),""),""),"")</f>
        <v/>
      </c>
      <c r="AA36" s="47"/>
      <c r="AB36" s="46" t="str">
        <f>IF(AA36&lt;&gt;"",IF(AA36&lt;&gt;"LIBSETS_DROP_MECHANIC_MONSTER_NAME",VLOOKUP(AA36,'LibSets constants'!$I$4:$L$1000,3,FALSE),""),"")</f>
        <v/>
      </c>
      <c r="AC36" s="46" t="str">
        <f>IF(AA36&lt;&gt;"",IF(AA36&lt;&gt;"LIBSETS_DROP_MECHANIC_MONSTER_NAME",VLOOKUP(AA36,'LibSets constants'!$I$4:$L$1000,4,FALSE),""),"")</f>
        <v/>
      </c>
      <c r="AD36" s="3" t="str">
        <f>IF(J36&lt;&gt;"LIBSETS_SETTYPE_BATTLEGROUND",IF(J36&lt;&gt;"LIBSETS_SETTYPE_SPECIAL",IF(AE36&lt;&gt;"",VLOOKUP(AE36,'ESO zone constants'!$D$2:$H$4950,8,FALSE),""),""),"")</f>
        <v/>
      </c>
      <c r="AF36" s="47"/>
      <c r="AG36" s="46" t="str">
        <f>IF(AF36&lt;&gt;"",IF(AF36&lt;&gt;"LIBSETS_DROP_MECHANIC_MONSTER_NAME",VLOOKUP(AF36,'LibSets constants'!$I$4:$L$1000,3,FALSE),""),"")</f>
        <v/>
      </c>
      <c r="AH36" s="46" t="str">
        <f>IF(AF36&lt;&gt;"",IF(AF36&lt;&gt;"LIBSETS_DROP_MECHANIC_MONSTER_NAME",VLOOKUP(AF36,'LibSets constants'!$I$4:$L$1000,4,FALSE),""),"")</f>
        <v/>
      </c>
      <c r="AI36" s="3" t="str">
        <f>IF(J36&lt;&gt;"LIBSETS_SETTYPE_BATTLEGROUND",IF(J36&lt;&gt;"LIBSETS_SETTYPE_SPECIAL",IF(AJ36&lt;&gt;"",VLOOKUP(AJ36,'ESO zone constants'!$D$2:$H$4950,8,FALSE),""),""),"")</f>
        <v/>
      </c>
      <c r="AK36" s="47"/>
      <c r="AL36" s="46" t="str">
        <f>IF(AK36&lt;&gt;"",IF(AK36&lt;&gt;"LIBSETS_DROP_MECHANIC_MONSTER_NAME",VLOOKUP(AK36,'LibSets constants'!$I$4:$L$1000,3,FALSE),""),"")</f>
        <v/>
      </c>
      <c r="AM36" s="46" t="str">
        <f>IF(AK36&lt;&gt;"",IF(AK36&lt;&gt;"LIBSETS_DROP_MECHANIC_MONSTER_NAME",VLOOKUP(AK36,'LibSets constants'!$I$4:$L$1000,4,FALSE),""),"")</f>
        <v/>
      </c>
      <c r="AN36" s="3" t="str">
        <f>IF(J36&lt;&gt;"LIBSETS_SETTYPE_BATTLEGROUND",IF(J36&lt;&gt;"LIBSETS_SETTYPE_SPECIAL",IF(AO36&lt;&gt;"",VLOOKUP(AO36,'ESO zone constants'!$D$2:$H$4950,8,FALSE),""),""),"")</f>
        <v/>
      </c>
      <c r="AP36" s="47"/>
      <c r="AQ36" s="46" t="str">
        <f>IF(AP36&lt;&gt;"",IF(AP36&lt;&gt;"LIBSETS_DROP_MECHANIC_MONSTER_NAME",VLOOKUP(AP36,'LibSets constants'!$I$4:$L$1000,3,FALSE),""),"")</f>
        <v/>
      </c>
      <c r="AR36" s="46" t="str">
        <f>IF(AP36&lt;&gt;"",IF(AP36&lt;&gt;"LIBSETS_DROP_MECHANIC_MONSTER_NAME",VLOOKUP(AP36,'LibSets constants'!$I$4:$L$1000,4,FALSE),""),"")</f>
        <v/>
      </c>
      <c r="AS36" s="3" t="str">
        <f>IF(J36&lt;&gt;"LIBSETS_SETTYPE_BATTLEGROUND",IF(J36&lt;&gt;"LIBSETS_SETTYPE_SPECIAL",IF(AT36&lt;&gt;"",VLOOKUP(AT36,'ESO zone constants'!$D$2:$H$4950,8,FALSE),""),""),"")</f>
        <v/>
      </c>
      <c r="AU36" s="47"/>
      <c r="AV36" s="46" t="str">
        <f>IF(AU36&lt;&gt;"",IF(AU36&lt;&gt;"LIBSETS_DROP_MECHANIC_MONSTER_NAME",VLOOKUP(AU36,'LibSets constants'!$I$4:$L$1000,3,FALSE),""),"")</f>
        <v/>
      </c>
      <c r="AW36" s="46" t="str">
        <f>IF(AU36&lt;&gt;"",IF(AU36&lt;&gt;"LIBSETS_DROP_MECHANIC_MONSTER_NAME",VLOOKUP(AU36,'LibSets constants'!$I$4:$L$1000,4,FALSE),""),"")</f>
        <v/>
      </c>
      <c r="AX36" s="21" t="e">
        <f t="shared" si="1"/>
        <v>#REF!</v>
      </c>
      <c r="AY36" s="21" t="e">
        <f t="shared" si="6"/>
        <v>#REF!</v>
      </c>
      <c r="AZ36" s="21" t="str">
        <f t="shared" si="3"/>
        <v>, setType=LIBSETS_SETTYPE_ARENA</v>
      </c>
      <c r="BA36" s="21" t="str">
        <f t="shared" si="4"/>
        <v>, dropMechanic={LIBSETS_DROP_MECHANIC_ARENA_STAGE_CHEST}},</v>
      </c>
      <c r="BB36" s="21" t="str">
        <f t="shared" si="7"/>
        <v xml:space="preserve"> --Perfect Mender's Ward / Perfekter Schutz des Pflegers   [Blackrose Prison]</v>
      </c>
    </row>
    <row r="37" spans="1:54" x14ac:dyDescent="0.25">
      <c r="A37" s="5" t="s">
        <v>1815</v>
      </c>
      <c r="B37" t="s">
        <v>1819</v>
      </c>
      <c r="C37" t="s">
        <v>1818</v>
      </c>
      <c r="G37" s="3" t="str">
        <f t="shared" si="0"/>
        <v>???</v>
      </c>
      <c r="H37" s="57" t="s">
        <v>2229</v>
      </c>
      <c r="I37" t="s">
        <v>1858</v>
      </c>
      <c r="J37" s="8" t="s">
        <v>2016</v>
      </c>
      <c r="L37" t="s">
        <v>101</v>
      </c>
      <c r="M37" t="s">
        <v>100</v>
      </c>
      <c r="N37">
        <v>-1</v>
      </c>
      <c r="O37">
        <v>-1</v>
      </c>
      <c r="P37">
        <v>-1</v>
      </c>
      <c r="Q37">
        <v>0</v>
      </c>
      <c r="R37" s="3" t="e">
        <f>IF(J37&lt;&gt;"LIBSETS_SETTYPE_BATTLEGROUND",IF(J37&lt;&gt;"LIBSETS_SETTYPE_SPECIAL",IF(S37&lt;&gt;"",VLOOKUP(S37,'ESO zone constants'!$D$2:$H$4950,8,FALSE),""),""),"")</f>
        <v>#REF!</v>
      </c>
      <c r="S37" t="s">
        <v>460</v>
      </c>
      <c r="T37" s="19" t="e">
        <f>IF(R37&lt;&gt;"",IF(NOT(ISERROR(VLOOKUP(R37,'ESO Dungeon constants'!$D$3:$H$9999,5,FALSE))),VLOOKUP(R37,'ESO Dungeon constants'!$D$3:$I$9999,6,FALSE),VLOOKUP(R37,'ESO zone constants'!$H$2:$K$9984,4,FALSE)),"")</f>
        <v>#REF!</v>
      </c>
      <c r="U37" s="3" t="e">
        <f>VLOOKUP(T37,'LibSets constants'!$B$4:$C$1000,2,FALSE)</f>
        <v>#REF!</v>
      </c>
      <c r="V37" s="34" t="s">
        <v>2113</v>
      </c>
      <c r="W37" s="46" t="str">
        <f>IF(V37&lt;&gt;"",IF(V37&lt;&gt;"LIBSETS_DROP_MECHANIC_MONSTER_NAME",VLOOKUP(V37,'LibSets constants'!$I$4:$L$1000,3,FALSE),""),"")</f>
        <v>Arena stage chest</v>
      </c>
      <c r="X37" s="46" t="str">
        <f>IF(V37&lt;&gt;"",IF(V37&lt;&gt;"LIBSETS_DROP_MECHANIC_MONSTER_NAME",VLOOKUP(V37,'LibSets constants'!$I$4:$L$1000,4,FALSE),""),"")</f>
        <v>Arena-Phasen Schatztruhe</v>
      </c>
      <c r="Y37" s="3" t="str">
        <f>IF(J37&lt;&gt;"LIBSETS_SETTYPE_BATTLEGROUND",IF(J37&lt;&gt;"LIBSETS_SETTYPE_SPECIAL",IF(Z37&lt;&gt;"",VLOOKUP(Z37,'ESO zone constants'!$D$2:$H$4950,8,FALSE),""),""),"")</f>
        <v/>
      </c>
      <c r="AA37" s="47"/>
      <c r="AB37" s="46" t="str">
        <f>IF(AA37&lt;&gt;"",IF(AA37&lt;&gt;"LIBSETS_DROP_MECHANIC_MONSTER_NAME",VLOOKUP(AA37,'LibSets constants'!$I$4:$L$1000,3,FALSE),""),"")</f>
        <v/>
      </c>
      <c r="AC37" s="46" t="str">
        <f>IF(AA37&lt;&gt;"",IF(AA37&lt;&gt;"LIBSETS_DROP_MECHANIC_MONSTER_NAME",VLOOKUP(AA37,'LibSets constants'!$I$4:$L$1000,4,FALSE),""),"")</f>
        <v/>
      </c>
      <c r="AD37" s="3" t="str">
        <f>IF(J37&lt;&gt;"LIBSETS_SETTYPE_BATTLEGROUND",IF(J37&lt;&gt;"LIBSETS_SETTYPE_SPECIAL",IF(AE37&lt;&gt;"",VLOOKUP(AE37,'ESO zone constants'!$D$2:$H$4950,8,FALSE),""),""),"")</f>
        <v/>
      </c>
      <c r="AF37" s="47"/>
      <c r="AG37" s="46" t="str">
        <f>IF(AF37&lt;&gt;"",IF(AF37&lt;&gt;"LIBSETS_DROP_MECHANIC_MONSTER_NAME",VLOOKUP(AF37,'LibSets constants'!$I$4:$L$1000,3,FALSE),""),"")</f>
        <v/>
      </c>
      <c r="AH37" s="46" t="str">
        <f>IF(AF37&lt;&gt;"",IF(AF37&lt;&gt;"LIBSETS_DROP_MECHANIC_MONSTER_NAME",VLOOKUP(AF37,'LibSets constants'!$I$4:$L$1000,4,FALSE),""),"")</f>
        <v/>
      </c>
      <c r="AI37" s="3" t="str">
        <f>IF(J37&lt;&gt;"LIBSETS_SETTYPE_BATTLEGROUND",IF(J37&lt;&gt;"LIBSETS_SETTYPE_SPECIAL",IF(AJ37&lt;&gt;"",VLOOKUP(AJ37,'ESO zone constants'!$D$2:$H$4950,8,FALSE),""),""),"")</f>
        <v/>
      </c>
      <c r="AK37" s="47"/>
      <c r="AL37" s="46" t="str">
        <f>IF(AK37&lt;&gt;"",IF(AK37&lt;&gt;"LIBSETS_DROP_MECHANIC_MONSTER_NAME",VLOOKUP(AK37,'LibSets constants'!$I$4:$L$1000,3,FALSE),""),"")</f>
        <v/>
      </c>
      <c r="AM37" s="46" t="str">
        <f>IF(AK37&lt;&gt;"",IF(AK37&lt;&gt;"LIBSETS_DROP_MECHANIC_MONSTER_NAME",VLOOKUP(AK37,'LibSets constants'!$I$4:$L$1000,4,FALSE),""),"")</f>
        <v/>
      </c>
      <c r="AN37" s="3" t="str">
        <f>IF(J37&lt;&gt;"LIBSETS_SETTYPE_BATTLEGROUND",IF(J37&lt;&gt;"LIBSETS_SETTYPE_SPECIAL",IF(AO37&lt;&gt;"",VLOOKUP(AO37,'ESO zone constants'!$D$2:$H$4950,8,FALSE),""),""),"")</f>
        <v/>
      </c>
      <c r="AP37" s="47"/>
      <c r="AQ37" s="46" t="str">
        <f>IF(AP37&lt;&gt;"",IF(AP37&lt;&gt;"LIBSETS_DROP_MECHANIC_MONSTER_NAME",VLOOKUP(AP37,'LibSets constants'!$I$4:$L$1000,3,FALSE),""),"")</f>
        <v/>
      </c>
      <c r="AR37" s="46" t="str">
        <f>IF(AP37&lt;&gt;"",IF(AP37&lt;&gt;"LIBSETS_DROP_MECHANIC_MONSTER_NAME",VLOOKUP(AP37,'LibSets constants'!$I$4:$L$1000,4,FALSE),""),"")</f>
        <v/>
      </c>
      <c r="AS37" s="3" t="str">
        <f>IF(J37&lt;&gt;"LIBSETS_SETTYPE_BATTLEGROUND",IF(J37&lt;&gt;"LIBSETS_SETTYPE_SPECIAL",IF(AT37&lt;&gt;"",VLOOKUP(AT37,'ESO zone constants'!$D$2:$H$4950,8,FALSE),""),""),"")</f>
        <v/>
      </c>
      <c r="AU37" s="47"/>
      <c r="AV37" s="46" t="str">
        <f>IF(AU37&lt;&gt;"",IF(AU37&lt;&gt;"LIBSETS_DROP_MECHANIC_MONSTER_NAME",VLOOKUP(AU37,'LibSets constants'!$I$4:$L$1000,3,FALSE),""),"")</f>
        <v/>
      </c>
      <c r="AW37" s="46" t="str">
        <f>IF(AU37&lt;&gt;"",IF(AU37&lt;&gt;"LIBSETS_DROP_MECHANIC_MONSTER_NAME",VLOOKUP(AU37,'LibSets constants'!$I$4:$L$1000,4,FALSE),""),"")</f>
        <v/>
      </c>
      <c r="AX37" s="21" t="e">
        <f t="shared" si="1"/>
        <v>#REF!</v>
      </c>
      <c r="AY37" s="21" t="e">
        <f t="shared" si="6"/>
        <v>#REF!</v>
      </c>
      <c r="AZ37" s="21" t="str">
        <f t="shared" si="3"/>
        <v>, setType=LIBSETS_SETTYPE_ARENA</v>
      </c>
      <c r="BA37" s="21" t="str">
        <f t="shared" si="4"/>
        <v>, dropMechanic={LIBSETS_DROP_MECHANIC_ARENA_STAGE_CHEST}},</v>
      </c>
      <c r="BB37" s="21" t="str">
        <f t="shared" si="7"/>
        <v xml:space="preserve"> --The Maelstrom's Axe / Axt des Mahlstroms   [Maelstrom Arena]</v>
      </c>
    </row>
    <row r="38" spans="1:54" x14ac:dyDescent="0.25">
      <c r="A38" s="5" t="s">
        <v>1815</v>
      </c>
      <c r="B38" t="s">
        <v>1854</v>
      </c>
      <c r="C38" t="s">
        <v>1855</v>
      </c>
      <c r="G38" s="3" t="str">
        <f t="shared" si="0"/>
        <v>???</v>
      </c>
      <c r="H38" s="57" t="s">
        <v>2229</v>
      </c>
      <c r="I38" t="s">
        <v>1858</v>
      </c>
      <c r="J38" s="8" t="s">
        <v>2016</v>
      </c>
      <c r="L38" t="s">
        <v>101</v>
      </c>
      <c r="M38" t="s">
        <v>100</v>
      </c>
      <c r="N38">
        <v>-1</v>
      </c>
      <c r="O38">
        <v>-1</v>
      </c>
      <c r="P38">
        <v>-1</v>
      </c>
      <c r="Q38">
        <v>0</v>
      </c>
      <c r="R38" s="3" t="e">
        <f>IF(J38&lt;&gt;"LIBSETS_SETTYPE_BATTLEGROUND",IF(J38&lt;&gt;"LIBSETS_SETTYPE_SPECIAL",IF(S38&lt;&gt;"",VLOOKUP(S38,'ESO zone constants'!$D$2:$H$4950,8,FALSE),""),""),"")</f>
        <v>#REF!</v>
      </c>
      <c r="S38" t="s">
        <v>460</v>
      </c>
      <c r="T38" s="19" t="e">
        <f>IF(R38&lt;&gt;"",IF(NOT(ISERROR(VLOOKUP(R38,'ESO Dungeon constants'!$D$3:$H$9999,5,FALSE))),VLOOKUP(R38,'ESO Dungeon constants'!$D$3:$I$9999,6,FALSE),VLOOKUP(R38,'ESO zone constants'!$H$2:$K$9984,4,FALSE)),"")</f>
        <v>#REF!</v>
      </c>
      <c r="U38" s="3" t="e">
        <f>VLOOKUP(T38,'LibSets constants'!$B$4:$C$1000,2,FALSE)</f>
        <v>#REF!</v>
      </c>
      <c r="V38" s="34" t="s">
        <v>2113</v>
      </c>
      <c r="W38" s="46" t="str">
        <f>IF(V38&lt;&gt;"",IF(V38&lt;&gt;"LIBSETS_DROP_MECHANIC_MONSTER_NAME",VLOOKUP(V38,'LibSets constants'!$I$4:$L$1000,3,FALSE),""),"")</f>
        <v>Arena stage chest</v>
      </c>
      <c r="X38" s="46" t="str">
        <f>IF(V38&lt;&gt;"",IF(V38&lt;&gt;"LIBSETS_DROP_MECHANIC_MONSTER_NAME",VLOOKUP(V38,'LibSets constants'!$I$4:$L$1000,4,FALSE),""),"")</f>
        <v>Arena-Phasen Schatztruhe</v>
      </c>
      <c r="Y38" s="3" t="str">
        <f>IF(J38&lt;&gt;"LIBSETS_SETTYPE_BATTLEGROUND",IF(J38&lt;&gt;"LIBSETS_SETTYPE_SPECIAL",IF(Z38&lt;&gt;"",VLOOKUP(Z38,'ESO zone constants'!$D$2:$H$4950,8,FALSE),""),""),"")</f>
        <v/>
      </c>
      <c r="AA38" s="47"/>
      <c r="AB38" s="46" t="str">
        <f>IF(AA38&lt;&gt;"",IF(AA38&lt;&gt;"LIBSETS_DROP_MECHANIC_MONSTER_NAME",VLOOKUP(AA38,'LibSets constants'!$I$4:$L$1000,3,FALSE),""),"")</f>
        <v/>
      </c>
      <c r="AC38" s="46" t="str">
        <f>IF(AA38&lt;&gt;"",IF(AA38&lt;&gt;"LIBSETS_DROP_MECHANIC_MONSTER_NAME",VLOOKUP(AA38,'LibSets constants'!$I$4:$L$1000,4,FALSE),""),"")</f>
        <v/>
      </c>
      <c r="AD38" s="3" t="str">
        <f>IF(J38&lt;&gt;"LIBSETS_SETTYPE_BATTLEGROUND",IF(J38&lt;&gt;"LIBSETS_SETTYPE_SPECIAL",IF(AE38&lt;&gt;"",VLOOKUP(AE38,'ESO zone constants'!$D$2:$H$4950,8,FALSE),""),""),"")</f>
        <v/>
      </c>
      <c r="AF38" s="47"/>
      <c r="AG38" s="46" t="str">
        <f>IF(AF38&lt;&gt;"",IF(AF38&lt;&gt;"LIBSETS_DROP_MECHANIC_MONSTER_NAME",VLOOKUP(AF38,'LibSets constants'!$I$4:$L$1000,3,FALSE),""),"")</f>
        <v/>
      </c>
      <c r="AH38" s="46" t="str">
        <f>IF(AF38&lt;&gt;"",IF(AF38&lt;&gt;"LIBSETS_DROP_MECHANIC_MONSTER_NAME",VLOOKUP(AF38,'LibSets constants'!$I$4:$L$1000,4,FALSE),""),"")</f>
        <v/>
      </c>
      <c r="AI38" s="3" t="str">
        <f>IF(J38&lt;&gt;"LIBSETS_SETTYPE_BATTLEGROUND",IF(J38&lt;&gt;"LIBSETS_SETTYPE_SPECIAL",IF(AJ38&lt;&gt;"",VLOOKUP(AJ38,'ESO zone constants'!$D$2:$H$4950,8,FALSE),""),""),"")</f>
        <v/>
      </c>
      <c r="AK38" s="47"/>
      <c r="AL38" s="46" t="str">
        <f>IF(AK38&lt;&gt;"",IF(AK38&lt;&gt;"LIBSETS_DROP_MECHANIC_MONSTER_NAME",VLOOKUP(AK38,'LibSets constants'!$I$4:$L$1000,3,FALSE),""),"")</f>
        <v/>
      </c>
      <c r="AM38" s="46" t="str">
        <f>IF(AK38&lt;&gt;"",IF(AK38&lt;&gt;"LIBSETS_DROP_MECHANIC_MONSTER_NAME",VLOOKUP(AK38,'LibSets constants'!$I$4:$L$1000,4,FALSE),""),"")</f>
        <v/>
      </c>
      <c r="AN38" s="3" t="str">
        <f>IF(J38&lt;&gt;"LIBSETS_SETTYPE_BATTLEGROUND",IF(J38&lt;&gt;"LIBSETS_SETTYPE_SPECIAL",IF(AO38&lt;&gt;"",VLOOKUP(AO38,'ESO zone constants'!$D$2:$H$4950,8,FALSE),""),""),"")</f>
        <v/>
      </c>
      <c r="AP38" s="47"/>
      <c r="AQ38" s="46" t="str">
        <f>IF(AP38&lt;&gt;"",IF(AP38&lt;&gt;"LIBSETS_DROP_MECHANIC_MONSTER_NAME",VLOOKUP(AP38,'LibSets constants'!$I$4:$L$1000,3,FALSE),""),"")</f>
        <v/>
      </c>
      <c r="AR38" s="46" t="str">
        <f>IF(AP38&lt;&gt;"",IF(AP38&lt;&gt;"LIBSETS_DROP_MECHANIC_MONSTER_NAME",VLOOKUP(AP38,'LibSets constants'!$I$4:$L$1000,4,FALSE),""),"")</f>
        <v/>
      </c>
      <c r="AS38" s="3" t="str">
        <f>IF(J38&lt;&gt;"LIBSETS_SETTYPE_BATTLEGROUND",IF(J38&lt;&gt;"LIBSETS_SETTYPE_SPECIAL",IF(AT38&lt;&gt;"",VLOOKUP(AT38,'ESO zone constants'!$D$2:$H$4950,8,FALSE),""),""),"")</f>
        <v/>
      </c>
      <c r="AU38" s="47"/>
      <c r="AV38" s="46" t="str">
        <f>IF(AU38&lt;&gt;"",IF(AU38&lt;&gt;"LIBSETS_DROP_MECHANIC_MONSTER_NAME",VLOOKUP(AU38,'LibSets constants'!$I$4:$L$1000,3,FALSE),""),"")</f>
        <v/>
      </c>
      <c r="AW38" s="46" t="str">
        <f>IF(AU38&lt;&gt;"",IF(AU38&lt;&gt;"LIBSETS_DROP_MECHANIC_MONSTER_NAME",VLOOKUP(AU38,'LibSets constants'!$I$4:$L$1000,4,FALSE),""),"")</f>
        <v/>
      </c>
      <c r="AX38" s="21" t="e">
        <f t="shared" si="1"/>
        <v>#REF!</v>
      </c>
      <c r="AY38" s="21" t="e">
        <f t="shared" si="6"/>
        <v>#REF!</v>
      </c>
      <c r="AZ38" s="21" t="str">
        <f t="shared" si="3"/>
        <v>, setType=LIBSETS_SETTYPE_ARENA</v>
      </c>
      <c r="BA38" s="21" t="str">
        <f t="shared" si="4"/>
        <v>, dropMechanic={LIBSETS_DROP_MECHANIC_ARENA_STAGE_CHEST}},</v>
      </c>
      <c r="BB38" s="21" t="str">
        <f t="shared" si="7"/>
        <v xml:space="preserve"> --The Maelstrom's Battle Axe / Streitaxt des Mahlstroms   [Maelstrom Arena]</v>
      </c>
    </row>
    <row r="39" spans="1:54" x14ac:dyDescent="0.25">
      <c r="A39" s="5" t="s">
        <v>1815</v>
      </c>
      <c r="B39" t="s">
        <v>1828</v>
      </c>
      <c r="C39" t="s">
        <v>1829</v>
      </c>
      <c r="G39" s="3" t="str">
        <f t="shared" si="0"/>
        <v>???</v>
      </c>
      <c r="H39" s="57" t="s">
        <v>2229</v>
      </c>
      <c r="I39" t="s">
        <v>1858</v>
      </c>
      <c r="J39" s="8" t="s">
        <v>2016</v>
      </c>
      <c r="L39" t="s">
        <v>101</v>
      </c>
      <c r="M39" t="s">
        <v>100</v>
      </c>
      <c r="N39">
        <v>-1</v>
      </c>
      <c r="O39">
        <v>-1</v>
      </c>
      <c r="P39">
        <v>-1</v>
      </c>
      <c r="Q39">
        <v>0</v>
      </c>
      <c r="R39" s="3" t="e">
        <f>IF(J39&lt;&gt;"LIBSETS_SETTYPE_BATTLEGROUND",IF(J39&lt;&gt;"LIBSETS_SETTYPE_SPECIAL",IF(S39&lt;&gt;"",VLOOKUP(S39,'ESO zone constants'!$D$2:$H$4950,8,FALSE),""),""),"")</f>
        <v>#REF!</v>
      </c>
      <c r="S39" t="s">
        <v>460</v>
      </c>
      <c r="T39" s="19" t="e">
        <f>IF(R39&lt;&gt;"",IF(NOT(ISERROR(VLOOKUP(R39,'ESO Dungeon constants'!$D$3:$H$9999,5,FALSE))),VLOOKUP(R39,'ESO Dungeon constants'!$D$3:$I$9999,6,FALSE),VLOOKUP(R39,'ESO zone constants'!$H$2:$K$9984,4,FALSE)),"")</f>
        <v>#REF!</v>
      </c>
      <c r="U39" s="3" t="e">
        <f>VLOOKUP(T39,'LibSets constants'!$B$4:$C$1000,2,FALSE)</f>
        <v>#REF!</v>
      </c>
      <c r="V39" s="34" t="s">
        <v>2113</v>
      </c>
      <c r="W39" s="46" t="str">
        <f>IF(V39&lt;&gt;"",IF(V39&lt;&gt;"LIBSETS_DROP_MECHANIC_MONSTER_NAME",VLOOKUP(V39,'LibSets constants'!$I$4:$L$1000,3,FALSE),""),"")</f>
        <v>Arena stage chest</v>
      </c>
      <c r="X39" s="46" t="str">
        <f>IF(V39&lt;&gt;"",IF(V39&lt;&gt;"LIBSETS_DROP_MECHANIC_MONSTER_NAME",VLOOKUP(V39,'LibSets constants'!$I$4:$L$1000,4,FALSE),""),"")</f>
        <v>Arena-Phasen Schatztruhe</v>
      </c>
      <c r="Y39" s="3" t="str">
        <f>IF(J39&lt;&gt;"LIBSETS_SETTYPE_BATTLEGROUND",IF(J39&lt;&gt;"LIBSETS_SETTYPE_SPECIAL",IF(Z39&lt;&gt;"",VLOOKUP(Z39,'ESO zone constants'!$D$2:$H$4950,8,FALSE),""),""),"")</f>
        <v/>
      </c>
      <c r="AA39" s="47"/>
      <c r="AB39" s="46" t="str">
        <f>IF(AA39&lt;&gt;"",IF(AA39&lt;&gt;"LIBSETS_DROP_MECHANIC_MONSTER_NAME",VLOOKUP(AA39,'LibSets constants'!$I$4:$L$1000,3,FALSE),""),"")</f>
        <v/>
      </c>
      <c r="AC39" s="46" t="str">
        <f>IF(AA39&lt;&gt;"",IF(AA39&lt;&gt;"LIBSETS_DROP_MECHANIC_MONSTER_NAME",VLOOKUP(AA39,'LibSets constants'!$I$4:$L$1000,4,FALSE),""),"")</f>
        <v/>
      </c>
      <c r="AD39" s="3" t="str">
        <f>IF(J39&lt;&gt;"LIBSETS_SETTYPE_BATTLEGROUND",IF(J39&lt;&gt;"LIBSETS_SETTYPE_SPECIAL",IF(AE39&lt;&gt;"",VLOOKUP(AE39,'ESO zone constants'!$D$2:$H$4950,8,FALSE),""),""),"")</f>
        <v/>
      </c>
      <c r="AF39" s="47"/>
      <c r="AG39" s="46" t="str">
        <f>IF(AF39&lt;&gt;"",IF(AF39&lt;&gt;"LIBSETS_DROP_MECHANIC_MONSTER_NAME",VLOOKUP(AF39,'LibSets constants'!$I$4:$L$1000,3,FALSE),""),"")</f>
        <v/>
      </c>
      <c r="AH39" s="46" t="str">
        <f>IF(AF39&lt;&gt;"",IF(AF39&lt;&gt;"LIBSETS_DROP_MECHANIC_MONSTER_NAME",VLOOKUP(AF39,'LibSets constants'!$I$4:$L$1000,4,FALSE),""),"")</f>
        <v/>
      </c>
      <c r="AI39" s="3" t="str">
        <f>IF(J39&lt;&gt;"LIBSETS_SETTYPE_BATTLEGROUND",IF(J39&lt;&gt;"LIBSETS_SETTYPE_SPECIAL",IF(AJ39&lt;&gt;"",VLOOKUP(AJ39,'ESO zone constants'!$D$2:$H$4950,8,FALSE),""),""),"")</f>
        <v/>
      </c>
      <c r="AK39" s="47"/>
      <c r="AL39" s="46" t="str">
        <f>IF(AK39&lt;&gt;"",IF(AK39&lt;&gt;"LIBSETS_DROP_MECHANIC_MONSTER_NAME",VLOOKUP(AK39,'LibSets constants'!$I$4:$L$1000,3,FALSE),""),"")</f>
        <v/>
      </c>
      <c r="AM39" s="46" t="str">
        <f>IF(AK39&lt;&gt;"",IF(AK39&lt;&gt;"LIBSETS_DROP_MECHANIC_MONSTER_NAME",VLOOKUP(AK39,'LibSets constants'!$I$4:$L$1000,4,FALSE),""),"")</f>
        <v/>
      </c>
      <c r="AN39" s="3" t="str">
        <f>IF(J39&lt;&gt;"LIBSETS_SETTYPE_BATTLEGROUND",IF(J39&lt;&gt;"LIBSETS_SETTYPE_SPECIAL",IF(AO39&lt;&gt;"",VLOOKUP(AO39,'ESO zone constants'!$D$2:$H$4950,8,FALSE),""),""),"")</f>
        <v/>
      </c>
      <c r="AP39" s="47"/>
      <c r="AQ39" s="46" t="str">
        <f>IF(AP39&lt;&gt;"",IF(AP39&lt;&gt;"LIBSETS_DROP_MECHANIC_MONSTER_NAME",VLOOKUP(AP39,'LibSets constants'!$I$4:$L$1000,3,FALSE),""),"")</f>
        <v/>
      </c>
      <c r="AR39" s="46" t="str">
        <f>IF(AP39&lt;&gt;"",IF(AP39&lt;&gt;"LIBSETS_DROP_MECHANIC_MONSTER_NAME",VLOOKUP(AP39,'LibSets constants'!$I$4:$L$1000,4,FALSE),""),"")</f>
        <v/>
      </c>
      <c r="AS39" s="3" t="str">
        <f>IF(J39&lt;&gt;"LIBSETS_SETTYPE_BATTLEGROUND",IF(J39&lt;&gt;"LIBSETS_SETTYPE_SPECIAL",IF(AT39&lt;&gt;"",VLOOKUP(AT39,'ESO zone constants'!$D$2:$H$4950,8,FALSE),""),""),"")</f>
        <v/>
      </c>
      <c r="AU39" s="47"/>
      <c r="AV39" s="46" t="str">
        <f>IF(AU39&lt;&gt;"",IF(AU39&lt;&gt;"LIBSETS_DROP_MECHANIC_MONSTER_NAME",VLOOKUP(AU39,'LibSets constants'!$I$4:$L$1000,3,FALSE),""),"")</f>
        <v/>
      </c>
      <c r="AW39" s="46" t="str">
        <f>IF(AU39&lt;&gt;"",IF(AU39&lt;&gt;"LIBSETS_DROP_MECHANIC_MONSTER_NAME",VLOOKUP(AU39,'LibSets constants'!$I$4:$L$1000,4,FALSE),""),"")</f>
        <v/>
      </c>
      <c r="AX39" s="21" t="e">
        <f t="shared" si="1"/>
        <v>#REF!</v>
      </c>
      <c r="AY39" s="21" t="e">
        <f t="shared" si="6"/>
        <v>#REF!</v>
      </c>
      <c r="AZ39" s="21" t="str">
        <f t="shared" si="3"/>
        <v>, setType=LIBSETS_SETTYPE_ARENA</v>
      </c>
      <c r="BA39" s="21" t="str">
        <f t="shared" si="4"/>
        <v>, dropMechanic={LIBSETS_DROP_MECHANIC_ARENA_STAGE_CHEST}},</v>
      </c>
      <c r="BB39" s="21" t="str">
        <f t="shared" si="7"/>
        <v xml:space="preserve"> --The Maelstrom's Bow / Bogen des Mahlstroms   [Maelstrom Arena]</v>
      </c>
    </row>
    <row r="40" spans="1:54" x14ac:dyDescent="0.25">
      <c r="A40" s="5" t="s">
        <v>1815</v>
      </c>
      <c r="B40" t="s">
        <v>1832</v>
      </c>
      <c r="C40" t="s">
        <v>1833</v>
      </c>
      <c r="G40" s="3" t="str">
        <f t="shared" si="0"/>
        <v>???</v>
      </c>
      <c r="H40" s="57" t="s">
        <v>2229</v>
      </c>
      <c r="I40" t="s">
        <v>1858</v>
      </c>
      <c r="J40" s="8" t="s">
        <v>2016</v>
      </c>
      <c r="L40" t="s">
        <v>101</v>
      </c>
      <c r="M40" t="s">
        <v>100</v>
      </c>
      <c r="N40">
        <v>-1</v>
      </c>
      <c r="O40">
        <v>-1</v>
      </c>
      <c r="P40">
        <v>-1</v>
      </c>
      <c r="Q40">
        <v>0</v>
      </c>
      <c r="R40" s="3" t="e">
        <f>IF(J40&lt;&gt;"LIBSETS_SETTYPE_BATTLEGROUND",IF(J40&lt;&gt;"LIBSETS_SETTYPE_SPECIAL",IF(S40&lt;&gt;"",VLOOKUP(S40,'ESO zone constants'!$D$2:$H$4950,8,FALSE),""),""),"")</f>
        <v>#REF!</v>
      </c>
      <c r="S40" t="s">
        <v>460</v>
      </c>
      <c r="T40" s="19" t="e">
        <f>IF(R40&lt;&gt;"",IF(NOT(ISERROR(VLOOKUP(R40,'ESO Dungeon constants'!$D$3:$H$9999,5,FALSE))),VLOOKUP(R40,'ESO Dungeon constants'!$D$3:$I$9999,6,FALSE),VLOOKUP(R40,'ESO zone constants'!$H$2:$K$9984,4,FALSE)),"")</f>
        <v>#REF!</v>
      </c>
      <c r="U40" s="3" t="e">
        <f>VLOOKUP(T40,'LibSets constants'!$B$4:$C$1000,2,FALSE)</f>
        <v>#REF!</v>
      </c>
      <c r="V40" s="34" t="s">
        <v>2113</v>
      </c>
      <c r="W40" s="46" t="str">
        <f>IF(V40&lt;&gt;"",IF(V40&lt;&gt;"LIBSETS_DROP_MECHANIC_MONSTER_NAME",VLOOKUP(V40,'LibSets constants'!$I$4:$L$1000,3,FALSE),""),"")</f>
        <v>Arena stage chest</v>
      </c>
      <c r="X40" s="46" t="str">
        <f>IF(V40&lt;&gt;"",IF(V40&lt;&gt;"LIBSETS_DROP_MECHANIC_MONSTER_NAME",VLOOKUP(V40,'LibSets constants'!$I$4:$L$1000,4,FALSE),""),"")</f>
        <v>Arena-Phasen Schatztruhe</v>
      </c>
      <c r="Y40" s="3" t="str">
        <f>IF(J40&lt;&gt;"LIBSETS_SETTYPE_BATTLEGROUND",IF(J40&lt;&gt;"LIBSETS_SETTYPE_SPECIAL",IF(Z40&lt;&gt;"",VLOOKUP(Z40,'ESO zone constants'!$D$2:$H$4950,8,FALSE),""),""),"")</f>
        <v/>
      </c>
      <c r="AA40" s="47"/>
      <c r="AB40" s="46" t="str">
        <f>IF(AA40&lt;&gt;"",IF(AA40&lt;&gt;"LIBSETS_DROP_MECHANIC_MONSTER_NAME",VLOOKUP(AA40,'LibSets constants'!$I$4:$L$1000,3,FALSE),""),"")</f>
        <v/>
      </c>
      <c r="AC40" s="46" t="str">
        <f>IF(AA40&lt;&gt;"",IF(AA40&lt;&gt;"LIBSETS_DROP_MECHANIC_MONSTER_NAME",VLOOKUP(AA40,'LibSets constants'!$I$4:$L$1000,4,FALSE),""),"")</f>
        <v/>
      </c>
      <c r="AD40" s="3" t="str">
        <f>IF(J40&lt;&gt;"LIBSETS_SETTYPE_BATTLEGROUND",IF(J40&lt;&gt;"LIBSETS_SETTYPE_SPECIAL",IF(AE40&lt;&gt;"",VLOOKUP(AE40,'ESO zone constants'!$D$2:$H$4950,8,FALSE),""),""),"")</f>
        <v/>
      </c>
      <c r="AF40" s="47"/>
      <c r="AG40" s="46" t="str">
        <f>IF(AF40&lt;&gt;"",IF(AF40&lt;&gt;"LIBSETS_DROP_MECHANIC_MONSTER_NAME",VLOOKUP(AF40,'LibSets constants'!$I$4:$L$1000,3,FALSE),""),"")</f>
        <v/>
      </c>
      <c r="AH40" s="46" t="str">
        <f>IF(AF40&lt;&gt;"",IF(AF40&lt;&gt;"LIBSETS_DROP_MECHANIC_MONSTER_NAME",VLOOKUP(AF40,'LibSets constants'!$I$4:$L$1000,4,FALSE),""),"")</f>
        <v/>
      </c>
      <c r="AI40" s="3" t="str">
        <f>IF(J40&lt;&gt;"LIBSETS_SETTYPE_BATTLEGROUND",IF(J40&lt;&gt;"LIBSETS_SETTYPE_SPECIAL",IF(AJ40&lt;&gt;"",VLOOKUP(AJ40,'ESO zone constants'!$D$2:$H$4950,8,FALSE),""),""),"")</f>
        <v/>
      </c>
      <c r="AK40" s="47"/>
      <c r="AL40" s="46" t="str">
        <f>IF(AK40&lt;&gt;"",IF(AK40&lt;&gt;"LIBSETS_DROP_MECHANIC_MONSTER_NAME",VLOOKUP(AK40,'LibSets constants'!$I$4:$L$1000,3,FALSE),""),"")</f>
        <v/>
      </c>
      <c r="AM40" s="46" t="str">
        <f>IF(AK40&lt;&gt;"",IF(AK40&lt;&gt;"LIBSETS_DROP_MECHANIC_MONSTER_NAME",VLOOKUP(AK40,'LibSets constants'!$I$4:$L$1000,4,FALSE),""),"")</f>
        <v/>
      </c>
      <c r="AN40" s="3" t="str">
        <f>IF(J40&lt;&gt;"LIBSETS_SETTYPE_BATTLEGROUND",IF(J40&lt;&gt;"LIBSETS_SETTYPE_SPECIAL",IF(AO40&lt;&gt;"",VLOOKUP(AO40,'ESO zone constants'!$D$2:$H$4950,8,FALSE),""),""),"")</f>
        <v/>
      </c>
      <c r="AP40" s="47"/>
      <c r="AQ40" s="46" t="str">
        <f>IF(AP40&lt;&gt;"",IF(AP40&lt;&gt;"LIBSETS_DROP_MECHANIC_MONSTER_NAME",VLOOKUP(AP40,'LibSets constants'!$I$4:$L$1000,3,FALSE),""),"")</f>
        <v/>
      </c>
      <c r="AR40" s="46" t="str">
        <f>IF(AP40&lt;&gt;"",IF(AP40&lt;&gt;"LIBSETS_DROP_MECHANIC_MONSTER_NAME",VLOOKUP(AP40,'LibSets constants'!$I$4:$L$1000,4,FALSE),""),"")</f>
        <v/>
      </c>
      <c r="AS40" s="3" t="str">
        <f>IF(J40&lt;&gt;"LIBSETS_SETTYPE_BATTLEGROUND",IF(J40&lt;&gt;"LIBSETS_SETTYPE_SPECIAL",IF(AT40&lt;&gt;"",VLOOKUP(AT40,'ESO zone constants'!$D$2:$H$4950,8,FALSE),""),""),"")</f>
        <v/>
      </c>
      <c r="AU40" s="47"/>
      <c r="AV40" s="46" t="str">
        <f>IF(AU40&lt;&gt;"",IF(AU40&lt;&gt;"LIBSETS_DROP_MECHANIC_MONSTER_NAME",VLOOKUP(AU40,'LibSets constants'!$I$4:$L$1000,3,FALSE),""),"")</f>
        <v/>
      </c>
      <c r="AW40" s="46" t="str">
        <f>IF(AU40&lt;&gt;"",IF(AU40&lt;&gt;"LIBSETS_DROP_MECHANIC_MONSTER_NAME",VLOOKUP(AU40,'LibSets constants'!$I$4:$L$1000,4,FALSE),""),"")</f>
        <v/>
      </c>
      <c r="AX40" s="21" t="e">
        <f t="shared" si="1"/>
        <v>#REF!</v>
      </c>
      <c r="AY40" s="21" t="e">
        <f t="shared" si="6"/>
        <v>#REF!</v>
      </c>
      <c r="AZ40" s="21" t="str">
        <f t="shared" si="3"/>
        <v>, setType=LIBSETS_SETTYPE_ARENA</v>
      </c>
      <c r="BA40" s="21" t="str">
        <f t="shared" si="4"/>
        <v>, dropMechanic={LIBSETS_DROP_MECHANIC_ARENA_STAGE_CHEST}},</v>
      </c>
      <c r="BB40" s="21" t="str">
        <f t="shared" si="7"/>
        <v xml:space="preserve"> --The Maelstrom's Dagger / Dolch des Mahlstroms   [Maelstrom Arena]</v>
      </c>
    </row>
    <row r="41" spans="1:54" x14ac:dyDescent="0.25">
      <c r="A41" s="5" t="s">
        <v>1815</v>
      </c>
      <c r="B41" t="s">
        <v>1820</v>
      </c>
      <c r="C41" t="s">
        <v>1821</v>
      </c>
      <c r="G41" s="3" t="str">
        <f t="shared" si="0"/>
        <v>???</v>
      </c>
      <c r="H41" s="57" t="s">
        <v>2229</v>
      </c>
      <c r="I41" t="s">
        <v>1858</v>
      </c>
      <c r="J41" s="8" t="s">
        <v>2016</v>
      </c>
      <c r="L41" t="s">
        <v>101</v>
      </c>
      <c r="M41" t="s">
        <v>100</v>
      </c>
      <c r="N41">
        <v>-1</v>
      </c>
      <c r="O41">
        <v>-1</v>
      </c>
      <c r="P41">
        <v>-1</v>
      </c>
      <c r="Q41">
        <v>0</v>
      </c>
      <c r="R41" s="3" t="e">
        <f>IF(J41&lt;&gt;"LIBSETS_SETTYPE_BATTLEGROUND",IF(J41&lt;&gt;"LIBSETS_SETTYPE_SPECIAL",IF(S41&lt;&gt;"",VLOOKUP(S41,'ESO zone constants'!$D$2:$H$4950,8,FALSE),""),""),"")</f>
        <v>#REF!</v>
      </c>
      <c r="S41" t="s">
        <v>460</v>
      </c>
      <c r="T41" s="19" t="e">
        <f>IF(R41&lt;&gt;"",IF(NOT(ISERROR(VLOOKUP(R41,'ESO Dungeon constants'!$D$3:$H$9999,5,FALSE))),VLOOKUP(R41,'ESO Dungeon constants'!$D$3:$I$9999,6,FALSE),VLOOKUP(R41,'ESO zone constants'!$H$2:$K$9984,4,FALSE)),"")</f>
        <v>#REF!</v>
      </c>
      <c r="U41" s="3" t="e">
        <f>VLOOKUP(T41,'LibSets constants'!$B$4:$C$1000,2,FALSE)</f>
        <v>#REF!</v>
      </c>
      <c r="V41" s="34" t="s">
        <v>2113</v>
      </c>
      <c r="W41" s="46" t="str">
        <f>IF(V41&lt;&gt;"",IF(V41&lt;&gt;"LIBSETS_DROP_MECHANIC_MONSTER_NAME",VLOOKUP(V41,'LibSets constants'!$I$4:$L$1000,3,FALSE),""),"")</f>
        <v>Arena stage chest</v>
      </c>
      <c r="X41" s="46" t="str">
        <f>IF(V41&lt;&gt;"",IF(V41&lt;&gt;"LIBSETS_DROP_MECHANIC_MONSTER_NAME",VLOOKUP(V41,'LibSets constants'!$I$4:$L$1000,4,FALSE),""),"")</f>
        <v>Arena-Phasen Schatztruhe</v>
      </c>
      <c r="Y41" s="3" t="str">
        <f>IF(J41&lt;&gt;"LIBSETS_SETTYPE_BATTLEGROUND",IF(J41&lt;&gt;"LIBSETS_SETTYPE_SPECIAL",IF(Z41&lt;&gt;"",VLOOKUP(Z41,'ESO zone constants'!$D$2:$H$4950,8,FALSE),""),""),"")</f>
        <v/>
      </c>
      <c r="AA41" s="47"/>
      <c r="AB41" s="46" t="str">
        <f>IF(AA41&lt;&gt;"",IF(AA41&lt;&gt;"LIBSETS_DROP_MECHANIC_MONSTER_NAME",VLOOKUP(AA41,'LibSets constants'!$I$4:$L$1000,3,FALSE),""),"")</f>
        <v/>
      </c>
      <c r="AC41" s="46" t="str">
        <f>IF(AA41&lt;&gt;"",IF(AA41&lt;&gt;"LIBSETS_DROP_MECHANIC_MONSTER_NAME",VLOOKUP(AA41,'LibSets constants'!$I$4:$L$1000,4,FALSE),""),"")</f>
        <v/>
      </c>
      <c r="AD41" s="3" t="str">
        <f>IF(J41&lt;&gt;"LIBSETS_SETTYPE_BATTLEGROUND",IF(J41&lt;&gt;"LIBSETS_SETTYPE_SPECIAL",IF(AE41&lt;&gt;"",VLOOKUP(AE41,'ESO zone constants'!$D$2:$H$4950,8,FALSE),""),""),"")</f>
        <v/>
      </c>
      <c r="AF41" s="47"/>
      <c r="AG41" s="46" t="str">
        <f>IF(AF41&lt;&gt;"",IF(AF41&lt;&gt;"LIBSETS_DROP_MECHANIC_MONSTER_NAME",VLOOKUP(AF41,'LibSets constants'!$I$4:$L$1000,3,FALSE),""),"")</f>
        <v/>
      </c>
      <c r="AH41" s="46" t="str">
        <f>IF(AF41&lt;&gt;"",IF(AF41&lt;&gt;"LIBSETS_DROP_MECHANIC_MONSTER_NAME",VLOOKUP(AF41,'LibSets constants'!$I$4:$L$1000,4,FALSE),""),"")</f>
        <v/>
      </c>
      <c r="AI41" s="3" t="str">
        <f>IF(J41&lt;&gt;"LIBSETS_SETTYPE_BATTLEGROUND",IF(J41&lt;&gt;"LIBSETS_SETTYPE_SPECIAL",IF(AJ41&lt;&gt;"",VLOOKUP(AJ41,'ESO zone constants'!$D$2:$H$4950,8,FALSE),""),""),"")</f>
        <v/>
      </c>
      <c r="AK41" s="47"/>
      <c r="AL41" s="46" t="str">
        <f>IF(AK41&lt;&gt;"",IF(AK41&lt;&gt;"LIBSETS_DROP_MECHANIC_MONSTER_NAME",VLOOKUP(AK41,'LibSets constants'!$I$4:$L$1000,3,FALSE),""),"")</f>
        <v/>
      </c>
      <c r="AM41" s="46" t="str">
        <f>IF(AK41&lt;&gt;"",IF(AK41&lt;&gt;"LIBSETS_DROP_MECHANIC_MONSTER_NAME",VLOOKUP(AK41,'LibSets constants'!$I$4:$L$1000,4,FALSE),""),"")</f>
        <v/>
      </c>
      <c r="AN41" s="3" t="str">
        <f>IF(J41&lt;&gt;"LIBSETS_SETTYPE_BATTLEGROUND",IF(J41&lt;&gt;"LIBSETS_SETTYPE_SPECIAL",IF(AO41&lt;&gt;"",VLOOKUP(AO41,'ESO zone constants'!$D$2:$H$4950,8,FALSE),""),""),"")</f>
        <v/>
      </c>
      <c r="AP41" s="47"/>
      <c r="AQ41" s="46" t="str">
        <f>IF(AP41&lt;&gt;"",IF(AP41&lt;&gt;"LIBSETS_DROP_MECHANIC_MONSTER_NAME",VLOOKUP(AP41,'LibSets constants'!$I$4:$L$1000,3,FALSE),""),"")</f>
        <v/>
      </c>
      <c r="AR41" s="46" t="str">
        <f>IF(AP41&lt;&gt;"",IF(AP41&lt;&gt;"LIBSETS_DROP_MECHANIC_MONSTER_NAME",VLOOKUP(AP41,'LibSets constants'!$I$4:$L$1000,4,FALSE),""),"")</f>
        <v/>
      </c>
      <c r="AS41" s="3" t="str">
        <f>IF(J41&lt;&gt;"LIBSETS_SETTYPE_BATTLEGROUND",IF(J41&lt;&gt;"LIBSETS_SETTYPE_SPECIAL",IF(AT41&lt;&gt;"",VLOOKUP(AT41,'ESO zone constants'!$D$2:$H$4950,8,FALSE),""),""),"")</f>
        <v/>
      </c>
      <c r="AU41" s="47"/>
      <c r="AV41" s="46" t="str">
        <f>IF(AU41&lt;&gt;"",IF(AU41&lt;&gt;"LIBSETS_DROP_MECHANIC_MONSTER_NAME",VLOOKUP(AU41,'LibSets constants'!$I$4:$L$1000,3,FALSE),""),"")</f>
        <v/>
      </c>
      <c r="AW41" s="46" t="str">
        <f>IF(AU41&lt;&gt;"",IF(AU41&lt;&gt;"LIBSETS_DROP_MECHANIC_MONSTER_NAME",VLOOKUP(AU41,'LibSets constants'!$I$4:$L$1000,4,FALSE),""),"")</f>
        <v/>
      </c>
      <c r="AX41" s="21" t="e">
        <f t="shared" si="1"/>
        <v>#REF!</v>
      </c>
      <c r="AY41" s="21" t="e">
        <f t="shared" si="6"/>
        <v>#REF!</v>
      </c>
      <c r="AZ41" s="21" t="str">
        <f t="shared" si="3"/>
        <v>, setType=LIBSETS_SETTYPE_ARENA</v>
      </c>
      <c r="BA41" s="21" t="str">
        <f t="shared" si="4"/>
        <v>, dropMechanic={LIBSETS_DROP_MECHANIC_ARENA_STAGE_CHEST}},</v>
      </c>
      <c r="BB41" s="21" t="str">
        <f t="shared" si="7"/>
        <v xml:space="preserve"> --The Maelstrom's Greatsword / Bidenhänder des Mahlstroms   [Maelstrom Arena]</v>
      </c>
    </row>
    <row r="42" spans="1:54" x14ac:dyDescent="0.25">
      <c r="A42" s="5" t="s">
        <v>1815</v>
      </c>
      <c r="B42" t="s">
        <v>1842</v>
      </c>
      <c r="C42" t="s">
        <v>1843</v>
      </c>
      <c r="G42" s="3" t="str">
        <f t="shared" si="0"/>
        <v>???</v>
      </c>
      <c r="H42" s="57" t="s">
        <v>2229</v>
      </c>
      <c r="I42" t="s">
        <v>1858</v>
      </c>
      <c r="J42" s="8" t="s">
        <v>2016</v>
      </c>
      <c r="L42" t="s">
        <v>101</v>
      </c>
      <c r="M42" t="s">
        <v>100</v>
      </c>
      <c r="N42">
        <v>-1</v>
      </c>
      <c r="O42">
        <v>-1</v>
      </c>
      <c r="P42">
        <v>-1</v>
      </c>
      <c r="Q42">
        <v>0</v>
      </c>
      <c r="R42" s="3" t="e">
        <f>IF(J42&lt;&gt;"LIBSETS_SETTYPE_BATTLEGROUND",IF(J42&lt;&gt;"LIBSETS_SETTYPE_SPECIAL",IF(S42&lt;&gt;"",VLOOKUP(S42,'ESO zone constants'!$D$2:$H$4950,8,FALSE),""),""),"")</f>
        <v>#REF!</v>
      </c>
      <c r="S42" t="s">
        <v>460</v>
      </c>
      <c r="T42" s="19" t="e">
        <f>IF(R42&lt;&gt;"",IF(NOT(ISERROR(VLOOKUP(R42,'ESO Dungeon constants'!$D$3:$H$9999,5,FALSE))),VLOOKUP(R42,'ESO Dungeon constants'!$D$3:$I$9999,6,FALSE),VLOOKUP(R42,'ESO zone constants'!$H$2:$K$9984,4,FALSE)),"")</f>
        <v>#REF!</v>
      </c>
      <c r="U42" s="3" t="e">
        <f>VLOOKUP(T42,'LibSets constants'!$B$4:$C$1000,2,FALSE)</f>
        <v>#REF!</v>
      </c>
      <c r="V42" s="34" t="s">
        <v>2113</v>
      </c>
      <c r="W42" s="46" t="str">
        <f>IF(V42&lt;&gt;"",IF(V42&lt;&gt;"LIBSETS_DROP_MECHANIC_MONSTER_NAME",VLOOKUP(V42,'LibSets constants'!$I$4:$L$1000,3,FALSE),""),"")</f>
        <v>Arena stage chest</v>
      </c>
      <c r="X42" s="46" t="str">
        <f>IF(V42&lt;&gt;"",IF(V42&lt;&gt;"LIBSETS_DROP_MECHANIC_MONSTER_NAME",VLOOKUP(V42,'LibSets constants'!$I$4:$L$1000,4,FALSE),""),"")</f>
        <v>Arena-Phasen Schatztruhe</v>
      </c>
      <c r="Y42" s="3" t="str">
        <f>IF(J42&lt;&gt;"LIBSETS_SETTYPE_BATTLEGROUND",IF(J42&lt;&gt;"LIBSETS_SETTYPE_SPECIAL",IF(Z42&lt;&gt;"",VLOOKUP(Z42,'ESO zone constants'!$D$2:$H$4950,8,FALSE),""),""),"")</f>
        <v/>
      </c>
      <c r="AA42" s="47"/>
      <c r="AB42" s="46" t="str">
        <f>IF(AA42&lt;&gt;"",IF(AA42&lt;&gt;"LIBSETS_DROP_MECHANIC_MONSTER_NAME",VLOOKUP(AA42,'LibSets constants'!$I$4:$L$1000,3,FALSE),""),"")</f>
        <v/>
      </c>
      <c r="AC42" s="46" t="str">
        <f>IF(AA42&lt;&gt;"",IF(AA42&lt;&gt;"LIBSETS_DROP_MECHANIC_MONSTER_NAME",VLOOKUP(AA42,'LibSets constants'!$I$4:$L$1000,4,FALSE),""),"")</f>
        <v/>
      </c>
      <c r="AD42" s="3" t="str">
        <f>IF(J42&lt;&gt;"LIBSETS_SETTYPE_BATTLEGROUND",IF(J42&lt;&gt;"LIBSETS_SETTYPE_SPECIAL",IF(AE42&lt;&gt;"",VLOOKUP(AE42,'ESO zone constants'!$D$2:$H$4950,8,FALSE),""),""),"")</f>
        <v/>
      </c>
      <c r="AF42" s="47"/>
      <c r="AG42" s="46" t="str">
        <f>IF(AF42&lt;&gt;"",IF(AF42&lt;&gt;"LIBSETS_DROP_MECHANIC_MONSTER_NAME",VLOOKUP(AF42,'LibSets constants'!$I$4:$L$1000,3,FALSE),""),"")</f>
        <v/>
      </c>
      <c r="AH42" s="46" t="str">
        <f>IF(AF42&lt;&gt;"",IF(AF42&lt;&gt;"LIBSETS_DROP_MECHANIC_MONSTER_NAME",VLOOKUP(AF42,'LibSets constants'!$I$4:$L$1000,4,FALSE),""),"")</f>
        <v/>
      </c>
      <c r="AI42" s="3" t="str">
        <f>IF(J42&lt;&gt;"LIBSETS_SETTYPE_BATTLEGROUND",IF(J42&lt;&gt;"LIBSETS_SETTYPE_SPECIAL",IF(AJ42&lt;&gt;"",VLOOKUP(AJ42,'ESO zone constants'!$D$2:$H$4950,8,FALSE),""),""),"")</f>
        <v/>
      </c>
      <c r="AK42" s="47"/>
      <c r="AL42" s="46" t="str">
        <f>IF(AK42&lt;&gt;"",IF(AK42&lt;&gt;"LIBSETS_DROP_MECHANIC_MONSTER_NAME",VLOOKUP(AK42,'LibSets constants'!$I$4:$L$1000,3,FALSE),""),"")</f>
        <v/>
      </c>
      <c r="AM42" s="46" t="str">
        <f>IF(AK42&lt;&gt;"",IF(AK42&lt;&gt;"LIBSETS_DROP_MECHANIC_MONSTER_NAME",VLOOKUP(AK42,'LibSets constants'!$I$4:$L$1000,4,FALSE),""),"")</f>
        <v/>
      </c>
      <c r="AN42" s="3" t="str">
        <f>IF(J42&lt;&gt;"LIBSETS_SETTYPE_BATTLEGROUND",IF(J42&lt;&gt;"LIBSETS_SETTYPE_SPECIAL",IF(AO42&lt;&gt;"",VLOOKUP(AO42,'ESO zone constants'!$D$2:$H$4950,8,FALSE),""),""),"")</f>
        <v/>
      </c>
      <c r="AP42" s="47"/>
      <c r="AQ42" s="46" t="str">
        <f>IF(AP42&lt;&gt;"",IF(AP42&lt;&gt;"LIBSETS_DROP_MECHANIC_MONSTER_NAME",VLOOKUP(AP42,'LibSets constants'!$I$4:$L$1000,3,FALSE),""),"")</f>
        <v/>
      </c>
      <c r="AR42" s="46" t="str">
        <f>IF(AP42&lt;&gt;"",IF(AP42&lt;&gt;"LIBSETS_DROP_MECHANIC_MONSTER_NAME",VLOOKUP(AP42,'LibSets constants'!$I$4:$L$1000,4,FALSE),""),"")</f>
        <v/>
      </c>
      <c r="AS42" s="3" t="str">
        <f>IF(J42&lt;&gt;"LIBSETS_SETTYPE_BATTLEGROUND",IF(J42&lt;&gt;"LIBSETS_SETTYPE_SPECIAL",IF(AT42&lt;&gt;"",VLOOKUP(AT42,'ESO zone constants'!$D$2:$H$4950,8,FALSE),""),""),"")</f>
        <v/>
      </c>
      <c r="AU42" s="47"/>
      <c r="AV42" s="46" t="str">
        <f>IF(AU42&lt;&gt;"",IF(AU42&lt;&gt;"LIBSETS_DROP_MECHANIC_MONSTER_NAME",VLOOKUP(AU42,'LibSets constants'!$I$4:$L$1000,3,FALSE),""),"")</f>
        <v/>
      </c>
      <c r="AW42" s="46" t="str">
        <f>IF(AU42&lt;&gt;"",IF(AU42&lt;&gt;"LIBSETS_DROP_MECHANIC_MONSTER_NAME",VLOOKUP(AU42,'LibSets constants'!$I$4:$L$1000,4,FALSE),""),"")</f>
        <v/>
      </c>
      <c r="AX42" s="21" t="e">
        <f t="shared" si="1"/>
        <v>#REF!</v>
      </c>
      <c r="AY42" s="21" t="e">
        <f t="shared" si="6"/>
        <v>#REF!</v>
      </c>
      <c r="AZ42" s="21" t="str">
        <f t="shared" si="3"/>
        <v>, setType=LIBSETS_SETTYPE_ARENA</v>
      </c>
      <c r="BA42" s="21" t="str">
        <f t="shared" si="4"/>
        <v>, dropMechanic={LIBSETS_DROP_MECHANIC_ARENA_STAGE_CHEST}},</v>
      </c>
      <c r="BB42" s="21" t="str">
        <f t="shared" si="7"/>
        <v xml:space="preserve"> --The Maelstrom's Ice Staff / Froststab des Mahlstroms   [Maelstrom Arena]</v>
      </c>
    </row>
    <row r="43" spans="1:54" x14ac:dyDescent="0.25">
      <c r="A43" s="5" t="s">
        <v>1815</v>
      </c>
      <c r="B43" t="s">
        <v>1838</v>
      </c>
      <c r="C43" t="s">
        <v>1839</v>
      </c>
      <c r="G43" s="3" t="str">
        <f t="shared" si="0"/>
        <v>???</v>
      </c>
      <c r="H43" s="57" t="s">
        <v>2229</v>
      </c>
      <c r="I43" t="s">
        <v>1858</v>
      </c>
      <c r="J43" s="8" t="s">
        <v>2016</v>
      </c>
      <c r="L43" t="s">
        <v>101</v>
      </c>
      <c r="M43" t="s">
        <v>100</v>
      </c>
      <c r="N43">
        <v>-1</v>
      </c>
      <c r="O43">
        <v>-1</v>
      </c>
      <c r="P43">
        <v>-1</v>
      </c>
      <c r="Q43">
        <v>0</v>
      </c>
      <c r="R43" s="3" t="e">
        <f>IF(J43&lt;&gt;"LIBSETS_SETTYPE_BATTLEGROUND",IF(J43&lt;&gt;"LIBSETS_SETTYPE_SPECIAL",IF(S43&lt;&gt;"",VLOOKUP(S43,'ESO zone constants'!$D$2:$H$4950,8,FALSE),""),""),"")</f>
        <v>#REF!</v>
      </c>
      <c r="S43" t="s">
        <v>460</v>
      </c>
      <c r="T43" s="19" t="e">
        <f>IF(R43&lt;&gt;"",IF(NOT(ISERROR(VLOOKUP(R43,'ESO Dungeon constants'!$D$3:$H$9999,5,FALSE))),VLOOKUP(R43,'ESO Dungeon constants'!$D$3:$I$9999,6,FALSE),VLOOKUP(R43,'ESO zone constants'!$H$2:$K$9984,4,FALSE)),"")</f>
        <v>#REF!</v>
      </c>
      <c r="U43" s="3" t="e">
        <f>VLOOKUP(T43,'LibSets constants'!$B$4:$C$1000,2,FALSE)</f>
        <v>#REF!</v>
      </c>
      <c r="V43" s="34" t="s">
        <v>2113</v>
      </c>
      <c r="W43" s="46" t="str">
        <f>IF(V43&lt;&gt;"",IF(V43&lt;&gt;"LIBSETS_DROP_MECHANIC_MONSTER_NAME",VLOOKUP(V43,'LibSets constants'!$I$4:$L$1000,3,FALSE),""),"")</f>
        <v>Arena stage chest</v>
      </c>
      <c r="X43" s="46" t="str">
        <f>IF(V43&lt;&gt;"",IF(V43&lt;&gt;"LIBSETS_DROP_MECHANIC_MONSTER_NAME",VLOOKUP(V43,'LibSets constants'!$I$4:$L$1000,4,FALSE),""),"")</f>
        <v>Arena-Phasen Schatztruhe</v>
      </c>
      <c r="Y43" s="3" t="str">
        <f>IF(J43&lt;&gt;"LIBSETS_SETTYPE_BATTLEGROUND",IF(J43&lt;&gt;"LIBSETS_SETTYPE_SPECIAL",IF(Z43&lt;&gt;"",VLOOKUP(Z43,'ESO zone constants'!$D$2:$H$4950,8,FALSE),""),""),"")</f>
        <v/>
      </c>
      <c r="AA43" s="47"/>
      <c r="AB43" s="46" t="str">
        <f>IF(AA43&lt;&gt;"",IF(AA43&lt;&gt;"LIBSETS_DROP_MECHANIC_MONSTER_NAME",VLOOKUP(AA43,'LibSets constants'!$I$4:$L$1000,3,FALSE),""),"")</f>
        <v/>
      </c>
      <c r="AC43" s="46" t="str">
        <f>IF(AA43&lt;&gt;"",IF(AA43&lt;&gt;"LIBSETS_DROP_MECHANIC_MONSTER_NAME",VLOOKUP(AA43,'LibSets constants'!$I$4:$L$1000,4,FALSE),""),"")</f>
        <v/>
      </c>
      <c r="AD43" s="3" t="str">
        <f>IF(J43&lt;&gt;"LIBSETS_SETTYPE_BATTLEGROUND",IF(J43&lt;&gt;"LIBSETS_SETTYPE_SPECIAL",IF(AE43&lt;&gt;"",VLOOKUP(AE43,'ESO zone constants'!$D$2:$H$4950,8,FALSE),""),""),"")</f>
        <v/>
      </c>
      <c r="AF43" s="47"/>
      <c r="AG43" s="46" t="str">
        <f>IF(AF43&lt;&gt;"",IF(AF43&lt;&gt;"LIBSETS_DROP_MECHANIC_MONSTER_NAME",VLOOKUP(AF43,'LibSets constants'!$I$4:$L$1000,3,FALSE),""),"")</f>
        <v/>
      </c>
      <c r="AH43" s="46" t="str">
        <f>IF(AF43&lt;&gt;"",IF(AF43&lt;&gt;"LIBSETS_DROP_MECHANIC_MONSTER_NAME",VLOOKUP(AF43,'LibSets constants'!$I$4:$L$1000,4,FALSE),""),"")</f>
        <v/>
      </c>
      <c r="AI43" s="3" t="str">
        <f>IF(J43&lt;&gt;"LIBSETS_SETTYPE_BATTLEGROUND",IF(J43&lt;&gt;"LIBSETS_SETTYPE_SPECIAL",IF(AJ43&lt;&gt;"",VLOOKUP(AJ43,'ESO zone constants'!$D$2:$H$4950,8,FALSE),""),""),"")</f>
        <v/>
      </c>
      <c r="AK43" s="47"/>
      <c r="AL43" s="46" t="str">
        <f>IF(AK43&lt;&gt;"",IF(AK43&lt;&gt;"LIBSETS_DROP_MECHANIC_MONSTER_NAME",VLOOKUP(AK43,'LibSets constants'!$I$4:$L$1000,3,FALSE),""),"")</f>
        <v/>
      </c>
      <c r="AM43" s="46" t="str">
        <f>IF(AK43&lt;&gt;"",IF(AK43&lt;&gt;"LIBSETS_DROP_MECHANIC_MONSTER_NAME",VLOOKUP(AK43,'LibSets constants'!$I$4:$L$1000,4,FALSE),""),"")</f>
        <v/>
      </c>
      <c r="AN43" s="3" t="str">
        <f>IF(J43&lt;&gt;"LIBSETS_SETTYPE_BATTLEGROUND",IF(J43&lt;&gt;"LIBSETS_SETTYPE_SPECIAL",IF(AO43&lt;&gt;"",VLOOKUP(AO43,'ESO zone constants'!$D$2:$H$4950,8,FALSE),""),""),"")</f>
        <v/>
      </c>
      <c r="AP43" s="47"/>
      <c r="AQ43" s="46" t="str">
        <f>IF(AP43&lt;&gt;"",IF(AP43&lt;&gt;"LIBSETS_DROP_MECHANIC_MONSTER_NAME",VLOOKUP(AP43,'LibSets constants'!$I$4:$L$1000,3,FALSE),""),"")</f>
        <v/>
      </c>
      <c r="AR43" s="46" t="str">
        <f>IF(AP43&lt;&gt;"",IF(AP43&lt;&gt;"LIBSETS_DROP_MECHANIC_MONSTER_NAME",VLOOKUP(AP43,'LibSets constants'!$I$4:$L$1000,4,FALSE),""),"")</f>
        <v/>
      </c>
      <c r="AS43" s="3" t="str">
        <f>IF(J43&lt;&gt;"LIBSETS_SETTYPE_BATTLEGROUND",IF(J43&lt;&gt;"LIBSETS_SETTYPE_SPECIAL",IF(AT43&lt;&gt;"",VLOOKUP(AT43,'ESO zone constants'!$D$2:$H$4950,8,FALSE),""),""),"")</f>
        <v/>
      </c>
      <c r="AU43" s="47"/>
      <c r="AV43" s="46" t="str">
        <f>IF(AU43&lt;&gt;"",IF(AU43&lt;&gt;"LIBSETS_DROP_MECHANIC_MONSTER_NAME",VLOOKUP(AU43,'LibSets constants'!$I$4:$L$1000,3,FALSE),""),"")</f>
        <v/>
      </c>
      <c r="AW43" s="46" t="str">
        <f>IF(AU43&lt;&gt;"",IF(AU43&lt;&gt;"LIBSETS_DROP_MECHANIC_MONSTER_NAME",VLOOKUP(AU43,'LibSets constants'!$I$4:$L$1000,4,FALSE),""),"")</f>
        <v/>
      </c>
      <c r="AX43" s="21" t="e">
        <f t="shared" si="1"/>
        <v>#REF!</v>
      </c>
      <c r="AY43" s="21" t="e">
        <f t="shared" si="6"/>
        <v>#REF!</v>
      </c>
      <c r="AZ43" s="21" t="str">
        <f t="shared" si="3"/>
        <v>, setType=LIBSETS_SETTYPE_ARENA</v>
      </c>
      <c r="BA43" s="21" t="str">
        <f t="shared" si="4"/>
        <v>, dropMechanic={LIBSETS_DROP_MECHANIC_ARENA_STAGE_CHEST}},</v>
      </c>
      <c r="BB43" s="21" t="str">
        <f t="shared" si="7"/>
        <v xml:space="preserve"> --The Maelstrom's Inferno Staff / Flammenstab des Mahlstroms   [Maelstrom Arena]</v>
      </c>
    </row>
    <row r="44" spans="1:54" x14ac:dyDescent="0.25">
      <c r="A44" s="5" t="s">
        <v>1815</v>
      </c>
      <c r="B44" t="s">
        <v>1824</v>
      </c>
      <c r="C44" t="s">
        <v>1825</v>
      </c>
      <c r="G44" s="3" t="str">
        <f t="shared" si="0"/>
        <v>???</v>
      </c>
      <c r="H44" s="57" t="s">
        <v>2229</v>
      </c>
      <c r="I44" t="s">
        <v>1858</v>
      </c>
      <c r="J44" s="8" t="s">
        <v>2016</v>
      </c>
      <c r="L44" t="s">
        <v>101</v>
      </c>
      <c r="M44" t="s">
        <v>100</v>
      </c>
      <c r="N44">
        <v>-1</v>
      </c>
      <c r="O44">
        <v>-1</v>
      </c>
      <c r="P44">
        <v>-1</v>
      </c>
      <c r="Q44">
        <v>0</v>
      </c>
      <c r="R44" s="3" t="e">
        <f>IF(J44&lt;&gt;"LIBSETS_SETTYPE_BATTLEGROUND",IF(J44&lt;&gt;"LIBSETS_SETTYPE_SPECIAL",IF(S44&lt;&gt;"",VLOOKUP(S44,'ESO zone constants'!$D$2:$H$4950,8,FALSE),""),""),"")</f>
        <v>#REF!</v>
      </c>
      <c r="S44" t="s">
        <v>460</v>
      </c>
      <c r="T44" s="19" t="e">
        <f>IF(R44&lt;&gt;"",IF(NOT(ISERROR(VLOOKUP(R44,'ESO Dungeon constants'!$D$3:$H$9999,5,FALSE))),VLOOKUP(R44,'ESO Dungeon constants'!$D$3:$I$9999,6,FALSE),VLOOKUP(R44,'ESO zone constants'!$H$2:$K$9984,4,FALSE)),"")</f>
        <v>#REF!</v>
      </c>
      <c r="U44" s="3" t="e">
        <f>VLOOKUP(T44,'LibSets constants'!$B$4:$C$1000,2,FALSE)</f>
        <v>#REF!</v>
      </c>
      <c r="V44" s="34" t="s">
        <v>2113</v>
      </c>
      <c r="W44" s="46" t="str">
        <f>IF(V44&lt;&gt;"",IF(V44&lt;&gt;"LIBSETS_DROP_MECHANIC_MONSTER_NAME",VLOOKUP(V44,'LibSets constants'!$I$4:$L$1000,3,FALSE),""),"")</f>
        <v>Arena stage chest</v>
      </c>
      <c r="X44" s="46" t="str">
        <f>IF(V44&lt;&gt;"",IF(V44&lt;&gt;"LIBSETS_DROP_MECHANIC_MONSTER_NAME",VLOOKUP(V44,'LibSets constants'!$I$4:$L$1000,4,FALSE),""),"")</f>
        <v>Arena-Phasen Schatztruhe</v>
      </c>
      <c r="Y44" s="3" t="str">
        <f>IF(J44&lt;&gt;"LIBSETS_SETTYPE_BATTLEGROUND",IF(J44&lt;&gt;"LIBSETS_SETTYPE_SPECIAL",IF(Z44&lt;&gt;"",VLOOKUP(Z44,'ESO zone constants'!$D$2:$H$4950,8,FALSE),""),""),"")</f>
        <v/>
      </c>
      <c r="AA44" s="47"/>
      <c r="AB44" s="46" t="str">
        <f>IF(AA44&lt;&gt;"",IF(AA44&lt;&gt;"LIBSETS_DROP_MECHANIC_MONSTER_NAME",VLOOKUP(AA44,'LibSets constants'!$I$4:$L$1000,3,FALSE),""),"")</f>
        <v/>
      </c>
      <c r="AC44" s="46" t="str">
        <f>IF(AA44&lt;&gt;"",IF(AA44&lt;&gt;"LIBSETS_DROP_MECHANIC_MONSTER_NAME",VLOOKUP(AA44,'LibSets constants'!$I$4:$L$1000,4,FALSE),""),"")</f>
        <v/>
      </c>
      <c r="AD44" s="3" t="str">
        <f>IF(J44&lt;&gt;"LIBSETS_SETTYPE_BATTLEGROUND",IF(J44&lt;&gt;"LIBSETS_SETTYPE_SPECIAL",IF(AE44&lt;&gt;"",VLOOKUP(AE44,'ESO zone constants'!$D$2:$H$4950,8,FALSE),""),""),"")</f>
        <v/>
      </c>
      <c r="AF44" s="47"/>
      <c r="AG44" s="46" t="str">
        <f>IF(AF44&lt;&gt;"",IF(AF44&lt;&gt;"LIBSETS_DROP_MECHANIC_MONSTER_NAME",VLOOKUP(AF44,'LibSets constants'!$I$4:$L$1000,3,FALSE),""),"")</f>
        <v/>
      </c>
      <c r="AH44" s="46" t="str">
        <f>IF(AF44&lt;&gt;"",IF(AF44&lt;&gt;"LIBSETS_DROP_MECHANIC_MONSTER_NAME",VLOOKUP(AF44,'LibSets constants'!$I$4:$L$1000,4,FALSE),""),"")</f>
        <v/>
      </c>
      <c r="AI44" s="3" t="str">
        <f>IF(J44&lt;&gt;"LIBSETS_SETTYPE_BATTLEGROUND",IF(J44&lt;&gt;"LIBSETS_SETTYPE_SPECIAL",IF(AJ44&lt;&gt;"",VLOOKUP(AJ44,'ESO zone constants'!$D$2:$H$4950,8,FALSE),""),""),"")</f>
        <v/>
      </c>
      <c r="AK44" s="47"/>
      <c r="AL44" s="46" t="str">
        <f>IF(AK44&lt;&gt;"",IF(AK44&lt;&gt;"LIBSETS_DROP_MECHANIC_MONSTER_NAME",VLOOKUP(AK44,'LibSets constants'!$I$4:$L$1000,3,FALSE),""),"")</f>
        <v/>
      </c>
      <c r="AM44" s="46" t="str">
        <f>IF(AK44&lt;&gt;"",IF(AK44&lt;&gt;"LIBSETS_DROP_MECHANIC_MONSTER_NAME",VLOOKUP(AK44,'LibSets constants'!$I$4:$L$1000,4,FALSE),""),"")</f>
        <v/>
      </c>
      <c r="AN44" s="3" t="str">
        <f>IF(J44&lt;&gt;"LIBSETS_SETTYPE_BATTLEGROUND",IF(J44&lt;&gt;"LIBSETS_SETTYPE_SPECIAL",IF(AO44&lt;&gt;"",VLOOKUP(AO44,'ESO zone constants'!$D$2:$H$4950,8,FALSE),""),""),"")</f>
        <v/>
      </c>
      <c r="AP44" s="47"/>
      <c r="AQ44" s="46" t="str">
        <f>IF(AP44&lt;&gt;"",IF(AP44&lt;&gt;"LIBSETS_DROP_MECHANIC_MONSTER_NAME",VLOOKUP(AP44,'LibSets constants'!$I$4:$L$1000,3,FALSE),""),"")</f>
        <v/>
      </c>
      <c r="AR44" s="46" t="str">
        <f>IF(AP44&lt;&gt;"",IF(AP44&lt;&gt;"LIBSETS_DROP_MECHANIC_MONSTER_NAME",VLOOKUP(AP44,'LibSets constants'!$I$4:$L$1000,4,FALSE),""),"")</f>
        <v/>
      </c>
      <c r="AS44" s="3" t="str">
        <f>IF(J44&lt;&gt;"LIBSETS_SETTYPE_BATTLEGROUND",IF(J44&lt;&gt;"LIBSETS_SETTYPE_SPECIAL",IF(AT44&lt;&gt;"",VLOOKUP(AT44,'ESO zone constants'!$D$2:$H$4950,8,FALSE),""),""),"")</f>
        <v/>
      </c>
      <c r="AU44" s="47"/>
      <c r="AV44" s="46" t="str">
        <f>IF(AU44&lt;&gt;"",IF(AU44&lt;&gt;"LIBSETS_DROP_MECHANIC_MONSTER_NAME",VLOOKUP(AU44,'LibSets constants'!$I$4:$L$1000,3,FALSE),""),"")</f>
        <v/>
      </c>
      <c r="AW44" s="46" t="str">
        <f>IF(AU44&lt;&gt;"",IF(AU44&lt;&gt;"LIBSETS_DROP_MECHANIC_MONSTER_NAME",VLOOKUP(AU44,'LibSets constants'!$I$4:$L$1000,4,FALSE),""),"")</f>
        <v/>
      </c>
      <c r="AX44" s="21" t="e">
        <f t="shared" si="1"/>
        <v>#REF!</v>
      </c>
      <c r="AY44" s="21" t="e">
        <f t="shared" si="6"/>
        <v>#REF!</v>
      </c>
      <c r="AZ44" s="21" t="str">
        <f t="shared" si="3"/>
        <v>, setType=LIBSETS_SETTYPE_ARENA</v>
      </c>
      <c r="BA44" s="21" t="str">
        <f t="shared" si="4"/>
        <v>, dropMechanic={LIBSETS_DROP_MECHANIC_ARENA_STAGE_CHEST}},</v>
      </c>
      <c r="BB44" s="21" t="str">
        <f t="shared" si="7"/>
        <v xml:space="preserve"> --The Maelstrom's Lightning Staff / Blitzstab des Mahlstroms   [Maelstrom Arena]</v>
      </c>
    </row>
    <row r="45" spans="1:54" x14ac:dyDescent="0.25">
      <c r="A45" s="5" t="s">
        <v>1815</v>
      </c>
      <c r="B45" t="s">
        <v>1848</v>
      </c>
      <c r="C45" t="s">
        <v>1849</v>
      </c>
      <c r="G45" s="3" t="str">
        <f t="shared" si="0"/>
        <v>???</v>
      </c>
      <c r="H45" s="57" t="s">
        <v>2229</v>
      </c>
      <c r="I45" t="s">
        <v>1858</v>
      </c>
      <c r="J45" s="8" t="s">
        <v>2016</v>
      </c>
      <c r="L45" t="s">
        <v>101</v>
      </c>
      <c r="M45" t="s">
        <v>100</v>
      </c>
      <c r="N45">
        <v>-1</v>
      </c>
      <c r="O45">
        <v>-1</v>
      </c>
      <c r="P45">
        <v>-1</v>
      </c>
      <c r="Q45">
        <v>0</v>
      </c>
      <c r="R45" s="3" t="e">
        <f>IF(J45&lt;&gt;"LIBSETS_SETTYPE_BATTLEGROUND",IF(J45&lt;&gt;"LIBSETS_SETTYPE_SPECIAL",IF(S45&lt;&gt;"",VLOOKUP(S45,'ESO zone constants'!$D$2:$H$4950,8,FALSE),""),""),"")</f>
        <v>#REF!</v>
      </c>
      <c r="S45" t="s">
        <v>460</v>
      </c>
      <c r="T45" s="19" t="e">
        <f>IF(R45&lt;&gt;"",IF(NOT(ISERROR(VLOOKUP(R45,'ESO Dungeon constants'!$D$3:$H$9999,5,FALSE))),VLOOKUP(R45,'ESO Dungeon constants'!$D$3:$I$9999,6,FALSE),VLOOKUP(R45,'ESO zone constants'!$H$2:$K$9984,4,FALSE)),"")</f>
        <v>#REF!</v>
      </c>
      <c r="U45" s="3" t="e">
        <f>VLOOKUP(T45,'LibSets constants'!$B$4:$C$1000,2,FALSE)</f>
        <v>#REF!</v>
      </c>
      <c r="V45" s="34" t="s">
        <v>2113</v>
      </c>
      <c r="W45" s="46" t="str">
        <f>IF(V45&lt;&gt;"",IF(V45&lt;&gt;"LIBSETS_DROP_MECHANIC_MONSTER_NAME",VLOOKUP(V45,'LibSets constants'!$I$4:$L$1000,3,FALSE),""),"")</f>
        <v>Arena stage chest</v>
      </c>
      <c r="X45" s="46" t="str">
        <f>IF(V45&lt;&gt;"",IF(V45&lt;&gt;"LIBSETS_DROP_MECHANIC_MONSTER_NAME",VLOOKUP(V45,'LibSets constants'!$I$4:$L$1000,4,FALSE),""),"")</f>
        <v>Arena-Phasen Schatztruhe</v>
      </c>
      <c r="Y45" s="3" t="str">
        <f>IF(J45&lt;&gt;"LIBSETS_SETTYPE_BATTLEGROUND",IF(J45&lt;&gt;"LIBSETS_SETTYPE_SPECIAL",IF(Z45&lt;&gt;"",VLOOKUP(Z45,'ESO zone constants'!$D$2:$H$4950,8,FALSE),""),""),"")</f>
        <v/>
      </c>
      <c r="AA45" s="47"/>
      <c r="AB45" s="46" t="str">
        <f>IF(AA45&lt;&gt;"",IF(AA45&lt;&gt;"LIBSETS_DROP_MECHANIC_MONSTER_NAME",VLOOKUP(AA45,'LibSets constants'!$I$4:$L$1000,3,FALSE),""),"")</f>
        <v/>
      </c>
      <c r="AC45" s="46" t="str">
        <f>IF(AA45&lt;&gt;"",IF(AA45&lt;&gt;"LIBSETS_DROP_MECHANIC_MONSTER_NAME",VLOOKUP(AA45,'LibSets constants'!$I$4:$L$1000,4,FALSE),""),"")</f>
        <v/>
      </c>
      <c r="AD45" s="3" t="str">
        <f>IF(J45&lt;&gt;"LIBSETS_SETTYPE_BATTLEGROUND",IF(J45&lt;&gt;"LIBSETS_SETTYPE_SPECIAL",IF(AE45&lt;&gt;"",VLOOKUP(AE45,'ESO zone constants'!$D$2:$H$4950,8,FALSE),""),""),"")</f>
        <v/>
      </c>
      <c r="AF45" s="47"/>
      <c r="AG45" s="46" t="str">
        <f>IF(AF45&lt;&gt;"",IF(AF45&lt;&gt;"LIBSETS_DROP_MECHANIC_MONSTER_NAME",VLOOKUP(AF45,'LibSets constants'!$I$4:$L$1000,3,FALSE),""),"")</f>
        <v/>
      </c>
      <c r="AH45" s="46" t="str">
        <f>IF(AF45&lt;&gt;"",IF(AF45&lt;&gt;"LIBSETS_DROP_MECHANIC_MONSTER_NAME",VLOOKUP(AF45,'LibSets constants'!$I$4:$L$1000,4,FALSE),""),"")</f>
        <v/>
      </c>
      <c r="AI45" s="3" t="str">
        <f>IF(J45&lt;&gt;"LIBSETS_SETTYPE_BATTLEGROUND",IF(J45&lt;&gt;"LIBSETS_SETTYPE_SPECIAL",IF(AJ45&lt;&gt;"",VLOOKUP(AJ45,'ESO zone constants'!$D$2:$H$4950,8,FALSE),""),""),"")</f>
        <v/>
      </c>
      <c r="AK45" s="47"/>
      <c r="AL45" s="46" t="str">
        <f>IF(AK45&lt;&gt;"",IF(AK45&lt;&gt;"LIBSETS_DROP_MECHANIC_MONSTER_NAME",VLOOKUP(AK45,'LibSets constants'!$I$4:$L$1000,3,FALSE),""),"")</f>
        <v/>
      </c>
      <c r="AM45" s="46" t="str">
        <f>IF(AK45&lt;&gt;"",IF(AK45&lt;&gt;"LIBSETS_DROP_MECHANIC_MONSTER_NAME",VLOOKUP(AK45,'LibSets constants'!$I$4:$L$1000,4,FALSE),""),"")</f>
        <v/>
      </c>
      <c r="AN45" s="3" t="str">
        <f>IF(J45&lt;&gt;"LIBSETS_SETTYPE_BATTLEGROUND",IF(J45&lt;&gt;"LIBSETS_SETTYPE_SPECIAL",IF(AO45&lt;&gt;"",VLOOKUP(AO45,'ESO zone constants'!$D$2:$H$4950,8,FALSE),""),""),"")</f>
        <v/>
      </c>
      <c r="AP45" s="47"/>
      <c r="AQ45" s="46" t="str">
        <f>IF(AP45&lt;&gt;"",IF(AP45&lt;&gt;"LIBSETS_DROP_MECHANIC_MONSTER_NAME",VLOOKUP(AP45,'LibSets constants'!$I$4:$L$1000,3,FALSE),""),"")</f>
        <v/>
      </c>
      <c r="AR45" s="46" t="str">
        <f>IF(AP45&lt;&gt;"",IF(AP45&lt;&gt;"LIBSETS_DROP_MECHANIC_MONSTER_NAME",VLOOKUP(AP45,'LibSets constants'!$I$4:$L$1000,4,FALSE),""),"")</f>
        <v/>
      </c>
      <c r="AS45" s="3" t="str">
        <f>IF(J45&lt;&gt;"LIBSETS_SETTYPE_BATTLEGROUND",IF(J45&lt;&gt;"LIBSETS_SETTYPE_SPECIAL",IF(AT45&lt;&gt;"",VLOOKUP(AT45,'ESO zone constants'!$D$2:$H$4950,8,FALSE),""),""),"")</f>
        <v/>
      </c>
      <c r="AU45" s="47"/>
      <c r="AV45" s="46" t="str">
        <f>IF(AU45&lt;&gt;"",IF(AU45&lt;&gt;"LIBSETS_DROP_MECHANIC_MONSTER_NAME",VLOOKUP(AU45,'LibSets constants'!$I$4:$L$1000,3,FALSE),""),"")</f>
        <v/>
      </c>
      <c r="AW45" s="46" t="str">
        <f>IF(AU45&lt;&gt;"",IF(AU45&lt;&gt;"LIBSETS_DROP_MECHANIC_MONSTER_NAME",VLOOKUP(AU45,'LibSets constants'!$I$4:$L$1000,4,FALSE),""),"")</f>
        <v/>
      </c>
      <c r="AX45" s="21" t="e">
        <f t="shared" si="1"/>
        <v>#REF!</v>
      </c>
      <c r="AY45" s="21" t="e">
        <f t="shared" si="6"/>
        <v>#REF!</v>
      </c>
      <c r="AZ45" s="21" t="str">
        <f t="shared" si="3"/>
        <v>, setType=LIBSETS_SETTYPE_ARENA</v>
      </c>
      <c r="BA45" s="21" t="str">
        <f t="shared" si="4"/>
        <v>, dropMechanic={LIBSETS_DROP_MECHANIC_ARENA_STAGE_CHEST}},</v>
      </c>
      <c r="BB45" s="21" t="str">
        <f t="shared" si="7"/>
        <v xml:space="preserve"> --The Maelstrom's Mace / Keule des Mahlstroms   [Maelstrom Arena]</v>
      </c>
    </row>
    <row r="46" spans="1:54" x14ac:dyDescent="0.25">
      <c r="A46" s="5" t="s">
        <v>1815</v>
      </c>
      <c r="B46" t="s">
        <v>1856</v>
      </c>
      <c r="C46" t="s">
        <v>1857</v>
      </c>
      <c r="G46" s="3" t="str">
        <f t="shared" si="0"/>
        <v>???</v>
      </c>
      <c r="H46" s="57" t="s">
        <v>2229</v>
      </c>
      <c r="I46" t="s">
        <v>1858</v>
      </c>
      <c r="J46" s="8" t="s">
        <v>2016</v>
      </c>
      <c r="L46" t="s">
        <v>101</v>
      </c>
      <c r="M46" t="s">
        <v>100</v>
      </c>
      <c r="N46">
        <v>-1</v>
      </c>
      <c r="O46">
        <v>-1</v>
      </c>
      <c r="P46">
        <v>-1</v>
      </c>
      <c r="Q46">
        <v>0</v>
      </c>
      <c r="R46" s="3" t="e">
        <f>IF(J46&lt;&gt;"LIBSETS_SETTYPE_BATTLEGROUND",IF(J46&lt;&gt;"LIBSETS_SETTYPE_SPECIAL",IF(S46&lt;&gt;"",VLOOKUP(S46,'ESO zone constants'!$D$2:$H$4950,8,FALSE),""),""),"")</f>
        <v>#REF!</v>
      </c>
      <c r="S46" t="s">
        <v>460</v>
      </c>
      <c r="T46" s="19" t="e">
        <f>IF(R46&lt;&gt;"",IF(NOT(ISERROR(VLOOKUP(R46,'ESO Dungeon constants'!$D$3:$H$9999,5,FALSE))),VLOOKUP(R46,'ESO Dungeon constants'!$D$3:$I$9999,6,FALSE),VLOOKUP(R46,'ESO zone constants'!$H$2:$K$9984,4,FALSE)),"")</f>
        <v>#REF!</v>
      </c>
      <c r="U46" s="3" t="e">
        <f>VLOOKUP(T46,'LibSets constants'!$B$4:$C$1000,2,FALSE)</f>
        <v>#REF!</v>
      </c>
      <c r="V46" s="34" t="s">
        <v>2113</v>
      </c>
      <c r="W46" s="46" t="str">
        <f>IF(V46&lt;&gt;"",IF(V46&lt;&gt;"LIBSETS_DROP_MECHANIC_MONSTER_NAME",VLOOKUP(V46,'LibSets constants'!$I$4:$L$1000,3,FALSE),""),"")</f>
        <v>Arena stage chest</v>
      </c>
      <c r="X46" s="46" t="str">
        <f>IF(V46&lt;&gt;"",IF(V46&lt;&gt;"LIBSETS_DROP_MECHANIC_MONSTER_NAME",VLOOKUP(V46,'LibSets constants'!$I$4:$L$1000,4,FALSE),""),"")</f>
        <v>Arena-Phasen Schatztruhe</v>
      </c>
      <c r="Y46" s="3" t="str">
        <f>IF(J46&lt;&gt;"LIBSETS_SETTYPE_BATTLEGROUND",IF(J46&lt;&gt;"LIBSETS_SETTYPE_SPECIAL",IF(Z46&lt;&gt;"",VLOOKUP(Z46,'ESO zone constants'!$D$2:$H$4950,8,FALSE),""),""),"")</f>
        <v/>
      </c>
      <c r="AA46" s="47"/>
      <c r="AB46" s="46" t="str">
        <f>IF(AA46&lt;&gt;"",IF(AA46&lt;&gt;"LIBSETS_DROP_MECHANIC_MONSTER_NAME",VLOOKUP(AA46,'LibSets constants'!$I$4:$L$1000,3,FALSE),""),"")</f>
        <v/>
      </c>
      <c r="AC46" s="46" t="str">
        <f>IF(AA46&lt;&gt;"",IF(AA46&lt;&gt;"LIBSETS_DROP_MECHANIC_MONSTER_NAME",VLOOKUP(AA46,'LibSets constants'!$I$4:$L$1000,4,FALSE),""),"")</f>
        <v/>
      </c>
      <c r="AD46" s="46" t="str">
        <f>IF(J46&lt;&gt;"LIBSETS_SETTYPE_BATTLEGROUND",IF(J46&lt;&gt;"LIBSETS_SETTYPE_SPECIAL",IF(AE46&lt;&gt;"",VLOOKUP(AE46,'ESO zone constants'!$D$2:$H$4950,8,FALSE),""),""),"")</f>
        <v/>
      </c>
      <c r="AF46" s="47"/>
      <c r="AG46" s="46" t="str">
        <f>IF(AF46&lt;&gt;"",IF(AF46&lt;&gt;"LIBSETS_DROP_MECHANIC_MONSTER_NAME",VLOOKUP(AF46,'LibSets constants'!$I$4:$L$1000,3,FALSE),""),"")</f>
        <v/>
      </c>
      <c r="AH46" s="46" t="str">
        <f>IF(AF46&lt;&gt;"",IF(AF46&lt;&gt;"LIBSETS_DROP_MECHANIC_MONSTER_NAME",VLOOKUP(AF46,'LibSets constants'!$I$4:$L$1000,4,FALSE),""),"")</f>
        <v/>
      </c>
      <c r="AI46" s="46" t="str">
        <f>IF(J46&lt;&gt;"LIBSETS_SETTYPE_BATTLEGROUND",IF(J46&lt;&gt;"LIBSETS_SETTYPE_SPECIAL",IF(AJ46&lt;&gt;"",VLOOKUP(AJ46,'ESO zone constants'!$D$2:$H$4950,8,FALSE),""),""),"")</f>
        <v/>
      </c>
      <c r="AK46" s="47"/>
      <c r="AL46" s="46" t="str">
        <f>IF(AK46&lt;&gt;"",IF(AK46&lt;&gt;"LIBSETS_DROP_MECHANIC_MONSTER_NAME",VLOOKUP(AK46,'LibSets constants'!$I$4:$L$1000,3,FALSE),""),"")</f>
        <v/>
      </c>
      <c r="AM46" s="46" t="str">
        <f>IF(AK46&lt;&gt;"",IF(AK46&lt;&gt;"LIBSETS_DROP_MECHANIC_MONSTER_NAME",VLOOKUP(AK46,'LibSets constants'!$I$4:$L$1000,4,FALSE),""),"")</f>
        <v/>
      </c>
      <c r="AN46" s="3" t="str">
        <f>IF(J46&lt;&gt;"LIBSETS_SETTYPE_BATTLEGROUND",IF(J46&lt;&gt;"LIBSETS_SETTYPE_SPECIAL",IF(AO46&lt;&gt;"",VLOOKUP(AO46,'ESO zone constants'!$D$2:$H$4950,8,FALSE),""),""),"")</f>
        <v/>
      </c>
      <c r="AP46" s="47"/>
      <c r="AQ46" s="46" t="str">
        <f>IF(AP46&lt;&gt;"",IF(AP46&lt;&gt;"LIBSETS_DROP_MECHANIC_MONSTER_NAME",VLOOKUP(AP46,'LibSets constants'!$I$4:$L$1000,3,FALSE),""),"")</f>
        <v/>
      </c>
      <c r="AR46" s="46" t="str">
        <f>IF(AP46&lt;&gt;"",IF(AP46&lt;&gt;"LIBSETS_DROP_MECHANIC_MONSTER_NAME",VLOOKUP(AP46,'LibSets constants'!$I$4:$L$1000,4,FALSE),""),"")</f>
        <v/>
      </c>
      <c r="AS46" s="3" t="str">
        <f>IF(J46&lt;&gt;"LIBSETS_SETTYPE_BATTLEGROUND",IF(J46&lt;&gt;"LIBSETS_SETTYPE_SPECIAL",IF(AT46&lt;&gt;"",VLOOKUP(AT46,'ESO zone constants'!$D$2:$H$4950,8,FALSE),""),""),"")</f>
        <v/>
      </c>
      <c r="AU46" s="47"/>
      <c r="AV46" s="46" t="str">
        <f>IF(AU46&lt;&gt;"",IF(AU46&lt;&gt;"LIBSETS_DROP_MECHANIC_MONSTER_NAME",VLOOKUP(AU46,'LibSets constants'!$I$4:$L$1000,3,FALSE),""),"")</f>
        <v/>
      </c>
      <c r="AW46" s="46" t="str">
        <f>IF(AU46&lt;&gt;"",IF(AU46&lt;&gt;"LIBSETS_DROP_MECHANIC_MONSTER_NAME",VLOOKUP(AU46,'LibSets constants'!$I$4:$L$1000,4,FALSE),""),"")</f>
        <v/>
      </c>
      <c r="AX46" s="21" t="e">
        <f t="shared" si="1"/>
        <v>#REF!</v>
      </c>
      <c r="AY46" s="21" t="e">
        <f t="shared" si="6"/>
        <v>#REF!</v>
      </c>
      <c r="AZ46" s="21" t="str">
        <f t="shared" si="3"/>
        <v>, setType=LIBSETS_SETTYPE_ARENA</v>
      </c>
      <c r="BA46" s="21" t="str">
        <f t="shared" si="4"/>
        <v>, dropMechanic={LIBSETS_DROP_MECHANIC_ARENA_STAGE_CHEST}},</v>
      </c>
      <c r="BB46" s="21" t="str">
        <f t="shared" si="7"/>
        <v xml:space="preserve"> --The Maelstrom's Maul / Streitkolben des Mahlstroms   [Maelstrom Arena]</v>
      </c>
    </row>
    <row r="47" spans="1:54" x14ac:dyDescent="0.25">
      <c r="A47" s="5" t="s">
        <v>1815</v>
      </c>
      <c r="B47" t="s">
        <v>1844</v>
      </c>
      <c r="C47" t="s">
        <v>1845</v>
      </c>
      <c r="G47" s="3" t="str">
        <f t="shared" si="0"/>
        <v>???</v>
      </c>
      <c r="H47" s="57" t="s">
        <v>2229</v>
      </c>
      <c r="I47" t="s">
        <v>1858</v>
      </c>
      <c r="J47" s="8" t="s">
        <v>2016</v>
      </c>
      <c r="L47" t="s">
        <v>101</v>
      </c>
      <c r="M47" t="s">
        <v>100</v>
      </c>
      <c r="N47">
        <v>-1</v>
      </c>
      <c r="O47">
        <v>-1</v>
      </c>
      <c r="P47">
        <v>-1</v>
      </c>
      <c r="Q47">
        <v>0</v>
      </c>
      <c r="R47" s="3" t="e">
        <f>IF(J47&lt;&gt;"LIBSETS_SETTYPE_BATTLEGROUND",IF(J47&lt;&gt;"LIBSETS_SETTYPE_SPECIAL",IF(S47&lt;&gt;"",VLOOKUP(S47,'ESO zone constants'!$D$2:$H$4950,8,FALSE),""),""),"")</f>
        <v>#REF!</v>
      </c>
      <c r="S47" t="s">
        <v>460</v>
      </c>
      <c r="T47" s="19" t="e">
        <f>IF(R47&lt;&gt;"",IF(NOT(ISERROR(VLOOKUP(R47,'ESO Dungeon constants'!$D$3:$H$9999,5,FALSE))),VLOOKUP(R47,'ESO Dungeon constants'!$D$3:$I$9999,6,FALSE),VLOOKUP(R47,'ESO zone constants'!$H$2:$K$9984,4,FALSE)),"")</f>
        <v>#REF!</v>
      </c>
      <c r="U47" s="3" t="e">
        <f>VLOOKUP(T47,'LibSets constants'!$B$4:$C$1000,2,FALSE)</f>
        <v>#REF!</v>
      </c>
      <c r="V47" s="34" t="s">
        <v>2113</v>
      </c>
      <c r="W47" s="46" t="str">
        <f>IF(V47&lt;&gt;"",IF(V47&lt;&gt;"LIBSETS_DROP_MECHANIC_MONSTER_NAME",VLOOKUP(V47,'LibSets constants'!$I$4:$L$1000,3,FALSE),""),"")</f>
        <v>Arena stage chest</v>
      </c>
      <c r="X47" s="46" t="str">
        <f>IF(V47&lt;&gt;"",IF(V47&lt;&gt;"LIBSETS_DROP_MECHANIC_MONSTER_NAME",VLOOKUP(V47,'LibSets constants'!$I$4:$L$1000,4,FALSE),""),"")</f>
        <v>Arena-Phasen Schatztruhe</v>
      </c>
      <c r="Y47" s="3" t="str">
        <f>IF(J47&lt;&gt;"LIBSETS_SETTYPE_BATTLEGROUND",IF(J47&lt;&gt;"LIBSETS_SETTYPE_SPECIAL",IF(Z47&lt;&gt;"",VLOOKUP(Z47,'ESO zone constants'!$D$2:$H$4950,8,FALSE),""),""),"")</f>
        <v/>
      </c>
      <c r="AA47" s="47"/>
      <c r="AB47" s="46" t="str">
        <f>IF(AA47&lt;&gt;"",IF(AA47&lt;&gt;"LIBSETS_DROP_MECHANIC_MONSTER_NAME",VLOOKUP(AA47,'LibSets constants'!$I$4:$L$1000,3,FALSE),""),"")</f>
        <v/>
      </c>
      <c r="AC47" s="46" t="str">
        <f>IF(AA47&lt;&gt;"",IF(AA47&lt;&gt;"LIBSETS_DROP_MECHANIC_MONSTER_NAME",VLOOKUP(AA47,'LibSets constants'!$I$4:$L$1000,4,FALSE),""),"")</f>
        <v/>
      </c>
      <c r="AD47" s="46" t="str">
        <f>IF(J47&lt;&gt;"LIBSETS_SETTYPE_BATTLEGROUND",IF(J47&lt;&gt;"LIBSETS_SETTYPE_SPECIAL",IF(AE47&lt;&gt;"",VLOOKUP(AE47,'ESO zone constants'!$D$2:$H$4950,8,FALSE),""),""),"")</f>
        <v/>
      </c>
      <c r="AF47" s="47"/>
      <c r="AG47" s="46" t="str">
        <f>IF(AF47&lt;&gt;"",IF(AF47&lt;&gt;"LIBSETS_DROP_MECHANIC_MONSTER_NAME",VLOOKUP(AF47,'LibSets constants'!$I$4:$L$1000,3,FALSE),""),"")</f>
        <v/>
      </c>
      <c r="AH47" s="46" t="str">
        <f>IF(AF47&lt;&gt;"",IF(AF47&lt;&gt;"LIBSETS_DROP_MECHANIC_MONSTER_NAME",VLOOKUP(AF47,'LibSets constants'!$I$4:$L$1000,4,FALSE),""),"")</f>
        <v/>
      </c>
      <c r="AI47" s="46" t="str">
        <f>IF(J47&lt;&gt;"LIBSETS_SETTYPE_BATTLEGROUND",IF(J47&lt;&gt;"LIBSETS_SETTYPE_SPECIAL",IF(AJ47&lt;&gt;"",VLOOKUP(AJ47,'ESO zone constants'!$D$2:$H$4950,8,FALSE),""),""),"")</f>
        <v/>
      </c>
      <c r="AK47" s="47"/>
      <c r="AL47" s="46" t="str">
        <f>IF(AK47&lt;&gt;"",IF(AK47&lt;&gt;"LIBSETS_DROP_MECHANIC_MONSTER_NAME",VLOOKUP(AK47,'LibSets constants'!$I$4:$L$1000,3,FALSE),""),"")</f>
        <v/>
      </c>
      <c r="AM47" s="46" t="str">
        <f>IF(AK47&lt;&gt;"",IF(AK47&lt;&gt;"LIBSETS_DROP_MECHANIC_MONSTER_NAME",VLOOKUP(AK47,'LibSets constants'!$I$4:$L$1000,4,FALSE),""),"")</f>
        <v/>
      </c>
      <c r="AN47" s="3" t="str">
        <f>IF(J47&lt;&gt;"LIBSETS_SETTYPE_BATTLEGROUND",IF(J47&lt;&gt;"LIBSETS_SETTYPE_SPECIAL",IF(AO47&lt;&gt;"",VLOOKUP(AO47,'ESO zone constants'!$D$2:$H$4950,8,FALSE),""),""),"")</f>
        <v/>
      </c>
      <c r="AP47" s="47"/>
      <c r="AQ47" s="46" t="str">
        <f>IF(AP47&lt;&gt;"",IF(AP47&lt;&gt;"LIBSETS_DROP_MECHANIC_MONSTER_NAME",VLOOKUP(AP47,'LibSets constants'!$I$4:$L$1000,3,FALSE),""),"")</f>
        <v/>
      </c>
      <c r="AR47" s="46" t="str">
        <f>IF(AP47&lt;&gt;"",IF(AP47&lt;&gt;"LIBSETS_DROP_MECHANIC_MONSTER_NAME",VLOOKUP(AP47,'LibSets constants'!$I$4:$L$1000,4,FALSE),""),"")</f>
        <v/>
      </c>
      <c r="AS47" s="3" t="str">
        <f>IF(J47&lt;&gt;"LIBSETS_SETTYPE_BATTLEGROUND",IF(J47&lt;&gt;"LIBSETS_SETTYPE_SPECIAL",IF(AT47&lt;&gt;"",VLOOKUP(AT47,'ESO zone constants'!$D$2:$H$4950,8,FALSE),""),""),"")</f>
        <v/>
      </c>
      <c r="AU47" s="47"/>
      <c r="AV47" s="46" t="str">
        <f>IF(AU47&lt;&gt;"",IF(AU47&lt;&gt;"LIBSETS_DROP_MECHANIC_MONSTER_NAME",VLOOKUP(AU47,'LibSets constants'!$I$4:$L$1000,3,FALSE),""),"")</f>
        <v/>
      </c>
      <c r="AW47" s="46" t="str">
        <f>IF(AU47&lt;&gt;"",IF(AU47&lt;&gt;"LIBSETS_DROP_MECHANIC_MONSTER_NAME",VLOOKUP(AU47,'LibSets constants'!$I$4:$L$1000,4,FALSE),""),"")</f>
        <v/>
      </c>
      <c r="AX47" s="21" t="e">
        <f t="shared" si="1"/>
        <v>#REF!</v>
      </c>
      <c r="AY47" s="21" t="e">
        <f t="shared" si="6"/>
        <v>#REF!</v>
      </c>
      <c r="AZ47" s="21" t="str">
        <f t="shared" si="3"/>
        <v>, setType=LIBSETS_SETTYPE_ARENA</v>
      </c>
      <c r="BA47" s="21" t="str">
        <f t="shared" si="4"/>
        <v>, dropMechanic={LIBSETS_DROP_MECHANIC_ARENA_STAGE_CHEST}},</v>
      </c>
      <c r="BB47" s="21" t="str">
        <f t="shared" si="7"/>
        <v xml:space="preserve"> --The Maelstrom's Restoration Staff / Heilungsstab des Mahlstroms   [Maelstrom Arena]</v>
      </c>
    </row>
    <row r="48" spans="1:54" x14ac:dyDescent="0.25">
      <c r="A48" s="5" t="s">
        <v>1815</v>
      </c>
      <c r="B48" t="s">
        <v>1867</v>
      </c>
      <c r="C48" t="s">
        <v>1868</v>
      </c>
      <c r="G48" s="3" t="str">
        <f t="shared" si="0"/>
        <v>???</v>
      </c>
      <c r="H48" s="57" t="s">
        <v>2229</v>
      </c>
      <c r="I48" t="s">
        <v>1858</v>
      </c>
      <c r="J48" s="8" t="s">
        <v>2016</v>
      </c>
      <c r="L48" t="s">
        <v>101</v>
      </c>
      <c r="M48" t="s">
        <v>100</v>
      </c>
      <c r="N48">
        <v>-1</v>
      </c>
      <c r="O48">
        <v>-1</v>
      </c>
      <c r="P48">
        <v>-1</v>
      </c>
      <c r="Q48">
        <v>0</v>
      </c>
      <c r="R48" s="3" t="e">
        <f>IF(J48&lt;&gt;"LIBSETS_SETTYPE_BATTLEGROUND",IF(J48&lt;&gt;"LIBSETS_SETTYPE_SPECIAL",IF(S48&lt;&gt;"",VLOOKUP(S48,'ESO zone constants'!$D$2:$H$4950,8,FALSE),""),""),"")</f>
        <v>#REF!</v>
      </c>
      <c r="S48" t="s">
        <v>460</v>
      </c>
      <c r="T48" s="19" t="e">
        <f>IF(R48&lt;&gt;"",IF(NOT(ISERROR(VLOOKUP(R48,'ESO Dungeon constants'!$D$3:$H$9999,5,FALSE))),VLOOKUP(R48,'ESO Dungeon constants'!$D$3:$I$9999,6,FALSE),VLOOKUP(R48,'ESO zone constants'!$H$2:$K$9984,4,FALSE)),"")</f>
        <v>#REF!</v>
      </c>
      <c r="U48" s="3" t="e">
        <f>VLOOKUP(T48,'LibSets constants'!$B$4:$C$1000,2,FALSE)</f>
        <v>#REF!</v>
      </c>
      <c r="V48" s="34" t="s">
        <v>2113</v>
      </c>
      <c r="W48" s="46" t="str">
        <f>IF(V48&lt;&gt;"",IF(V48&lt;&gt;"LIBSETS_DROP_MECHANIC_MONSTER_NAME",VLOOKUP(V48,'LibSets constants'!$I$4:$L$1000,3,FALSE),""),"")</f>
        <v>Arena stage chest</v>
      </c>
      <c r="X48" s="46" t="str">
        <f>IF(V48&lt;&gt;"",IF(V48&lt;&gt;"LIBSETS_DROP_MECHANIC_MONSTER_NAME",VLOOKUP(V48,'LibSets constants'!$I$4:$L$1000,4,FALSE),""),"")</f>
        <v>Arena-Phasen Schatztruhe</v>
      </c>
      <c r="Y48" s="3" t="str">
        <f>IF(J48&lt;&gt;"LIBSETS_SETTYPE_BATTLEGROUND",IF(J48&lt;&gt;"LIBSETS_SETTYPE_SPECIAL",IF(Z48&lt;&gt;"",VLOOKUP(Z48,'ESO zone constants'!$D$2:$H$4950,8,FALSE),""),""),"")</f>
        <v/>
      </c>
      <c r="AA48" s="47"/>
      <c r="AB48" s="46" t="str">
        <f>IF(AA48&lt;&gt;"",IF(AA48&lt;&gt;"LIBSETS_DROP_MECHANIC_MONSTER_NAME",VLOOKUP(AA48,'LibSets constants'!$I$4:$L$1000,3,FALSE),""),"")</f>
        <v/>
      </c>
      <c r="AC48" s="46" t="str">
        <f>IF(AA48&lt;&gt;"",IF(AA48&lt;&gt;"LIBSETS_DROP_MECHANIC_MONSTER_NAME",VLOOKUP(AA48,'LibSets constants'!$I$4:$L$1000,4,FALSE),""),"")</f>
        <v/>
      </c>
      <c r="AD48" s="46" t="str">
        <f>IF(J48&lt;&gt;"LIBSETS_SETTYPE_BATTLEGROUND",IF(J48&lt;&gt;"LIBSETS_SETTYPE_SPECIAL",IF(AE48&lt;&gt;"",VLOOKUP(AE48,'ESO zone constants'!$D$2:$H$4950,8,FALSE),""),""),"")</f>
        <v/>
      </c>
      <c r="AF48" s="47"/>
      <c r="AG48" s="46" t="str">
        <f>IF(AF48&lt;&gt;"",IF(AF48&lt;&gt;"LIBSETS_DROP_MECHANIC_MONSTER_NAME",VLOOKUP(AF48,'LibSets constants'!$I$4:$L$1000,3,FALSE),""),"")</f>
        <v/>
      </c>
      <c r="AH48" s="46" t="str">
        <f>IF(AF48&lt;&gt;"",IF(AF48&lt;&gt;"LIBSETS_DROP_MECHANIC_MONSTER_NAME",VLOOKUP(AF48,'LibSets constants'!$I$4:$L$1000,4,FALSE),""),"")</f>
        <v/>
      </c>
      <c r="AI48" s="46" t="str">
        <f>IF(J48&lt;&gt;"LIBSETS_SETTYPE_BATTLEGROUND",IF(J48&lt;&gt;"LIBSETS_SETTYPE_SPECIAL",IF(AJ48&lt;&gt;"",VLOOKUP(AJ48,'ESO zone constants'!$D$2:$H$4950,8,FALSE),""),""),"")</f>
        <v/>
      </c>
      <c r="AK48" s="47"/>
      <c r="AL48" s="46" t="str">
        <f>IF(AK48&lt;&gt;"",IF(AK48&lt;&gt;"LIBSETS_DROP_MECHANIC_MONSTER_NAME",VLOOKUP(AK48,'LibSets constants'!$I$4:$L$1000,3,FALSE),""),"")</f>
        <v/>
      </c>
      <c r="AM48" s="46" t="str">
        <f>IF(AK48&lt;&gt;"",IF(AK48&lt;&gt;"LIBSETS_DROP_MECHANIC_MONSTER_NAME",VLOOKUP(AK48,'LibSets constants'!$I$4:$L$1000,4,FALSE),""),"")</f>
        <v/>
      </c>
      <c r="AN48" s="3" t="str">
        <f>IF(J48&lt;&gt;"LIBSETS_SETTYPE_BATTLEGROUND",IF(J48&lt;&gt;"LIBSETS_SETTYPE_SPECIAL",IF(AO48&lt;&gt;"",VLOOKUP(AO48,'ESO zone constants'!$D$2:$H$4950,8,FALSE),""),""),"")</f>
        <v/>
      </c>
      <c r="AP48" s="47"/>
      <c r="AQ48" s="46" t="str">
        <f>IF(AP48&lt;&gt;"",IF(AP48&lt;&gt;"LIBSETS_DROP_MECHANIC_MONSTER_NAME",VLOOKUP(AP48,'LibSets constants'!$I$4:$L$1000,3,FALSE),""),"")</f>
        <v/>
      </c>
      <c r="AR48" s="46" t="str">
        <f>IF(AP48&lt;&gt;"",IF(AP48&lt;&gt;"LIBSETS_DROP_MECHANIC_MONSTER_NAME",VLOOKUP(AP48,'LibSets constants'!$I$4:$L$1000,4,FALSE),""),"")</f>
        <v/>
      </c>
      <c r="AS48" s="3" t="str">
        <f>IF(J48&lt;&gt;"LIBSETS_SETTYPE_BATTLEGROUND",IF(J48&lt;&gt;"LIBSETS_SETTYPE_SPECIAL",IF(AT48&lt;&gt;"",VLOOKUP(AT48,'ESO zone constants'!$D$2:$H$4950,8,FALSE),""),""),"")</f>
        <v/>
      </c>
      <c r="AU48" s="47"/>
      <c r="AV48" s="46" t="str">
        <f>IF(AU48&lt;&gt;"",IF(AU48&lt;&gt;"LIBSETS_DROP_MECHANIC_MONSTER_NAME",VLOOKUP(AU48,'LibSets constants'!$I$4:$L$1000,3,FALSE),""),"")</f>
        <v/>
      </c>
      <c r="AW48" s="46" t="str">
        <f>IF(AU48&lt;&gt;"",IF(AU48&lt;&gt;"LIBSETS_DROP_MECHANIC_MONSTER_NAME",VLOOKUP(AU48,'LibSets constants'!$I$4:$L$1000,4,FALSE),""),"")</f>
        <v/>
      </c>
      <c r="AX48" s="21" t="e">
        <f t="shared" si="1"/>
        <v>#REF!</v>
      </c>
      <c r="AY48" s="21" t="e">
        <f t="shared" si="6"/>
        <v>#REF!</v>
      </c>
      <c r="AZ48" s="21" t="str">
        <f t="shared" si="3"/>
        <v>, setType=LIBSETS_SETTYPE_ARENA</v>
      </c>
      <c r="BA48" s="21" t="str">
        <f t="shared" si="4"/>
        <v>, dropMechanic={LIBSETS_DROP_MECHANIC_ARENA_STAGE_CHEST}},</v>
      </c>
      <c r="BB48" s="21" t="str">
        <f t="shared" si="7"/>
        <v xml:space="preserve"> --The Maelstrom's Shield / Schild des Mahlstroms   [Maelstrom Arena]</v>
      </c>
    </row>
    <row r="49" spans="1:54" x14ac:dyDescent="0.25">
      <c r="A49" s="5" t="s">
        <v>1815</v>
      </c>
      <c r="B49" t="s">
        <v>1850</v>
      </c>
      <c r="C49" t="s">
        <v>1851</v>
      </c>
      <c r="G49" s="3" t="str">
        <f t="shared" si="0"/>
        <v>???</v>
      </c>
      <c r="H49" s="57" t="s">
        <v>2229</v>
      </c>
      <c r="I49" t="s">
        <v>1858</v>
      </c>
      <c r="J49" s="8" t="s">
        <v>2016</v>
      </c>
      <c r="L49" t="s">
        <v>101</v>
      </c>
      <c r="M49" t="s">
        <v>100</v>
      </c>
      <c r="N49">
        <v>-1</v>
      </c>
      <c r="O49">
        <v>-1</v>
      </c>
      <c r="P49">
        <v>-1</v>
      </c>
      <c r="Q49">
        <v>0</v>
      </c>
      <c r="R49" s="3" t="e">
        <f>IF(J49&lt;&gt;"LIBSETS_SETTYPE_BATTLEGROUND",IF(J49&lt;&gt;"LIBSETS_SETTYPE_SPECIAL",IF(S49&lt;&gt;"",VLOOKUP(S49,'ESO zone constants'!$D$2:$H$4950,8,FALSE),""),""),"")</f>
        <v>#REF!</v>
      </c>
      <c r="S49" t="s">
        <v>460</v>
      </c>
      <c r="T49" s="19" t="e">
        <f>IF(R49&lt;&gt;"",IF(NOT(ISERROR(VLOOKUP(R49,'ESO Dungeon constants'!$D$3:$H$9999,5,FALSE))),VLOOKUP(R49,'ESO Dungeon constants'!$D$3:$I$9999,6,FALSE),VLOOKUP(R49,'ESO zone constants'!$H$2:$K$9984,4,FALSE)),"")</f>
        <v>#REF!</v>
      </c>
      <c r="U49" s="3" t="e">
        <f>VLOOKUP(T49,'LibSets constants'!$B$4:$C$1000,2,FALSE)</f>
        <v>#REF!</v>
      </c>
      <c r="V49" s="34" t="s">
        <v>2113</v>
      </c>
      <c r="W49" s="46" t="str">
        <f>IF(V49&lt;&gt;"",IF(V49&lt;&gt;"LIBSETS_DROP_MECHANIC_MONSTER_NAME",VLOOKUP(V49,'LibSets constants'!$I$4:$L$1000,3,FALSE),""),"")</f>
        <v>Arena stage chest</v>
      </c>
      <c r="X49" s="46" t="str">
        <f>IF(V49&lt;&gt;"",IF(V49&lt;&gt;"LIBSETS_DROP_MECHANIC_MONSTER_NAME",VLOOKUP(V49,'LibSets constants'!$I$4:$L$1000,4,FALSE),""),"")</f>
        <v>Arena-Phasen Schatztruhe</v>
      </c>
      <c r="Y49" s="3" t="str">
        <f>IF(J49&lt;&gt;"LIBSETS_SETTYPE_BATTLEGROUND",IF(J49&lt;&gt;"LIBSETS_SETTYPE_SPECIAL",IF(Z49&lt;&gt;"",VLOOKUP(Z49,'ESO zone constants'!$D$2:$H$4950,8,FALSE),""),""),"")</f>
        <v/>
      </c>
      <c r="AA49" s="47"/>
      <c r="AB49" s="46" t="str">
        <f>IF(AA49&lt;&gt;"",IF(AA49&lt;&gt;"LIBSETS_DROP_MECHANIC_MONSTER_NAME",VLOOKUP(AA49,'LibSets constants'!$I$4:$L$1000,3,FALSE),""),"")</f>
        <v/>
      </c>
      <c r="AC49" s="46" t="str">
        <f>IF(AA49&lt;&gt;"",IF(AA49&lt;&gt;"LIBSETS_DROP_MECHANIC_MONSTER_NAME",VLOOKUP(AA49,'LibSets constants'!$I$4:$L$1000,4,FALSE),""),"")</f>
        <v/>
      </c>
      <c r="AD49" s="46" t="str">
        <f>IF(J49&lt;&gt;"LIBSETS_SETTYPE_BATTLEGROUND",IF(J49&lt;&gt;"LIBSETS_SETTYPE_SPECIAL",IF(AE49&lt;&gt;"",VLOOKUP(AE49,'ESO zone constants'!$D$2:$H$4950,8,FALSE),""),""),"")</f>
        <v/>
      </c>
      <c r="AF49" s="47"/>
      <c r="AG49" s="46" t="str">
        <f>IF(AF49&lt;&gt;"",IF(AF49&lt;&gt;"LIBSETS_DROP_MECHANIC_MONSTER_NAME",VLOOKUP(AF49,'LibSets constants'!$I$4:$L$1000,3,FALSE),""),"")</f>
        <v/>
      </c>
      <c r="AH49" s="46" t="str">
        <f>IF(AF49&lt;&gt;"",IF(AF49&lt;&gt;"LIBSETS_DROP_MECHANIC_MONSTER_NAME",VLOOKUP(AF49,'LibSets constants'!$I$4:$L$1000,4,FALSE),""),"")</f>
        <v/>
      </c>
      <c r="AI49" s="46" t="str">
        <f>IF(J49&lt;&gt;"LIBSETS_SETTYPE_BATTLEGROUND",IF(J49&lt;&gt;"LIBSETS_SETTYPE_SPECIAL",IF(AJ49&lt;&gt;"",VLOOKUP(AJ49,'ESO zone constants'!$D$2:$H$4950,8,FALSE),""),""),"")</f>
        <v/>
      </c>
      <c r="AK49" s="47"/>
      <c r="AL49" s="46" t="str">
        <f>IF(AK49&lt;&gt;"",IF(AK49&lt;&gt;"LIBSETS_DROP_MECHANIC_MONSTER_NAME",VLOOKUP(AK49,'LibSets constants'!$I$4:$L$1000,3,FALSE),""),"")</f>
        <v/>
      </c>
      <c r="AM49" s="46" t="str">
        <f>IF(AK49&lt;&gt;"",IF(AK49&lt;&gt;"LIBSETS_DROP_MECHANIC_MONSTER_NAME",VLOOKUP(AK49,'LibSets constants'!$I$4:$L$1000,4,FALSE),""),"")</f>
        <v/>
      </c>
      <c r="AN49" s="3" t="str">
        <f>IF(J49&lt;&gt;"LIBSETS_SETTYPE_BATTLEGROUND",IF(J49&lt;&gt;"LIBSETS_SETTYPE_SPECIAL",IF(AO49&lt;&gt;"",VLOOKUP(AO49,'ESO zone constants'!$D$2:$H$4950,8,FALSE),""),""),"")</f>
        <v/>
      </c>
      <c r="AP49" s="47"/>
      <c r="AQ49" s="46" t="str">
        <f>IF(AP49&lt;&gt;"",IF(AP49&lt;&gt;"LIBSETS_DROP_MECHANIC_MONSTER_NAME",VLOOKUP(AP49,'LibSets constants'!$I$4:$L$1000,3,FALSE),""),"")</f>
        <v/>
      </c>
      <c r="AR49" s="46" t="str">
        <f>IF(AP49&lt;&gt;"",IF(AP49&lt;&gt;"LIBSETS_DROP_MECHANIC_MONSTER_NAME",VLOOKUP(AP49,'LibSets constants'!$I$4:$L$1000,4,FALSE),""),"")</f>
        <v/>
      </c>
      <c r="AS49" s="3" t="str">
        <f>IF(J49&lt;&gt;"LIBSETS_SETTYPE_BATTLEGROUND",IF(J49&lt;&gt;"LIBSETS_SETTYPE_SPECIAL",IF(AT49&lt;&gt;"",VLOOKUP(AT49,'ESO zone constants'!$D$2:$H$4950,8,FALSE),""),""),"")</f>
        <v/>
      </c>
      <c r="AU49" s="47"/>
      <c r="AV49" s="46" t="str">
        <f>IF(AU49&lt;&gt;"",IF(AU49&lt;&gt;"LIBSETS_DROP_MECHANIC_MONSTER_NAME",VLOOKUP(AU49,'LibSets constants'!$I$4:$L$1000,3,FALSE),""),"")</f>
        <v/>
      </c>
      <c r="AW49" s="46" t="str">
        <f>IF(AU49&lt;&gt;"",IF(AU49&lt;&gt;"LIBSETS_DROP_MECHANIC_MONSTER_NAME",VLOOKUP(AU49,'LibSets constants'!$I$4:$L$1000,4,FALSE),""),"")</f>
        <v/>
      </c>
      <c r="AX49" s="21" t="e">
        <f t="shared" si="1"/>
        <v>#REF!</v>
      </c>
      <c r="AY49" s="21" t="e">
        <f t="shared" si="6"/>
        <v>#REF!</v>
      </c>
      <c r="AZ49" s="21" t="str">
        <f t="shared" si="3"/>
        <v>, setType=LIBSETS_SETTYPE_ARENA</v>
      </c>
      <c r="BA49" s="21" t="str">
        <f t="shared" si="4"/>
        <v>, dropMechanic={LIBSETS_DROP_MECHANIC_ARENA_STAGE_CHEST}},</v>
      </c>
      <c r="BB49" s="21" t="str">
        <f t="shared" si="7"/>
        <v xml:space="preserve"> --The Maelstrom's Sword / Schwert des Mahlstroms   [Maelstrom Arena]</v>
      </c>
    </row>
    <row r="50" spans="1:54" x14ac:dyDescent="0.25">
      <c r="A50" s="5" t="s">
        <v>1815</v>
      </c>
      <c r="B50" t="s">
        <v>1861</v>
      </c>
      <c r="C50" t="s">
        <v>1862</v>
      </c>
      <c r="G50" s="3" t="str">
        <f t="shared" si="0"/>
        <v>???</v>
      </c>
      <c r="H50" s="56" t="s">
        <v>2230</v>
      </c>
      <c r="I50" t="s">
        <v>1859</v>
      </c>
      <c r="J50" s="8" t="s">
        <v>2016</v>
      </c>
      <c r="L50" t="s">
        <v>101</v>
      </c>
      <c r="M50" t="s">
        <v>100</v>
      </c>
      <c r="N50">
        <v>-1</v>
      </c>
      <c r="O50">
        <v>-1</v>
      </c>
      <c r="P50">
        <v>-1</v>
      </c>
      <c r="Q50">
        <v>0</v>
      </c>
      <c r="R50" s="3" t="e">
        <f>IF(J50&lt;&gt;"LIBSETS_SETTYPE_BATTLEGROUND",IF(J50&lt;&gt;"LIBSETS_SETTYPE_SPECIAL",IF(S50&lt;&gt;"",VLOOKUP(S50,'ESO zone constants'!$D$2:$H$4950,8,FALSE),""),""),"")</f>
        <v>#REF!</v>
      </c>
      <c r="S50" t="s">
        <v>450</v>
      </c>
      <c r="T50" s="19" t="e">
        <f>IF(R50&lt;&gt;"",IF(NOT(ISERROR(VLOOKUP(R50,'ESO Dungeon constants'!$D$3:$H$9999,5,FALSE))),VLOOKUP(R50,'ESO Dungeon constants'!$D$3:$I$9999,6,FALSE),VLOOKUP(R50,'ESO zone constants'!$H$2:$K$9984,4,FALSE)),"")</f>
        <v>#REF!</v>
      </c>
      <c r="U50" s="3" t="e">
        <f>VLOOKUP(T50,'LibSets constants'!$B$4:$C$1000,2,FALSE)</f>
        <v>#REF!</v>
      </c>
      <c r="V50" s="34" t="s">
        <v>2113</v>
      </c>
      <c r="W50" s="46" t="str">
        <f>IF(V50&lt;&gt;"",IF(V50&lt;&gt;"LIBSETS_DROP_MECHANIC_MONSTER_NAME",VLOOKUP(V50,'LibSets constants'!$I$4:$L$1000,3,FALSE),""),"")</f>
        <v>Arena stage chest</v>
      </c>
      <c r="X50" s="46" t="str">
        <f>IF(V50&lt;&gt;"",IF(V50&lt;&gt;"LIBSETS_DROP_MECHANIC_MONSTER_NAME",VLOOKUP(V50,'LibSets constants'!$I$4:$L$1000,4,FALSE),""),"")</f>
        <v>Arena-Phasen Schatztruhe</v>
      </c>
      <c r="Y50" s="3" t="str">
        <f>IF(J50&lt;&gt;"LIBSETS_SETTYPE_BATTLEGROUND",IF(J50&lt;&gt;"LIBSETS_SETTYPE_SPECIAL",IF(Z50&lt;&gt;"",VLOOKUP(Z50,'ESO zone constants'!$D$2:$H$4950,8,FALSE),""),""),"")</f>
        <v/>
      </c>
      <c r="AA50" s="47"/>
      <c r="AB50" s="46" t="str">
        <f>IF(AA50&lt;&gt;"",IF(AA50&lt;&gt;"LIBSETS_DROP_MECHANIC_MONSTER_NAME",VLOOKUP(AA50,'LibSets constants'!$I$4:$L$1000,3,FALSE),""),"")</f>
        <v/>
      </c>
      <c r="AC50" s="46" t="str">
        <f>IF(AA50&lt;&gt;"",IF(AA50&lt;&gt;"LIBSETS_DROP_MECHANIC_MONSTER_NAME",VLOOKUP(AA50,'LibSets constants'!$I$4:$L$1000,4,FALSE),""),"")</f>
        <v/>
      </c>
      <c r="AD50" s="46" t="str">
        <f>IF(J50&lt;&gt;"LIBSETS_SETTYPE_BATTLEGROUND",IF(J50&lt;&gt;"LIBSETS_SETTYPE_SPECIAL",IF(AE50&lt;&gt;"",VLOOKUP(AE50,'ESO zone constants'!$D$2:$H$4950,8,FALSE),""),""),"")</f>
        <v/>
      </c>
      <c r="AF50" s="47"/>
      <c r="AG50" s="46" t="str">
        <f>IF(AF50&lt;&gt;"",IF(AF50&lt;&gt;"LIBSETS_DROP_MECHANIC_MONSTER_NAME",VLOOKUP(AF50,'LibSets constants'!$I$4:$L$1000,3,FALSE),""),"")</f>
        <v/>
      </c>
      <c r="AH50" s="46" t="str">
        <f>IF(AF50&lt;&gt;"",IF(AF50&lt;&gt;"LIBSETS_DROP_MECHANIC_MONSTER_NAME",VLOOKUP(AF50,'LibSets constants'!$I$4:$L$1000,4,FALSE),""),"")</f>
        <v/>
      </c>
      <c r="AI50" s="46" t="str">
        <f>IF(J50&lt;&gt;"LIBSETS_SETTYPE_BATTLEGROUND",IF(J50&lt;&gt;"LIBSETS_SETTYPE_SPECIAL",IF(AJ50&lt;&gt;"",VLOOKUP(AJ50,'ESO zone constants'!$D$2:$H$4950,8,FALSE),""),""),"")</f>
        <v/>
      </c>
      <c r="AK50" s="47"/>
      <c r="AL50" s="46" t="str">
        <f>IF(AK50&lt;&gt;"",IF(AK50&lt;&gt;"LIBSETS_DROP_MECHANIC_MONSTER_NAME",VLOOKUP(AK50,'LibSets constants'!$I$4:$L$1000,3,FALSE),""),"")</f>
        <v/>
      </c>
      <c r="AM50" s="46" t="str">
        <f>IF(AK50&lt;&gt;"",IF(AK50&lt;&gt;"LIBSETS_DROP_MECHANIC_MONSTER_NAME",VLOOKUP(AK50,'LibSets constants'!$I$4:$L$1000,4,FALSE),""),"")</f>
        <v/>
      </c>
      <c r="AN50" s="3" t="str">
        <f>IF(J50&lt;&gt;"LIBSETS_SETTYPE_BATTLEGROUND",IF(J50&lt;&gt;"LIBSETS_SETTYPE_SPECIAL",IF(AO50&lt;&gt;"",VLOOKUP(AO50,'ESO zone constants'!$D$2:$H$4950,8,FALSE),""),""),"")</f>
        <v/>
      </c>
      <c r="AP50" s="47"/>
      <c r="AQ50" s="46" t="str">
        <f>IF(AP50&lt;&gt;"",IF(AP50&lt;&gt;"LIBSETS_DROP_MECHANIC_MONSTER_NAME",VLOOKUP(AP50,'LibSets constants'!$I$4:$L$1000,3,FALSE),""),"")</f>
        <v/>
      </c>
      <c r="AR50" s="46" t="str">
        <f>IF(AP50&lt;&gt;"",IF(AP50&lt;&gt;"LIBSETS_DROP_MECHANIC_MONSTER_NAME",VLOOKUP(AP50,'LibSets constants'!$I$4:$L$1000,4,FALSE),""),"")</f>
        <v/>
      </c>
      <c r="AS50" s="3" t="str">
        <f>IF(J50&lt;&gt;"LIBSETS_SETTYPE_BATTLEGROUND",IF(J50&lt;&gt;"LIBSETS_SETTYPE_SPECIAL",IF(AT50&lt;&gt;"",VLOOKUP(AT50,'ESO zone constants'!$D$2:$H$4950,8,FALSE),""),""),"")</f>
        <v/>
      </c>
      <c r="AU50" s="47"/>
      <c r="AV50" s="46" t="str">
        <f>IF(AU50&lt;&gt;"",IF(AU50&lt;&gt;"LIBSETS_DROP_MECHANIC_MONSTER_NAME",VLOOKUP(AU50,'LibSets constants'!$I$4:$L$1000,3,FALSE),""),"")</f>
        <v/>
      </c>
      <c r="AW50" s="46" t="str">
        <f>IF(AU50&lt;&gt;"",IF(AU50&lt;&gt;"LIBSETS_DROP_MECHANIC_MONSTER_NAME",VLOOKUP(AU50,'LibSets constants'!$I$4:$L$1000,4,FALSE),""),"")</f>
        <v/>
      </c>
      <c r="AX50" s="21" t="e">
        <f t="shared" si="1"/>
        <v>#REF!</v>
      </c>
      <c r="AY50" s="21" t="e">
        <f t="shared" si="6"/>
        <v>#REF!</v>
      </c>
      <c r="AZ50" s="21" t="str">
        <f t="shared" si="3"/>
        <v>, setType=LIBSETS_SETTYPE_ARENA</v>
      </c>
      <c r="BA50" s="21" t="str">
        <f t="shared" si="4"/>
        <v>, dropMechanic={LIBSETS_DROP_MECHANIC_ARENA_STAGE_CHEST}},</v>
      </c>
      <c r="BB50" s="21" t="str">
        <f t="shared" si="7"/>
        <v xml:space="preserve"> --The Master's Axe / Axt des Meisters   [Dragonstar Arena]</v>
      </c>
    </row>
    <row r="51" spans="1:54" x14ac:dyDescent="0.25">
      <c r="A51" s="5" t="s">
        <v>1815</v>
      </c>
      <c r="B51" t="s">
        <v>1869</v>
      </c>
      <c r="C51" t="s">
        <v>1871</v>
      </c>
      <c r="G51" s="3" t="str">
        <f t="shared" si="0"/>
        <v>???</v>
      </c>
      <c r="H51" s="56" t="s">
        <v>2230</v>
      </c>
      <c r="I51" t="s">
        <v>1859</v>
      </c>
      <c r="J51" s="8" t="s">
        <v>2016</v>
      </c>
      <c r="L51" t="s">
        <v>101</v>
      </c>
      <c r="M51" t="s">
        <v>100</v>
      </c>
      <c r="N51">
        <v>-1</v>
      </c>
      <c r="O51">
        <v>-1</v>
      </c>
      <c r="P51">
        <v>-1</v>
      </c>
      <c r="Q51">
        <v>0</v>
      </c>
      <c r="R51" s="3" t="e">
        <f>IF(J51&lt;&gt;"LIBSETS_SETTYPE_BATTLEGROUND",IF(J51&lt;&gt;"LIBSETS_SETTYPE_SPECIAL",IF(S51&lt;&gt;"",VLOOKUP(S51,'ESO zone constants'!$D$2:$H$4950,8,FALSE),""),""),"")</f>
        <v>#REF!</v>
      </c>
      <c r="S51" t="s">
        <v>450</v>
      </c>
      <c r="T51" s="19" t="e">
        <f>IF(R51&lt;&gt;"",IF(NOT(ISERROR(VLOOKUP(R51,'ESO Dungeon constants'!$D$3:$H$9999,5,FALSE))),VLOOKUP(R51,'ESO Dungeon constants'!$D$3:$I$9999,6,FALSE),VLOOKUP(R51,'ESO zone constants'!$H$2:$K$9984,4,FALSE)),"")</f>
        <v>#REF!</v>
      </c>
      <c r="U51" s="3" t="e">
        <f>VLOOKUP(T51,'LibSets constants'!$B$4:$C$1000,2,FALSE)</f>
        <v>#REF!</v>
      </c>
      <c r="V51" s="34" t="s">
        <v>2113</v>
      </c>
      <c r="W51" s="46" t="str">
        <f>IF(V51&lt;&gt;"",IF(V51&lt;&gt;"LIBSETS_DROP_MECHANIC_MONSTER_NAME",VLOOKUP(V51,'LibSets constants'!$I$4:$L$1000,3,FALSE),""),"")</f>
        <v>Arena stage chest</v>
      </c>
      <c r="X51" s="46" t="str">
        <f>IF(V51&lt;&gt;"",IF(V51&lt;&gt;"LIBSETS_DROP_MECHANIC_MONSTER_NAME",VLOOKUP(V51,'LibSets constants'!$I$4:$L$1000,4,FALSE),""),"")</f>
        <v>Arena-Phasen Schatztruhe</v>
      </c>
      <c r="Y51" s="3" t="str">
        <f>IF(J51&lt;&gt;"LIBSETS_SETTYPE_BATTLEGROUND",IF(J51&lt;&gt;"LIBSETS_SETTYPE_SPECIAL",IF(Z51&lt;&gt;"",VLOOKUP(Z51,'ESO zone constants'!$D$2:$H$4950,8,FALSE),""),""),"")</f>
        <v/>
      </c>
      <c r="AA51" s="47"/>
      <c r="AB51" s="46" t="str">
        <f>IF(AA51&lt;&gt;"",IF(AA51&lt;&gt;"LIBSETS_DROP_MECHANIC_MONSTER_NAME",VLOOKUP(AA51,'LibSets constants'!$I$4:$L$1000,3,FALSE),""),"")</f>
        <v/>
      </c>
      <c r="AC51" s="46" t="str">
        <f>IF(AA51&lt;&gt;"",IF(AA51&lt;&gt;"LIBSETS_DROP_MECHANIC_MONSTER_NAME",VLOOKUP(AA51,'LibSets constants'!$I$4:$L$1000,4,FALSE),""),"")</f>
        <v/>
      </c>
      <c r="AD51" s="46" t="str">
        <f>IF(J51&lt;&gt;"LIBSETS_SETTYPE_BATTLEGROUND",IF(J51&lt;&gt;"LIBSETS_SETTYPE_SPECIAL",IF(AE51&lt;&gt;"",VLOOKUP(AE51,'ESO zone constants'!$D$2:$H$4950,8,FALSE),""),""),"")</f>
        <v/>
      </c>
      <c r="AF51" s="47"/>
      <c r="AG51" s="46" t="str">
        <f>IF(AF51&lt;&gt;"",IF(AF51&lt;&gt;"LIBSETS_DROP_MECHANIC_MONSTER_NAME",VLOOKUP(AF51,'LibSets constants'!$I$4:$L$1000,3,FALSE),""),"")</f>
        <v/>
      </c>
      <c r="AH51" s="46" t="str">
        <f>IF(AF51&lt;&gt;"",IF(AF51&lt;&gt;"LIBSETS_DROP_MECHANIC_MONSTER_NAME",VLOOKUP(AF51,'LibSets constants'!$I$4:$L$1000,4,FALSE),""),"")</f>
        <v/>
      </c>
      <c r="AI51" s="46" t="str">
        <f>IF(J51&lt;&gt;"LIBSETS_SETTYPE_BATTLEGROUND",IF(J51&lt;&gt;"LIBSETS_SETTYPE_SPECIAL",IF(AJ51&lt;&gt;"",VLOOKUP(AJ51,'ESO zone constants'!$D$2:$H$4950,8,FALSE),""),""),"")</f>
        <v/>
      </c>
      <c r="AK51" s="47"/>
      <c r="AL51" s="46" t="str">
        <f>IF(AK51&lt;&gt;"",IF(AK51&lt;&gt;"LIBSETS_DROP_MECHANIC_MONSTER_NAME",VLOOKUP(AK51,'LibSets constants'!$I$4:$L$1000,3,FALSE),""),"")</f>
        <v/>
      </c>
      <c r="AM51" s="46" t="str">
        <f>IF(AK51&lt;&gt;"",IF(AK51&lt;&gt;"LIBSETS_DROP_MECHANIC_MONSTER_NAME",VLOOKUP(AK51,'LibSets constants'!$I$4:$L$1000,4,FALSE),""),"")</f>
        <v/>
      </c>
      <c r="AN51" s="3" t="str">
        <f>IF(J51&lt;&gt;"LIBSETS_SETTYPE_BATTLEGROUND",IF(J51&lt;&gt;"LIBSETS_SETTYPE_SPECIAL",IF(AO51&lt;&gt;"",VLOOKUP(AO51,'ESO zone constants'!$D$2:$H$4950,8,FALSE),""),""),"")</f>
        <v/>
      </c>
      <c r="AP51" s="47"/>
      <c r="AQ51" s="46" t="str">
        <f>IF(AP51&lt;&gt;"",IF(AP51&lt;&gt;"LIBSETS_DROP_MECHANIC_MONSTER_NAME",VLOOKUP(AP51,'LibSets constants'!$I$4:$L$1000,3,FALSE),""),"")</f>
        <v/>
      </c>
      <c r="AR51" s="46" t="str">
        <f>IF(AP51&lt;&gt;"",IF(AP51&lt;&gt;"LIBSETS_DROP_MECHANIC_MONSTER_NAME",VLOOKUP(AP51,'LibSets constants'!$I$4:$L$1000,4,FALSE),""),"")</f>
        <v/>
      </c>
      <c r="AS51" s="3" t="str">
        <f>IF(J51&lt;&gt;"LIBSETS_SETTYPE_BATTLEGROUND",IF(J51&lt;&gt;"LIBSETS_SETTYPE_SPECIAL",IF(AT51&lt;&gt;"",VLOOKUP(AT51,'ESO zone constants'!$D$2:$H$4950,8,FALSE),""),""),"")</f>
        <v/>
      </c>
      <c r="AU51" s="47"/>
      <c r="AV51" s="46" t="str">
        <f>IF(AU51&lt;&gt;"",IF(AU51&lt;&gt;"LIBSETS_DROP_MECHANIC_MONSTER_NAME",VLOOKUP(AU51,'LibSets constants'!$I$4:$L$1000,3,FALSE),""),"")</f>
        <v/>
      </c>
      <c r="AW51" s="46" t="str">
        <f>IF(AU51&lt;&gt;"",IF(AU51&lt;&gt;"LIBSETS_DROP_MECHANIC_MONSTER_NAME",VLOOKUP(AU51,'LibSets constants'!$I$4:$L$1000,4,FALSE),""),"")</f>
        <v/>
      </c>
      <c r="AX51" s="21" t="e">
        <f t="shared" si="1"/>
        <v>#REF!</v>
      </c>
      <c r="AY51" s="21" t="e">
        <f t="shared" si="6"/>
        <v>#REF!</v>
      </c>
      <c r="AZ51" s="21" t="str">
        <f t="shared" si="3"/>
        <v>, setType=LIBSETS_SETTYPE_ARENA</v>
      </c>
      <c r="BA51" s="21" t="str">
        <f t="shared" si="4"/>
        <v>, dropMechanic={LIBSETS_DROP_MECHANIC_ARENA_STAGE_CHEST}},</v>
      </c>
      <c r="BB51" s="21" t="str">
        <f t="shared" si="7"/>
        <v xml:space="preserve"> --The Master's Battle Axe / Streitaxt des Meisters   [Dragonstar Arena]</v>
      </c>
    </row>
    <row r="52" spans="1:54" x14ac:dyDescent="0.25">
      <c r="A52" s="51" t="s">
        <v>1815</v>
      </c>
      <c r="B52" t="s">
        <v>1830</v>
      </c>
      <c r="C52" t="s">
        <v>1831</v>
      </c>
      <c r="G52" s="3" t="str">
        <f t="shared" si="0"/>
        <v>???</v>
      </c>
      <c r="H52" s="56" t="s">
        <v>2230</v>
      </c>
      <c r="I52" t="s">
        <v>1859</v>
      </c>
      <c r="J52" s="8" t="s">
        <v>2016</v>
      </c>
      <c r="L52" t="s">
        <v>101</v>
      </c>
      <c r="M52" t="s">
        <v>100</v>
      </c>
      <c r="N52">
        <v>-1</v>
      </c>
      <c r="O52">
        <v>-1</v>
      </c>
      <c r="P52">
        <v>-1</v>
      </c>
      <c r="Q52">
        <v>0</v>
      </c>
      <c r="R52" s="3" t="e">
        <f>IF(J52&lt;&gt;"LIBSETS_SETTYPE_BATTLEGROUND",IF(J52&lt;&gt;"LIBSETS_SETTYPE_SPECIAL",IF(S52&lt;&gt;"",VLOOKUP(S52,'ESO zone constants'!$D$2:$H$4950,8,FALSE),""),""),"")</f>
        <v>#REF!</v>
      </c>
      <c r="S52" t="s">
        <v>450</v>
      </c>
      <c r="T52" s="19" t="e">
        <f>IF(R52&lt;&gt;"",IF(NOT(ISERROR(VLOOKUP(R52,'ESO Dungeon constants'!$D$3:$H$9999,5,FALSE))),VLOOKUP(R52,'ESO Dungeon constants'!$D$3:$I$9999,6,FALSE),VLOOKUP(R52,'ESO zone constants'!$H$2:$K$9984,4,FALSE)),"")</f>
        <v>#REF!</v>
      </c>
      <c r="U52" s="3" t="e">
        <f>VLOOKUP(T52,'LibSets constants'!$B$4:$C$1000,2,FALSE)</f>
        <v>#REF!</v>
      </c>
      <c r="V52" s="34" t="s">
        <v>2113</v>
      </c>
      <c r="W52" s="46" t="str">
        <f>IF(V52&lt;&gt;"",IF(V52&lt;&gt;"LIBSETS_DROP_MECHANIC_MONSTER_NAME",VLOOKUP(V52,'LibSets constants'!$I$4:$L$1000,3,FALSE),""),"")</f>
        <v>Arena stage chest</v>
      </c>
      <c r="X52" s="46" t="str">
        <f>IF(V52&lt;&gt;"",IF(V52&lt;&gt;"LIBSETS_DROP_MECHANIC_MONSTER_NAME",VLOOKUP(V52,'LibSets constants'!$I$4:$L$1000,4,FALSE),""),"")</f>
        <v>Arena-Phasen Schatztruhe</v>
      </c>
      <c r="Y52" s="3" t="str">
        <f>IF(J52&lt;&gt;"LIBSETS_SETTYPE_BATTLEGROUND",IF(J52&lt;&gt;"LIBSETS_SETTYPE_SPECIAL",IF(Z52&lt;&gt;"",VLOOKUP(Z52,'ESO zone constants'!$D$2:$H$4950,8,FALSE),""),""),"")</f>
        <v/>
      </c>
      <c r="AA52" s="47"/>
      <c r="AB52" s="46" t="str">
        <f>IF(AA52&lt;&gt;"",IF(AA52&lt;&gt;"LIBSETS_DROP_MECHANIC_MONSTER_NAME",VLOOKUP(AA52,'LibSets constants'!$I$4:$L$1000,3,FALSE),""),"")</f>
        <v/>
      </c>
      <c r="AC52" s="46" t="str">
        <f>IF(AA52&lt;&gt;"",IF(AA52&lt;&gt;"LIBSETS_DROP_MECHANIC_MONSTER_NAME",VLOOKUP(AA52,'LibSets constants'!$I$4:$L$1000,4,FALSE),""),"")</f>
        <v/>
      </c>
      <c r="AD52" s="46" t="str">
        <f>IF(J52&lt;&gt;"LIBSETS_SETTYPE_BATTLEGROUND",IF(J52&lt;&gt;"LIBSETS_SETTYPE_SPECIAL",IF(AE52&lt;&gt;"",VLOOKUP(AE52,'ESO zone constants'!$D$2:$H$4950,8,FALSE),""),""),"")</f>
        <v/>
      </c>
      <c r="AF52" s="47"/>
      <c r="AG52" s="46" t="str">
        <f>IF(AF52&lt;&gt;"",IF(AF52&lt;&gt;"LIBSETS_DROP_MECHANIC_MONSTER_NAME",VLOOKUP(AF52,'LibSets constants'!$I$4:$L$1000,3,FALSE),""),"")</f>
        <v/>
      </c>
      <c r="AH52" s="46" t="str">
        <f>IF(AF52&lt;&gt;"",IF(AF52&lt;&gt;"LIBSETS_DROP_MECHANIC_MONSTER_NAME",VLOOKUP(AF52,'LibSets constants'!$I$4:$L$1000,4,FALSE),""),"")</f>
        <v/>
      </c>
      <c r="AI52" s="46" t="str">
        <f>IF(J52&lt;&gt;"LIBSETS_SETTYPE_BATTLEGROUND",IF(J52&lt;&gt;"LIBSETS_SETTYPE_SPECIAL",IF(AJ52&lt;&gt;"",VLOOKUP(AJ52,'ESO zone constants'!$D$2:$H$4950,8,FALSE),""),""),"")</f>
        <v/>
      </c>
      <c r="AK52" s="47"/>
      <c r="AL52" s="46" t="str">
        <f>IF(AK52&lt;&gt;"",IF(AK52&lt;&gt;"LIBSETS_DROP_MECHANIC_MONSTER_NAME",VLOOKUP(AK52,'LibSets constants'!$I$4:$L$1000,3,FALSE),""),"")</f>
        <v/>
      </c>
      <c r="AM52" s="46" t="str">
        <f>IF(AK52&lt;&gt;"",IF(AK52&lt;&gt;"LIBSETS_DROP_MECHANIC_MONSTER_NAME",VLOOKUP(AK52,'LibSets constants'!$I$4:$L$1000,4,FALSE),""),"")</f>
        <v/>
      </c>
      <c r="AN52" s="3" t="str">
        <f>IF(J52&lt;&gt;"LIBSETS_SETTYPE_BATTLEGROUND",IF(J52&lt;&gt;"LIBSETS_SETTYPE_SPECIAL",IF(AO52&lt;&gt;"",VLOOKUP(AO52,'ESO zone constants'!$D$2:$H$4950,8,FALSE),""),""),"")</f>
        <v/>
      </c>
      <c r="AP52" s="47"/>
      <c r="AQ52" s="46" t="str">
        <f>IF(AP52&lt;&gt;"",IF(AP52&lt;&gt;"LIBSETS_DROP_MECHANIC_MONSTER_NAME",VLOOKUP(AP52,'LibSets constants'!$I$4:$L$1000,3,FALSE),""),"")</f>
        <v/>
      </c>
      <c r="AR52" s="46" t="str">
        <f>IF(AP52&lt;&gt;"",IF(AP52&lt;&gt;"LIBSETS_DROP_MECHANIC_MONSTER_NAME",VLOOKUP(AP52,'LibSets constants'!$I$4:$L$1000,4,FALSE),""),"")</f>
        <v/>
      </c>
      <c r="AS52" s="3" t="str">
        <f>IF(J52&lt;&gt;"LIBSETS_SETTYPE_BATTLEGROUND",IF(J52&lt;&gt;"LIBSETS_SETTYPE_SPECIAL",IF(AT52&lt;&gt;"",VLOOKUP(AT52,'ESO zone constants'!$D$2:$H$4950,8,FALSE),""),""),"")</f>
        <v/>
      </c>
      <c r="AU52" s="47"/>
      <c r="AV52" s="46" t="str">
        <f>IF(AU52&lt;&gt;"",IF(AU52&lt;&gt;"LIBSETS_DROP_MECHANIC_MONSTER_NAME",VLOOKUP(AU52,'LibSets constants'!$I$4:$L$1000,3,FALSE),""),"")</f>
        <v/>
      </c>
      <c r="AW52" s="46" t="str">
        <f>IF(AU52&lt;&gt;"",IF(AU52&lt;&gt;"LIBSETS_DROP_MECHANIC_MONSTER_NAME",VLOOKUP(AU52,'LibSets constants'!$I$4:$L$1000,4,FALSE),""),"")</f>
        <v/>
      </c>
      <c r="AX52" s="21" t="e">
        <f t="shared" si="1"/>
        <v>#REF!</v>
      </c>
      <c r="AY52" s="21" t="e">
        <f t="shared" si="6"/>
        <v>#REF!</v>
      </c>
      <c r="AZ52" s="21" t="str">
        <f t="shared" si="3"/>
        <v>, setType=LIBSETS_SETTYPE_ARENA</v>
      </c>
      <c r="BA52" s="21" t="str">
        <f t="shared" si="4"/>
        <v>, dropMechanic={LIBSETS_DROP_MECHANIC_ARENA_STAGE_CHEST}},</v>
      </c>
      <c r="BB52" s="21" t="str">
        <f t="shared" si="7"/>
        <v xml:space="preserve"> --The Master's Bow / Bogen des Meisters   [Dragonstar Arena]</v>
      </c>
    </row>
    <row r="53" spans="1:54" x14ac:dyDescent="0.25">
      <c r="A53" s="5" t="s">
        <v>1815</v>
      </c>
      <c r="B53" t="s">
        <v>1834</v>
      </c>
      <c r="C53" t="s">
        <v>1835</v>
      </c>
      <c r="G53" s="3" t="str">
        <f t="shared" si="0"/>
        <v>???</v>
      </c>
      <c r="H53" s="56" t="s">
        <v>2230</v>
      </c>
      <c r="I53" t="s">
        <v>1859</v>
      </c>
      <c r="J53" s="8" t="s">
        <v>2016</v>
      </c>
      <c r="L53" t="s">
        <v>101</v>
      </c>
      <c r="M53" t="s">
        <v>100</v>
      </c>
      <c r="N53">
        <v>-1</v>
      </c>
      <c r="O53">
        <v>-1</v>
      </c>
      <c r="P53">
        <v>-1</v>
      </c>
      <c r="Q53">
        <v>0</v>
      </c>
      <c r="R53" s="3" t="e">
        <f>IF(J53&lt;&gt;"LIBSETS_SETTYPE_BATTLEGROUND",IF(J53&lt;&gt;"LIBSETS_SETTYPE_SPECIAL",IF(S53&lt;&gt;"",VLOOKUP(S53,'ESO zone constants'!$D$2:$H$4950,8,FALSE),""),""),"")</f>
        <v>#REF!</v>
      </c>
      <c r="S53" t="s">
        <v>450</v>
      </c>
      <c r="T53" s="19" t="e">
        <f>IF(R53&lt;&gt;"",IF(NOT(ISERROR(VLOOKUP(R53,'ESO Dungeon constants'!$D$3:$H$9999,5,FALSE))),VLOOKUP(R53,'ESO Dungeon constants'!$D$3:$I$9999,6,FALSE),VLOOKUP(R53,'ESO zone constants'!$H$2:$K$9984,4,FALSE)),"")</f>
        <v>#REF!</v>
      </c>
      <c r="U53" s="3" t="e">
        <f>VLOOKUP(T53,'LibSets constants'!$B$4:$C$1000,2,FALSE)</f>
        <v>#REF!</v>
      </c>
      <c r="V53" s="34" t="s">
        <v>2113</v>
      </c>
      <c r="W53" s="46" t="str">
        <f>IF(V53&lt;&gt;"",IF(V53&lt;&gt;"LIBSETS_DROP_MECHANIC_MONSTER_NAME",VLOOKUP(V53,'LibSets constants'!$I$4:$L$1000,3,FALSE),""),"")</f>
        <v>Arena stage chest</v>
      </c>
      <c r="X53" s="46" t="str">
        <f>IF(V53&lt;&gt;"",IF(V53&lt;&gt;"LIBSETS_DROP_MECHANIC_MONSTER_NAME",VLOOKUP(V53,'LibSets constants'!$I$4:$L$1000,4,FALSE),""),"")</f>
        <v>Arena-Phasen Schatztruhe</v>
      </c>
      <c r="Y53" s="3" t="str">
        <f>IF(J53&lt;&gt;"LIBSETS_SETTYPE_BATTLEGROUND",IF(J53&lt;&gt;"LIBSETS_SETTYPE_SPECIAL",IF(Z53&lt;&gt;"",VLOOKUP(Z53,'ESO zone constants'!$D$2:$H$4950,8,FALSE),""),""),"")</f>
        <v/>
      </c>
      <c r="AA53" s="47"/>
      <c r="AB53" s="46" t="str">
        <f>IF(AA53&lt;&gt;"",IF(AA53&lt;&gt;"LIBSETS_DROP_MECHANIC_MONSTER_NAME",VLOOKUP(AA53,'LibSets constants'!$I$4:$L$1000,3,FALSE),""),"")</f>
        <v/>
      </c>
      <c r="AC53" s="46" t="str">
        <f>IF(AA53&lt;&gt;"",IF(AA53&lt;&gt;"LIBSETS_DROP_MECHANIC_MONSTER_NAME",VLOOKUP(AA53,'LibSets constants'!$I$4:$L$1000,4,FALSE),""),"")</f>
        <v/>
      </c>
      <c r="AD53" s="46" t="str">
        <f>IF(J53&lt;&gt;"LIBSETS_SETTYPE_BATTLEGROUND",IF(J53&lt;&gt;"LIBSETS_SETTYPE_SPECIAL",IF(AE53&lt;&gt;"",VLOOKUP(AE53,'ESO zone constants'!$D$2:$H$4950,8,FALSE),""),""),"")</f>
        <v/>
      </c>
      <c r="AF53" s="47"/>
      <c r="AG53" s="46" t="str">
        <f>IF(AF53&lt;&gt;"",IF(AF53&lt;&gt;"LIBSETS_DROP_MECHANIC_MONSTER_NAME",VLOOKUP(AF53,'LibSets constants'!$I$4:$L$1000,3,FALSE),""),"")</f>
        <v/>
      </c>
      <c r="AH53" s="46" t="str">
        <f>IF(AF53&lt;&gt;"",IF(AF53&lt;&gt;"LIBSETS_DROP_MECHANIC_MONSTER_NAME",VLOOKUP(AF53,'LibSets constants'!$I$4:$L$1000,4,FALSE),""),"")</f>
        <v/>
      </c>
      <c r="AI53" s="46" t="str">
        <f>IF(J53&lt;&gt;"LIBSETS_SETTYPE_BATTLEGROUND",IF(J53&lt;&gt;"LIBSETS_SETTYPE_SPECIAL",IF(AJ53&lt;&gt;"",VLOOKUP(AJ53,'ESO zone constants'!$D$2:$H$4950,8,FALSE),""),""),"")</f>
        <v/>
      </c>
      <c r="AK53" s="47"/>
      <c r="AL53" s="46" t="str">
        <f>IF(AK53&lt;&gt;"",IF(AK53&lt;&gt;"LIBSETS_DROP_MECHANIC_MONSTER_NAME",VLOOKUP(AK53,'LibSets constants'!$I$4:$L$1000,3,FALSE),""),"")</f>
        <v/>
      </c>
      <c r="AM53" s="46" t="str">
        <f>IF(AK53&lt;&gt;"",IF(AK53&lt;&gt;"LIBSETS_DROP_MECHANIC_MONSTER_NAME",VLOOKUP(AK53,'LibSets constants'!$I$4:$L$1000,4,FALSE),""),"")</f>
        <v/>
      </c>
      <c r="AN53" s="3" t="str">
        <f>IF(J53&lt;&gt;"LIBSETS_SETTYPE_BATTLEGROUND",IF(J53&lt;&gt;"LIBSETS_SETTYPE_SPECIAL",IF(AO53&lt;&gt;"",VLOOKUP(AO53,'ESO zone constants'!$D$2:$H$4950,8,FALSE),""),""),"")</f>
        <v/>
      </c>
      <c r="AP53" s="47"/>
      <c r="AQ53" s="46" t="str">
        <f>IF(AP53&lt;&gt;"",IF(AP53&lt;&gt;"LIBSETS_DROP_MECHANIC_MONSTER_NAME",VLOOKUP(AP53,'LibSets constants'!$I$4:$L$1000,3,FALSE),""),"")</f>
        <v/>
      </c>
      <c r="AR53" s="46" t="str">
        <f>IF(AP53&lt;&gt;"",IF(AP53&lt;&gt;"LIBSETS_DROP_MECHANIC_MONSTER_NAME",VLOOKUP(AP53,'LibSets constants'!$I$4:$L$1000,4,FALSE),""),"")</f>
        <v/>
      </c>
      <c r="AS53" s="3" t="str">
        <f>IF(J53&lt;&gt;"LIBSETS_SETTYPE_BATTLEGROUND",IF(J53&lt;&gt;"LIBSETS_SETTYPE_SPECIAL",IF(AT53&lt;&gt;"",VLOOKUP(AT53,'ESO zone constants'!$D$2:$H$4950,8,FALSE),""),""),"")</f>
        <v/>
      </c>
      <c r="AU53" s="47"/>
      <c r="AV53" s="46" t="str">
        <f>IF(AU53&lt;&gt;"",IF(AU53&lt;&gt;"LIBSETS_DROP_MECHANIC_MONSTER_NAME",VLOOKUP(AU53,'LibSets constants'!$I$4:$L$1000,3,FALSE),""),"")</f>
        <v/>
      </c>
      <c r="AW53" s="46" t="str">
        <f>IF(AU53&lt;&gt;"",IF(AU53&lt;&gt;"LIBSETS_DROP_MECHANIC_MONSTER_NAME",VLOOKUP(AU53,'LibSets constants'!$I$4:$L$1000,4,FALSE),""),"")</f>
        <v/>
      </c>
      <c r="AX53" s="21" t="e">
        <f t="shared" si="1"/>
        <v>#REF!</v>
      </c>
      <c r="AY53" s="21" t="e">
        <f t="shared" si="6"/>
        <v>#REF!</v>
      </c>
      <c r="AZ53" s="21" t="str">
        <f t="shared" si="3"/>
        <v>, setType=LIBSETS_SETTYPE_ARENA</v>
      </c>
      <c r="BA53" s="21" t="str">
        <f t="shared" si="4"/>
        <v>, dropMechanic={LIBSETS_DROP_MECHANIC_ARENA_STAGE_CHEST}},</v>
      </c>
      <c r="BB53" s="21" t="str">
        <f t="shared" si="7"/>
        <v xml:space="preserve"> --The Master's Dagger / Dolch des Meisters   [Dragonstar Arena]</v>
      </c>
    </row>
    <row r="54" spans="1:54" x14ac:dyDescent="0.25">
      <c r="A54" s="5" t="s">
        <v>1815</v>
      </c>
      <c r="B54" t="s">
        <v>1822</v>
      </c>
      <c r="C54" t="s">
        <v>1823</v>
      </c>
      <c r="G54" s="3" t="str">
        <f t="shared" si="0"/>
        <v>???</v>
      </c>
      <c r="H54" s="56" t="s">
        <v>2230</v>
      </c>
      <c r="I54" t="s">
        <v>1859</v>
      </c>
      <c r="J54" s="8" t="s">
        <v>2016</v>
      </c>
      <c r="L54" t="s">
        <v>101</v>
      </c>
      <c r="M54" t="s">
        <v>100</v>
      </c>
      <c r="N54">
        <v>-1</v>
      </c>
      <c r="O54">
        <v>-1</v>
      </c>
      <c r="P54">
        <v>-1</v>
      </c>
      <c r="Q54">
        <v>0</v>
      </c>
      <c r="R54" s="3" t="e">
        <f>IF(J54&lt;&gt;"LIBSETS_SETTYPE_BATTLEGROUND",IF(J54&lt;&gt;"LIBSETS_SETTYPE_SPECIAL",IF(S54&lt;&gt;"",VLOOKUP(S54,'ESO zone constants'!$D$2:$H$4950,8,FALSE),""),""),"")</f>
        <v>#REF!</v>
      </c>
      <c r="S54" t="s">
        <v>450</v>
      </c>
      <c r="T54" s="19" t="e">
        <f>IF(R54&lt;&gt;"",IF(NOT(ISERROR(VLOOKUP(R54,'ESO Dungeon constants'!$D$3:$H$9999,5,FALSE))),VLOOKUP(R54,'ESO Dungeon constants'!$D$3:$I$9999,6,FALSE),VLOOKUP(R54,'ESO zone constants'!$H$2:$K$9984,4,FALSE)),"")</f>
        <v>#REF!</v>
      </c>
      <c r="U54" s="3" t="e">
        <f>VLOOKUP(T54,'LibSets constants'!$B$4:$C$1000,2,FALSE)</f>
        <v>#REF!</v>
      </c>
      <c r="V54" s="34" t="s">
        <v>2113</v>
      </c>
      <c r="W54" s="46" t="str">
        <f>IF(V54&lt;&gt;"",IF(V54&lt;&gt;"LIBSETS_DROP_MECHANIC_MONSTER_NAME",VLOOKUP(V54,'LibSets constants'!$I$4:$L$1000,3,FALSE),""),"")</f>
        <v>Arena stage chest</v>
      </c>
      <c r="X54" s="46" t="str">
        <f>IF(V54&lt;&gt;"",IF(V54&lt;&gt;"LIBSETS_DROP_MECHANIC_MONSTER_NAME",VLOOKUP(V54,'LibSets constants'!$I$4:$L$1000,4,FALSE),""),"")</f>
        <v>Arena-Phasen Schatztruhe</v>
      </c>
      <c r="Y54" s="3" t="str">
        <f>IF(J54&lt;&gt;"LIBSETS_SETTYPE_BATTLEGROUND",IF(J54&lt;&gt;"LIBSETS_SETTYPE_SPECIAL",IF(Z54&lt;&gt;"",VLOOKUP(Z54,'ESO zone constants'!$D$2:$H$4950,8,FALSE),""),""),"")</f>
        <v/>
      </c>
      <c r="AA54" s="47"/>
      <c r="AB54" s="46" t="str">
        <f>IF(AA54&lt;&gt;"",IF(AA54&lt;&gt;"LIBSETS_DROP_MECHANIC_MONSTER_NAME",VLOOKUP(AA54,'LibSets constants'!$I$4:$L$1000,3,FALSE),""),"")</f>
        <v/>
      </c>
      <c r="AC54" s="46" t="str">
        <f>IF(AA54&lt;&gt;"",IF(AA54&lt;&gt;"LIBSETS_DROP_MECHANIC_MONSTER_NAME",VLOOKUP(AA54,'LibSets constants'!$I$4:$L$1000,4,FALSE),""),"")</f>
        <v/>
      </c>
      <c r="AD54" s="46" t="str">
        <f>IF(J54&lt;&gt;"LIBSETS_SETTYPE_BATTLEGROUND",IF(J54&lt;&gt;"LIBSETS_SETTYPE_SPECIAL",IF(AE54&lt;&gt;"",VLOOKUP(AE54,'ESO zone constants'!$D$2:$H$4950,8,FALSE),""),""),"")</f>
        <v/>
      </c>
      <c r="AF54" s="47"/>
      <c r="AG54" s="46" t="str">
        <f>IF(AF54&lt;&gt;"",IF(AF54&lt;&gt;"LIBSETS_DROP_MECHANIC_MONSTER_NAME",VLOOKUP(AF54,'LibSets constants'!$I$4:$L$1000,3,FALSE),""),"")</f>
        <v/>
      </c>
      <c r="AH54" s="46" t="str">
        <f>IF(AF54&lt;&gt;"",IF(AF54&lt;&gt;"LIBSETS_DROP_MECHANIC_MONSTER_NAME",VLOOKUP(AF54,'LibSets constants'!$I$4:$L$1000,4,FALSE),""),"")</f>
        <v/>
      </c>
      <c r="AI54" s="46" t="str">
        <f>IF(J54&lt;&gt;"LIBSETS_SETTYPE_BATTLEGROUND",IF(J54&lt;&gt;"LIBSETS_SETTYPE_SPECIAL",IF(AJ54&lt;&gt;"",VLOOKUP(AJ54,'ESO zone constants'!$D$2:$H$4950,8,FALSE),""),""),"")</f>
        <v/>
      </c>
      <c r="AK54" s="47"/>
      <c r="AL54" s="46" t="str">
        <f>IF(AK54&lt;&gt;"",IF(AK54&lt;&gt;"LIBSETS_DROP_MECHANIC_MONSTER_NAME",VLOOKUP(AK54,'LibSets constants'!$I$4:$L$1000,3,FALSE),""),"")</f>
        <v/>
      </c>
      <c r="AM54" s="46" t="str">
        <f>IF(AK54&lt;&gt;"",IF(AK54&lt;&gt;"LIBSETS_DROP_MECHANIC_MONSTER_NAME",VLOOKUP(AK54,'LibSets constants'!$I$4:$L$1000,4,FALSE),""),"")</f>
        <v/>
      </c>
      <c r="AN54" s="3" t="str">
        <f>IF(J54&lt;&gt;"LIBSETS_SETTYPE_BATTLEGROUND",IF(J54&lt;&gt;"LIBSETS_SETTYPE_SPECIAL",IF(AO54&lt;&gt;"",VLOOKUP(AO54,'ESO zone constants'!$D$2:$H$4950,8,FALSE),""),""),"")</f>
        <v/>
      </c>
      <c r="AP54" s="47"/>
      <c r="AQ54" s="46" t="str">
        <f>IF(AP54&lt;&gt;"",IF(AP54&lt;&gt;"LIBSETS_DROP_MECHANIC_MONSTER_NAME",VLOOKUP(AP54,'LibSets constants'!$I$4:$L$1000,3,FALSE),""),"")</f>
        <v/>
      </c>
      <c r="AR54" s="46" t="str">
        <f>IF(AP54&lt;&gt;"",IF(AP54&lt;&gt;"LIBSETS_DROP_MECHANIC_MONSTER_NAME",VLOOKUP(AP54,'LibSets constants'!$I$4:$L$1000,4,FALSE),""),"")</f>
        <v/>
      </c>
      <c r="AS54" s="3" t="str">
        <f>IF(J54&lt;&gt;"LIBSETS_SETTYPE_BATTLEGROUND",IF(J54&lt;&gt;"LIBSETS_SETTYPE_SPECIAL",IF(AT54&lt;&gt;"",VLOOKUP(AT54,'ESO zone constants'!$D$2:$H$4950,8,FALSE),""),""),"")</f>
        <v/>
      </c>
      <c r="AU54" s="47"/>
      <c r="AV54" s="46" t="str">
        <f>IF(AU54&lt;&gt;"",IF(AU54&lt;&gt;"LIBSETS_DROP_MECHANIC_MONSTER_NAME",VLOOKUP(AU54,'LibSets constants'!$I$4:$L$1000,3,FALSE),""),"")</f>
        <v/>
      </c>
      <c r="AW54" s="46" t="str">
        <f>IF(AU54&lt;&gt;"",IF(AU54&lt;&gt;"LIBSETS_DROP_MECHANIC_MONSTER_NAME",VLOOKUP(AU54,'LibSets constants'!$I$4:$L$1000,4,FALSE),""),"")</f>
        <v/>
      </c>
      <c r="AX54" s="21" t="e">
        <f t="shared" si="1"/>
        <v>#REF!</v>
      </c>
      <c r="AY54" s="21" t="e">
        <f t="shared" si="6"/>
        <v>#REF!</v>
      </c>
      <c r="AZ54" s="21" t="str">
        <f t="shared" si="3"/>
        <v>, setType=LIBSETS_SETTYPE_ARENA</v>
      </c>
      <c r="BA54" s="21" t="str">
        <f t="shared" si="4"/>
        <v>, dropMechanic={LIBSETS_DROP_MECHANIC_ARENA_STAGE_CHEST}},</v>
      </c>
      <c r="BB54" s="21" t="str">
        <f t="shared" si="7"/>
        <v xml:space="preserve"> --The Master's Greatsword / Bidenhänder des Meisters   [Dragonstar Arena]</v>
      </c>
    </row>
    <row r="55" spans="1:54" x14ac:dyDescent="0.25">
      <c r="A55" s="5" t="s">
        <v>1815</v>
      </c>
      <c r="B55" t="s">
        <v>1836</v>
      </c>
      <c r="C55" t="s">
        <v>1837</v>
      </c>
      <c r="G55" s="3" t="str">
        <f t="shared" si="0"/>
        <v>???</v>
      </c>
      <c r="H55" s="56" t="s">
        <v>2230</v>
      </c>
      <c r="I55" t="s">
        <v>1859</v>
      </c>
      <c r="J55" s="8" t="s">
        <v>2016</v>
      </c>
      <c r="K55" s="45"/>
      <c r="L55" t="s">
        <v>101</v>
      </c>
      <c r="M55" t="s">
        <v>100</v>
      </c>
      <c r="N55">
        <v>-1</v>
      </c>
      <c r="O55">
        <v>-1</v>
      </c>
      <c r="P55">
        <v>-1</v>
      </c>
      <c r="Q55">
        <v>0</v>
      </c>
      <c r="R55" s="3" t="e">
        <f>IF(J55&lt;&gt;"LIBSETS_SETTYPE_BATTLEGROUND",IF(J55&lt;&gt;"LIBSETS_SETTYPE_SPECIAL",IF(S55&lt;&gt;"",VLOOKUP(S55,'ESO zone constants'!$D$2:$H$4950,8,FALSE),""),""),"")</f>
        <v>#REF!</v>
      </c>
      <c r="S55" t="s">
        <v>450</v>
      </c>
      <c r="T55" s="19" t="e">
        <f>IF(R55&lt;&gt;"",IF(NOT(ISERROR(VLOOKUP(R55,'ESO Dungeon constants'!$D$3:$H$9999,5,FALSE))),VLOOKUP(R55,'ESO Dungeon constants'!$D$3:$I$9999,6,FALSE),VLOOKUP(R55,'ESO zone constants'!$H$2:$K$9984,4,FALSE)),"")</f>
        <v>#REF!</v>
      </c>
      <c r="U55" s="3" t="e">
        <f>VLOOKUP(T55,'LibSets constants'!$B$4:$C$1000,2,FALSE)</f>
        <v>#REF!</v>
      </c>
      <c r="V55" s="34" t="s">
        <v>2113</v>
      </c>
      <c r="W55" s="46" t="str">
        <f>IF(V55&lt;&gt;"",IF(V55&lt;&gt;"LIBSETS_DROP_MECHANIC_MONSTER_NAME",VLOOKUP(V55,'LibSets constants'!$I$4:$L$1000,3,FALSE),""),"")</f>
        <v>Arena stage chest</v>
      </c>
      <c r="X55" s="46" t="str">
        <f>IF(V55&lt;&gt;"",IF(V55&lt;&gt;"LIBSETS_DROP_MECHANIC_MONSTER_NAME",VLOOKUP(V55,'LibSets constants'!$I$4:$L$1000,4,FALSE),""),"")</f>
        <v>Arena-Phasen Schatztruhe</v>
      </c>
      <c r="Y55" s="3" t="str">
        <f>IF(J55&lt;&gt;"LIBSETS_SETTYPE_BATTLEGROUND",IF(J55&lt;&gt;"LIBSETS_SETTYPE_SPECIAL",IF(Z55&lt;&gt;"",VLOOKUP(Z55,'ESO zone constants'!$D$2:$H$4950,8,FALSE),""),""),"")</f>
        <v/>
      </c>
      <c r="AA55" s="47"/>
      <c r="AB55" s="46" t="str">
        <f>IF(AA55&lt;&gt;"",IF(AA55&lt;&gt;"LIBSETS_DROP_MECHANIC_MONSTER_NAME",VLOOKUP(AA55,'LibSets constants'!$I$4:$L$1000,3,FALSE),""),"")</f>
        <v/>
      </c>
      <c r="AC55" s="46" t="str">
        <f>IF(AA55&lt;&gt;"",IF(AA55&lt;&gt;"LIBSETS_DROP_MECHANIC_MONSTER_NAME",VLOOKUP(AA55,'LibSets constants'!$I$4:$L$1000,4,FALSE),""),"")</f>
        <v/>
      </c>
      <c r="AD55" s="46" t="str">
        <f>IF(J55&lt;&gt;"LIBSETS_SETTYPE_BATTLEGROUND",IF(J55&lt;&gt;"LIBSETS_SETTYPE_SPECIAL",IF(AE55&lt;&gt;"",VLOOKUP(AE55,'ESO zone constants'!$D$2:$H$4950,8,FALSE),""),""),"")</f>
        <v/>
      </c>
      <c r="AF55" s="47"/>
      <c r="AG55" s="46" t="str">
        <f>IF(AF55&lt;&gt;"",IF(AF55&lt;&gt;"LIBSETS_DROP_MECHANIC_MONSTER_NAME",VLOOKUP(AF55,'LibSets constants'!$I$4:$L$1000,3,FALSE),""),"")</f>
        <v/>
      </c>
      <c r="AH55" s="46" t="str">
        <f>IF(AF55&lt;&gt;"",IF(AF55&lt;&gt;"LIBSETS_DROP_MECHANIC_MONSTER_NAME",VLOOKUP(AF55,'LibSets constants'!$I$4:$L$1000,4,FALSE),""),"")</f>
        <v/>
      </c>
      <c r="AI55" s="46" t="str">
        <f>IF(J55&lt;&gt;"LIBSETS_SETTYPE_BATTLEGROUND",IF(J55&lt;&gt;"LIBSETS_SETTYPE_SPECIAL",IF(AJ55&lt;&gt;"",VLOOKUP(AJ55,'ESO zone constants'!$D$2:$H$4950,8,FALSE),""),""),"")</f>
        <v/>
      </c>
      <c r="AK55" s="47"/>
      <c r="AL55" s="46" t="str">
        <f>IF(AK55&lt;&gt;"",IF(AK55&lt;&gt;"LIBSETS_DROP_MECHANIC_MONSTER_NAME",VLOOKUP(AK55,'LibSets constants'!$I$4:$L$1000,3,FALSE),""),"")</f>
        <v/>
      </c>
      <c r="AM55" s="46" t="str">
        <f>IF(AK55&lt;&gt;"",IF(AK55&lt;&gt;"LIBSETS_DROP_MECHANIC_MONSTER_NAME",VLOOKUP(AK55,'LibSets constants'!$I$4:$L$1000,4,FALSE),""),"")</f>
        <v/>
      </c>
      <c r="AN55" s="3" t="str">
        <f>IF(J55&lt;&gt;"LIBSETS_SETTYPE_BATTLEGROUND",IF(J55&lt;&gt;"LIBSETS_SETTYPE_SPECIAL",IF(AO55&lt;&gt;"",VLOOKUP(AO55,'ESO zone constants'!$D$2:$H$4950,8,FALSE),""),""),"")</f>
        <v/>
      </c>
      <c r="AP55" s="47"/>
      <c r="AQ55" s="46" t="str">
        <f>IF(AP55&lt;&gt;"",IF(AP55&lt;&gt;"LIBSETS_DROP_MECHANIC_MONSTER_NAME",VLOOKUP(AP55,'LibSets constants'!$I$4:$L$1000,3,FALSE),""),"")</f>
        <v/>
      </c>
      <c r="AR55" s="46" t="str">
        <f>IF(AP55&lt;&gt;"",IF(AP55&lt;&gt;"LIBSETS_DROP_MECHANIC_MONSTER_NAME",VLOOKUP(AP55,'LibSets constants'!$I$4:$L$1000,4,FALSE),""),"")</f>
        <v/>
      </c>
      <c r="AS55" s="3" t="str">
        <f>IF(J55&lt;&gt;"LIBSETS_SETTYPE_BATTLEGROUND",IF(J55&lt;&gt;"LIBSETS_SETTYPE_SPECIAL",IF(AT55&lt;&gt;"",VLOOKUP(AT55,'ESO zone constants'!$D$2:$H$4950,8,FALSE),""),""),"")</f>
        <v/>
      </c>
      <c r="AU55" s="47"/>
      <c r="AV55" s="46" t="str">
        <f>IF(AU55&lt;&gt;"",IF(AU55&lt;&gt;"LIBSETS_DROP_MECHANIC_MONSTER_NAME",VLOOKUP(AU55,'LibSets constants'!$I$4:$L$1000,3,FALSE),""),"")</f>
        <v/>
      </c>
      <c r="AW55" s="46" t="str">
        <f>IF(AU55&lt;&gt;"",IF(AU55&lt;&gt;"LIBSETS_DROP_MECHANIC_MONSTER_NAME",VLOOKUP(AU55,'LibSets constants'!$I$4:$L$1000,4,FALSE),""),"")</f>
        <v/>
      </c>
      <c r="AX55" s="21" t="e">
        <f t="shared" si="1"/>
        <v>#REF!</v>
      </c>
      <c r="AY55" s="21" t="e">
        <f t="shared" si="6"/>
        <v>#REF!</v>
      </c>
      <c r="AZ55" s="21" t="str">
        <f t="shared" si="3"/>
        <v>, setType=LIBSETS_SETTYPE_ARENA</v>
      </c>
      <c r="BA55" s="21" t="str">
        <f t="shared" si="4"/>
        <v>, dropMechanic={LIBSETS_DROP_MECHANIC_ARENA_STAGE_CHEST}},</v>
      </c>
      <c r="BB55" s="21" t="str">
        <f t="shared" si="7"/>
        <v xml:space="preserve"> --The Master's Ice Staff / Eisstab des Meisters   [Dragonstar Arena]</v>
      </c>
    </row>
    <row r="56" spans="1:54" x14ac:dyDescent="0.25">
      <c r="A56" s="5" t="s">
        <v>1815</v>
      </c>
      <c r="B56" t="s">
        <v>1840</v>
      </c>
      <c r="C56" t="s">
        <v>1841</v>
      </c>
      <c r="G56" s="3" t="str">
        <f t="shared" si="0"/>
        <v>???</v>
      </c>
      <c r="H56" s="56" t="s">
        <v>2230</v>
      </c>
      <c r="I56" t="s">
        <v>1859</v>
      </c>
      <c r="J56" s="8" t="s">
        <v>2016</v>
      </c>
      <c r="L56" t="s">
        <v>101</v>
      </c>
      <c r="M56" t="s">
        <v>100</v>
      </c>
      <c r="N56">
        <v>-1</v>
      </c>
      <c r="O56">
        <v>-1</v>
      </c>
      <c r="P56">
        <v>-1</v>
      </c>
      <c r="Q56">
        <v>0</v>
      </c>
      <c r="R56" s="3" t="e">
        <f>IF(J56&lt;&gt;"LIBSETS_SETTYPE_BATTLEGROUND",IF(J56&lt;&gt;"LIBSETS_SETTYPE_SPECIAL",IF(S56&lt;&gt;"",VLOOKUP(S56,'ESO zone constants'!$D$2:$H$4950,8,FALSE),""),""),"")</f>
        <v>#REF!</v>
      </c>
      <c r="S56" t="s">
        <v>450</v>
      </c>
      <c r="T56" s="19" t="e">
        <f>IF(R56&lt;&gt;"",IF(NOT(ISERROR(VLOOKUP(R56,'ESO Dungeon constants'!$D$3:$H$9999,5,FALSE))),VLOOKUP(R56,'ESO Dungeon constants'!$D$3:$I$9999,6,FALSE),VLOOKUP(R56,'ESO zone constants'!$H$2:$K$9984,4,FALSE)),"")</f>
        <v>#REF!</v>
      </c>
      <c r="U56" s="3" t="e">
        <f>VLOOKUP(T56,'LibSets constants'!$B$4:$C$1000,2,FALSE)</f>
        <v>#REF!</v>
      </c>
      <c r="V56" s="34" t="s">
        <v>2113</v>
      </c>
      <c r="W56" s="46" t="str">
        <f>IF(V56&lt;&gt;"",IF(V56&lt;&gt;"LIBSETS_DROP_MECHANIC_MONSTER_NAME",VLOOKUP(V56,'LibSets constants'!$I$4:$L$1000,3,FALSE),""),"")</f>
        <v>Arena stage chest</v>
      </c>
      <c r="X56" s="46" t="str">
        <f>IF(V56&lt;&gt;"",IF(V56&lt;&gt;"LIBSETS_DROP_MECHANIC_MONSTER_NAME",VLOOKUP(V56,'LibSets constants'!$I$4:$L$1000,4,FALSE),""),"")</f>
        <v>Arena-Phasen Schatztruhe</v>
      </c>
      <c r="Y56" s="3" t="str">
        <f>IF(J56&lt;&gt;"LIBSETS_SETTYPE_BATTLEGROUND",IF(J56&lt;&gt;"LIBSETS_SETTYPE_SPECIAL",IF(Z56&lt;&gt;"",VLOOKUP(Z56,'ESO zone constants'!$D$2:$H$4950,8,FALSE),""),""),"")</f>
        <v/>
      </c>
      <c r="AA56" s="47"/>
      <c r="AB56" s="46" t="str">
        <f>IF(AA56&lt;&gt;"",IF(AA56&lt;&gt;"LIBSETS_DROP_MECHANIC_MONSTER_NAME",VLOOKUP(AA56,'LibSets constants'!$I$4:$L$1000,3,FALSE),""),"")</f>
        <v/>
      </c>
      <c r="AC56" s="46" t="str">
        <f>IF(AA56&lt;&gt;"",IF(AA56&lt;&gt;"LIBSETS_DROP_MECHANIC_MONSTER_NAME",VLOOKUP(AA56,'LibSets constants'!$I$4:$L$1000,4,FALSE),""),"")</f>
        <v/>
      </c>
      <c r="AD56" s="46" t="str">
        <f>IF(J56&lt;&gt;"LIBSETS_SETTYPE_BATTLEGROUND",IF(J56&lt;&gt;"LIBSETS_SETTYPE_SPECIAL",IF(AE56&lt;&gt;"",VLOOKUP(AE56,'ESO zone constants'!$D$2:$H$4950,8,FALSE),""),""),"")</f>
        <v/>
      </c>
      <c r="AF56" s="47"/>
      <c r="AG56" s="46" t="str">
        <f>IF(AF56&lt;&gt;"",IF(AF56&lt;&gt;"LIBSETS_DROP_MECHANIC_MONSTER_NAME",VLOOKUP(AF56,'LibSets constants'!$I$4:$L$1000,3,FALSE),""),"")</f>
        <v/>
      </c>
      <c r="AH56" s="46" t="str">
        <f>IF(AF56&lt;&gt;"",IF(AF56&lt;&gt;"LIBSETS_DROP_MECHANIC_MONSTER_NAME",VLOOKUP(AF56,'LibSets constants'!$I$4:$L$1000,4,FALSE),""),"")</f>
        <v/>
      </c>
      <c r="AI56" s="46" t="str">
        <f>IF(J56&lt;&gt;"LIBSETS_SETTYPE_BATTLEGROUND",IF(J56&lt;&gt;"LIBSETS_SETTYPE_SPECIAL",IF(AJ56&lt;&gt;"",VLOOKUP(AJ56,'ESO zone constants'!$D$2:$H$4950,8,FALSE),""),""),"")</f>
        <v/>
      </c>
      <c r="AK56" s="47"/>
      <c r="AL56" s="46" t="str">
        <f>IF(AK56&lt;&gt;"",IF(AK56&lt;&gt;"LIBSETS_DROP_MECHANIC_MONSTER_NAME",VLOOKUP(AK56,'LibSets constants'!$I$4:$L$1000,3,FALSE),""),"")</f>
        <v/>
      </c>
      <c r="AM56" s="46" t="str">
        <f>IF(AK56&lt;&gt;"",IF(AK56&lt;&gt;"LIBSETS_DROP_MECHANIC_MONSTER_NAME",VLOOKUP(AK56,'LibSets constants'!$I$4:$L$1000,4,FALSE),""),"")</f>
        <v/>
      </c>
      <c r="AN56" s="3" t="str">
        <f>IF(J56&lt;&gt;"LIBSETS_SETTYPE_BATTLEGROUND",IF(J56&lt;&gt;"LIBSETS_SETTYPE_SPECIAL",IF(AO56&lt;&gt;"",VLOOKUP(AO56,'ESO zone constants'!$D$2:$H$4950,8,FALSE),""),""),"")</f>
        <v/>
      </c>
      <c r="AP56" s="47"/>
      <c r="AQ56" s="46" t="str">
        <f>IF(AP56&lt;&gt;"",IF(AP56&lt;&gt;"LIBSETS_DROP_MECHANIC_MONSTER_NAME",VLOOKUP(AP56,'LibSets constants'!$I$4:$L$1000,3,FALSE),""),"")</f>
        <v/>
      </c>
      <c r="AR56" s="46" t="str">
        <f>IF(AP56&lt;&gt;"",IF(AP56&lt;&gt;"LIBSETS_DROP_MECHANIC_MONSTER_NAME",VLOOKUP(AP56,'LibSets constants'!$I$4:$L$1000,4,FALSE),""),"")</f>
        <v/>
      </c>
      <c r="AS56" s="3" t="str">
        <f>IF(J56&lt;&gt;"LIBSETS_SETTYPE_BATTLEGROUND",IF(J56&lt;&gt;"LIBSETS_SETTYPE_SPECIAL",IF(AT56&lt;&gt;"",VLOOKUP(AT56,'ESO zone constants'!$D$2:$H$4950,8,FALSE),""),""),"")</f>
        <v/>
      </c>
      <c r="AU56" s="47"/>
      <c r="AV56" s="46" t="str">
        <f>IF(AU56&lt;&gt;"",IF(AU56&lt;&gt;"LIBSETS_DROP_MECHANIC_MONSTER_NAME",VLOOKUP(AU56,'LibSets constants'!$I$4:$L$1000,3,FALSE),""),"")</f>
        <v/>
      </c>
      <c r="AW56" s="46" t="str">
        <f>IF(AU56&lt;&gt;"",IF(AU56&lt;&gt;"LIBSETS_DROP_MECHANIC_MONSTER_NAME",VLOOKUP(AU56,'LibSets constants'!$I$4:$L$1000,4,FALSE),""),"")</f>
        <v/>
      </c>
      <c r="AX56" s="21" t="e">
        <f t="shared" si="1"/>
        <v>#REF!</v>
      </c>
      <c r="AY56" s="21" t="e">
        <f t="shared" si="6"/>
        <v>#REF!</v>
      </c>
      <c r="AZ56" s="21" t="str">
        <f t="shared" si="3"/>
        <v>, setType=LIBSETS_SETTYPE_ARENA</v>
      </c>
      <c r="BA56" s="21" t="str">
        <f t="shared" si="4"/>
        <v>, dropMechanic={LIBSETS_DROP_MECHANIC_ARENA_STAGE_CHEST}},</v>
      </c>
      <c r="BB56" s="21" t="str">
        <f t="shared" si="7"/>
        <v xml:space="preserve"> --The Master's Inferno Staff / Flammenstab des Meisters   [Dragonstar Arena]</v>
      </c>
    </row>
    <row r="57" spans="1:54" x14ac:dyDescent="0.25">
      <c r="A57" s="5" t="s">
        <v>1815</v>
      </c>
      <c r="B57" t="s">
        <v>1826</v>
      </c>
      <c r="C57" t="s">
        <v>1827</v>
      </c>
      <c r="G57" s="3" t="str">
        <f t="shared" si="0"/>
        <v>???</v>
      </c>
      <c r="H57" s="56" t="s">
        <v>2230</v>
      </c>
      <c r="I57" t="s">
        <v>1859</v>
      </c>
      <c r="J57" s="8" t="s">
        <v>2016</v>
      </c>
      <c r="L57" t="s">
        <v>101</v>
      </c>
      <c r="M57" t="s">
        <v>100</v>
      </c>
      <c r="N57">
        <v>-1</v>
      </c>
      <c r="O57">
        <v>-1</v>
      </c>
      <c r="P57">
        <v>-1</v>
      </c>
      <c r="Q57">
        <v>0</v>
      </c>
      <c r="R57" s="3" t="e">
        <f>IF(J57&lt;&gt;"LIBSETS_SETTYPE_BATTLEGROUND",IF(J57&lt;&gt;"LIBSETS_SETTYPE_SPECIAL",IF(S57&lt;&gt;"",VLOOKUP(S57,'ESO zone constants'!$D$2:$H$4950,8,FALSE),""),""),"")</f>
        <v>#REF!</v>
      </c>
      <c r="S57" t="s">
        <v>450</v>
      </c>
      <c r="T57" s="19" t="e">
        <f>IF(R57&lt;&gt;"",IF(NOT(ISERROR(VLOOKUP(R57,'ESO Dungeon constants'!$D$3:$H$9999,5,FALSE))),VLOOKUP(R57,'ESO Dungeon constants'!$D$3:$I$9999,6,FALSE),VLOOKUP(R57,'ESO zone constants'!$H$2:$K$9984,4,FALSE)),"")</f>
        <v>#REF!</v>
      </c>
      <c r="U57" s="3" t="e">
        <f>VLOOKUP(T57,'LibSets constants'!$B$4:$C$1000,2,FALSE)</f>
        <v>#REF!</v>
      </c>
      <c r="V57" s="34" t="s">
        <v>2113</v>
      </c>
      <c r="W57" s="46" t="str">
        <f>IF(V57&lt;&gt;"",IF(V57&lt;&gt;"LIBSETS_DROP_MECHANIC_MONSTER_NAME",VLOOKUP(V57,'LibSets constants'!$I$4:$L$1000,3,FALSE),""),"")</f>
        <v>Arena stage chest</v>
      </c>
      <c r="X57" s="46" t="str">
        <f>IF(V57&lt;&gt;"",IF(V57&lt;&gt;"LIBSETS_DROP_MECHANIC_MONSTER_NAME",VLOOKUP(V57,'LibSets constants'!$I$4:$L$1000,4,FALSE),""),"")</f>
        <v>Arena-Phasen Schatztruhe</v>
      </c>
      <c r="Y57" s="3" t="str">
        <f>IF(J57&lt;&gt;"LIBSETS_SETTYPE_BATTLEGROUND",IF(J57&lt;&gt;"LIBSETS_SETTYPE_SPECIAL",IF(Z57&lt;&gt;"",VLOOKUP(Z57,'ESO zone constants'!$D$2:$H$4950,8,FALSE),""),""),"")</f>
        <v/>
      </c>
      <c r="AA57" s="47"/>
      <c r="AB57" s="46" t="str">
        <f>IF(AA57&lt;&gt;"",IF(AA57&lt;&gt;"LIBSETS_DROP_MECHANIC_MONSTER_NAME",VLOOKUP(AA57,'LibSets constants'!$I$4:$L$1000,3,FALSE),""),"")</f>
        <v/>
      </c>
      <c r="AC57" s="46" t="str">
        <f>IF(AA57&lt;&gt;"",IF(AA57&lt;&gt;"LIBSETS_DROP_MECHANIC_MONSTER_NAME",VLOOKUP(AA57,'LibSets constants'!$I$4:$L$1000,4,FALSE),""),"")</f>
        <v/>
      </c>
      <c r="AD57" s="46" t="str">
        <f>IF(J57&lt;&gt;"LIBSETS_SETTYPE_BATTLEGROUND",IF(J57&lt;&gt;"LIBSETS_SETTYPE_SPECIAL",IF(AE57&lt;&gt;"",VLOOKUP(AE57,'ESO zone constants'!$D$2:$H$4950,8,FALSE),""),""),"")</f>
        <v/>
      </c>
      <c r="AF57" s="47"/>
      <c r="AG57" s="46" t="str">
        <f>IF(AF57&lt;&gt;"",IF(AF57&lt;&gt;"LIBSETS_DROP_MECHANIC_MONSTER_NAME",VLOOKUP(AF57,'LibSets constants'!$I$4:$L$1000,3,FALSE),""),"")</f>
        <v/>
      </c>
      <c r="AH57" s="46" t="str">
        <f>IF(AF57&lt;&gt;"",IF(AF57&lt;&gt;"LIBSETS_DROP_MECHANIC_MONSTER_NAME",VLOOKUP(AF57,'LibSets constants'!$I$4:$L$1000,4,FALSE),""),"")</f>
        <v/>
      </c>
      <c r="AI57" s="46" t="str">
        <f>IF(J57&lt;&gt;"LIBSETS_SETTYPE_BATTLEGROUND",IF(J57&lt;&gt;"LIBSETS_SETTYPE_SPECIAL",IF(AJ57&lt;&gt;"",VLOOKUP(AJ57,'ESO zone constants'!$D$2:$H$4950,8,FALSE),""),""),"")</f>
        <v/>
      </c>
      <c r="AK57" s="47"/>
      <c r="AL57" s="46" t="str">
        <f>IF(AK57&lt;&gt;"",IF(AK57&lt;&gt;"LIBSETS_DROP_MECHANIC_MONSTER_NAME",VLOOKUP(AK57,'LibSets constants'!$I$4:$L$1000,3,FALSE),""),"")</f>
        <v/>
      </c>
      <c r="AM57" s="46" t="str">
        <f>IF(AK57&lt;&gt;"",IF(AK57&lt;&gt;"LIBSETS_DROP_MECHANIC_MONSTER_NAME",VLOOKUP(AK57,'LibSets constants'!$I$4:$L$1000,4,FALSE),""),"")</f>
        <v/>
      </c>
      <c r="AN57" s="3" t="str">
        <f>IF(J57&lt;&gt;"LIBSETS_SETTYPE_BATTLEGROUND",IF(J57&lt;&gt;"LIBSETS_SETTYPE_SPECIAL",IF(AO57&lt;&gt;"",VLOOKUP(AO57,'ESO zone constants'!$D$2:$H$4950,8,FALSE),""),""),"")</f>
        <v/>
      </c>
      <c r="AP57" s="47"/>
      <c r="AQ57" s="46" t="str">
        <f>IF(AP57&lt;&gt;"",IF(AP57&lt;&gt;"LIBSETS_DROP_MECHANIC_MONSTER_NAME",VLOOKUP(AP57,'LibSets constants'!$I$4:$L$1000,3,FALSE),""),"")</f>
        <v/>
      </c>
      <c r="AR57" s="46" t="str">
        <f>IF(AP57&lt;&gt;"",IF(AP57&lt;&gt;"LIBSETS_DROP_MECHANIC_MONSTER_NAME",VLOOKUP(AP57,'LibSets constants'!$I$4:$L$1000,4,FALSE),""),"")</f>
        <v/>
      </c>
      <c r="AS57" s="3" t="str">
        <f>IF(J57&lt;&gt;"LIBSETS_SETTYPE_BATTLEGROUND",IF(J57&lt;&gt;"LIBSETS_SETTYPE_SPECIAL",IF(AT57&lt;&gt;"",VLOOKUP(AT57,'ESO zone constants'!$D$2:$H$4950,8,FALSE),""),""),"")</f>
        <v/>
      </c>
      <c r="AU57" s="47"/>
      <c r="AV57" s="46" t="str">
        <f>IF(AU57&lt;&gt;"",IF(AU57&lt;&gt;"LIBSETS_DROP_MECHANIC_MONSTER_NAME",VLOOKUP(AU57,'LibSets constants'!$I$4:$L$1000,3,FALSE),""),"")</f>
        <v/>
      </c>
      <c r="AW57" s="46" t="str">
        <f>IF(AU57&lt;&gt;"",IF(AU57&lt;&gt;"LIBSETS_DROP_MECHANIC_MONSTER_NAME",VLOOKUP(AU57,'LibSets constants'!$I$4:$L$1000,4,FALSE),""),"")</f>
        <v/>
      </c>
      <c r="AX57" s="21" t="e">
        <f t="shared" si="1"/>
        <v>#REF!</v>
      </c>
      <c r="AY57" s="21" t="e">
        <f t="shared" si="6"/>
        <v>#REF!</v>
      </c>
      <c r="AZ57" s="21" t="str">
        <f t="shared" si="3"/>
        <v>, setType=LIBSETS_SETTYPE_ARENA</v>
      </c>
      <c r="BA57" s="21" t="str">
        <f t="shared" si="4"/>
        <v>, dropMechanic={LIBSETS_DROP_MECHANIC_ARENA_STAGE_CHEST}},</v>
      </c>
      <c r="BB57" s="21" t="str">
        <f t="shared" si="7"/>
        <v xml:space="preserve"> --The Master's Lightning Staff / Blitzstab des Meisters   [Dragonstar Arena]</v>
      </c>
    </row>
    <row r="58" spans="1:54" x14ac:dyDescent="0.25">
      <c r="A58" s="5" t="s">
        <v>1815</v>
      </c>
      <c r="B58" t="s">
        <v>1863</v>
      </c>
      <c r="C58" t="s">
        <v>1864</v>
      </c>
      <c r="G58" s="3" t="str">
        <f t="shared" si="0"/>
        <v>???</v>
      </c>
      <c r="H58" s="56" t="s">
        <v>2230</v>
      </c>
      <c r="I58" t="s">
        <v>1859</v>
      </c>
      <c r="J58" s="8" t="s">
        <v>2016</v>
      </c>
      <c r="L58" t="s">
        <v>101</v>
      </c>
      <c r="M58" t="s">
        <v>100</v>
      </c>
      <c r="N58">
        <v>-1</v>
      </c>
      <c r="O58">
        <v>-1</v>
      </c>
      <c r="P58">
        <v>-1</v>
      </c>
      <c r="Q58">
        <v>0</v>
      </c>
      <c r="R58" s="3" t="e">
        <f>IF(J58&lt;&gt;"LIBSETS_SETTYPE_BATTLEGROUND",IF(J58&lt;&gt;"LIBSETS_SETTYPE_SPECIAL",IF(S58&lt;&gt;"",VLOOKUP(S58,'ESO zone constants'!$D$2:$H$4950,8,FALSE),""),""),"")</f>
        <v>#REF!</v>
      </c>
      <c r="S58" t="s">
        <v>450</v>
      </c>
      <c r="T58" s="19" t="e">
        <f>IF(R58&lt;&gt;"",IF(NOT(ISERROR(VLOOKUP(R58,'ESO Dungeon constants'!$D$3:$H$9999,5,FALSE))),VLOOKUP(R58,'ESO Dungeon constants'!$D$3:$I$9999,6,FALSE),VLOOKUP(R58,'ESO zone constants'!$H$2:$K$9984,4,FALSE)),"")</f>
        <v>#REF!</v>
      </c>
      <c r="U58" s="3" t="e">
        <f>VLOOKUP(T58,'LibSets constants'!$B$4:$C$1000,2,FALSE)</f>
        <v>#REF!</v>
      </c>
      <c r="V58" s="34" t="s">
        <v>2113</v>
      </c>
      <c r="W58" s="46" t="str">
        <f>IF(V58&lt;&gt;"",IF(V58&lt;&gt;"LIBSETS_DROP_MECHANIC_MONSTER_NAME",VLOOKUP(V58,'LibSets constants'!$I$4:$L$1000,3,FALSE),""),"")</f>
        <v>Arena stage chest</v>
      </c>
      <c r="X58" s="46" t="str">
        <f>IF(V58&lt;&gt;"",IF(V58&lt;&gt;"LIBSETS_DROP_MECHANIC_MONSTER_NAME",VLOOKUP(V58,'LibSets constants'!$I$4:$L$1000,4,FALSE),""),"")</f>
        <v>Arena-Phasen Schatztruhe</v>
      </c>
      <c r="Y58" s="3" t="str">
        <f>IF(J58&lt;&gt;"LIBSETS_SETTYPE_BATTLEGROUND",IF(J58&lt;&gt;"LIBSETS_SETTYPE_SPECIAL",IF(Z58&lt;&gt;"",VLOOKUP(Z58,'ESO zone constants'!$D$2:$H$4950,8,FALSE),""),""),"")</f>
        <v/>
      </c>
      <c r="AA58" s="47"/>
      <c r="AB58" s="46" t="str">
        <f>IF(AA58&lt;&gt;"",IF(AA58&lt;&gt;"LIBSETS_DROP_MECHANIC_MONSTER_NAME",VLOOKUP(AA58,'LibSets constants'!$I$4:$L$1000,3,FALSE),""),"")</f>
        <v/>
      </c>
      <c r="AC58" s="46" t="str">
        <f>IF(AA58&lt;&gt;"",IF(AA58&lt;&gt;"LIBSETS_DROP_MECHANIC_MONSTER_NAME",VLOOKUP(AA58,'LibSets constants'!$I$4:$L$1000,4,FALSE),""),"")</f>
        <v/>
      </c>
      <c r="AD58" s="46" t="str">
        <f>IF(J58&lt;&gt;"LIBSETS_SETTYPE_BATTLEGROUND",IF(J58&lt;&gt;"LIBSETS_SETTYPE_SPECIAL",IF(AE58&lt;&gt;"",VLOOKUP(AE58,'ESO zone constants'!$D$2:$H$4950,8,FALSE),""),""),"")</f>
        <v/>
      </c>
      <c r="AF58" s="47"/>
      <c r="AG58" s="46" t="str">
        <f>IF(AF58&lt;&gt;"",IF(AF58&lt;&gt;"LIBSETS_DROP_MECHANIC_MONSTER_NAME",VLOOKUP(AF58,'LibSets constants'!$I$4:$L$1000,3,FALSE),""),"")</f>
        <v/>
      </c>
      <c r="AH58" s="46" t="str">
        <f>IF(AF58&lt;&gt;"",IF(AF58&lt;&gt;"LIBSETS_DROP_MECHANIC_MONSTER_NAME",VLOOKUP(AF58,'LibSets constants'!$I$4:$L$1000,4,FALSE),""),"")</f>
        <v/>
      </c>
      <c r="AI58" s="46" t="str">
        <f>IF(J58&lt;&gt;"LIBSETS_SETTYPE_BATTLEGROUND",IF(J58&lt;&gt;"LIBSETS_SETTYPE_SPECIAL",IF(AJ58&lt;&gt;"",VLOOKUP(AJ58,'ESO zone constants'!$D$2:$H$4950,8,FALSE),""),""),"")</f>
        <v/>
      </c>
      <c r="AK58" s="47"/>
      <c r="AL58" s="46" t="str">
        <f>IF(AK58&lt;&gt;"",IF(AK58&lt;&gt;"LIBSETS_DROP_MECHANIC_MONSTER_NAME",VLOOKUP(AK58,'LibSets constants'!$I$4:$L$1000,3,FALSE),""),"")</f>
        <v/>
      </c>
      <c r="AM58" s="46" t="str">
        <f>IF(AK58&lt;&gt;"",IF(AK58&lt;&gt;"LIBSETS_DROP_MECHANIC_MONSTER_NAME",VLOOKUP(AK58,'LibSets constants'!$I$4:$L$1000,4,FALSE),""),"")</f>
        <v/>
      </c>
      <c r="AN58" s="3" t="str">
        <f>IF(J58&lt;&gt;"LIBSETS_SETTYPE_BATTLEGROUND",IF(J58&lt;&gt;"LIBSETS_SETTYPE_SPECIAL",IF(AO58&lt;&gt;"",VLOOKUP(AO58,'ESO zone constants'!$D$2:$H$4950,8,FALSE),""),""),"")</f>
        <v/>
      </c>
      <c r="AP58" s="47"/>
      <c r="AQ58" s="46" t="str">
        <f>IF(AP58&lt;&gt;"",IF(AP58&lt;&gt;"LIBSETS_DROP_MECHANIC_MONSTER_NAME",VLOOKUP(AP58,'LibSets constants'!$I$4:$L$1000,3,FALSE),""),"")</f>
        <v/>
      </c>
      <c r="AR58" s="46" t="str">
        <f>IF(AP58&lt;&gt;"",IF(AP58&lt;&gt;"LIBSETS_DROP_MECHANIC_MONSTER_NAME",VLOOKUP(AP58,'LibSets constants'!$I$4:$L$1000,4,FALSE),""),"")</f>
        <v/>
      </c>
      <c r="AS58" s="3" t="str">
        <f>IF(J58&lt;&gt;"LIBSETS_SETTYPE_BATTLEGROUND",IF(J58&lt;&gt;"LIBSETS_SETTYPE_SPECIAL",IF(AT58&lt;&gt;"",VLOOKUP(AT58,'ESO zone constants'!$D$2:$H$4950,8,FALSE),""),""),"")</f>
        <v/>
      </c>
      <c r="AU58" s="47"/>
      <c r="AV58" s="46" t="str">
        <f>IF(AU58&lt;&gt;"",IF(AU58&lt;&gt;"LIBSETS_DROP_MECHANIC_MONSTER_NAME",VLOOKUP(AU58,'LibSets constants'!$I$4:$L$1000,3,FALSE),""),"")</f>
        <v/>
      </c>
      <c r="AW58" s="46" t="str">
        <f>IF(AU58&lt;&gt;"",IF(AU58&lt;&gt;"LIBSETS_DROP_MECHANIC_MONSTER_NAME",VLOOKUP(AU58,'LibSets constants'!$I$4:$L$1000,4,FALSE),""),"")</f>
        <v/>
      </c>
      <c r="AX58" s="21" t="e">
        <f t="shared" si="1"/>
        <v>#REF!</v>
      </c>
      <c r="AY58" s="21" t="e">
        <f t="shared" si="6"/>
        <v>#REF!</v>
      </c>
      <c r="AZ58" s="21" t="str">
        <f t="shared" si="3"/>
        <v>, setType=LIBSETS_SETTYPE_ARENA</v>
      </c>
      <c r="BA58" s="21" t="str">
        <f t="shared" si="4"/>
        <v>, dropMechanic={LIBSETS_DROP_MECHANIC_ARENA_STAGE_CHEST}},</v>
      </c>
      <c r="BB58" s="21" t="str">
        <f t="shared" si="7"/>
        <v xml:space="preserve"> --The Master's Mace / Keule des Meisters   [Dragonstar Arena]</v>
      </c>
    </row>
    <row r="59" spans="1:54" x14ac:dyDescent="0.25">
      <c r="A59" s="5" t="s">
        <v>1815</v>
      </c>
      <c r="B59" t="s">
        <v>1870</v>
      </c>
      <c r="C59" t="s">
        <v>1872</v>
      </c>
      <c r="G59" s="3" t="str">
        <f t="shared" si="0"/>
        <v>???</v>
      </c>
      <c r="H59" s="56" t="s">
        <v>2230</v>
      </c>
      <c r="I59" t="s">
        <v>1859</v>
      </c>
      <c r="J59" s="8" t="s">
        <v>2016</v>
      </c>
      <c r="K59" s="45"/>
      <c r="L59" t="s">
        <v>101</v>
      </c>
      <c r="M59" t="s">
        <v>100</v>
      </c>
      <c r="N59">
        <v>-1</v>
      </c>
      <c r="O59">
        <v>-1</v>
      </c>
      <c r="P59">
        <v>-1</v>
      </c>
      <c r="Q59">
        <v>0</v>
      </c>
      <c r="R59" s="3" t="e">
        <f>IF(J59&lt;&gt;"LIBSETS_SETTYPE_BATTLEGROUND",IF(J59&lt;&gt;"LIBSETS_SETTYPE_SPECIAL",IF(S59&lt;&gt;"",VLOOKUP(S59,'ESO zone constants'!$D$2:$H$4950,8,FALSE),""),""),"")</f>
        <v>#REF!</v>
      </c>
      <c r="S59" t="s">
        <v>450</v>
      </c>
      <c r="T59" s="19" t="e">
        <f>IF(R59&lt;&gt;"",IF(NOT(ISERROR(VLOOKUP(R59,'ESO Dungeon constants'!$D$3:$H$9999,5,FALSE))),VLOOKUP(R59,'ESO Dungeon constants'!$D$3:$I$9999,6,FALSE),VLOOKUP(R59,'ESO zone constants'!$H$2:$K$9984,4,FALSE)),"")</f>
        <v>#REF!</v>
      </c>
      <c r="U59" s="3" t="e">
        <f>VLOOKUP(T59,'LibSets constants'!$B$4:$C$1000,2,FALSE)</f>
        <v>#REF!</v>
      </c>
      <c r="V59" s="34" t="s">
        <v>2113</v>
      </c>
      <c r="W59" s="46" t="str">
        <f>IF(V59&lt;&gt;"",IF(V59&lt;&gt;"LIBSETS_DROP_MECHANIC_MONSTER_NAME",VLOOKUP(V59,'LibSets constants'!$I$4:$L$1000,3,FALSE),""),"")</f>
        <v>Arena stage chest</v>
      </c>
      <c r="X59" s="46" t="str">
        <f>IF(V59&lt;&gt;"",IF(V59&lt;&gt;"LIBSETS_DROP_MECHANIC_MONSTER_NAME",VLOOKUP(V59,'LibSets constants'!$I$4:$L$1000,4,FALSE),""),"")</f>
        <v>Arena-Phasen Schatztruhe</v>
      </c>
      <c r="Y59" s="3" t="str">
        <f>IF(J59&lt;&gt;"LIBSETS_SETTYPE_BATTLEGROUND",IF(J59&lt;&gt;"LIBSETS_SETTYPE_SPECIAL",IF(Z59&lt;&gt;"",VLOOKUP(Z59,'ESO zone constants'!$D$2:$H$4950,8,FALSE),""),""),"")</f>
        <v/>
      </c>
      <c r="AA59" s="47"/>
      <c r="AB59" s="46" t="str">
        <f>IF(AA59&lt;&gt;"",IF(AA59&lt;&gt;"LIBSETS_DROP_MECHANIC_MONSTER_NAME",VLOOKUP(AA59,'LibSets constants'!$I$4:$L$1000,3,FALSE),""),"")</f>
        <v/>
      </c>
      <c r="AC59" s="46" t="str">
        <f>IF(AA59&lt;&gt;"",IF(AA59&lt;&gt;"LIBSETS_DROP_MECHANIC_MONSTER_NAME",VLOOKUP(AA59,'LibSets constants'!$I$4:$L$1000,4,FALSE),""),"")</f>
        <v/>
      </c>
      <c r="AD59" s="46" t="str">
        <f>IF(J59&lt;&gt;"LIBSETS_SETTYPE_BATTLEGROUND",IF(J59&lt;&gt;"LIBSETS_SETTYPE_SPECIAL",IF(AE59&lt;&gt;"",VLOOKUP(AE59,'ESO zone constants'!$D$2:$H$4950,8,FALSE),""),""),"")</f>
        <v/>
      </c>
      <c r="AF59" s="47"/>
      <c r="AG59" s="46" t="str">
        <f>IF(AF59&lt;&gt;"",IF(AF59&lt;&gt;"LIBSETS_DROP_MECHANIC_MONSTER_NAME",VLOOKUP(AF59,'LibSets constants'!$I$4:$L$1000,3,FALSE),""),"")</f>
        <v/>
      </c>
      <c r="AH59" s="46" t="str">
        <f>IF(AF59&lt;&gt;"",IF(AF59&lt;&gt;"LIBSETS_DROP_MECHANIC_MONSTER_NAME",VLOOKUP(AF59,'LibSets constants'!$I$4:$L$1000,4,FALSE),""),"")</f>
        <v/>
      </c>
      <c r="AI59" s="46" t="str">
        <f>IF(J59&lt;&gt;"LIBSETS_SETTYPE_BATTLEGROUND",IF(J59&lt;&gt;"LIBSETS_SETTYPE_SPECIAL",IF(AJ59&lt;&gt;"",VLOOKUP(AJ59,'ESO zone constants'!$D$2:$H$4950,8,FALSE),""),""),"")</f>
        <v/>
      </c>
      <c r="AK59" s="47"/>
      <c r="AL59" s="46" t="str">
        <f>IF(AK59&lt;&gt;"",IF(AK59&lt;&gt;"LIBSETS_DROP_MECHANIC_MONSTER_NAME",VLOOKUP(AK59,'LibSets constants'!$I$4:$L$1000,3,FALSE),""),"")</f>
        <v/>
      </c>
      <c r="AM59" s="46" t="str">
        <f>IF(AK59&lt;&gt;"",IF(AK59&lt;&gt;"LIBSETS_DROP_MECHANIC_MONSTER_NAME",VLOOKUP(AK59,'LibSets constants'!$I$4:$L$1000,4,FALSE),""),"")</f>
        <v/>
      </c>
      <c r="AN59" s="3" t="str">
        <f>IF(J59&lt;&gt;"LIBSETS_SETTYPE_BATTLEGROUND",IF(J59&lt;&gt;"LIBSETS_SETTYPE_SPECIAL",IF(AO59&lt;&gt;"",VLOOKUP(AO59,'ESO zone constants'!$D$2:$H$4950,8,FALSE),""),""),"")</f>
        <v/>
      </c>
      <c r="AP59" s="47"/>
      <c r="AQ59" s="46" t="str">
        <f>IF(AP59&lt;&gt;"",IF(AP59&lt;&gt;"LIBSETS_DROP_MECHANIC_MONSTER_NAME",VLOOKUP(AP59,'LibSets constants'!$I$4:$L$1000,3,FALSE),""),"")</f>
        <v/>
      </c>
      <c r="AR59" s="46" t="str">
        <f>IF(AP59&lt;&gt;"",IF(AP59&lt;&gt;"LIBSETS_DROP_MECHANIC_MONSTER_NAME",VLOOKUP(AP59,'LibSets constants'!$I$4:$L$1000,4,FALSE),""),"")</f>
        <v/>
      </c>
      <c r="AS59" s="3" t="str">
        <f>IF(J59&lt;&gt;"LIBSETS_SETTYPE_BATTLEGROUND",IF(J59&lt;&gt;"LIBSETS_SETTYPE_SPECIAL",IF(AT59&lt;&gt;"",VLOOKUP(AT59,'ESO zone constants'!$D$2:$H$4950,8,FALSE),""),""),"")</f>
        <v/>
      </c>
      <c r="AU59" s="47"/>
      <c r="AV59" s="46" t="str">
        <f>IF(AU59&lt;&gt;"",IF(AU59&lt;&gt;"LIBSETS_DROP_MECHANIC_MONSTER_NAME",VLOOKUP(AU59,'LibSets constants'!$I$4:$L$1000,3,FALSE),""),"")</f>
        <v/>
      </c>
      <c r="AW59" s="46" t="str">
        <f>IF(AU59&lt;&gt;"",IF(AU59&lt;&gt;"LIBSETS_DROP_MECHANIC_MONSTER_NAME",VLOOKUP(AU59,'LibSets constants'!$I$4:$L$1000,4,FALSE),""),"")</f>
        <v/>
      </c>
      <c r="AX59" s="21" t="e">
        <f t="shared" si="1"/>
        <v>#REF!</v>
      </c>
      <c r="AY59" s="21" t="e">
        <f t="shared" si="6"/>
        <v>#REF!</v>
      </c>
      <c r="AZ59" s="21" t="str">
        <f t="shared" si="3"/>
        <v>, setType=LIBSETS_SETTYPE_ARENA</v>
      </c>
      <c r="BA59" s="21" t="str">
        <f t="shared" si="4"/>
        <v>, dropMechanic={LIBSETS_DROP_MECHANIC_ARENA_STAGE_CHEST}},</v>
      </c>
      <c r="BB59" s="21" t="str">
        <f t="shared" si="7"/>
        <v xml:space="preserve"> --The Master's Maul / Streitkolben des Meisters   [Dragonstar Arena]</v>
      </c>
    </row>
    <row r="60" spans="1:54" x14ac:dyDescent="0.25">
      <c r="A60" s="5" t="s">
        <v>1815</v>
      </c>
      <c r="B60" t="s">
        <v>1846</v>
      </c>
      <c r="C60" t="s">
        <v>1847</v>
      </c>
      <c r="G60" s="3" t="str">
        <f t="shared" si="0"/>
        <v>???</v>
      </c>
      <c r="H60" s="56" t="s">
        <v>2230</v>
      </c>
      <c r="I60" t="s">
        <v>1859</v>
      </c>
      <c r="J60" s="8" t="s">
        <v>2016</v>
      </c>
      <c r="L60" t="s">
        <v>101</v>
      </c>
      <c r="M60" t="s">
        <v>100</v>
      </c>
      <c r="N60">
        <v>-1</v>
      </c>
      <c r="O60">
        <v>-1</v>
      </c>
      <c r="P60">
        <v>-1</v>
      </c>
      <c r="Q60" s="45">
        <v>0</v>
      </c>
      <c r="R60" s="3" t="e">
        <f>IF(J60&lt;&gt;"LIBSETS_SETTYPE_BATTLEGROUND",IF(J60&lt;&gt;"LIBSETS_SETTYPE_SPECIAL",IF(S60&lt;&gt;"",VLOOKUP(S60,'ESO zone constants'!$D$2:$H$4950,8,FALSE),""),""),"")</f>
        <v>#REF!</v>
      </c>
      <c r="S60" t="s">
        <v>450</v>
      </c>
      <c r="T60" s="58" t="e">
        <f>IF(R60&lt;&gt;"",IF(NOT(ISERROR(VLOOKUP(R60,'ESO Dungeon constants'!$D$3:$H$9999,5,FALSE))),VLOOKUP(R60,'ESO Dungeon constants'!$D$3:$I$9999,6,FALSE),VLOOKUP(R60,'ESO zone constants'!$H$2:$K$9984,4,FALSE)),"")</f>
        <v>#REF!</v>
      </c>
      <c r="U60" s="3" t="e">
        <f>VLOOKUP(T60,'LibSets constants'!$B$4:$C$1000,2,FALSE)</f>
        <v>#REF!</v>
      </c>
      <c r="V60" s="34" t="s">
        <v>2113</v>
      </c>
      <c r="W60" s="46" t="str">
        <f>IF(V60&lt;&gt;"",IF(V60&lt;&gt;"LIBSETS_DROP_MECHANIC_MONSTER_NAME",VLOOKUP(V60,'LibSets constants'!$I$4:$L$1000,3,FALSE),""),"")</f>
        <v>Arena stage chest</v>
      </c>
      <c r="X60" s="46" t="str">
        <f>IF(V60&lt;&gt;"",IF(V60&lt;&gt;"LIBSETS_DROP_MECHANIC_MONSTER_NAME",VLOOKUP(V60,'LibSets constants'!$I$4:$L$1000,4,FALSE),""),"")</f>
        <v>Arena-Phasen Schatztruhe</v>
      </c>
      <c r="Y60" s="3" t="str">
        <f>IF(J60&lt;&gt;"LIBSETS_SETTYPE_BATTLEGROUND",IF(J60&lt;&gt;"LIBSETS_SETTYPE_SPECIAL",IF(Z60&lt;&gt;"",VLOOKUP(Z60,'ESO zone constants'!$D$2:$H$4950,8,FALSE),""),""),"")</f>
        <v/>
      </c>
      <c r="AA60" s="47"/>
      <c r="AB60" s="46" t="str">
        <f>IF(AA60&lt;&gt;"",IF(AA60&lt;&gt;"LIBSETS_DROP_MECHANIC_MONSTER_NAME",VLOOKUP(AA60,'LibSets constants'!$I$4:$L$1000,3,FALSE),""),"")</f>
        <v/>
      </c>
      <c r="AC60" s="46" t="str">
        <f>IF(AA60&lt;&gt;"",IF(AA60&lt;&gt;"LIBSETS_DROP_MECHANIC_MONSTER_NAME",VLOOKUP(AA60,'LibSets constants'!$I$4:$L$1000,4,FALSE),""),"")</f>
        <v/>
      </c>
      <c r="AD60" s="46" t="str">
        <f>IF(J60&lt;&gt;"LIBSETS_SETTYPE_BATTLEGROUND",IF(J60&lt;&gt;"LIBSETS_SETTYPE_SPECIAL",IF(AE60&lt;&gt;"",VLOOKUP(AE60,'ESO zone constants'!$D$2:$H$4950,8,FALSE),""),""),"")</f>
        <v/>
      </c>
      <c r="AF60" s="47"/>
      <c r="AG60" s="46" t="str">
        <f>IF(AF60&lt;&gt;"",IF(AF60&lt;&gt;"LIBSETS_DROP_MECHANIC_MONSTER_NAME",VLOOKUP(AF60,'LibSets constants'!$I$4:$L$1000,3,FALSE),""),"")</f>
        <v/>
      </c>
      <c r="AH60" s="46" t="str">
        <f>IF(AF60&lt;&gt;"",IF(AF60&lt;&gt;"LIBSETS_DROP_MECHANIC_MONSTER_NAME",VLOOKUP(AF60,'LibSets constants'!$I$4:$L$1000,4,FALSE),""),"")</f>
        <v/>
      </c>
      <c r="AI60" s="46" t="str">
        <f>IF(J60&lt;&gt;"LIBSETS_SETTYPE_BATTLEGROUND",IF(J60&lt;&gt;"LIBSETS_SETTYPE_SPECIAL",IF(AJ60&lt;&gt;"",VLOOKUP(AJ60,'ESO zone constants'!$D$2:$H$4950,8,FALSE),""),""),"")</f>
        <v/>
      </c>
      <c r="AK60" s="47"/>
      <c r="AL60" s="46" t="str">
        <f>IF(AK60&lt;&gt;"",IF(AK60&lt;&gt;"LIBSETS_DROP_MECHANIC_MONSTER_NAME",VLOOKUP(AK60,'LibSets constants'!$I$4:$L$1000,3,FALSE),""),"")</f>
        <v/>
      </c>
      <c r="AM60" s="46" t="str">
        <f>IF(AK60&lt;&gt;"",IF(AK60&lt;&gt;"LIBSETS_DROP_MECHANIC_MONSTER_NAME",VLOOKUP(AK60,'LibSets constants'!$I$4:$L$1000,4,FALSE),""),"")</f>
        <v/>
      </c>
      <c r="AN60" s="3" t="str">
        <f>IF(J60&lt;&gt;"LIBSETS_SETTYPE_BATTLEGROUND",IF(J60&lt;&gt;"LIBSETS_SETTYPE_SPECIAL",IF(AO60&lt;&gt;"",VLOOKUP(AO60,'ESO zone constants'!$D$2:$H$4950,8,FALSE),""),""),"")</f>
        <v/>
      </c>
      <c r="AP60" s="47"/>
      <c r="AQ60" s="46" t="str">
        <f>IF(AP60&lt;&gt;"",IF(AP60&lt;&gt;"LIBSETS_DROP_MECHANIC_MONSTER_NAME",VLOOKUP(AP60,'LibSets constants'!$I$4:$L$1000,3,FALSE),""),"")</f>
        <v/>
      </c>
      <c r="AR60" s="46" t="str">
        <f>IF(AP60&lt;&gt;"",IF(AP60&lt;&gt;"LIBSETS_DROP_MECHANIC_MONSTER_NAME",VLOOKUP(AP60,'LibSets constants'!$I$4:$L$1000,4,FALSE),""),"")</f>
        <v/>
      </c>
      <c r="AS60" s="3" t="str">
        <f>IF(J60&lt;&gt;"LIBSETS_SETTYPE_BATTLEGROUND",IF(J60&lt;&gt;"LIBSETS_SETTYPE_SPECIAL",IF(AT60&lt;&gt;"",VLOOKUP(AT60,'ESO zone constants'!$D$2:$H$4950,8,FALSE),""),""),"")</f>
        <v/>
      </c>
      <c r="AU60" s="47"/>
      <c r="AV60" s="46" t="str">
        <f>IF(AU60&lt;&gt;"",IF(AU60&lt;&gt;"LIBSETS_DROP_MECHANIC_MONSTER_NAME",VLOOKUP(AU60,'LibSets constants'!$I$4:$L$1000,3,FALSE),""),"")</f>
        <v/>
      </c>
      <c r="AW60" s="46" t="str">
        <f>IF(AU60&lt;&gt;"",IF(AU60&lt;&gt;"LIBSETS_DROP_MECHANIC_MONSTER_NAME",VLOOKUP(AU60,'LibSets constants'!$I$4:$L$1000,4,FALSE),""),"")</f>
        <v/>
      </c>
      <c r="AX60" s="21" t="e">
        <f t="shared" si="1"/>
        <v>#REF!</v>
      </c>
      <c r="AY60" s="21" t="e">
        <f t="shared" si="6"/>
        <v>#REF!</v>
      </c>
      <c r="AZ60" s="21" t="str">
        <f t="shared" si="3"/>
        <v>, setType=LIBSETS_SETTYPE_ARENA</v>
      </c>
      <c r="BA60" s="21" t="str">
        <f t="shared" si="4"/>
        <v>, dropMechanic={LIBSETS_DROP_MECHANIC_ARENA_STAGE_CHEST}},</v>
      </c>
      <c r="BB60" s="21" t="str">
        <f t="shared" si="7"/>
        <v xml:space="preserve"> --The Master's Restoration Staff / Heilungsstab des Meisters   [Dragonstar Arena]</v>
      </c>
    </row>
    <row r="61" spans="1:54" x14ac:dyDescent="0.25">
      <c r="A61" s="5" t="s">
        <v>1815</v>
      </c>
      <c r="B61" t="s">
        <v>1865</v>
      </c>
      <c r="C61" t="s">
        <v>1866</v>
      </c>
      <c r="G61" s="3" t="str">
        <f t="shared" si="0"/>
        <v>???</v>
      </c>
      <c r="H61" s="56" t="s">
        <v>2230</v>
      </c>
      <c r="I61" t="s">
        <v>1859</v>
      </c>
      <c r="J61" s="8" t="s">
        <v>2016</v>
      </c>
      <c r="L61" t="s">
        <v>101</v>
      </c>
      <c r="M61" t="s">
        <v>100</v>
      </c>
      <c r="N61">
        <v>-1</v>
      </c>
      <c r="O61">
        <v>-1</v>
      </c>
      <c r="P61">
        <v>-1</v>
      </c>
      <c r="Q61" s="45">
        <v>0</v>
      </c>
      <c r="R61" s="3" t="e">
        <f>IF(J61&lt;&gt;"LIBSETS_SETTYPE_BATTLEGROUND",IF(J61&lt;&gt;"LIBSETS_SETTYPE_SPECIAL",IF(S61&lt;&gt;"",VLOOKUP(S61,'ESO zone constants'!$D$2:$H$4950,8,FALSE),""),""),"")</f>
        <v>#REF!</v>
      </c>
      <c r="S61" t="s">
        <v>450</v>
      </c>
      <c r="T61" s="58" t="e">
        <f>IF(R61&lt;&gt;"",IF(NOT(ISERROR(VLOOKUP(R61,'ESO Dungeon constants'!$D$3:$H$9999,5,FALSE))),VLOOKUP(R61,'ESO Dungeon constants'!$D$3:$I$9999,6,FALSE),VLOOKUP(R61,'ESO zone constants'!$H$2:$K$9984,4,FALSE)),"")</f>
        <v>#REF!</v>
      </c>
      <c r="U61" s="3" t="e">
        <f>VLOOKUP(T61,'LibSets constants'!$B$4:$C$1000,2,FALSE)</f>
        <v>#REF!</v>
      </c>
      <c r="V61" s="34" t="s">
        <v>2113</v>
      </c>
      <c r="W61" s="46" t="str">
        <f>IF(V61&lt;&gt;"",IF(V61&lt;&gt;"LIBSETS_DROP_MECHANIC_MONSTER_NAME",VLOOKUP(V61,'LibSets constants'!$I$4:$L$1000,3,FALSE),""),"")</f>
        <v>Arena stage chest</v>
      </c>
      <c r="X61" s="46" t="str">
        <f>IF(V61&lt;&gt;"",IF(V61&lt;&gt;"LIBSETS_DROP_MECHANIC_MONSTER_NAME",VLOOKUP(V61,'LibSets constants'!$I$4:$L$1000,4,FALSE),""),"")</f>
        <v>Arena-Phasen Schatztruhe</v>
      </c>
      <c r="Y61" s="3" t="str">
        <f>IF(J61&lt;&gt;"LIBSETS_SETTYPE_BATTLEGROUND",IF(J61&lt;&gt;"LIBSETS_SETTYPE_SPECIAL",IF(Z61&lt;&gt;"",VLOOKUP(Z61,'ESO zone constants'!$D$2:$H$4950,8,FALSE),""),""),"")</f>
        <v/>
      </c>
      <c r="AA61" s="47"/>
      <c r="AB61" s="46" t="str">
        <f>IF(AA61&lt;&gt;"",IF(AA61&lt;&gt;"LIBSETS_DROP_MECHANIC_MONSTER_NAME",VLOOKUP(AA61,'LibSets constants'!$I$4:$L$1000,3,FALSE),""),"")</f>
        <v/>
      </c>
      <c r="AC61" s="46" t="str">
        <f>IF(AA61&lt;&gt;"",IF(AA61&lt;&gt;"LIBSETS_DROP_MECHANIC_MONSTER_NAME",VLOOKUP(AA61,'LibSets constants'!$I$4:$L$1000,4,FALSE),""),"")</f>
        <v/>
      </c>
      <c r="AD61" s="46" t="str">
        <f>IF(J61&lt;&gt;"LIBSETS_SETTYPE_BATTLEGROUND",IF(J61&lt;&gt;"LIBSETS_SETTYPE_SPECIAL",IF(AE61&lt;&gt;"",VLOOKUP(AE61,'ESO zone constants'!$D$2:$H$4950,8,FALSE),""),""),"")</f>
        <v/>
      </c>
      <c r="AF61" s="47"/>
      <c r="AG61" s="46" t="str">
        <f>IF(AF61&lt;&gt;"",IF(AF61&lt;&gt;"LIBSETS_DROP_MECHANIC_MONSTER_NAME",VLOOKUP(AF61,'LibSets constants'!$I$4:$L$1000,3,FALSE),""),"")</f>
        <v/>
      </c>
      <c r="AH61" s="46" t="str">
        <f>IF(AF61&lt;&gt;"",IF(AF61&lt;&gt;"LIBSETS_DROP_MECHANIC_MONSTER_NAME",VLOOKUP(AF61,'LibSets constants'!$I$4:$L$1000,4,FALSE),""),"")</f>
        <v/>
      </c>
      <c r="AI61" s="46" t="str">
        <f>IF(J61&lt;&gt;"LIBSETS_SETTYPE_BATTLEGROUND",IF(J61&lt;&gt;"LIBSETS_SETTYPE_SPECIAL",IF(AJ61&lt;&gt;"",VLOOKUP(AJ61,'ESO zone constants'!$D$2:$H$4950,8,FALSE),""),""),"")</f>
        <v/>
      </c>
      <c r="AK61" s="47"/>
      <c r="AL61" s="46" t="str">
        <f>IF(AK61&lt;&gt;"",IF(AK61&lt;&gt;"LIBSETS_DROP_MECHANIC_MONSTER_NAME",VLOOKUP(AK61,'LibSets constants'!$I$4:$L$1000,3,FALSE),""),"")</f>
        <v/>
      </c>
      <c r="AM61" s="46" t="str">
        <f>IF(AK61&lt;&gt;"",IF(AK61&lt;&gt;"LIBSETS_DROP_MECHANIC_MONSTER_NAME",VLOOKUP(AK61,'LibSets constants'!$I$4:$L$1000,4,FALSE),""),"")</f>
        <v/>
      </c>
      <c r="AN61" s="3" t="str">
        <f>IF(J61&lt;&gt;"LIBSETS_SETTYPE_BATTLEGROUND",IF(J61&lt;&gt;"LIBSETS_SETTYPE_SPECIAL",IF(AO61&lt;&gt;"",VLOOKUP(AO61,'ESO zone constants'!$D$2:$H$4950,8,FALSE),""),""),"")</f>
        <v/>
      </c>
      <c r="AP61" s="47"/>
      <c r="AQ61" s="46" t="str">
        <f>IF(AP61&lt;&gt;"",IF(AP61&lt;&gt;"LIBSETS_DROP_MECHANIC_MONSTER_NAME",VLOOKUP(AP61,'LibSets constants'!$I$4:$L$1000,3,FALSE),""),"")</f>
        <v/>
      </c>
      <c r="AR61" s="46" t="str">
        <f>IF(AP61&lt;&gt;"",IF(AP61&lt;&gt;"LIBSETS_DROP_MECHANIC_MONSTER_NAME",VLOOKUP(AP61,'LibSets constants'!$I$4:$L$1000,4,FALSE),""),"")</f>
        <v/>
      </c>
      <c r="AS61" s="3" t="str">
        <f>IF(J61&lt;&gt;"LIBSETS_SETTYPE_BATTLEGROUND",IF(J61&lt;&gt;"LIBSETS_SETTYPE_SPECIAL",IF(AT61&lt;&gt;"",VLOOKUP(AT61,'ESO zone constants'!$D$2:$H$4950,8,FALSE),""),""),"")</f>
        <v/>
      </c>
      <c r="AU61" s="47"/>
      <c r="AV61" s="46" t="str">
        <f>IF(AU61&lt;&gt;"",IF(AU61&lt;&gt;"LIBSETS_DROP_MECHANIC_MONSTER_NAME",VLOOKUP(AU61,'LibSets constants'!$I$4:$L$1000,3,FALSE),""),"")</f>
        <v/>
      </c>
      <c r="AW61" s="46" t="str">
        <f>IF(AU61&lt;&gt;"",IF(AU61&lt;&gt;"LIBSETS_DROP_MECHANIC_MONSTER_NAME",VLOOKUP(AU61,'LibSets constants'!$I$4:$L$1000,4,FALSE),""),"")</f>
        <v/>
      </c>
      <c r="AX61" s="21" t="e">
        <f t="shared" si="1"/>
        <v>#REF!</v>
      </c>
      <c r="AY61" s="21" t="e">
        <f t="shared" si="6"/>
        <v>#REF!</v>
      </c>
      <c r="AZ61" s="21" t="str">
        <f t="shared" si="3"/>
        <v>, setType=LIBSETS_SETTYPE_ARENA</v>
      </c>
      <c r="BA61" s="21" t="str">
        <f t="shared" si="4"/>
        <v>, dropMechanic={LIBSETS_DROP_MECHANIC_ARENA_STAGE_CHEST}},</v>
      </c>
      <c r="BB61" s="21" t="str">
        <f t="shared" si="7"/>
        <v xml:space="preserve"> --The Master's Shield / Schild des Meisters   [Dragonstar Arena]</v>
      </c>
    </row>
    <row r="62" spans="1:54" x14ac:dyDescent="0.25">
      <c r="A62" s="51" t="s">
        <v>1815</v>
      </c>
      <c r="B62" t="s">
        <v>1852</v>
      </c>
      <c r="C62" t="s">
        <v>1853</v>
      </c>
      <c r="G62" s="3" t="str">
        <f t="shared" si="0"/>
        <v>???</v>
      </c>
      <c r="H62" s="56" t="s">
        <v>2230</v>
      </c>
      <c r="I62" t="s">
        <v>1859</v>
      </c>
      <c r="J62" s="8" t="s">
        <v>2016</v>
      </c>
      <c r="L62" t="s">
        <v>101</v>
      </c>
      <c r="M62" t="s">
        <v>100</v>
      </c>
      <c r="N62">
        <v>-1</v>
      </c>
      <c r="O62">
        <v>-1</v>
      </c>
      <c r="P62">
        <v>-1</v>
      </c>
      <c r="Q62" s="45">
        <v>0</v>
      </c>
      <c r="R62" s="3" t="e">
        <f>IF(J62&lt;&gt;"LIBSETS_SETTYPE_BATTLEGROUND",IF(J62&lt;&gt;"LIBSETS_SETTYPE_SPECIAL",IF(S62&lt;&gt;"",VLOOKUP(S62,'ESO zone constants'!$D$2:$H$4950,8,FALSE),""),""),"")</f>
        <v>#REF!</v>
      </c>
      <c r="S62" t="s">
        <v>450</v>
      </c>
      <c r="T62" s="58" t="e">
        <f>IF(R62&lt;&gt;"",IF(NOT(ISERROR(VLOOKUP(R62,'ESO Dungeon constants'!$D$3:$H$9999,5,FALSE))),VLOOKUP(R62,'ESO Dungeon constants'!$D$3:$I$9999,6,FALSE),VLOOKUP(R62,'ESO zone constants'!$H$2:$K$9984,4,FALSE)),"")</f>
        <v>#REF!</v>
      </c>
      <c r="U62" s="3" t="e">
        <f>VLOOKUP(T62,'LibSets constants'!$B$4:$C$1000,2,FALSE)</f>
        <v>#REF!</v>
      </c>
      <c r="V62" s="34" t="s">
        <v>2113</v>
      </c>
      <c r="W62" s="46" t="str">
        <f>IF(V62&lt;&gt;"",IF(V62&lt;&gt;"LIBSETS_DROP_MECHANIC_MONSTER_NAME",VLOOKUP(V62,'LibSets constants'!$I$4:$L$1000,3,FALSE),""),"")</f>
        <v>Arena stage chest</v>
      </c>
      <c r="X62" s="46" t="str">
        <f>IF(V62&lt;&gt;"",IF(V62&lt;&gt;"LIBSETS_DROP_MECHANIC_MONSTER_NAME",VLOOKUP(V62,'LibSets constants'!$I$4:$L$1000,4,FALSE),""),"")</f>
        <v>Arena-Phasen Schatztruhe</v>
      </c>
      <c r="Y62" s="3" t="str">
        <f>IF(J62&lt;&gt;"LIBSETS_SETTYPE_BATTLEGROUND",IF(J62&lt;&gt;"LIBSETS_SETTYPE_SPECIAL",IF(Z62&lt;&gt;"",VLOOKUP(Z62,'ESO zone constants'!$D$2:$H$4950,8,FALSE),""),""),"")</f>
        <v/>
      </c>
      <c r="AA62" s="47"/>
      <c r="AB62" s="46" t="str">
        <f>IF(AA62&lt;&gt;"",IF(AA62&lt;&gt;"LIBSETS_DROP_MECHANIC_MONSTER_NAME",VLOOKUP(AA62,'LibSets constants'!$I$4:$L$1000,3,FALSE),""),"")</f>
        <v/>
      </c>
      <c r="AC62" s="46" t="str">
        <f>IF(AA62&lt;&gt;"",IF(AA62&lt;&gt;"LIBSETS_DROP_MECHANIC_MONSTER_NAME",VLOOKUP(AA62,'LibSets constants'!$I$4:$L$1000,4,FALSE),""),"")</f>
        <v/>
      </c>
      <c r="AD62" s="46" t="str">
        <f>IF(J62&lt;&gt;"LIBSETS_SETTYPE_BATTLEGROUND",IF(J62&lt;&gt;"LIBSETS_SETTYPE_SPECIAL",IF(AE62&lt;&gt;"",VLOOKUP(AE62,'ESO zone constants'!$D$2:$H$4950,8,FALSE),""),""),"")</f>
        <v/>
      </c>
      <c r="AF62" s="47"/>
      <c r="AG62" s="46" t="str">
        <f>IF(AF62&lt;&gt;"",IF(AF62&lt;&gt;"LIBSETS_DROP_MECHANIC_MONSTER_NAME",VLOOKUP(AF62,'LibSets constants'!$I$4:$L$1000,3,FALSE),""),"")</f>
        <v/>
      </c>
      <c r="AH62" s="46" t="str">
        <f>IF(AF62&lt;&gt;"",IF(AF62&lt;&gt;"LIBSETS_DROP_MECHANIC_MONSTER_NAME",VLOOKUP(AF62,'LibSets constants'!$I$4:$L$1000,4,FALSE),""),"")</f>
        <v/>
      </c>
      <c r="AI62" s="46" t="str">
        <f>IF(J62&lt;&gt;"LIBSETS_SETTYPE_BATTLEGROUND",IF(J62&lt;&gt;"LIBSETS_SETTYPE_SPECIAL",IF(AJ62&lt;&gt;"",VLOOKUP(AJ62,'ESO zone constants'!$D$2:$H$4950,8,FALSE),""),""),"")</f>
        <v/>
      </c>
      <c r="AK62" s="47"/>
      <c r="AL62" s="46" t="str">
        <f>IF(AK62&lt;&gt;"",IF(AK62&lt;&gt;"LIBSETS_DROP_MECHANIC_MONSTER_NAME",VLOOKUP(AK62,'LibSets constants'!$I$4:$L$1000,3,FALSE),""),"")</f>
        <v/>
      </c>
      <c r="AM62" s="46" t="str">
        <f>IF(AK62&lt;&gt;"",IF(AK62&lt;&gt;"LIBSETS_DROP_MECHANIC_MONSTER_NAME",VLOOKUP(AK62,'LibSets constants'!$I$4:$L$1000,4,FALSE),""),"")</f>
        <v/>
      </c>
      <c r="AN62" s="3" t="str">
        <f>IF(J62&lt;&gt;"LIBSETS_SETTYPE_BATTLEGROUND",IF(J62&lt;&gt;"LIBSETS_SETTYPE_SPECIAL",IF(AO62&lt;&gt;"",VLOOKUP(AO62,'ESO zone constants'!$D$2:$H$4950,8,FALSE),""),""),"")</f>
        <v/>
      </c>
      <c r="AP62" s="47"/>
      <c r="AQ62" s="46" t="str">
        <f>IF(AP62&lt;&gt;"",IF(AP62&lt;&gt;"LIBSETS_DROP_MECHANIC_MONSTER_NAME",VLOOKUP(AP62,'LibSets constants'!$I$4:$L$1000,3,FALSE),""),"")</f>
        <v/>
      </c>
      <c r="AR62" s="46" t="str">
        <f>IF(AP62&lt;&gt;"",IF(AP62&lt;&gt;"LIBSETS_DROP_MECHANIC_MONSTER_NAME",VLOOKUP(AP62,'LibSets constants'!$I$4:$L$1000,4,FALSE),""),"")</f>
        <v/>
      </c>
      <c r="AS62" s="3" t="str">
        <f>IF(J62&lt;&gt;"LIBSETS_SETTYPE_BATTLEGROUND",IF(J62&lt;&gt;"LIBSETS_SETTYPE_SPECIAL",IF(AT62&lt;&gt;"",VLOOKUP(AT62,'ESO zone constants'!$D$2:$H$4950,8,FALSE),""),""),"")</f>
        <v/>
      </c>
      <c r="AU62" s="47"/>
      <c r="AV62" s="46" t="str">
        <f>IF(AU62&lt;&gt;"",IF(AU62&lt;&gt;"LIBSETS_DROP_MECHANIC_MONSTER_NAME",VLOOKUP(AU62,'LibSets constants'!$I$4:$L$1000,3,FALSE),""),"")</f>
        <v/>
      </c>
      <c r="AW62" s="46" t="str">
        <f>IF(AU62&lt;&gt;"",IF(AU62&lt;&gt;"LIBSETS_DROP_MECHANIC_MONSTER_NAME",VLOOKUP(AU62,'LibSets constants'!$I$4:$L$1000,4,FALSE),""),"")</f>
        <v/>
      </c>
      <c r="AX62" s="21" t="e">
        <f t="shared" si="1"/>
        <v>#REF!</v>
      </c>
      <c r="AY62" s="21" t="e">
        <f t="shared" si="6"/>
        <v>#REF!</v>
      </c>
      <c r="AZ62" s="21" t="str">
        <f t="shared" si="3"/>
        <v>, setType=LIBSETS_SETTYPE_ARENA</v>
      </c>
      <c r="BA62" s="21" t="str">
        <f t="shared" si="4"/>
        <v>, dropMechanic={LIBSETS_DROP_MECHANIC_ARENA_STAGE_CHEST}},</v>
      </c>
      <c r="BB62" s="21" t="str">
        <f t="shared" si="7"/>
        <v xml:space="preserve"> --The Master's Sword / Schwert des Meisters   [Dragonstar Arena]</v>
      </c>
    </row>
    <row r="63" spans="1:54" x14ac:dyDescent="0.25">
      <c r="A63" s="12">
        <v>326</v>
      </c>
      <c r="B63" t="s">
        <v>1510</v>
      </c>
      <c r="C63" t="s">
        <v>1512</v>
      </c>
      <c r="D63" t="s">
        <v>1511</v>
      </c>
      <c r="G63" s="3">
        <f t="shared" si="0"/>
        <v>326</v>
      </c>
      <c r="J63" s="8" t="s">
        <v>2017</v>
      </c>
      <c r="L63" t="s">
        <v>100</v>
      </c>
      <c r="M63" t="s">
        <v>100</v>
      </c>
      <c r="N63">
        <v>-1</v>
      </c>
      <c r="O63">
        <v>-1</v>
      </c>
      <c r="P63">
        <v>-1</v>
      </c>
      <c r="Q63">
        <v>0</v>
      </c>
      <c r="S63" t="s">
        <v>2068</v>
      </c>
      <c r="T63" s="19" t="str">
        <f>IF(R63&lt;&gt;"",IF(NOT(ISERROR(VLOOKUP(R63,'ESO Dungeon constants'!$D$3:$H$9999,5,FALSE))),VLOOKUP(R63,'ESO Dungeon constants'!$D$3:$I$9999,6,FALSE),VLOOKUP(R63,'ESO zone constants'!$H$2:$K$9984,4,FALSE)),"")</f>
        <v/>
      </c>
      <c r="U63" s="3" t="e">
        <f>VLOOKUP(T63,'LibSets constants'!$B$4:$C$1000,2,FALSE)</f>
        <v>#N/A</v>
      </c>
      <c r="V63" s="34" t="s">
        <v>2133</v>
      </c>
      <c r="W63" s="46" t="str">
        <f>IF(V63&lt;&gt;"",IF(V63&lt;&gt;"LIBSETS_DROP_MECHANIC_MONSTER_NAME",VLOOKUP(V63,'LibSets constants'!$I$4:$L$1000,3,FALSE),""),"")</f>
        <v>Battlegounds reward</v>
      </c>
      <c r="X63" s="46" t="str">
        <f>IF(V63&lt;&gt;"",IF(V63&lt;&gt;"LIBSETS_DROP_MECHANIC_MONSTER_NAME",VLOOKUP(V63,'LibSets constants'!$I$4:$L$1000,4,FALSE),""),"")</f>
        <v>Belohnung in Schlachtfeldern</v>
      </c>
      <c r="Y63" s="3" t="str">
        <f>IF(J63&lt;&gt;"LIBSETS_SETTYPE_BATTLEGROUND",IF(J63&lt;&gt;"LIBSETS_SETTYPE_SPECIAL",IF(Z63&lt;&gt;"",VLOOKUP(Z63,'ESO zone constants'!$D$2:$H$4950,8,FALSE),""),""),"")</f>
        <v/>
      </c>
      <c r="AA63" s="47"/>
      <c r="AB63" s="46" t="str">
        <f>IF(AA63&lt;&gt;"",IF(AA63&lt;&gt;"LIBSETS_DROP_MECHANIC_MONSTER_NAME",VLOOKUP(AA63,'LibSets constants'!$I$4:$L$1000,3,FALSE),""),"")</f>
        <v/>
      </c>
      <c r="AC63" s="46" t="str">
        <f>IF(AA63&lt;&gt;"",IF(AA63&lt;&gt;"LIBSETS_DROP_MECHANIC_MONSTER_NAME",VLOOKUP(AA63,'LibSets constants'!$I$4:$L$1000,4,FALSE),""),"")</f>
        <v/>
      </c>
      <c r="AD63" s="3" t="str">
        <f>IF(J63&lt;&gt;"LIBSETS_SETTYPE_BATTLEGROUND",IF(J63&lt;&gt;"LIBSETS_SETTYPE_SPECIAL",IF(AE63&lt;&gt;"",VLOOKUP(AE63,'ESO zone constants'!$D$2:$H$4950,8,FALSE),""),""),"")</f>
        <v/>
      </c>
      <c r="AF63" s="47"/>
      <c r="AG63" s="46" t="str">
        <f>IF(AF63&lt;&gt;"",IF(AF63&lt;&gt;"LIBSETS_DROP_MECHANIC_MONSTER_NAME",VLOOKUP(AF63,'LibSets constants'!$I$4:$L$1000,3,FALSE),""),"")</f>
        <v/>
      </c>
      <c r="AH63" s="46" t="str">
        <f>IF(AF63&lt;&gt;"",IF(AF63&lt;&gt;"LIBSETS_DROP_MECHANIC_MONSTER_NAME",VLOOKUP(AF63,'LibSets constants'!$I$4:$L$1000,4,FALSE),""),"")</f>
        <v/>
      </c>
      <c r="AI63" s="3" t="str">
        <f>IF(J63&lt;&gt;"LIBSETS_SETTYPE_BATTLEGROUND",IF(J63&lt;&gt;"LIBSETS_SETTYPE_SPECIAL",IF(AJ63&lt;&gt;"",VLOOKUP(AJ63,'ESO zone constants'!$D$2:$H$4950,8,FALSE),""),""),"")</f>
        <v/>
      </c>
      <c r="AK63" s="47"/>
      <c r="AL63" s="46" t="str">
        <f>IF(AK63&lt;&gt;"",IF(AK63&lt;&gt;"LIBSETS_DROP_MECHANIC_MONSTER_NAME",VLOOKUP(AK63,'LibSets constants'!$I$4:$L$1000,3,FALSE),""),"")</f>
        <v/>
      </c>
      <c r="AM63" s="46" t="str">
        <f>IF(AK63&lt;&gt;"",IF(AK63&lt;&gt;"LIBSETS_DROP_MECHANIC_MONSTER_NAME",VLOOKUP(AK63,'LibSets constants'!$I$4:$L$1000,4,FALSE),""),"")</f>
        <v/>
      </c>
      <c r="AN63" s="3" t="str">
        <f>IF(J63&lt;&gt;"LIBSETS_SETTYPE_BATTLEGROUND",IF(J63&lt;&gt;"LIBSETS_SETTYPE_SPECIAL",IF(AO63&lt;&gt;"",VLOOKUP(AO63,'ESO zone constants'!$D$2:$H$4950,8,FALSE),""),""),"")</f>
        <v/>
      </c>
      <c r="AP63" s="47"/>
      <c r="AQ63" s="46" t="str">
        <f>IF(AP63&lt;&gt;"",IF(AP63&lt;&gt;"LIBSETS_DROP_MECHANIC_MONSTER_NAME",VLOOKUP(AP63,'LibSets constants'!$I$4:$L$1000,3,FALSE),""),"")</f>
        <v/>
      </c>
      <c r="AR63" s="46" t="str">
        <f>IF(AP63&lt;&gt;"",IF(AP63&lt;&gt;"LIBSETS_DROP_MECHANIC_MONSTER_NAME",VLOOKUP(AP63,'LibSets constants'!$I$4:$L$1000,4,FALSE),""),"")</f>
        <v/>
      </c>
      <c r="AS63" s="3" t="str">
        <f>IF(J63&lt;&gt;"LIBSETS_SETTYPE_BATTLEGROUND",IF(J63&lt;&gt;"LIBSETS_SETTYPE_SPECIAL",IF(AT63&lt;&gt;"",VLOOKUP(AT63,'ESO zone constants'!$D$2:$H$4950,8,FALSE),""),""),"")</f>
        <v/>
      </c>
      <c r="AU63" s="47"/>
      <c r="AV63" s="46" t="str">
        <f>IF(AU63&lt;&gt;"",IF(AU63&lt;&gt;"LIBSETS_DROP_MECHANIC_MONSTER_NAME",VLOOKUP(AU63,'LibSets constants'!$I$4:$L$1000,3,FALSE),""),"")</f>
        <v/>
      </c>
      <c r="AW63" s="46" t="str">
        <f>IF(AU63&lt;&gt;"",IF(AU63&lt;&gt;"LIBSETS_DROP_MECHANIC_MONSTER_NAME",VLOOKUP(AU63,'LibSets constants'!$I$4:$L$1000,4,FALSE),""),"")</f>
        <v/>
      </c>
      <c r="AX63" s="21" t="str">
        <f t="shared" si="1"/>
        <v>[326] = {wayshrines={-1,-1,-1,}, dlcId=DLC_BASE_GAME</v>
      </c>
      <c r="AY63" s="21" t="str">
        <f t="shared" si="6"/>
        <v>, veteran=false</v>
      </c>
      <c r="AZ63" s="21" t="str">
        <f t="shared" si="3"/>
        <v>, setType=LIBSETS_SETTYPE_BATTLEGROUND</v>
      </c>
      <c r="BA63" s="21" t="str">
        <f t="shared" si="4"/>
        <v>, dropMechanic={LIBSETS_DROP_MECHANIC_BATTLEGROUND_REWARD}},</v>
      </c>
      <c r="BB63" s="21" t="str">
        <f t="shared" si="7"/>
        <v xml:space="preserve"> --Vanguard's Challenge / Vorhutdisput   [!Battleground]</v>
      </c>
    </row>
    <row r="64" spans="1:54" x14ac:dyDescent="0.25">
      <c r="A64" s="12">
        <v>327</v>
      </c>
      <c r="B64" t="s">
        <v>1513</v>
      </c>
      <c r="C64" t="s">
        <v>1515</v>
      </c>
      <c r="D64" t="s">
        <v>1514</v>
      </c>
      <c r="G64" s="3">
        <f t="shared" si="0"/>
        <v>327</v>
      </c>
      <c r="J64" s="8" t="s">
        <v>2017</v>
      </c>
      <c r="L64" t="s">
        <v>100</v>
      </c>
      <c r="M64" t="s">
        <v>100</v>
      </c>
      <c r="N64">
        <v>-1</v>
      </c>
      <c r="O64">
        <v>-1</v>
      </c>
      <c r="P64">
        <v>-1</v>
      </c>
      <c r="Q64">
        <v>0</v>
      </c>
      <c r="S64" t="s">
        <v>2068</v>
      </c>
      <c r="T64" s="19" t="str">
        <f>IF(R64&lt;&gt;"",IF(NOT(ISERROR(VLOOKUP(R64,'ESO Dungeon constants'!$D$3:$H$9999,5,FALSE))),VLOOKUP(R64,'ESO Dungeon constants'!$D$3:$I$9999,6,FALSE),VLOOKUP(R64,'ESO zone constants'!$H$2:$K$9984,4,FALSE)),"")</f>
        <v/>
      </c>
      <c r="U64" s="3" t="e">
        <f>VLOOKUP(T64,'LibSets constants'!$B$4:$C$1000,2,FALSE)</f>
        <v>#N/A</v>
      </c>
      <c r="V64" s="34" t="s">
        <v>2133</v>
      </c>
      <c r="W64" s="3" t="str">
        <f>IF(V64&lt;&gt;"",IF(V64&lt;&gt;"LIBSETS_DROP_MECHANIC_MONSTER_NAME",VLOOKUP(V64,'LibSets constants'!$I$4:$L$1000,3,FALSE),""),"")</f>
        <v>Battlegounds reward</v>
      </c>
      <c r="X64" s="3" t="str">
        <f>IF(V64&lt;&gt;"",IF(V64&lt;&gt;"LIBSETS_DROP_MECHANIC_MONSTER_NAME",VLOOKUP(V64,'LibSets constants'!$I$4:$L$1000,4,FALSE),""),"")</f>
        <v>Belohnung in Schlachtfeldern</v>
      </c>
      <c r="Y64" s="3" t="str">
        <f>IF(J64&lt;&gt;"LIBSETS_SETTYPE_BATTLEGROUND",IF(J64&lt;&gt;"LIBSETS_SETTYPE_SPECIAL",IF(Z64&lt;&gt;"",VLOOKUP(Z64,'ESO zone constants'!$D$2:$H$4950,8,FALSE),""),""),"")</f>
        <v/>
      </c>
      <c r="AB64" s="3" t="str">
        <f>IF(AA64&lt;&gt;"",IF(AA64&lt;&gt;"LIBSETS_DROP_MECHANIC_MONSTER_NAME",VLOOKUP(AA64,'LibSets constants'!$I$4:$L$1000,3,FALSE),""),"")</f>
        <v/>
      </c>
      <c r="AC64" s="3" t="str">
        <f>IF(AA64&lt;&gt;"",IF(AA64&lt;&gt;"LIBSETS_DROP_MECHANIC_MONSTER_NAME",VLOOKUP(AA64,'LibSets constants'!$I$4:$L$1000,4,FALSE),""),"")</f>
        <v/>
      </c>
      <c r="AD64" s="3" t="str">
        <f>IF(J64&lt;&gt;"LIBSETS_SETTYPE_BATTLEGROUND",IF(J64&lt;&gt;"LIBSETS_SETTYPE_SPECIAL",IF(AE64&lt;&gt;"",VLOOKUP(AE64,'ESO zone constants'!$D$2:$H$4950,8,FALSE),""),""),"")</f>
        <v/>
      </c>
      <c r="AG64" s="3" t="str">
        <f>IF(AF64&lt;&gt;"",IF(AF64&lt;&gt;"LIBSETS_DROP_MECHANIC_MONSTER_NAME",VLOOKUP(AF64,'LibSets constants'!$I$4:$L$1000,3,FALSE),""),"")</f>
        <v/>
      </c>
      <c r="AH64" s="3" t="str">
        <f>IF(AF64&lt;&gt;"",IF(AF64&lt;&gt;"LIBSETS_DROP_MECHANIC_MONSTER_NAME",VLOOKUP(AF64,'LibSets constants'!$I$4:$L$1000,4,FALSE),""),"")</f>
        <v/>
      </c>
      <c r="AI64" s="3" t="str">
        <f>IF(J64&lt;&gt;"LIBSETS_SETTYPE_BATTLEGROUND",IF(J64&lt;&gt;"LIBSETS_SETTYPE_SPECIAL",IF(AJ64&lt;&gt;"",VLOOKUP(AJ64,'ESO zone constants'!$D$2:$H$4950,8,FALSE),""),""),"")</f>
        <v/>
      </c>
      <c r="AL64" s="3" t="str">
        <f>IF(AK64&lt;&gt;"",IF(AK64&lt;&gt;"LIBSETS_DROP_MECHANIC_MONSTER_NAME",VLOOKUP(AK64,'LibSets constants'!$I$4:$L$1000,3,FALSE),""),"")</f>
        <v/>
      </c>
      <c r="AM64" s="3" t="str">
        <f>IF(AK64&lt;&gt;"",IF(AK64&lt;&gt;"LIBSETS_DROP_MECHANIC_MONSTER_NAME",VLOOKUP(AK64,'LibSets constants'!$I$4:$L$1000,4,FALSE),""),"")</f>
        <v/>
      </c>
      <c r="AN64" s="3" t="str">
        <f>IF(J64&lt;&gt;"LIBSETS_SETTYPE_BATTLEGROUND",IF(J64&lt;&gt;"LIBSETS_SETTYPE_SPECIAL",IF(AO64&lt;&gt;"",VLOOKUP(AO64,'ESO zone constants'!$D$2:$H$4950,8,FALSE),""),""),"")</f>
        <v/>
      </c>
      <c r="AQ64" s="3" t="str">
        <f>IF(AP64&lt;&gt;"",IF(AP64&lt;&gt;"LIBSETS_DROP_MECHANIC_MONSTER_NAME",VLOOKUP(AP64,'LibSets constants'!$I$4:$L$1000,3,FALSE),""),"")</f>
        <v/>
      </c>
      <c r="AR64" s="3" t="str">
        <f>IF(AP64&lt;&gt;"",IF(AP64&lt;&gt;"LIBSETS_DROP_MECHANIC_MONSTER_NAME",VLOOKUP(AP64,'LibSets constants'!$I$4:$L$1000,4,FALSE),""),"")</f>
        <v/>
      </c>
      <c r="AS64" s="3" t="str">
        <f>IF(J64&lt;&gt;"LIBSETS_SETTYPE_BATTLEGROUND",IF(J64&lt;&gt;"LIBSETS_SETTYPE_SPECIAL",IF(AT64&lt;&gt;"",VLOOKUP(AT64,'ESO zone constants'!$D$2:$H$4950,8,FALSE),""),""),"")</f>
        <v/>
      </c>
      <c r="AV64" s="3" t="str">
        <f>IF(AU64&lt;&gt;"",IF(AU64&lt;&gt;"LIBSETS_DROP_MECHANIC_MONSTER_NAME",VLOOKUP(AU64,'LibSets constants'!$I$4:$L$1000,3,FALSE),""),"")</f>
        <v/>
      </c>
      <c r="AW64" s="3" t="str">
        <f>IF(AU64&lt;&gt;"",IF(AU64&lt;&gt;"LIBSETS_DROP_MECHANIC_MONSTER_NAME",VLOOKUP(AU64,'LibSets constants'!$I$4:$L$1000,4,FALSE),""),"")</f>
        <v/>
      </c>
      <c r="AX64" s="21" t="str">
        <f t="shared" si="1"/>
        <v>[327] = {wayshrines={-1,-1,-1,}, dlcId=DLC_BASE_GAME</v>
      </c>
      <c r="AY64" s="21" t="str">
        <f t="shared" si="6"/>
        <v>, veteran=false</v>
      </c>
      <c r="AZ64" s="21" t="str">
        <f t="shared" si="3"/>
        <v>, setType=LIBSETS_SETTYPE_BATTLEGROUND</v>
      </c>
      <c r="BA64" s="21" t="str">
        <f t="shared" si="4"/>
        <v>, dropMechanic={LIBSETS_DROP_MECHANIC_BATTLEGROUND_REWARD}},</v>
      </c>
      <c r="BB64" s="21" t="str">
        <f t="shared" si="7"/>
        <v xml:space="preserve"> --Coward's Gear / Feiglingstracht   [!Battleground]</v>
      </c>
    </row>
    <row r="65" spans="1:54" x14ac:dyDescent="0.25">
      <c r="A65" s="12">
        <v>328</v>
      </c>
      <c r="B65" t="s">
        <v>1516</v>
      </c>
      <c r="C65" t="s">
        <v>1518</v>
      </c>
      <c r="D65" t="s">
        <v>1517</v>
      </c>
      <c r="G65" s="3">
        <f t="shared" si="0"/>
        <v>328</v>
      </c>
      <c r="J65" s="8" t="s">
        <v>2017</v>
      </c>
      <c r="L65" t="s">
        <v>100</v>
      </c>
      <c r="M65" t="s">
        <v>100</v>
      </c>
      <c r="N65">
        <v>-1</v>
      </c>
      <c r="O65">
        <v>-1</v>
      </c>
      <c r="P65">
        <v>-1</v>
      </c>
      <c r="Q65">
        <v>0</v>
      </c>
      <c r="S65" t="s">
        <v>2068</v>
      </c>
      <c r="T65" s="19" t="str">
        <f>IF(R65&lt;&gt;"",IF(NOT(ISERROR(VLOOKUP(R65,'ESO Dungeon constants'!$D$3:$H$9999,5,FALSE))),VLOOKUP(R65,'ESO Dungeon constants'!$D$3:$I$9999,6,FALSE),VLOOKUP(R65,'ESO zone constants'!$H$2:$K$9984,4,FALSE)),"")</f>
        <v/>
      </c>
      <c r="U65" s="3" t="e">
        <f>VLOOKUP(T65,'LibSets constants'!$B$4:$C$1000,2,FALSE)</f>
        <v>#N/A</v>
      </c>
      <c r="V65" s="34" t="s">
        <v>2133</v>
      </c>
      <c r="W65" s="3" t="str">
        <f>IF(V65&lt;&gt;"",IF(V65&lt;&gt;"LIBSETS_DROP_MECHANIC_MONSTER_NAME",VLOOKUP(V65,'LibSets constants'!$I$4:$L$1000,3,FALSE),""),"")</f>
        <v>Battlegounds reward</v>
      </c>
      <c r="X65" s="3" t="str">
        <f>IF(V65&lt;&gt;"",IF(V65&lt;&gt;"LIBSETS_DROP_MECHANIC_MONSTER_NAME",VLOOKUP(V65,'LibSets constants'!$I$4:$L$1000,4,FALSE),""),"")</f>
        <v>Belohnung in Schlachtfeldern</v>
      </c>
      <c r="Y65" s="3" t="str">
        <f>IF(J65&lt;&gt;"LIBSETS_SETTYPE_BATTLEGROUND",IF(J65&lt;&gt;"LIBSETS_SETTYPE_SPECIAL",IF(Z65&lt;&gt;"",VLOOKUP(Z65,'ESO zone constants'!$D$2:$H$4950,8,FALSE),""),""),"")</f>
        <v/>
      </c>
      <c r="AB65" s="3" t="str">
        <f>IF(AA65&lt;&gt;"",IF(AA65&lt;&gt;"LIBSETS_DROP_MECHANIC_MONSTER_NAME",VLOOKUP(AA65,'LibSets constants'!$I$4:$L$1000,3,FALSE),""),"")</f>
        <v/>
      </c>
      <c r="AC65" s="3" t="str">
        <f>IF(AA65&lt;&gt;"",IF(AA65&lt;&gt;"LIBSETS_DROP_MECHANIC_MONSTER_NAME",VLOOKUP(AA65,'LibSets constants'!$I$4:$L$1000,4,FALSE),""),"")</f>
        <v/>
      </c>
      <c r="AD65" s="3" t="str">
        <f>IF(J65&lt;&gt;"LIBSETS_SETTYPE_BATTLEGROUND",IF(J65&lt;&gt;"LIBSETS_SETTYPE_SPECIAL",IF(AE65&lt;&gt;"",VLOOKUP(AE65,'ESO zone constants'!$D$2:$H$4950,8,FALSE),""),""),"")</f>
        <v/>
      </c>
      <c r="AG65" s="3" t="str">
        <f>IF(AF65&lt;&gt;"",IF(AF65&lt;&gt;"LIBSETS_DROP_MECHANIC_MONSTER_NAME",VLOOKUP(AF65,'LibSets constants'!$I$4:$L$1000,3,FALSE),""),"")</f>
        <v/>
      </c>
      <c r="AH65" s="3" t="str">
        <f>IF(AF65&lt;&gt;"",IF(AF65&lt;&gt;"LIBSETS_DROP_MECHANIC_MONSTER_NAME",VLOOKUP(AF65,'LibSets constants'!$I$4:$L$1000,4,FALSE),""),"")</f>
        <v/>
      </c>
      <c r="AI65" s="3" t="str">
        <f>IF(J65&lt;&gt;"LIBSETS_SETTYPE_BATTLEGROUND",IF(J65&lt;&gt;"LIBSETS_SETTYPE_SPECIAL",IF(AJ65&lt;&gt;"",VLOOKUP(AJ65,'ESO zone constants'!$D$2:$H$4950,8,FALSE),""),""),"")</f>
        <v/>
      </c>
      <c r="AL65" s="3" t="str">
        <f>IF(AK65&lt;&gt;"",IF(AK65&lt;&gt;"LIBSETS_DROP_MECHANIC_MONSTER_NAME",VLOOKUP(AK65,'LibSets constants'!$I$4:$L$1000,3,FALSE),""),"")</f>
        <v/>
      </c>
      <c r="AM65" s="3" t="str">
        <f>IF(AK65&lt;&gt;"",IF(AK65&lt;&gt;"LIBSETS_DROP_MECHANIC_MONSTER_NAME",VLOOKUP(AK65,'LibSets constants'!$I$4:$L$1000,4,FALSE),""),"")</f>
        <v/>
      </c>
      <c r="AN65" s="3" t="str">
        <f>IF(J65&lt;&gt;"LIBSETS_SETTYPE_BATTLEGROUND",IF(J65&lt;&gt;"LIBSETS_SETTYPE_SPECIAL",IF(AO65&lt;&gt;"",VLOOKUP(AO65,'ESO zone constants'!$D$2:$H$4950,8,FALSE),""),""),"")</f>
        <v/>
      </c>
      <c r="AQ65" s="3" t="str">
        <f>IF(AP65&lt;&gt;"",IF(AP65&lt;&gt;"LIBSETS_DROP_MECHANIC_MONSTER_NAME",VLOOKUP(AP65,'LibSets constants'!$I$4:$L$1000,3,FALSE),""),"")</f>
        <v/>
      </c>
      <c r="AR65" s="3" t="str">
        <f>IF(AP65&lt;&gt;"",IF(AP65&lt;&gt;"LIBSETS_DROP_MECHANIC_MONSTER_NAME",VLOOKUP(AP65,'LibSets constants'!$I$4:$L$1000,4,FALSE),""),"")</f>
        <v/>
      </c>
      <c r="AS65" s="3" t="str">
        <f>IF(J65&lt;&gt;"LIBSETS_SETTYPE_BATTLEGROUND",IF(J65&lt;&gt;"LIBSETS_SETTYPE_SPECIAL",IF(AT65&lt;&gt;"",VLOOKUP(AT65,'ESO zone constants'!$D$2:$H$4950,8,FALSE),""),""),"")</f>
        <v/>
      </c>
      <c r="AV65" s="3" t="str">
        <f>IF(AU65&lt;&gt;"",IF(AU65&lt;&gt;"LIBSETS_DROP_MECHANIC_MONSTER_NAME",VLOOKUP(AU65,'LibSets constants'!$I$4:$L$1000,3,FALSE),""),"")</f>
        <v/>
      </c>
      <c r="AW65" s="3" t="str">
        <f>IF(AU65&lt;&gt;"",IF(AU65&lt;&gt;"LIBSETS_DROP_MECHANIC_MONSTER_NAME",VLOOKUP(AU65,'LibSets constants'!$I$4:$L$1000,4,FALSE),""),"")</f>
        <v/>
      </c>
      <c r="AX65" s="21" t="str">
        <f t="shared" si="1"/>
        <v>[328] = {wayshrines={-1,-1,-1,}, dlcId=DLC_BASE_GAME</v>
      </c>
      <c r="AY65" s="21" t="str">
        <f t="shared" si="6"/>
        <v>, veteran=false</v>
      </c>
      <c r="AZ65" s="21" t="str">
        <f t="shared" si="3"/>
        <v>, setType=LIBSETS_SETTYPE_BATTLEGROUND</v>
      </c>
      <c r="BA65" s="21" t="str">
        <f t="shared" si="4"/>
        <v>, dropMechanic={LIBSETS_DROP_MECHANIC_BATTLEGROUND_REWARD}},</v>
      </c>
      <c r="BB65" s="21" t="str">
        <f t="shared" si="7"/>
        <v xml:space="preserve"> --Knight Slayer / Ritterschlächter   [!Battleground]</v>
      </c>
    </row>
    <row r="66" spans="1:54" x14ac:dyDescent="0.25">
      <c r="A66" s="12">
        <v>329</v>
      </c>
      <c r="B66" t="s">
        <v>1519</v>
      </c>
      <c r="C66" t="s">
        <v>1521</v>
      </c>
      <c r="D66" t="s">
        <v>1520</v>
      </c>
      <c r="G66" s="3">
        <f t="shared" si="0"/>
        <v>329</v>
      </c>
      <c r="J66" s="8" t="s">
        <v>2017</v>
      </c>
      <c r="L66" t="s">
        <v>100</v>
      </c>
      <c r="M66" t="s">
        <v>100</v>
      </c>
      <c r="N66">
        <v>-1</v>
      </c>
      <c r="O66">
        <v>-1</v>
      </c>
      <c r="P66">
        <v>-1</v>
      </c>
      <c r="Q66">
        <v>0</v>
      </c>
      <c r="S66" t="s">
        <v>2068</v>
      </c>
      <c r="T66" s="19" t="str">
        <f>IF(R66&lt;&gt;"",IF(NOT(ISERROR(VLOOKUP(R66,'ESO Dungeon constants'!$D$3:$H$9999,5,FALSE))),VLOOKUP(R66,'ESO Dungeon constants'!$D$3:$I$9999,6,FALSE),VLOOKUP(R66,'ESO zone constants'!$H$2:$K$9984,4,FALSE)),"")</f>
        <v/>
      </c>
      <c r="U66" s="3" t="e">
        <f>VLOOKUP(T66,'LibSets constants'!$B$4:$C$1000,2,FALSE)</f>
        <v>#N/A</v>
      </c>
      <c r="V66" s="34" t="s">
        <v>2133</v>
      </c>
      <c r="W66" s="46" t="str">
        <f>IF(V66&lt;&gt;"",IF(V66&lt;&gt;"LIBSETS_DROP_MECHANIC_MONSTER_NAME",VLOOKUP(V66,'LibSets constants'!$I$4:$L$1000,3,FALSE),""),"")</f>
        <v>Battlegounds reward</v>
      </c>
      <c r="X66" s="3" t="str">
        <f>IF(V66&lt;&gt;"",IF(V66&lt;&gt;"LIBSETS_DROP_MECHANIC_MONSTER_NAME",VLOOKUP(V66,'LibSets constants'!$I$4:$L$1000,4,FALSE),""),"")</f>
        <v>Belohnung in Schlachtfeldern</v>
      </c>
      <c r="Y66" s="3" t="str">
        <f>IF(J66&lt;&gt;"LIBSETS_SETTYPE_BATTLEGROUND",IF(J66&lt;&gt;"LIBSETS_SETTYPE_SPECIAL",IF(Z66&lt;&gt;"",VLOOKUP(Z66,'ESO zone constants'!$D$2:$H$4950,8,FALSE),""),""),"")</f>
        <v/>
      </c>
      <c r="AB66" s="3" t="str">
        <f>IF(AA66&lt;&gt;"",IF(AA66&lt;&gt;"LIBSETS_DROP_MECHANIC_MONSTER_NAME",VLOOKUP(AA66,'LibSets constants'!$I$4:$L$1000,3,FALSE),""),"")</f>
        <v/>
      </c>
      <c r="AC66" s="3" t="str">
        <f>IF(AA66&lt;&gt;"",IF(AA66&lt;&gt;"LIBSETS_DROP_MECHANIC_MONSTER_NAME",VLOOKUP(AA66,'LibSets constants'!$I$4:$L$1000,4,FALSE),""),"")</f>
        <v/>
      </c>
      <c r="AD66" s="46" t="str">
        <f>IF(J66&lt;&gt;"LIBSETS_SETTYPE_BATTLEGROUND",IF(J66&lt;&gt;"LIBSETS_SETTYPE_SPECIAL",IF(AE66&lt;&gt;"",VLOOKUP(AE66,'ESO zone constants'!$D$2:$H$4950,8,FALSE),""),""),"")</f>
        <v/>
      </c>
      <c r="AG66" s="3" t="str">
        <f>IF(AF66&lt;&gt;"",IF(AF66&lt;&gt;"LIBSETS_DROP_MECHANIC_MONSTER_NAME",VLOOKUP(AF66,'LibSets constants'!$I$4:$L$1000,3,FALSE),""),"")</f>
        <v/>
      </c>
      <c r="AH66" s="3" t="str">
        <f>IF(AF66&lt;&gt;"",IF(AF66&lt;&gt;"LIBSETS_DROP_MECHANIC_MONSTER_NAME",VLOOKUP(AF66,'LibSets constants'!$I$4:$L$1000,4,FALSE),""),"")</f>
        <v/>
      </c>
      <c r="AI66" s="46" t="str">
        <f>IF(J66&lt;&gt;"LIBSETS_SETTYPE_BATTLEGROUND",IF(J66&lt;&gt;"LIBSETS_SETTYPE_SPECIAL",IF(AJ66&lt;&gt;"",VLOOKUP(AJ66,'ESO zone constants'!$D$2:$H$4950,8,FALSE),""),""),"")</f>
        <v/>
      </c>
      <c r="AL66" s="3" t="str">
        <f>IF(AK66&lt;&gt;"",IF(AK66&lt;&gt;"LIBSETS_DROP_MECHANIC_MONSTER_NAME",VLOOKUP(AK66,'LibSets constants'!$I$4:$L$1000,3,FALSE),""),"")</f>
        <v/>
      </c>
      <c r="AM66" s="3" t="str">
        <f>IF(AK66&lt;&gt;"",IF(AK66&lt;&gt;"LIBSETS_DROP_MECHANIC_MONSTER_NAME",VLOOKUP(AK66,'LibSets constants'!$I$4:$L$1000,4,FALSE),""),"")</f>
        <v/>
      </c>
      <c r="AN66" s="3" t="str">
        <f>IF(J66&lt;&gt;"LIBSETS_SETTYPE_BATTLEGROUND",IF(J66&lt;&gt;"LIBSETS_SETTYPE_SPECIAL",IF(AO66&lt;&gt;"",VLOOKUP(AO66,'ESO zone constants'!$D$2:$H$4950,8,FALSE),""),""),"")</f>
        <v/>
      </c>
      <c r="AQ66" s="3" t="str">
        <f>IF(AP66&lt;&gt;"",IF(AP66&lt;&gt;"LIBSETS_DROP_MECHANIC_MONSTER_NAME",VLOOKUP(AP66,'LibSets constants'!$I$4:$L$1000,3,FALSE),""),"")</f>
        <v/>
      </c>
      <c r="AR66" s="3" t="str">
        <f>IF(AP66&lt;&gt;"",IF(AP66&lt;&gt;"LIBSETS_DROP_MECHANIC_MONSTER_NAME",VLOOKUP(AP66,'LibSets constants'!$I$4:$L$1000,4,FALSE),""),"")</f>
        <v/>
      </c>
      <c r="AS66" s="3" t="str">
        <f>IF(J66&lt;&gt;"LIBSETS_SETTYPE_BATTLEGROUND",IF(J66&lt;&gt;"LIBSETS_SETTYPE_SPECIAL",IF(AT66&lt;&gt;"",VLOOKUP(AT66,'ESO zone constants'!$D$2:$H$4950,8,FALSE),""),""),"")</f>
        <v/>
      </c>
      <c r="AV66" s="3" t="str">
        <f>IF(AU66&lt;&gt;"",IF(AU66&lt;&gt;"LIBSETS_DROP_MECHANIC_MONSTER_NAME",VLOOKUP(AU66,'LibSets constants'!$I$4:$L$1000,3,FALSE),""),"")</f>
        <v/>
      </c>
      <c r="AW66" s="3" t="str">
        <f>IF(AU66&lt;&gt;"",IF(AU66&lt;&gt;"LIBSETS_DROP_MECHANIC_MONSTER_NAME",VLOOKUP(AU66,'LibSets constants'!$I$4:$L$1000,4,FALSE),""),"")</f>
        <v/>
      </c>
      <c r="AX66" s="21" t="str">
        <f t="shared" si="1"/>
        <v>[329] = {wayshrines={-1,-1,-1,}, dlcId=DLC_BASE_GAME</v>
      </c>
      <c r="AY66" s="21" t="str">
        <f t="shared" si="6"/>
        <v>, veteran=false</v>
      </c>
      <c r="AZ66" s="21" t="str">
        <f t="shared" si="3"/>
        <v>, setType=LIBSETS_SETTYPE_BATTLEGROUND</v>
      </c>
      <c r="BA66" s="21" t="str">
        <f t="shared" si="4"/>
        <v>, dropMechanic={LIBSETS_DROP_MECHANIC_BATTLEGROUND_REWARD}},</v>
      </c>
      <c r="BB66" s="21" t="str">
        <f t="shared" si="7"/>
        <v xml:space="preserve"> --Wizard's Riposte / Zaubererreplik   [!Battleground]</v>
      </c>
    </row>
    <row r="67" spans="1:54" x14ac:dyDescent="0.25">
      <c r="A67" s="12">
        <v>334</v>
      </c>
      <c r="B67" t="s">
        <v>1534</v>
      </c>
      <c r="C67" t="s">
        <v>1536</v>
      </c>
      <c r="D67" t="s">
        <v>1535</v>
      </c>
      <c r="G67" s="3">
        <f t="shared" ref="G67:G130" si="8">A67</f>
        <v>334</v>
      </c>
      <c r="J67" s="8" t="s">
        <v>2017</v>
      </c>
      <c r="L67" t="s">
        <v>100</v>
      </c>
      <c r="M67" t="s">
        <v>100</v>
      </c>
      <c r="N67">
        <v>-1</v>
      </c>
      <c r="O67">
        <v>-1</v>
      </c>
      <c r="P67">
        <v>-1</v>
      </c>
      <c r="Q67">
        <v>0</v>
      </c>
      <c r="S67" t="s">
        <v>2068</v>
      </c>
      <c r="T67" s="19" t="str">
        <f>IF(R67&lt;&gt;"",IF(NOT(ISERROR(VLOOKUP(R67,'ESO Dungeon constants'!$D$3:$H$9999,5,FALSE))),VLOOKUP(R67,'ESO Dungeon constants'!$D$3:$I$9999,6,FALSE),VLOOKUP(R67,'ESO zone constants'!$H$2:$K$9984,4,FALSE)),"")</f>
        <v/>
      </c>
      <c r="U67" s="3" t="e">
        <f>VLOOKUP(T67,'LibSets constants'!$B$4:$C$1000,2,FALSE)</f>
        <v>#N/A</v>
      </c>
      <c r="V67" s="34" t="s">
        <v>2133</v>
      </c>
      <c r="W67" s="3" t="str">
        <f>IF(V67&lt;&gt;"",IF(V67&lt;&gt;"LIBSETS_DROP_MECHANIC_MONSTER_NAME",VLOOKUP(V67,'LibSets constants'!$I$4:$L$1000,3,FALSE),""),"")</f>
        <v>Battlegounds reward</v>
      </c>
      <c r="X67" s="3" t="str">
        <f>IF(V67&lt;&gt;"",IF(V67&lt;&gt;"LIBSETS_DROP_MECHANIC_MONSTER_NAME",VLOOKUP(V67,'LibSets constants'!$I$4:$L$1000,4,FALSE),""),"")</f>
        <v>Belohnung in Schlachtfeldern</v>
      </c>
      <c r="Y67" s="3" t="str">
        <f>IF(J67&lt;&gt;"LIBSETS_SETTYPE_BATTLEGROUND",IF(J67&lt;&gt;"LIBSETS_SETTYPE_SPECIAL",IF(Z67&lt;&gt;"",VLOOKUP(Z67,'ESO zone constants'!$D$2:$H$4950,8,FALSE),""),""),"")</f>
        <v/>
      </c>
      <c r="AB67" s="3" t="str">
        <f>IF(AA67&lt;&gt;"",IF(AA67&lt;&gt;"LIBSETS_DROP_MECHANIC_MONSTER_NAME",VLOOKUP(AA67,'LibSets constants'!$I$4:$L$1000,3,FALSE),""),"")</f>
        <v/>
      </c>
      <c r="AC67" s="3" t="str">
        <f>IF(AA67&lt;&gt;"",IF(AA67&lt;&gt;"LIBSETS_DROP_MECHANIC_MONSTER_NAME",VLOOKUP(AA67,'LibSets constants'!$I$4:$L$1000,4,FALSE),""),"")</f>
        <v/>
      </c>
      <c r="AD67" s="3" t="str">
        <f>IF(J67&lt;&gt;"LIBSETS_SETTYPE_BATTLEGROUND",IF(J67&lt;&gt;"LIBSETS_SETTYPE_SPECIAL",IF(AE67&lt;&gt;"",VLOOKUP(AE67,'ESO zone constants'!$D$2:$H$4950,8,FALSE),""),""),"")</f>
        <v/>
      </c>
      <c r="AG67" s="3" t="str">
        <f>IF(AF67&lt;&gt;"",IF(AF67&lt;&gt;"LIBSETS_DROP_MECHANIC_MONSTER_NAME",VLOOKUP(AF67,'LibSets constants'!$I$4:$L$1000,3,FALSE),""),"")</f>
        <v/>
      </c>
      <c r="AH67" s="3" t="str">
        <f>IF(AF67&lt;&gt;"",IF(AF67&lt;&gt;"LIBSETS_DROP_MECHANIC_MONSTER_NAME",VLOOKUP(AF67,'LibSets constants'!$I$4:$L$1000,4,FALSE),""),"")</f>
        <v/>
      </c>
      <c r="AI67" s="3" t="str">
        <f>IF(J67&lt;&gt;"LIBSETS_SETTYPE_BATTLEGROUND",IF(J67&lt;&gt;"LIBSETS_SETTYPE_SPECIAL",IF(AJ67&lt;&gt;"",VLOOKUP(AJ67,'ESO zone constants'!$D$2:$H$4950,8,FALSE),""),""),"")</f>
        <v/>
      </c>
      <c r="AL67" s="3" t="str">
        <f>IF(AK67&lt;&gt;"",IF(AK67&lt;&gt;"LIBSETS_DROP_MECHANIC_MONSTER_NAME",VLOOKUP(AK67,'LibSets constants'!$I$4:$L$1000,3,FALSE),""),"")</f>
        <v/>
      </c>
      <c r="AM67" s="3" t="str">
        <f>IF(AK67&lt;&gt;"",IF(AK67&lt;&gt;"LIBSETS_DROP_MECHANIC_MONSTER_NAME",VLOOKUP(AK67,'LibSets constants'!$I$4:$L$1000,4,FALSE),""),"")</f>
        <v/>
      </c>
      <c r="AN67" s="3" t="str">
        <f>IF(J67&lt;&gt;"LIBSETS_SETTYPE_BATTLEGROUND",IF(J67&lt;&gt;"LIBSETS_SETTYPE_SPECIAL",IF(AO67&lt;&gt;"",VLOOKUP(AO67,'ESO zone constants'!$D$2:$H$4950,8,FALSE),""),""),"")</f>
        <v/>
      </c>
      <c r="AQ67" s="3" t="str">
        <f>IF(AP67&lt;&gt;"",IF(AP67&lt;&gt;"LIBSETS_DROP_MECHANIC_MONSTER_NAME",VLOOKUP(AP67,'LibSets constants'!$I$4:$L$1000,3,FALSE),""),"")</f>
        <v/>
      </c>
      <c r="AR67" s="3" t="str">
        <f>IF(AP67&lt;&gt;"",IF(AP67&lt;&gt;"LIBSETS_DROP_MECHANIC_MONSTER_NAME",VLOOKUP(AP67,'LibSets constants'!$I$4:$L$1000,4,FALSE),""),"")</f>
        <v/>
      </c>
      <c r="AS67" s="3" t="str">
        <f>IF(J67&lt;&gt;"LIBSETS_SETTYPE_BATTLEGROUND",IF(J67&lt;&gt;"LIBSETS_SETTYPE_SPECIAL",IF(AT67&lt;&gt;"",VLOOKUP(AT67,'ESO zone constants'!$D$2:$H$4950,8,FALSE),""),""),"")</f>
        <v/>
      </c>
      <c r="AV67" s="3" t="str">
        <f>IF(AU67&lt;&gt;"",IF(AU67&lt;&gt;"LIBSETS_DROP_MECHANIC_MONSTER_NAME",VLOOKUP(AU67,'LibSets constants'!$I$4:$L$1000,3,FALSE),""),"")</f>
        <v/>
      </c>
      <c r="AW67" s="3" t="str">
        <f>IF(AU67&lt;&gt;"",IF(AU67&lt;&gt;"LIBSETS_DROP_MECHANIC_MONSTER_NAME",VLOOKUP(AU67,'LibSets constants'!$I$4:$L$1000,4,FALSE),""),"")</f>
        <v/>
      </c>
      <c r="AX67" s="21" t="str">
        <f t="shared" ref="AX67:AX130" si="9">IF(A67="???","--","")&amp;IF(I67&lt;&gt;"Not in the game (anymore)",IF(A67&lt;&gt;"",CONCATENATE("[",A67,"] = {wayshrines={")&amp;IF(N67&lt;&gt;"",CONCATENATE(N67,","),"")&amp;IF(O67&lt;&gt;"",CONCATENATE(O67,","),"")&amp;IF(P67&lt;&gt;"",CONCATENATE(P67,","),"")&amp;CONCATENATE("}")&amp;IF(VALUE(Q67)&gt;0,CONCATENATE(", traitsNeeded=",Q67),"")&amp;CONCATENATE(", dlcId=",IF(T67&lt;&gt;"",T67,"DLC_BASE_GAME")),""),"")</f>
        <v>[334] = {wayshrines={-1,-1,-1,}, dlcId=DLC_BASE_GAME</v>
      </c>
      <c r="AY67" s="21" t="str">
        <f t="shared" ref="AY67:AY98" si="10">IF(I67&lt;&gt;"Not in the game (anymore)",IF(A67&lt;&gt;"",IF(R67&lt;&gt;"",CONCATENATE(", zoneIds={",R67),"")&amp;IF(Y67&lt;&gt;"",CONCATENATE(",",Y67),"")&amp;IF(AD67&lt;&gt;"",CONCATENATE(",",AD67),"")&amp;IF(AI67&lt;&gt;"",CONCATENATE(",",AI67),"")&amp;IF(AN67&lt;&gt;"",CONCATENATE(",",AN67),"")&amp;IF(AS67&lt;&gt;"",CONCATENATE(",",AS67),"")&amp;IF(R67&lt;&gt;"",CONCATENATE("}",""),"")&amp;IF(OR(L67="true",L67="false",L67&lt;&gt;""), CONCATENATE(", veteran=", L67), ""),""),"")</f>
        <v>, veteran=false</v>
      </c>
      <c r="AZ67" s="21" t="str">
        <f t="shared" ref="AZ67:AZ130" si="11">IF(I67&lt;&gt;"Not in the game (anymore)",IF(A67&lt;&gt;"",", setType="&amp;J67,"")&amp;IF(M67="true",", multiTrialSet=true",""),"")</f>
        <v>, setType=LIBSETS_SETTYPE_BATTLEGROUND</v>
      </c>
      <c r="BA67" s="21" t="str">
        <f t="shared" ref="BA67:BA130" si="12">IF(I67&lt;&gt;"Not in the game (anymore)",IF(V67&lt;&gt;"",", dropMechanic={"&amp;V67&amp;IF(AA67&lt;&gt;"",","&amp;AA67,"")&amp;IF(AF67&lt;&gt;"",","&amp;AF67,"")&amp;IF(AK67&lt;&gt;"",","&amp;AK67,"")&amp;IF(AP67&lt;&gt;"",","&amp;AP67,"")&amp;IF(AU67&lt;&gt;"",","&amp;AU67,"")&amp;"}"&amp;IF(V67="LIBSETS_DROP_MECHANIC_MONSTER_NAME",", dropMechanicNames={" &amp; IF(W67&lt;&gt;"","['en']='"&amp;W67&amp;"'","") &amp; IF(X67&lt;&gt;"",", ['de']='" &amp; X67&amp;"'","") &amp; "}",""),"")&amp;"},","")</f>
        <v>, dropMechanic={LIBSETS_DROP_MECHANIC_BATTLEGROUND_REWARD}},</v>
      </c>
      <c r="BB67" s="21" t="str">
        <f t="shared" ref="BB67:BB98" si="13">IF(I67&lt;&gt;"Not in the game (anymore)",IF(C67&lt;&gt;"",CONCATENATE(" --",C67," / ",B67,"   [",IF(S67&lt;&gt;"",S67,""),IF(Z67&lt;&gt;"",", "&amp;Z67,""),IF(AE67&lt;&gt;"",", "&amp;AE67,""),IF(AJ67&lt;&gt;"",", "&amp;AJ67,""),IF(AO67&lt;&gt;"",", "&amp;AO67,""),IF(AT67&lt;&gt;"",", "&amp;AT67,""),"]")),"")</f>
        <v xml:space="preserve"> --Impregnable Armor / Unüberwindliche Rüstung   [!Battleground]</v>
      </c>
    </row>
    <row r="68" spans="1:54" x14ac:dyDescent="0.25">
      <c r="A68" s="5">
        <v>37</v>
      </c>
      <c r="B68" t="s">
        <v>86</v>
      </c>
      <c r="C68" t="s">
        <v>797</v>
      </c>
      <c r="D68" t="s">
        <v>796</v>
      </c>
      <c r="G68" s="3">
        <f t="shared" si="8"/>
        <v>37</v>
      </c>
      <c r="J68" s="8" t="s">
        <v>2018</v>
      </c>
      <c r="L68" t="s">
        <v>100</v>
      </c>
      <c r="M68" t="s">
        <v>100</v>
      </c>
      <c r="N68">
        <v>1</v>
      </c>
      <c r="O68">
        <v>177</v>
      </c>
      <c r="P68">
        <v>71</v>
      </c>
      <c r="Q68">
        <v>2</v>
      </c>
      <c r="R68" s="3" t="e">
        <f>IF(J68&lt;&gt;"LIBSETS_SETTYPE_BATTLEGROUND",IF(J68&lt;&gt;"LIBSETS_SETTYPE_SPECIAL",IF(S68&lt;&gt;"",VLOOKUP(S68,'ESO zone constants'!$D$2:$H$4950,8,FALSE),""),""),"")</f>
        <v>#REF!</v>
      </c>
      <c r="S68" t="e">
        <f>VLOOKUP(N68,'ESO wayshrine node constants'!$A$3:$D$10003,5,FALSE)</f>
        <v>#REF!</v>
      </c>
      <c r="T68" s="19" t="e">
        <f>IF(R68&lt;&gt;"",IF(NOT(ISERROR(VLOOKUP(R68,'ESO Dungeon constants'!$D$3:$H$9999,5,FALSE))),VLOOKUP(R68,'ESO Dungeon constants'!$D$3:$I$9999,6,FALSE),VLOOKUP(R68,'ESO zone constants'!$H$2:$K$9984,4,FALSE)),"")</f>
        <v>#REF!</v>
      </c>
      <c r="U68" s="3" t="e">
        <f>VLOOKUP(T68,'LibSets constants'!$B$4:$C$1000,2,FALSE)</f>
        <v>#REF!</v>
      </c>
      <c r="W68" s="3" t="str">
        <f>IF(V68&lt;&gt;"",IF(V68&lt;&gt;"LIBSETS_DROP_MECHANIC_MONSTER_NAME",VLOOKUP(V68,'LibSets constants'!$I$4:$L$1000,3,FALSE),""),"")</f>
        <v/>
      </c>
      <c r="X68" s="3" t="str">
        <f>IF(V68&lt;&gt;"",IF(V68&lt;&gt;"LIBSETS_DROP_MECHANIC_MONSTER_NAME",VLOOKUP(V68,'LibSets constants'!$I$4:$L$1000,4,FALSE),""),"")</f>
        <v/>
      </c>
      <c r="Y68" s="3" t="e">
        <f>IF(J68&lt;&gt;"LIBSETS_SETTYPE_BATTLEGROUND",IF(J68&lt;&gt;"LIBSETS_SETTYPE_SPECIAL",IF(Z68&lt;&gt;"",VLOOKUP(Z68,'ESO zone constants'!$D$2:$H$4950,8,FALSE),""),""),"")</f>
        <v>#REF!</v>
      </c>
      <c r="Z68" t="e">
        <f>VLOOKUP(O68,'ESO wayshrine node constants'!$A$3:$D$10003,5,FALSE)</f>
        <v>#REF!</v>
      </c>
      <c r="AB68" s="3" t="str">
        <f>IF(AA68&lt;&gt;"",IF(AA68&lt;&gt;"LIBSETS_DROP_MECHANIC_MONSTER_NAME",VLOOKUP(AA68,'LibSets constants'!$I$4:$L$1000,3,FALSE),""),"")</f>
        <v/>
      </c>
      <c r="AC68" s="3" t="str">
        <f>IF(AA68&lt;&gt;"",IF(AA68&lt;&gt;"LIBSETS_DROP_MECHANIC_MONSTER_NAME",VLOOKUP(AA68,'LibSets constants'!$I$4:$L$1000,4,FALSE),""),"")</f>
        <v/>
      </c>
      <c r="AD68" s="3" t="e">
        <f>IF(J68&lt;&gt;"LIBSETS_SETTYPE_BATTLEGROUND",IF(J68&lt;&gt;"LIBSETS_SETTYPE_SPECIAL",IF(AE68&lt;&gt;"",VLOOKUP(AE68,'ESO zone constants'!$D$2:$H$4950,8,FALSE),""),""),"")</f>
        <v>#REF!</v>
      </c>
      <c r="AE68" t="e">
        <f>VLOOKUP(P68,'ESO wayshrine node constants'!$A$3:$D$10003,5,FALSE)</f>
        <v>#REF!</v>
      </c>
      <c r="AG68" s="3" t="str">
        <f>IF(AF68&lt;&gt;"",IF(AF68&lt;&gt;"LIBSETS_DROP_MECHANIC_MONSTER_NAME",VLOOKUP(AF68,'LibSets constants'!$I$4:$L$1000,3,FALSE),""),"")</f>
        <v/>
      </c>
      <c r="AH68" s="3" t="str">
        <f>IF(AF68&lt;&gt;"",IF(AF68&lt;&gt;"LIBSETS_DROP_MECHANIC_MONSTER_NAME",VLOOKUP(AF68,'LibSets constants'!$I$4:$L$1000,4,FALSE),""),"")</f>
        <v/>
      </c>
      <c r="AI68" s="3" t="str">
        <f>IF(J68&lt;&gt;"LIBSETS_SETTYPE_BATTLEGROUND",IF(J68&lt;&gt;"LIBSETS_SETTYPE_SPECIAL",IF(AJ68&lt;&gt;"",VLOOKUP(AJ68,'ESO zone constants'!$D$2:$H$4950,8,FALSE),""),""),"")</f>
        <v/>
      </c>
      <c r="AL68" s="3" t="str">
        <f>IF(AK68&lt;&gt;"",IF(AK68&lt;&gt;"LIBSETS_DROP_MECHANIC_MONSTER_NAME",VLOOKUP(AK68,'LibSets constants'!$I$4:$L$1000,3,FALSE),""),"")</f>
        <v/>
      </c>
      <c r="AM68" s="3" t="str">
        <f>IF(AK68&lt;&gt;"",IF(AK68&lt;&gt;"LIBSETS_DROP_MECHANIC_MONSTER_NAME",VLOOKUP(AK68,'LibSets constants'!$I$4:$L$1000,4,FALSE),""),"")</f>
        <v/>
      </c>
      <c r="AN68" s="3" t="str">
        <f>IF(J68&lt;&gt;"LIBSETS_SETTYPE_BATTLEGROUND",IF(J68&lt;&gt;"LIBSETS_SETTYPE_SPECIAL",IF(AO68&lt;&gt;"",VLOOKUP(AO68,'ESO zone constants'!$D$2:$H$4950,8,FALSE),""),""),"")</f>
        <v/>
      </c>
      <c r="AQ68" s="3" t="str">
        <f>IF(AP68&lt;&gt;"",IF(AP68&lt;&gt;"LIBSETS_DROP_MECHANIC_MONSTER_NAME",VLOOKUP(AP68,'LibSets constants'!$I$4:$L$1000,3,FALSE),""),"")</f>
        <v/>
      </c>
      <c r="AR68" s="3" t="str">
        <f>IF(AP68&lt;&gt;"",IF(AP68&lt;&gt;"LIBSETS_DROP_MECHANIC_MONSTER_NAME",VLOOKUP(AP68,'LibSets constants'!$I$4:$L$1000,4,FALSE),""),"")</f>
        <v/>
      </c>
      <c r="AS68" s="3" t="str">
        <f>IF(J68&lt;&gt;"LIBSETS_SETTYPE_BATTLEGROUND",IF(J68&lt;&gt;"LIBSETS_SETTYPE_SPECIAL",IF(AT68&lt;&gt;"",VLOOKUP(AT68,'ESO zone constants'!$D$2:$H$4950,8,FALSE),""),""),"")</f>
        <v/>
      </c>
      <c r="AV68" s="3" t="str">
        <f>IF(AU68&lt;&gt;"",IF(AU68&lt;&gt;"LIBSETS_DROP_MECHANIC_MONSTER_NAME",VLOOKUP(AU68,'LibSets constants'!$I$4:$L$1000,3,FALSE),""),"")</f>
        <v/>
      </c>
      <c r="AW68" s="3" t="str">
        <f>IF(AU68&lt;&gt;"",IF(AU68&lt;&gt;"LIBSETS_DROP_MECHANIC_MONSTER_NAME",VLOOKUP(AU68,'LibSets constants'!$I$4:$L$1000,4,FALSE),""),"")</f>
        <v/>
      </c>
      <c r="AX68" s="21" t="e">
        <f t="shared" si="9"/>
        <v>#REF!</v>
      </c>
      <c r="AY68" s="21" t="e">
        <f t="shared" si="10"/>
        <v>#REF!</v>
      </c>
      <c r="AZ68" s="21" t="str">
        <f t="shared" si="11"/>
        <v>, setType=LIBSETS_SETTYPE_CRAFTED</v>
      </c>
      <c r="BA68" s="21" t="str">
        <f t="shared" si="12"/>
        <v>},</v>
      </c>
      <c r="BB68" s="21" t="e">
        <f t="shared" si="13"/>
        <v>#REF!</v>
      </c>
    </row>
    <row r="69" spans="1:54" x14ac:dyDescent="0.25">
      <c r="A69" s="5">
        <v>38</v>
      </c>
      <c r="B69" t="s">
        <v>88</v>
      </c>
      <c r="C69" t="s">
        <v>799</v>
      </c>
      <c r="D69" t="s">
        <v>798</v>
      </c>
      <c r="G69" s="3">
        <f t="shared" si="8"/>
        <v>38</v>
      </c>
      <c r="J69" s="8" t="s">
        <v>2018</v>
      </c>
      <c r="L69" t="s">
        <v>100</v>
      </c>
      <c r="M69" t="s">
        <v>100</v>
      </c>
      <c r="N69">
        <v>15</v>
      </c>
      <c r="O69">
        <v>169</v>
      </c>
      <c r="P69">
        <v>205</v>
      </c>
      <c r="Q69">
        <v>3</v>
      </c>
      <c r="R69" s="3" t="e">
        <f>IF(J69&lt;&gt;"LIBSETS_SETTYPE_BATTLEGROUND",IF(J69&lt;&gt;"LIBSETS_SETTYPE_SPECIAL",IF(S69&lt;&gt;"",VLOOKUP(S69,'ESO zone constants'!$D$2:$H$4950,8,FALSE),""),""),"")</f>
        <v>#REF!</v>
      </c>
      <c r="S69" t="e">
        <f>VLOOKUP(N69,'ESO wayshrine node constants'!$A$3:$D$10003,5,FALSE)</f>
        <v>#REF!</v>
      </c>
      <c r="T69" s="19" t="e">
        <f>IF(R69&lt;&gt;"",IF(NOT(ISERROR(VLOOKUP(R69,'ESO Dungeon constants'!$D$3:$H$9999,5,FALSE))),VLOOKUP(R69,'ESO Dungeon constants'!$D$3:$I$9999,6,FALSE),VLOOKUP(R69,'ESO zone constants'!$H$2:$K$9984,4,FALSE)),"")</f>
        <v>#REF!</v>
      </c>
      <c r="U69" s="3" t="e">
        <f>VLOOKUP(T69,'LibSets constants'!$B$4:$C$1000,2,FALSE)</f>
        <v>#REF!</v>
      </c>
      <c r="W69" s="46" t="str">
        <f>IF(V69&lt;&gt;"",IF(V69&lt;&gt;"LIBSETS_DROP_MECHANIC_MONSTER_NAME",VLOOKUP(V69,'LibSets constants'!$I$4:$L$1000,3,FALSE),""),"")</f>
        <v/>
      </c>
      <c r="X69" s="46" t="str">
        <f>IF(V69&lt;&gt;"",IF(V69&lt;&gt;"LIBSETS_DROP_MECHANIC_MONSTER_NAME",VLOOKUP(V69,'LibSets constants'!$I$4:$L$1000,4,FALSE),""),"")</f>
        <v/>
      </c>
      <c r="Y69" s="3" t="e">
        <f>IF(J69&lt;&gt;"LIBSETS_SETTYPE_BATTLEGROUND",IF(J69&lt;&gt;"LIBSETS_SETTYPE_SPECIAL",IF(Z69&lt;&gt;"",VLOOKUP(Z69,'ESO zone constants'!$D$2:$H$4950,8,FALSE),""),""),"")</f>
        <v>#REF!</v>
      </c>
      <c r="Z69" t="e">
        <f>VLOOKUP(O69,'ESO wayshrine node constants'!$A$3:$D$10003,5,FALSE)</f>
        <v>#REF!</v>
      </c>
      <c r="AA69" s="47"/>
      <c r="AB69" s="46" t="str">
        <f>IF(AA69&lt;&gt;"",IF(AA69&lt;&gt;"LIBSETS_DROP_MECHANIC_MONSTER_NAME",VLOOKUP(AA69,'LibSets constants'!$I$4:$L$1000,3,FALSE),""),"")</f>
        <v/>
      </c>
      <c r="AC69" s="46" t="str">
        <f>IF(AA69&lt;&gt;"",IF(AA69&lt;&gt;"LIBSETS_DROP_MECHANIC_MONSTER_NAME",VLOOKUP(AA69,'LibSets constants'!$I$4:$L$1000,4,FALSE),""),"")</f>
        <v/>
      </c>
      <c r="AD69" s="3" t="e">
        <f>IF(J69&lt;&gt;"LIBSETS_SETTYPE_BATTLEGROUND",IF(J69&lt;&gt;"LIBSETS_SETTYPE_SPECIAL",IF(AE69&lt;&gt;"",VLOOKUP(AE69,'ESO zone constants'!$D$2:$H$4950,8,FALSE),""),""),"")</f>
        <v>#REF!</v>
      </c>
      <c r="AE69" t="e">
        <f>VLOOKUP(P69,'ESO wayshrine node constants'!$A$3:$D$10003,5,FALSE)</f>
        <v>#REF!</v>
      </c>
      <c r="AF69" s="47"/>
      <c r="AG69" s="46" t="str">
        <f>IF(AF69&lt;&gt;"",IF(AF69&lt;&gt;"LIBSETS_DROP_MECHANIC_MONSTER_NAME",VLOOKUP(AF69,'LibSets constants'!$I$4:$L$1000,3,FALSE),""),"")</f>
        <v/>
      </c>
      <c r="AH69" s="46" t="str">
        <f>IF(AF69&lt;&gt;"",IF(AF69&lt;&gt;"LIBSETS_DROP_MECHANIC_MONSTER_NAME",VLOOKUP(AF69,'LibSets constants'!$I$4:$L$1000,4,FALSE),""),"")</f>
        <v/>
      </c>
      <c r="AI69" s="3" t="str">
        <f>IF(J69&lt;&gt;"LIBSETS_SETTYPE_BATTLEGROUND",IF(J69&lt;&gt;"LIBSETS_SETTYPE_SPECIAL",IF(AJ69&lt;&gt;"",VLOOKUP(AJ69,'ESO zone constants'!$D$2:$H$4950,8,FALSE),""),""),"")</f>
        <v/>
      </c>
      <c r="AK69" s="47"/>
      <c r="AL69" s="46" t="str">
        <f>IF(AK69&lt;&gt;"",IF(AK69&lt;&gt;"LIBSETS_DROP_MECHANIC_MONSTER_NAME",VLOOKUP(AK69,'LibSets constants'!$I$4:$L$1000,3,FALSE),""),"")</f>
        <v/>
      </c>
      <c r="AM69" s="46" t="str">
        <f>IF(AK69&lt;&gt;"",IF(AK69&lt;&gt;"LIBSETS_DROP_MECHANIC_MONSTER_NAME",VLOOKUP(AK69,'LibSets constants'!$I$4:$L$1000,4,FALSE),""),"")</f>
        <v/>
      </c>
      <c r="AN69" s="3" t="str">
        <f>IF(J69&lt;&gt;"LIBSETS_SETTYPE_BATTLEGROUND",IF(J69&lt;&gt;"LIBSETS_SETTYPE_SPECIAL",IF(AO69&lt;&gt;"",VLOOKUP(AO69,'ESO zone constants'!$D$2:$H$4950,8,FALSE),""),""),"")</f>
        <v/>
      </c>
      <c r="AP69" s="47"/>
      <c r="AQ69" s="46" t="str">
        <f>IF(AP69&lt;&gt;"",IF(AP69&lt;&gt;"LIBSETS_DROP_MECHANIC_MONSTER_NAME",VLOOKUP(AP69,'LibSets constants'!$I$4:$L$1000,3,FALSE),""),"")</f>
        <v/>
      </c>
      <c r="AR69" s="46" t="str">
        <f>IF(AP69&lt;&gt;"",IF(AP69&lt;&gt;"LIBSETS_DROP_MECHANIC_MONSTER_NAME",VLOOKUP(AP69,'LibSets constants'!$I$4:$L$1000,4,FALSE),""),"")</f>
        <v/>
      </c>
      <c r="AS69" s="3" t="str">
        <f>IF(J69&lt;&gt;"LIBSETS_SETTYPE_BATTLEGROUND",IF(J69&lt;&gt;"LIBSETS_SETTYPE_SPECIAL",IF(AT69&lt;&gt;"",VLOOKUP(AT69,'ESO zone constants'!$D$2:$H$4950,8,FALSE),""),""),"")</f>
        <v/>
      </c>
      <c r="AU69" s="47"/>
      <c r="AV69" s="46" t="str">
        <f>IF(AU69&lt;&gt;"",IF(AU69&lt;&gt;"LIBSETS_DROP_MECHANIC_MONSTER_NAME",VLOOKUP(AU69,'LibSets constants'!$I$4:$L$1000,3,FALSE),""),"")</f>
        <v/>
      </c>
      <c r="AW69" s="46" t="str">
        <f>IF(AU69&lt;&gt;"",IF(AU69&lt;&gt;"LIBSETS_DROP_MECHANIC_MONSTER_NAME",VLOOKUP(AU69,'LibSets constants'!$I$4:$L$1000,4,FALSE),""),"")</f>
        <v/>
      </c>
      <c r="AX69" s="21" t="e">
        <f t="shared" si="9"/>
        <v>#REF!</v>
      </c>
      <c r="AY69" s="21" t="e">
        <f t="shared" si="10"/>
        <v>#REF!</v>
      </c>
      <c r="AZ69" s="21" t="str">
        <f t="shared" si="11"/>
        <v>, setType=LIBSETS_SETTYPE_CRAFTED</v>
      </c>
      <c r="BA69" s="21" t="str">
        <f t="shared" si="12"/>
        <v>},</v>
      </c>
      <c r="BB69" s="21" t="e">
        <f t="shared" si="13"/>
        <v>#REF!</v>
      </c>
    </row>
    <row r="70" spans="1:54" x14ac:dyDescent="0.25">
      <c r="A70" s="5">
        <v>40</v>
      </c>
      <c r="B70" t="s">
        <v>85</v>
      </c>
      <c r="C70" t="s">
        <v>804</v>
      </c>
      <c r="D70" t="s">
        <v>803</v>
      </c>
      <c r="G70" s="3">
        <f t="shared" si="8"/>
        <v>40</v>
      </c>
      <c r="J70" s="8" t="s">
        <v>2018</v>
      </c>
      <c r="L70" t="s">
        <v>100</v>
      </c>
      <c r="M70" t="s">
        <v>100</v>
      </c>
      <c r="N70">
        <v>216</v>
      </c>
      <c r="O70">
        <v>121</v>
      </c>
      <c r="P70">
        <v>65</v>
      </c>
      <c r="Q70">
        <v>2</v>
      </c>
      <c r="R70" s="3" t="e">
        <f>IF(J70&lt;&gt;"LIBSETS_SETTYPE_BATTLEGROUND",IF(J70&lt;&gt;"LIBSETS_SETTYPE_SPECIAL",IF(S70&lt;&gt;"",VLOOKUP(S70,'ESO zone constants'!$D$2:$H$4950,8,FALSE),""),""),"")</f>
        <v>#REF!</v>
      </c>
      <c r="S70" t="e">
        <f>VLOOKUP(N70,'ESO wayshrine node constants'!$A$3:$D$10003,5,FALSE)</f>
        <v>#REF!</v>
      </c>
      <c r="T70" s="19" t="e">
        <f>IF(R70&lt;&gt;"",IF(NOT(ISERROR(VLOOKUP(R70,'ESO Dungeon constants'!$D$3:$H$9999,5,FALSE))),VLOOKUP(R70,'ESO Dungeon constants'!$D$3:$I$9999,6,FALSE),VLOOKUP(R70,'ESO zone constants'!$H$2:$K$9984,4,FALSE)),"")</f>
        <v>#REF!</v>
      </c>
      <c r="U70" s="3" t="e">
        <f>VLOOKUP(T70,'LibSets constants'!$B$4:$C$1000,2,FALSE)</f>
        <v>#REF!</v>
      </c>
      <c r="W70" s="46" t="str">
        <f>IF(V70&lt;&gt;"",IF(V70&lt;&gt;"LIBSETS_DROP_MECHANIC_MONSTER_NAME",VLOOKUP(V70,'LibSets constants'!$I$4:$L$1000,3,FALSE),""),"")</f>
        <v/>
      </c>
      <c r="X70" s="3" t="str">
        <f>IF(V70&lt;&gt;"",IF(V70&lt;&gt;"LIBSETS_DROP_MECHANIC_MONSTER_NAME",VLOOKUP(V70,'LibSets constants'!$I$4:$L$1000,4,FALSE),""),"")</f>
        <v/>
      </c>
      <c r="Y70" s="3" t="e">
        <f>IF(J70&lt;&gt;"LIBSETS_SETTYPE_BATTLEGROUND",IF(J70&lt;&gt;"LIBSETS_SETTYPE_SPECIAL",IF(Z70&lt;&gt;"",VLOOKUP(Z70,'ESO zone constants'!$D$2:$H$4950,8,FALSE),""),""),"")</f>
        <v>#REF!</v>
      </c>
      <c r="Z70" t="e">
        <f>VLOOKUP(O70,'ESO wayshrine node constants'!$A$3:$D$10003,5,FALSE)</f>
        <v>#REF!</v>
      </c>
      <c r="AA70" s="47"/>
      <c r="AB70" s="46" t="str">
        <f>IF(AA70&lt;&gt;"",IF(AA70&lt;&gt;"LIBSETS_DROP_MECHANIC_MONSTER_NAME",VLOOKUP(AA70,'LibSets constants'!$I$4:$L$1000,3,FALSE),""),"")</f>
        <v/>
      </c>
      <c r="AC70" s="46" t="str">
        <f>IF(AA70&lt;&gt;"",IF(AA70&lt;&gt;"LIBSETS_DROP_MECHANIC_MONSTER_NAME",VLOOKUP(AA70,'LibSets constants'!$I$4:$L$1000,4,FALSE),""),"")</f>
        <v/>
      </c>
      <c r="AD70" s="3" t="e">
        <f>IF(J70&lt;&gt;"LIBSETS_SETTYPE_BATTLEGROUND",IF(J70&lt;&gt;"LIBSETS_SETTYPE_SPECIAL",IF(AE70&lt;&gt;"",VLOOKUP(AE70,'ESO zone constants'!$D$2:$H$4950,8,FALSE),""),""),"")</f>
        <v>#REF!</v>
      </c>
      <c r="AE70" t="e">
        <f>VLOOKUP(P70,'ESO wayshrine node constants'!$A$3:$D$10003,5,FALSE)</f>
        <v>#REF!</v>
      </c>
      <c r="AF70" s="47"/>
      <c r="AG70" s="46" t="str">
        <f>IF(AF70&lt;&gt;"",IF(AF70&lt;&gt;"LIBSETS_DROP_MECHANIC_MONSTER_NAME",VLOOKUP(AF70,'LibSets constants'!$I$4:$L$1000,3,FALSE),""),"")</f>
        <v/>
      </c>
      <c r="AH70" s="46" t="str">
        <f>IF(AF70&lt;&gt;"",IF(AF70&lt;&gt;"LIBSETS_DROP_MECHANIC_MONSTER_NAME",VLOOKUP(AF70,'LibSets constants'!$I$4:$L$1000,4,FALSE),""),"")</f>
        <v/>
      </c>
      <c r="AI70" s="3" t="str">
        <f>IF(J70&lt;&gt;"LIBSETS_SETTYPE_BATTLEGROUND",IF(J70&lt;&gt;"LIBSETS_SETTYPE_SPECIAL",IF(AJ70&lt;&gt;"",VLOOKUP(AJ70,'ESO zone constants'!$D$2:$H$4950,8,FALSE),""),""),"")</f>
        <v/>
      </c>
      <c r="AK70" s="47"/>
      <c r="AL70" s="46" t="str">
        <f>IF(AK70&lt;&gt;"",IF(AK70&lt;&gt;"LIBSETS_DROP_MECHANIC_MONSTER_NAME",VLOOKUP(AK70,'LibSets constants'!$I$4:$L$1000,3,FALSE),""),"")</f>
        <v/>
      </c>
      <c r="AM70" s="46" t="str">
        <f>IF(AK70&lt;&gt;"",IF(AK70&lt;&gt;"LIBSETS_DROP_MECHANIC_MONSTER_NAME",VLOOKUP(AK70,'LibSets constants'!$I$4:$L$1000,4,FALSE),""),"")</f>
        <v/>
      </c>
      <c r="AN70" s="3" t="str">
        <f>IF(J70&lt;&gt;"LIBSETS_SETTYPE_BATTLEGROUND",IF(J70&lt;&gt;"LIBSETS_SETTYPE_SPECIAL",IF(AO70&lt;&gt;"",VLOOKUP(AO70,'ESO zone constants'!$D$2:$H$4950,8,FALSE),""),""),"")</f>
        <v/>
      </c>
      <c r="AP70" s="47"/>
      <c r="AQ70" s="46" t="str">
        <f>IF(AP70&lt;&gt;"",IF(AP70&lt;&gt;"LIBSETS_DROP_MECHANIC_MONSTER_NAME",VLOOKUP(AP70,'LibSets constants'!$I$4:$L$1000,3,FALSE),""),"")</f>
        <v/>
      </c>
      <c r="AR70" s="46" t="str">
        <f>IF(AP70&lt;&gt;"",IF(AP70&lt;&gt;"LIBSETS_DROP_MECHANIC_MONSTER_NAME",VLOOKUP(AP70,'LibSets constants'!$I$4:$L$1000,4,FALSE),""),"")</f>
        <v/>
      </c>
      <c r="AS70" s="3" t="str">
        <f>IF(J70&lt;&gt;"LIBSETS_SETTYPE_BATTLEGROUND",IF(J70&lt;&gt;"LIBSETS_SETTYPE_SPECIAL",IF(AT70&lt;&gt;"",VLOOKUP(AT70,'ESO zone constants'!$D$2:$H$4950,8,FALSE),""),""),"")</f>
        <v/>
      </c>
      <c r="AU70" s="47"/>
      <c r="AV70" s="46" t="str">
        <f>IF(AU70&lt;&gt;"",IF(AU70&lt;&gt;"LIBSETS_DROP_MECHANIC_MONSTER_NAME",VLOOKUP(AU70,'LibSets constants'!$I$4:$L$1000,3,FALSE),""),"")</f>
        <v/>
      </c>
      <c r="AW70" s="46" t="str">
        <f>IF(AU70&lt;&gt;"",IF(AU70&lt;&gt;"LIBSETS_DROP_MECHANIC_MONSTER_NAME",VLOOKUP(AU70,'LibSets constants'!$I$4:$L$1000,4,FALSE),""),"")</f>
        <v/>
      </c>
      <c r="AX70" s="21" t="e">
        <f t="shared" si="9"/>
        <v>#REF!</v>
      </c>
      <c r="AY70" s="21" t="e">
        <f t="shared" si="10"/>
        <v>#REF!</v>
      </c>
      <c r="AZ70" s="21" t="str">
        <f t="shared" si="11"/>
        <v>, setType=LIBSETS_SETTYPE_CRAFTED</v>
      </c>
      <c r="BA70" s="21" t="str">
        <f t="shared" si="12"/>
        <v>},</v>
      </c>
      <c r="BB70" s="21" t="e">
        <f t="shared" si="13"/>
        <v>#REF!</v>
      </c>
    </row>
    <row r="71" spans="1:54" x14ac:dyDescent="0.25">
      <c r="A71" s="5">
        <v>41</v>
      </c>
      <c r="B71" t="s">
        <v>87</v>
      </c>
      <c r="C71" t="s">
        <v>806</v>
      </c>
      <c r="D71" t="s">
        <v>805</v>
      </c>
      <c r="G71" s="3">
        <f t="shared" si="8"/>
        <v>41</v>
      </c>
      <c r="J71" s="8" t="s">
        <v>2018</v>
      </c>
      <c r="L71" t="s">
        <v>100</v>
      </c>
      <c r="M71" t="s">
        <v>100</v>
      </c>
      <c r="N71">
        <v>82</v>
      </c>
      <c r="O71">
        <v>151</v>
      </c>
      <c r="P71">
        <v>78</v>
      </c>
      <c r="Q71">
        <v>4</v>
      </c>
      <c r="R71" s="3" t="e">
        <f>IF(J71&lt;&gt;"LIBSETS_SETTYPE_BATTLEGROUND",IF(J71&lt;&gt;"LIBSETS_SETTYPE_SPECIAL",IF(S71&lt;&gt;"",VLOOKUP(S71,'ESO zone constants'!$D$2:$H$4950,8,FALSE),""),""),"")</f>
        <v>#REF!</v>
      </c>
      <c r="S71" t="e">
        <f>VLOOKUP(N71,'ESO wayshrine node constants'!$A$3:$D$10003,5,FALSE)</f>
        <v>#REF!</v>
      </c>
      <c r="T71" s="19" t="e">
        <f>IF(R71&lt;&gt;"",IF(NOT(ISERROR(VLOOKUP(R71,'ESO Dungeon constants'!$D$3:$H$9999,5,FALSE))),VLOOKUP(R71,'ESO Dungeon constants'!$D$3:$I$9999,6,FALSE),VLOOKUP(R71,'ESO zone constants'!$H$2:$K$9984,4,FALSE)),"")</f>
        <v>#REF!</v>
      </c>
      <c r="U71" s="3" t="e">
        <f>VLOOKUP(T71,'LibSets constants'!$B$4:$C$1000,2,FALSE)</f>
        <v>#REF!</v>
      </c>
      <c r="W71" s="46" t="str">
        <f>IF(V71&lt;&gt;"",IF(V71&lt;&gt;"LIBSETS_DROP_MECHANIC_MONSTER_NAME",VLOOKUP(V71,'LibSets constants'!$I$4:$L$1000,3,FALSE),""),"")</f>
        <v/>
      </c>
      <c r="X71" s="46" t="str">
        <f>IF(V71&lt;&gt;"",IF(V71&lt;&gt;"LIBSETS_DROP_MECHANIC_MONSTER_NAME",VLOOKUP(V71,'LibSets constants'!$I$4:$L$1000,4,FALSE),""),"")</f>
        <v/>
      </c>
      <c r="Y71" s="3" t="e">
        <f>IF(J71&lt;&gt;"LIBSETS_SETTYPE_BATTLEGROUND",IF(J71&lt;&gt;"LIBSETS_SETTYPE_SPECIAL",IF(Z71&lt;&gt;"",VLOOKUP(Z71,'ESO zone constants'!$D$2:$H$4950,8,FALSE),""),""),"")</f>
        <v>#REF!</v>
      </c>
      <c r="Z71" t="e">
        <f>VLOOKUP(O71,'ESO wayshrine node constants'!$A$3:$D$10003,5,FALSE)</f>
        <v>#REF!</v>
      </c>
      <c r="AA71" s="47"/>
      <c r="AB71" s="46" t="str">
        <f>IF(AA71&lt;&gt;"",IF(AA71&lt;&gt;"LIBSETS_DROP_MECHANIC_MONSTER_NAME",VLOOKUP(AA71,'LibSets constants'!$I$4:$L$1000,3,FALSE),""),"")</f>
        <v/>
      </c>
      <c r="AC71" s="46" t="str">
        <f>IF(AA71&lt;&gt;"",IF(AA71&lt;&gt;"LIBSETS_DROP_MECHANIC_MONSTER_NAME",VLOOKUP(AA71,'LibSets constants'!$I$4:$L$1000,4,FALSE),""),"")</f>
        <v/>
      </c>
      <c r="AD71" s="3" t="e">
        <f>IF(J71&lt;&gt;"LIBSETS_SETTYPE_BATTLEGROUND",IF(J71&lt;&gt;"LIBSETS_SETTYPE_SPECIAL",IF(AE71&lt;&gt;"",VLOOKUP(AE71,'ESO zone constants'!$D$2:$H$4950,8,FALSE),""),""),"")</f>
        <v>#REF!</v>
      </c>
      <c r="AE71" t="e">
        <f>VLOOKUP(P71,'ESO wayshrine node constants'!$A$3:$D$10003,5,FALSE)</f>
        <v>#REF!</v>
      </c>
      <c r="AF71" s="47"/>
      <c r="AG71" s="46" t="str">
        <f>IF(AF71&lt;&gt;"",IF(AF71&lt;&gt;"LIBSETS_DROP_MECHANIC_MONSTER_NAME",VLOOKUP(AF71,'LibSets constants'!$I$4:$L$1000,3,FALSE),""),"")</f>
        <v/>
      </c>
      <c r="AH71" s="46" t="str">
        <f>IF(AF71&lt;&gt;"",IF(AF71&lt;&gt;"LIBSETS_DROP_MECHANIC_MONSTER_NAME",VLOOKUP(AF71,'LibSets constants'!$I$4:$L$1000,4,FALSE),""),"")</f>
        <v/>
      </c>
      <c r="AI71" s="3" t="str">
        <f>IF(J71&lt;&gt;"LIBSETS_SETTYPE_BATTLEGROUND",IF(J71&lt;&gt;"LIBSETS_SETTYPE_SPECIAL",IF(AJ71&lt;&gt;"",VLOOKUP(AJ71,'ESO zone constants'!$D$2:$H$4950,8,FALSE),""),""),"")</f>
        <v/>
      </c>
      <c r="AK71" s="47"/>
      <c r="AL71" s="46" t="str">
        <f>IF(AK71&lt;&gt;"",IF(AK71&lt;&gt;"LIBSETS_DROP_MECHANIC_MONSTER_NAME",VLOOKUP(AK71,'LibSets constants'!$I$4:$L$1000,3,FALSE),""),"")</f>
        <v/>
      </c>
      <c r="AM71" s="46" t="str">
        <f>IF(AK71&lt;&gt;"",IF(AK71&lt;&gt;"LIBSETS_DROP_MECHANIC_MONSTER_NAME",VLOOKUP(AK71,'LibSets constants'!$I$4:$L$1000,4,FALSE),""),"")</f>
        <v/>
      </c>
      <c r="AN71" s="3" t="str">
        <f>IF(J71&lt;&gt;"LIBSETS_SETTYPE_BATTLEGROUND",IF(J71&lt;&gt;"LIBSETS_SETTYPE_SPECIAL",IF(AO71&lt;&gt;"",VLOOKUP(AO71,'ESO zone constants'!$D$2:$H$4950,8,FALSE),""),""),"")</f>
        <v/>
      </c>
      <c r="AP71" s="47"/>
      <c r="AQ71" s="46" t="str">
        <f>IF(AP71&lt;&gt;"",IF(AP71&lt;&gt;"LIBSETS_DROP_MECHANIC_MONSTER_NAME",VLOOKUP(AP71,'LibSets constants'!$I$4:$L$1000,3,FALSE),""),"")</f>
        <v/>
      </c>
      <c r="AR71" s="46" t="str">
        <f>IF(AP71&lt;&gt;"",IF(AP71&lt;&gt;"LIBSETS_DROP_MECHANIC_MONSTER_NAME",VLOOKUP(AP71,'LibSets constants'!$I$4:$L$1000,4,FALSE),""),"")</f>
        <v/>
      </c>
      <c r="AS71" s="3" t="str">
        <f>IF(J71&lt;&gt;"LIBSETS_SETTYPE_BATTLEGROUND",IF(J71&lt;&gt;"LIBSETS_SETTYPE_SPECIAL",IF(AT71&lt;&gt;"",VLOOKUP(AT71,'ESO zone constants'!$D$2:$H$4950,8,FALSE),""),""),"")</f>
        <v/>
      </c>
      <c r="AU71" s="47"/>
      <c r="AV71" s="46" t="str">
        <f>IF(AU71&lt;&gt;"",IF(AU71&lt;&gt;"LIBSETS_DROP_MECHANIC_MONSTER_NAME",VLOOKUP(AU71,'LibSets constants'!$I$4:$L$1000,3,FALSE),""),"")</f>
        <v/>
      </c>
      <c r="AW71" s="46" t="str">
        <f>IF(AU71&lt;&gt;"",IF(AU71&lt;&gt;"LIBSETS_DROP_MECHANIC_MONSTER_NAME",VLOOKUP(AU71,'LibSets constants'!$I$4:$L$1000,4,FALSE),""),"")</f>
        <v/>
      </c>
      <c r="AX71" s="21" t="e">
        <f t="shared" si="9"/>
        <v>#REF!</v>
      </c>
      <c r="AY71" s="21" t="e">
        <f t="shared" si="10"/>
        <v>#REF!</v>
      </c>
      <c r="AZ71" s="21" t="str">
        <f t="shared" si="11"/>
        <v>, setType=LIBSETS_SETTYPE_CRAFTED</v>
      </c>
      <c r="BA71" s="21" t="str">
        <f t="shared" si="12"/>
        <v>},</v>
      </c>
      <c r="BB71" s="21" t="e">
        <f t="shared" si="13"/>
        <v>#REF!</v>
      </c>
    </row>
    <row r="72" spans="1:54" x14ac:dyDescent="0.25">
      <c r="A72" s="5">
        <v>43</v>
      </c>
      <c r="B72" t="s">
        <v>84</v>
      </c>
      <c r="C72" t="s">
        <v>808</v>
      </c>
      <c r="D72" t="s">
        <v>807</v>
      </c>
      <c r="G72" s="3">
        <f t="shared" si="8"/>
        <v>43</v>
      </c>
      <c r="J72" s="8" t="s">
        <v>2018</v>
      </c>
      <c r="L72" t="s">
        <v>100</v>
      </c>
      <c r="M72" t="s">
        <v>100</v>
      </c>
      <c r="N72">
        <v>23</v>
      </c>
      <c r="O72">
        <v>164</v>
      </c>
      <c r="P72">
        <v>32</v>
      </c>
      <c r="Q72">
        <v>3</v>
      </c>
      <c r="R72" s="3" t="e">
        <f>IF(J72&lt;&gt;"LIBSETS_SETTYPE_BATTLEGROUND",IF(J72&lt;&gt;"LIBSETS_SETTYPE_SPECIAL",IF(S72&lt;&gt;"",VLOOKUP(S72,'ESO zone constants'!$D$2:$H$4950,8,FALSE),""),""),"")</f>
        <v>#REF!</v>
      </c>
      <c r="S72" t="e">
        <f>VLOOKUP(N72,'ESO wayshrine node constants'!$A$3:$D$10003,5,FALSE)</f>
        <v>#REF!</v>
      </c>
      <c r="T72" s="19" t="e">
        <f>IF(R72&lt;&gt;"",IF(NOT(ISERROR(VLOOKUP(R72,'ESO Dungeon constants'!$D$3:$H$9999,5,FALSE))),VLOOKUP(R72,'ESO Dungeon constants'!$D$3:$I$9999,6,FALSE),VLOOKUP(R72,'ESO zone constants'!$H$2:$K$9984,4,FALSE)),"")</f>
        <v>#REF!</v>
      </c>
      <c r="U72" s="3" t="e">
        <f>VLOOKUP(T72,'LibSets constants'!$B$4:$C$1000,2,FALSE)</f>
        <v>#REF!</v>
      </c>
      <c r="W72" s="3" t="str">
        <f>IF(V72&lt;&gt;"",IF(V72&lt;&gt;"LIBSETS_DROP_MECHANIC_MONSTER_NAME",VLOOKUP(V72,'LibSets constants'!$I$4:$L$1000,3,FALSE),""),"")</f>
        <v/>
      </c>
      <c r="X72" s="3" t="str">
        <f>IF(V72&lt;&gt;"",IF(V72&lt;&gt;"LIBSETS_DROP_MECHANIC_MONSTER_NAME",VLOOKUP(V72,'LibSets constants'!$I$4:$L$1000,4,FALSE),""),"")</f>
        <v/>
      </c>
      <c r="Y72" s="3" t="e">
        <f>IF(J72&lt;&gt;"LIBSETS_SETTYPE_BATTLEGROUND",IF(J72&lt;&gt;"LIBSETS_SETTYPE_SPECIAL",IF(Z72&lt;&gt;"",VLOOKUP(Z72,'ESO zone constants'!$D$2:$H$4950,8,FALSE),""),""),"")</f>
        <v>#REF!</v>
      </c>
      <c r="Z72" t="e">
        <f>VLOOKUP(O72,'ESO wayshrine node constants'!$A$3:$D$10003,5,FALSE)</f>
        <v>#REF!</v>
      </c>
      <c r="AB72" s="3" t="str">
        <f>IF(AA72&lt;&gt;"",IF(AA72&lt;&gt;"LIBSETS_DROP_MECHANIC_MONSTER_NAME",VLOOKUP(AA72,'LibSets constants'!$I$4:$L$1000,3,FALSE),""),"")</f>
        <v/>
      </c>
      <c r="AC72" s="3" t="str">
        <f>IF(AA72&lt;&gt;"",IF(AA72&lt;&gt;"LIBSETS_DROP_MECHANIC_MONSTER_NAME",VLOOKUP(AA72,'LibSets constants'!$I$4:$L$1000,4,FALSE),""),"")</f>
        <v/>
      </c>
      <c r="AD72" s="3" t="e">
        <f>IF(J72&lt;&gt;"LIBSETS_SETTYPE_BATTLEGROUND",IF(J72&lt;&gt;"LIBSETS_SETTYPE_SPECIAL",IF(AE72&lt;&gt;"",VLOOKUP(AE72,'ESO zone constants'!$D$2:$H$4950,8,FALSE),""),""),"")</f>
        <v>#REF!</v>
      </c>
      <c r="AE72" t="e">
        <f>VLOOKUP(P72,'ESO wayshrine node constants'!$A$3:$D$10003,5,FALSE)</f>
        <v>#REF!</v>
      </c>
      <c r="AG72" s="3" t="str">
        <f>IF(AF72&lt;&gt;"",IF(AF72&lt;&gt;"LIBSETS_DROP_MECHANIC_MONSTER_NAME",VLOOKUP(AF72,'LibSets constants'!$I$4:$L$1000,3,FALSE),""),"")</f>
        <v/>
      </c>
      <c r="AH72" s="3" t="str">
        <f>IF(AF72&lt;&gt;"",IF(AF72&lt;&gt;"LIBSETS_DROP_MECHANIC_MONSTER_NAME",VLOOKUP(AF72,'LibSets constants'!$I$4:$L$1000,4,FALSE),""),"")</f>
        <v/>
      </c>
      <c r="AI72" s="3" t="str">
        <f>IF(J72&lt;&gt;"LIBSETS_SETTYPE_BATTLEGROUND",IF(J72&lt;&gt;"LIBSETS_SETTYPE_SPECIAL",IF(AJ72&lt;&gt;"",VLOOKUP(AJ72,'ESO zone constants'!$D$2:$H$4950,8,FALSE),""),""),"")</f>
        <v/>
      </c>
      <c r="AL72" s="3" t="str">
        <f>IF(AK72&lt;&gt;"",IF(AK72&lt;&gt;"LIBSETS_DROP_MECHANIC_MONSTER_NAME",VLOOKUP(AK72,'LibSets constants'!$I$4:$L$1000,3,FALSE),""),"")</f>
        <v/>
      </c>
      <c r="AM72" s="3" t="str">
        <f>IF(AK72&lt;&gt;"",IF(AK72&lt;&gt;"LIBSETS_DROP_MECHANIC_MONSTER_NAME",VLOOKUP(AK72,'LibSets constants'!$I$4:$L$1000,4,FALSE),""),"")</f>
        <v/>
      </c>
      <c r="AN72" s="3" t="str">
        <f>IF(J72&lt;&gt;"LIBSETS_SETTYPE_BATTLEGROUND",IF(J72&lt;&gt;"LIBSETS_SETTYPE_SPECIAL",IF(AO72&lt;&gt;"",VLOOKUP(AO72,'ESO zone constants'!$D$2:$H$4950,8,FALSE),""),""),"")</f>
        <v/>
      </c>
      <c r="AQ72" s="3" t="str">
        <f>IF(AP72&lt;&gt;"",IF(AP72&lt;&gt;"LIBSETS_DROP_MECHANIC_MONSTER_NAME",VLOOKUP(AP72,'LibSets constants'!$I$4:$L$1000,3,FALSE),""),"")</f>
        <v/>
      </c>
      <c r="AR72" s="3" t="str">
        <f>IF(AP72&lt;&gt;"",IF(AP72&lt;&gt;"LIBSETS_DROP_MECHANIC_MONSTER_NAME",VLOOKUP(AP72,'LibSets constants'!$I$4:$L$1000,4,FALSE),""),"")</f>
        <v/>
      </c>
      <c r="AS72" s="3" t="str">
        <f>IF(J72&lt;&gt;"LIBSETS_SETTYPE_BATTLEGROUND",IF(J72&lt;&gt;"LIBSETS_SETTYPE_SPECIAL",IF(AT72&lt;&gt;"",VLOOKUP(AT72,'ESO zone constants'!$D$2:$H$4950,8,FALSE),""),""),"")</f>
        <v/>
      </c>
      <c r="AV72" s="3" t="str">
        <f>IF(AU72&lt;&gt;"",IF(AU72&lt;&gt;"LIBSETS_DROP_MECHANIC_MONSTER_NAME",VLOOKUP(AU72,'LibSets constants'!$I$4:$L$1000,3,FALSE),""),"")</f>
        <v/>
      </c>
      <c r="AW72" s="3" t="str">
        <f>IF(AU72&lt;&gt;"",IF(AU72&lt;&gt;"LIBSETS_DROP_MECHANIC_MONSTER_NAME",VLOOKUP(AU72,'LibSets constants'!$I$4:$L$1000,4,FALSE),""),"")</f>
        <v/>
      </c>
      <c r="AX72" s="21" t="e">
        <f t="shared" si="9"/>
        <v>#REF!</v>
      </c>
      <c r="AY72" s="21" t="e">
        <f t="shared" si="10"/>
        <v>#REF!</v>
      </c>
      <c r="AZ72" s="21" t="str">
        <f t="shared" si="11"/>
        <v>, setType=LIBSETS_SETTYPE_CRAFTED</v>
      </c>
      <c r="BA72" s="21" t="str">
        <f t="shared" si="12"/>
        <v>},</v>
      </c>
      <c r="BB72" s="21" t="e">
        <f t="shared" si="13"/>
        <v>#REF!</v>
      </c>
    </row>
    <row r="73" spans="1:54" x14ac:dyDescent="0.25">
      <c r="A73" s="5">
        <v>44</v>
      </c>
      <c r="B73" t="s">
        <v>83</v>
      </c>
      <c r="C73" t="s">
        <v>810</v>
      </c>
      <c r="D73" t="s">
        <v>809</v>
      </c>
      <c r="G73" s="3">
        <f t="shared" si="8"/>
        <v>44</v>
      </c>
      <c r="J73" s="8" t="s">
        <v>2018</v>
      </c>
      <c r="L73" t="s">
        <v>100</v>
      </c>
      <c r="M73" t="s">
        <v>100</v>
      </c>
      <c r="N73">
        <v>58</v>
      </c>
      <c r="O73">
        <v>101</v>
      </c>
      <c r="P73">
        <v>93</v>
      </c>
      <c r="Q73">
        <v>5</v>
      </c>
      <c r="R73" s="3" t="e">
        <f>IF(J73&lt;&gt;"LIBSETS_SETTYPE_BATTLEGROUND",IF(J73&lt;&gt;"LIBSETS_SETTYPE_SPECIAL",IF(S73&lt;&gt;"",VLOOKUP(S73,'ESO zone constants'!$D$2:$H$4950,8,FALSE),""),""),"")</f>
        <v>#REF!</v>
      </c>
      <c r="S73" t="e">
        <f>VLOOKUP(N73,'ESO wayshrine node constants'!$A$3:$D$10003,5,FALSE)</f>
        <v>#REF!</v>
      </c>
      <c r="T73" s="19" t="e">
        <f>IF(R73&lt;&gt;"",IF(NOT(ISERROR(VLOOKUP(R73,'ESO Dungeon constants'!$D$3:$H$9999,5,FALSE))),VLOOKUP(R73,'ESO Dungeon constants'!$D$3:$I$9999,6,FALSE),VLOOKUP(R73,'ESO zone constants'!$H$2:$K$9984,4,FALSE)),"")</f>
        <v>#REF!</v>
      </c>
      <c r="U73" s="3" t="e">
        <f>VLOOKUP(T73,'LibSets constants'!$B$4:$C$1000,2,FALSE)</f>
        <v>#REF!</v>
      </c>
      <c r="W73" s="46" t="str">
        <f>IF(V73&lt;&gt;"",IF(V73&lt;&gt;"LIBSETS_DROP_MECHANIC_MONSTER_NAME",VLOOKUP(V73,'LibSets constants'!$I$4:$L$1000,3,FALSE),""),"")</f>
        <v/>
      </c>
      <c r="X73" s="46" t="str">
        <f>IF(V73&lt;&gt;"",IF(V73&lt;&gt;"LIBSETS_DROP_MECHANIC_MONSTER_NAME",VLOOKUP(V73,'LibSets constants'!$I$4:$L$1000,4,FALSE),""),"")</f>
        <v/>
      </c>
      <c r="Y73" s="3" t="e">
        <f>IF(J73&lt;&gt;"LIBSETS_SETTYPE_BATTLEGROUND",IF(J73&lt;&gt;"LIBSETS_SETTYPE_SPECIAL",IF(Z73&lt;&gt;"",VLOOKUP(Z73,'ESO zone constants'!$D$2:$H$4950,8,FALSE),""),""),"")</f>
        <v>#REF!</v>
      </c>
      <c r="Z73" t="e">
        <f>VLOOKUP(O73,'ESO wayshrine node constants'!$A$3:$D$10003,5,FALSE)</f>
        <v>#REF!</v>
      </c>
      <c r="AA73" s="47"/>
      <c r="AB73" s="46" t="str">
        <f>IF(AA73&lt;&gt;"",IF(AA73&lt;&gt;"LIBSETS_DROP_MECHANIC_MONSTER_NAME",VLOOKUP(AA73,'LibSets constants'!$I$4:$L$1000,3,FALSE),""),"")</f>
        <v/>
      </c>
      <c r="AC73" s="46" t="str">
        <f>IF(AA73&lt;&gt;"",IF(AA73&lt;&gt;"LIBSETS_DROP_MECHANIC_MONSTER_NAME",VLOOKUP(AA73,'LibSets constants'!$I$4:$L$1000,4,FALSE),""),"")</f>
        <v/>
      </c>
      <c r="AD73" s="3" t="e">
        <f>IF(J73&lt;&gt;"LIBSETS_SETTYPE_BATTLEGROUND",IF(J73&lt;&gt;"LIBSETS_SETTYPE_SPECIAL",IF(AE73&lt;&gt;"",VLOOKUP(AE73,'ESO zone constants'!$D$2:$H$4950,8,FALSE),""),""),"")</f>
        <v>#REF!</v>
      </c>
      <c r="AE73" t="e">
        <f>VLOOKUP(P73,'ESO wayshrine node constants'!$A$3:$D$10003,5,FALSE)</f>
        <v>#REF!</v>
      </c>
      <c r="AF73" s="47"/>
      <c r="AG73" s="46" t="str">
        <f>IF(AF73&lt;&gt;"",IF(AF73&lt;&gt;"LIBSETS_DROP_MECHANIC_MONSTER_NAME",VLOOKUP(AF73,'LibSets constants'!$I$4:$L$1000,3,FALSE),""),"")</f>
        <v/>
      </c>
      <c r="AH73" s="46" t="str">
        <f>IF(AF73&lt;&gt;"",IF(AF73&lt;&gt;"LIBSETS_DROP_MECHANIC_MONSTER_NAME",VLOOKUP(AF73,'LibSets constants'!$I$4:$L$1000,4,FALSE),""),"")</f>
        <v/>
      </c>
      <c r="AI73" s="3" t="str">
        <f>IF(J73&lt;&gt;"LIBSETS_SETTYPE_BATTLEGROUND",IF(J73&lt;&gt;"LIBSETS_SETTYPE_SPECIAL",IF(AJ73&lt;&gt;"",VLOOKUP(AJ73,'ESO zone constants'!$D$2:$H$4950,8,FALSE),""),""),"")</f>
        <v/>
      </c>
      <c r="AK73" s="47"/>
      <c r="AL73" s="46" t="str">
        <f>IF(AK73&lt;&gt;"",IF(AK73&lt;&gt;"LIBSETS_DROP_MECHANIC_MONSTER_NAME",VLOOKUP(AK73,'LibSets constants'!$I$4:$L$1000,3,FALSE),""),"")</f>
        <v/>
      </c>
      <c r="AM73" s="46" t="str">
        <f>IF(AK73&lt;&gt;"",IF(AK73&lt;&gt;"LIBSETS_DROP_MECHANIC_MONSTER_NAME",VLOOKUP(AK73,'LibSets constants'!$I$4:$L$1000,4,FALSE),""),"")</f>
        <v/>
      </c>
      <c r="AN73" s="3" t="str">
        <f>IF(J73&lt;&gt;"LIBSETS_SETTYPE_BATTLEGROUND",IF(J73&lt;&gt;"LIBSETS_SETTYPE_SPECIAL",IF(AO73&lt;&gt;"",VLOOKUP(AO73,'ESO zone constants'!$D$2:$H$4950,8,FALSE),""),""),"")</f>
        <v/>
      </c>
      <c r="AP73" s="47"/>
      <c r="AQ73" s="46" t="str">
        <f>IF(AP73&lt;&gt;"",IF(AP73&lt;&gt;"LIBSETS_DROP_MECHANIC_MONSTER_NAME",VLOOKUP(AP73,'LibSets constants'!$I$4:$L$1000,3,FALSE),""),"")</f>
        <v/>
      </c>
      <c r="AR73" s="46" t="str">
        <f>IF(AP73&lt;&gt;"",IF(AP73&lt;&gt;"LIBSETS_DROP_MECHANIC_MONSTER_NAME",VLOOKUP(AP73,'LibSets constants'!$I$4:$L$1000,4,FALSE),""),"")</f>
        <v/>
      </c>
      <c r="AS73" s="3" t="str">
        <f>IF(J73&lt;&gt;"LIBSETS_SETTYPE_BATTLEGROUND",IF(J73&lt;&gt;"LIBSETS_SETTYPE_SPECIAL",IF(AT73&lt;&gt;"",VLOOKUP(AT73,'ESO zone constants'!$D$2:$H$4950,8,FALSE),""),""),"")</f>
        <v/>
      </c>
      <c r="AU73" s="47"/>
      <c r="AV73" s="46" t="str">
        <f>IF(AU73&lt;&gt;"",IF(AU73&lt;&gt;"LIBSETS_DROP_MECHANIC_MONSTER_NAME",VLOOKUP(AU73,'LibSets constants'!$I$4:$L$1000,3,FALSE),""),"")</f>
        <v/>
      </c>
      <c r="AW73" s="46" t="str">
        <f>IF(AU73&lt;&gt;"",IF(AU73&lt;&gt;"LIBSETS_DROP_MECHANIC_MONSTER_NAME",VLOOKUP(AU73,'LibSets constants'!$I$4:$L$1000,4,FALSE),""),"")</f>
        <v/>
      </c>
      <c r="AX73" s="21" t="e">
        <f t="shared" si="9"/>
        <v>#REF!</v>
      </c>
      <c r="AY73" s="21" t="e">
        <f t="shared" si="10"/>
        <v>#REF!</v>
      </c>
      <c r="AZ73" s="21" t="str">
        <f t="shared" si="11"/>
        <v>, setType=LIBSETS_SETTYPE_CRAFTED</v>
      </c>
      <c r="BA73" s="21" t="str">
        <f t="shared" si="12"/>
        <v>},</v>
      </c>
      <c r="BB73" s="21" t="e">
        <f t="shared" si="13"/>
        <v>#REF!</v>
      </c>
    </row>
    <row r="74" spans="1:54" x14ac:dyDescent="0.25">
      <c r="A74" s="5">
        <v>48</v>
      </c>
      <c r="B74" t="s">
        <v>817</v>
      </c>
      <c r="C74" t="s">
        <v>819</v>
      </c>
      <c r="D74" t="s">
        <v>818</v>
      </c>
      <c r="G74" s="3">
        <f t="shared" si="8"/>
        <v>48</v>
      </c>
      <c r="J74" s="8" t="s">
        <v>2018</v>
      </c>
      <c r="L74" t="s">
        <v>100</v>
      </c>
      <c r="M74" t="s">
        <v>100</v>
      </c>
      <c r="N74">
        <v>13</v>
      </c>
      <c r="O74">
        <v>148</v>
      </c>
      <c r="P74">
        <v>48</v>
      </c>
      <c r="Q74">
        <v>4</v>
      </c>
      <c r="R74" s="3" t="e">
        <f>IF(J74&lt;&gt;"LIBSETS_SETTYPE_BATTLEGROUND",IF(J74&lt;&gt;"LIBSETS_SETTYPE_SPECIAL",IF(S74&lt;&gt;"",VLOOKUP(S74,'ESO zone constants'!$D$2:$H$4950,8,FALSE),""),""),"")</f>
        <v>#REF!</v>
      </c>
      <c r="S74" t="e">
        <f>VLOOKUP(N74,'ESO wayshrine node constants'!$A$3:$D$10003,5,FALSE)</f>
        <v>#REF!</v>
      </c>
      <c r="T74" s="19" t="e">
        <f>IF(R74&lt;&gt;"",IF(NOT(ISERROR(VLOOKUP(R74,'ESO Dungeon constants'!$D$3:$H$9999,5,FALSE))),VLOOKUP(R74,'ESO Dungeon constants'!$D$3:$I$9999,6,FALSE),VLOOKUP(R74,'ESO zone constants'!$H$2:$K$9984,4,FALSE)),"")</f>
        <v>#REF!</v>
      </c>
      <c r="U74" s="3" t="e">
        <f>VLOOKUP(T74,'LibSets constants'!$B$4:$C$1000,2,FALSE)</f>
        <v>#REF!</v>
      </c>
      <c r="W74" s="3" t="str">
        <f>IF(V74&lt;&gt;"",IF(V74&lt;&gt;"LIBSETS_DROP_MECHANIC_MONSTER_NAME",VLOOKUP(V74,'LibSets constants'!$I$4:$L$1000,3,FALSE),""),"")</f>
        <v/>
      </c>
      <c r="X74" s="3" t="str">
        <f>IF(V74&lt;&gt;"",IF(V74&lt;&gt;"LIBSETS_DROP_MECHANIC_MONSTER_NAME",VLOOKUP(V74,'LibSets constants'!$I$4:$L$1000,4,FALSE),""),"")</f>
        <v/>
      </c>
      <c r="Y74" s="3" t="e">
        <f>IF(J74&lt;&gt;"LIBSETS_SETTYPE_BATTLEGROUND",IF(J74&lt;&gt;"LIBSETS_SETTYPE_SPECIAL",IF(Z74&lt;&gt;"",VLOOKUP(Z74,'ESO zone constants'!$D$2:$H$4950,8,FALSE),""),""),"")</f>
        <v>#REF!</v>
      </c>
      <c r="Z74" t="e">
        <f>VLOOKUP(O74,'ESO wayshrine node constants'!$A$3:$D$10003,5,FALSE)</f>
        <v>#REF!</v>
      </c>
      <c r="AB74" s="3" t="str">
        <f>IF(AA74&lt;&gt;"",IF(AA74&lt;&gt;"LIBSETS_DROP_MECHANIC_MONSTER_NAME",VLOOKUP(AA74,'LibSets constants'!$I$4:$L$1000,3,FALSE),""),"")</f>
        <v/>
      </c>
      <c r="AC74" s="3" t="str">
        <f>IF(AA74&lt;&gt;"",IF(AA74&lt;&gt;"LIBSETS_DROP_MECHANIC_MONSTER_NAME",VLOOKUP(AA74,'LibSets constants'!$I$4:$L$1000,4,FALSE),""),"")</f>
        <v/>
      </c>
      <c r="AD74" s="3" t="e">
        <f>IF(J74&lt;&gt;"LIBSETS_SETTYPE_BATTLEGROUND",IF(J74&lt;&gt;"LIBSETS_SETTYPE_SPECIAL",IF(AE74&lt;&gt;"",VLOOKUP(AE74,'ESO zone constants'!$D$2:$H$4950,8,FALSE),""),""),"")</f>
        <v>#REF!</v>
      </c>
      <c r="AE74" t="e">
        <f>VLOOKUP(P74,'ESO wayshrine node constants'!$A$3:$D$10003,5,FALSE)</f>
        <v>#REF!</v>
      </c>
      <c r="AG74" s="3" t="str">
        <f>IF(AF74&lt;&gt;"",IF(AF74&lt;&gt;"LIBSETS_DROP_MECHANIC_MONSTER_NAME",VLOOKUP(AF74,'LibSets constants'!$I$4:$L$1000,3,FALSE),""),"")</f>
        <v/>
      </c>
      <c r="AH74" s="3" t="str">
        <f>IF(AF74&lt;&gt;"",IF(AF74&lt;&gt;"LIBSETS_DROP_MECHANIC_MONSTER_NAME",VLOOKUP(AF74,'LibSets constants'!$I$4:$L$1000,4,FALSE),""),"")</f>
        <v/>
      </c>
      <c r="AI74" s="3" t="str">
        <f>IF(J74&lt;&gt;"LIBSETS_SETTYPE_BATTLEGROUND",IF(J74&lt;&gt;"LIBSETS_SETTYPE_SPECIAL",IF(AJ74&lt;&gt;"",VLOOKUP(AJ74,'ESO zone constants'!$D$2:$H$4950,8,FALSE),""),""),"")</f>
        <v/>
      </c>
      <c r="AL74" s="3" t="str">
        <f>IF(AK74&lt;&gt;"",IF(AK74&lt;&gt;"LIBSETS_DROP_MECHANIC_MONSTER_NAME",VLOOKUP(AK74,'LibSets constants'!$I$4:$L$1000,3,FALSE),""),"")</f>
        <v/>
      </c>
      <c r="AM74" s="3" t="str">
        <f>IF(AK74&lt;&gt;"",IF(AK74&lt;&gt;"LIBSETS_DROP_MECHANIC_MONSTER_NAME",VLOOKUP(AK74,'LibSets constants'!$I$4:$L$1000,4,FALSE),""),"")</f>
        <v/>
      </c>
      <c r="AN74" s="3" t="str">
        <f>IF(J74&lt;&gt;"LIBSETS_SETTYPE_BATTLEGROUND",IF(J74&lt;&gt;"LIBSETS_SETTYPE_SPECIAL",IF(AO74&lt;&gt;"",VLOOKUP(AO74,'ESO zone constants'!$D$2:$H$4950,8,FALSE),""),""),"")</f>
        <v/>
      </c>
      <c r="AQ74" s="3" t="str">
        <f>IF(AP74&lt;&gt;"",IF(AP74&lt;&gt;"LIBSETS_DROP_MECHANIC_MONSTER_NAME",VLOOKUP(AP74,'LibSets constants'!$I$4:$L$1000,3,FALSE),""),"")</f>
        <v/>
      </c>
      <c r="AR74" s="3" t="str">
        <f>IF(AP74&lt;&gt;"",IF(AP74&lt;&gt;"LIBSETS_DROP_MECHANIC_MONSTER_NAME",VLOOKUP(AP74,'LibSets constants'!$I$4:$L$1000,4,FALSE),""),"")</f>
        <v/>
      </c>
      <c r="AS74" s="3" t="str">
        <f>IF(J74&lt;&gt;"LIBSETS_SETTYPE_BATTLEGROUND",IF(J74&lt;&gt;"LIBSETS_SETTYPE_SPECIAL",IF(AT74&lt;&gt;"",VLOOKUP(AT74,'ESO zone constants'!$D$2:$H$4950,8,FALSE),""),""),"")</f>
        <v/>
      </c>
      <c r="AV74" s="3" t="str">
        <f>IF(AU74&lt;&gt;"",IF(AU74&lt;&gt;"LIBSETS_DROP_MECHANIC_MONSTER_NAME",VLOOKUP(AU74,'LibSets constants'!$I$4:$L$1000,3,FALSE),""),"")</f>
        <v/>
      </c>
      <c r="AW74" s="3" t="str">
        <f>IF(AU74&lt;&gt;"",IF(AU74&lt;&gt;"LIBSETS_DROP_MECHANIC_MONSTER_NAME",VLOOKUP(AU74,'LibSets constants'!$I$4:$L$1000,4,FALSE),""),"")</f>
        <v/>
      </c>
      <c r="AX74" s="21" t="e">
        <f t="shared" si="9"/>
        <v>#REF!</v>
      </c>
      <c r="AY74" s="21" t="e">
        <f t="shared" si="10"/>
        <v>#REF!</v>
      </c>
      <c r="AZ74" s="21" t="str">
        <f t="shared" si="11"/>
        <v>, setType=LIBSETS_SETTYPE_CRAFTED</v>
      </c>
      <c r="BA74" s="21" t="str">
        <f t="shared" si="12"/>
        <v>},</v>
      </c>
      <c r="BB74" s="21" t="e">
        <f t="shared" si="13"/>
        <v>#REF!</v>
      </c>
    </row>
    <row r="75" spans="1:54" x14ac:dyDescent="0.25">
      <c r="A75" s="5">
        <v>51</v>
      </c>
      <c r="B75" t="s">
        <v>826</v>
      </c>
      <c r="C75" t="s">
        <v>828</v>
      </c>
      <c r="D75" t="s">
        <v>827</v>
      </c>
      <c r="G75" s="3">
        <f t="shared" si="8"/>
        <v>51</v>
      </c>
      <c r="J75" s="8" t="s">
        <v>2018</v>
      </c>
      <c r="L75" t="s">
        <v>100</v>
      </c>
      <c r="M75" t="s">
        <v>100</v>
      </c>
      <c r="N75">
        <v>34</v>
      </c>
      <c r="O75">
        <v>156</v>
      </c>
      <c r="P75">
        <v>118</v>
      </c>
      <c r="Q75">
        <v>6</v>
      </c>
      <c r="R75" s="3" t="e">
        <f>IF(J75&lt;&gt;"LIBSETS_SETTYPE_BATTLEGROUND",IF(J75&lt;&gt;"LIBSETS_SETTYPE_SPECIAL",IF(S75&lt;&gt;"",VLOOKUP(S75,'ESO zone constants'!$D$2:$H$4950,8,FALSE),""),""),"")</f>
        <v>#REF!</v>
      </c>
      <c r="S75" t="e">
        <f>VLOOKUP(N75,'ESO wayshrine node constants'!$A$3:$D$10003,5,FALSE)</f>
        <v>#REF!</v>
      </c>
      <c r="T75" s="19" t="e">
        <f>IF(R75&lt;&gt;"",IF(NOT(ISERROR(VLOOKUP(R75,'ESO Dungeon constants'!$D$3:$H$9999,5,FALSE))),VLOOKUP(R75,'ESO Dungeon constants'!$D$3:$I$9999,6,FALSE),VLOOKUP(R75,'ESO zone constants'!$H$2:$K$9984,4,FALSE)),"")</f>
        <v>#REF!</v>
      </c>
      <c r="U75" s="3" t="e">
        <f>VLOOKUP(T75,'LibSets constants'!$B$4:$C$1000,2,FALSE)</f>
        <v>#REF!</v>
      </c>
      <c r="W75" s="46" t="str">
        <f>IF(V75&lt;&gt;"",IF(V75&lt;&gt;"LIBSETS_DROP_MECHANIC_MONSTER_NAME",VLOOKUP(V75,'LibSets constants'!$I$4:$L$1000,3,FALSE),""),"")</f>
        <v/>
      </c>
      <c r="X75" s="3" t="str">
        <f>IF(V75&lt;&gt;"",IF(V75&lt;&gt;"LIBSETS_DROP_MECHANIC_MONSTER_NAME",VLOOKUP(V75,'LibSets constants'!$I$4:$L$1000,4,FALSE),""),"")</f>
        <v/>
      </c>
      <c r="Y75" s="3" t="e">
        <f>IF(J75&lt;&gt;"LIBSETS_SETTYPE_BATTLEGROUND",IF(J75&lt;&gt;"LIBSETS_SETTYPE_SPECIAL",IF(Z75&lt;&gt;"",VLOOKUP(Z75,'ESO zone constants'!$D$2:$H$4950,8,FALSE),""),""),"")</f>
        <v>#REF!</v>
      </c>
      <c r="Z75" t="e">
        <f>VLOOKUP(O75,'ESO wayshrine node constants'!$A$3:$D$10003,5,FALSE)</f>
        <v>#REF!</v>
      </c>
      <c r="AA75" s="47"/>
      <c r="AB75" s="46" t="str">
        <f>IF(AA75&lt;&gt;"",IF(AA75&lt;&gt;"LIBSETS_DROP_MECHANIC_MONSTER_NAME",VLOOKUP(AA75,'LibSets constants'!$I$4:$L$1000,3,FALSE),""),"")</f>
        <v/>
      </c>
      <c r="AC75" s="46" t="str">
        <f>IF(AA75&lt;&gt;"",IF(AA75&lt;&gt;"LIBSETS_DROP_MECHANIC_MONSTER_NAME",VLOOKUP(AA75,'LibSets constants'!$I$4:$L$1000,4,FALSE),""),"")</f>
        <v/>
      </c>
      <c r="AD75" s="3" t="e">
        <f>IF(J75&lt;&gt;"LIBSETS_SETTYPE_BATTLEGROUND",IF(J75&lt;&gt;"LIBSETS_SETTYPE_SPECIAL",IF(AE75&lt;&gt;"",VLOOKUP(AE75,'ESO zone constants'!$D$2:$H$4950,8,FALSE),""),""),"")</f>
        <v>#REF!</v>
      </c>
      <c r="AE75" t="e">
        <f>VLOOKUP(P75,'ESO wayshrine node constants'!$A$3:$D$10003,5,FALSE)</f>
        <v>#REF!</v>
      </c>
      <c r="AF75" s="47"/>
      <c r="AG75" s="46" t="str">
        <f>IF(AF75&lt;&gt;"",IF(AF75&lt;&gt;"LIBSETS_DROP_MECHANIC_MONSTER_NAME",VLOOKUP(AF75,'LibSets constants'!$I$4:$L$1000,3,FALSE),""),"")</f>
        <v/>
      </c>
      <c r="AH75" s="46" t="str">
        <f>IF(AF75&lt;&gt;"",IF(AF75&lt;&gt;"LIBSETS_DROP_MECHANIC_MONSTER_NAME",VLOOKUP(AF75,'LibSets constants'!$I$4:$L$1000,4,FALSE),""),"")</f>
        <v/>
      </c>
      <c r="AI75" s="3" t="str">
        <f>IF(J75&lt;&gt;"LIBSETS_SETTYPE_BATTLEGROUND",IF(J75&lt;&gt;"LIBSETS_SETTYPE_SPECIAL",IF(AJ75&lt;&gt;"",VLOOKUP(AJ75,'ESO zone constants'!$D$2:$H$4950,8,FALSE),""),""),"")</f>
        <v/>
      </c>
      <c r="AK75" s="47"/>
      <c r="AL75" s="46" t="str">
        <f>IF(AK75&lt;&gt;"",IF(AK75&lt;&gt;"LIBSETS_DROP_MECHANIC_MONSTER_NAME",VLOOKUP(AK75,'LibSets constants'!$I$4:$L$1000,3,FALSE),""),"")</f>
        <v/>
      </c>
      <c r="AM75" s="46" t="str">
        <f>IF(AK75&lt;&gt;"",IF(AK75&lt;&gt;"LIBSETS_DROP_MECHANIC_MONSTER_NAME",VLOOKUP(AK75,'LibSets constants'!$I$4:$L$1000,4,FALSE),""),"")</f>
        <v/>
      </c>
      <c r="AN75" s="3" t="str">
        <f>IF(J75&lt;&gt;"LIBSETS_SETTYPE_BATTLEGROUND",IF(J75&lt;&gt;"LIBSETS_SETTYPE_SPECIAL",IF(AO75&lt;&gt;"",VLOOKUP(AO75,'ESO zone constants'!$D$2:$H$4950,8,FALSE),""),""),"")</f>
        <v/>
      </c>
      <c r="AP75" s="47"/>
      <c r="AQ75" s="46" t="str">
        <f>IF(AP75&lt;&gt;"",IF(AP75&lt;&gt;"LIBSETS_DROP_MECHANIC_MONSTER_NAME",VLOOKUP(AP75,'LibSets constants'!$I$4:$L$1000,3,FALSE),""),"")</f>
        <v/>
      </c>
      <c r="AR75" s="46" t="str">
        <f>IF(AP75&lt;&gt;"",IF(AP75&lt;&gt;"LIBSETS_DROP_MECHANIC_MONSTER_NAME",VLOOKUP(AP75,'LibSets constants'!$I$4:$L$1000,4,FALSE),""),"")</f>
        <v/>
      </c>
      <c r="AS75" s="3" t="str">
        <f>IF(J75&lt;&gt;"LIBSETS_SETTYPE_BATTLEGROUND",IF(J75&lt;&gt;"LIBSETS_SETTYPE_SPECIAL",IF(AT75&lt;&gt;"",VLOOKUP(AT75,'ESO zone constants'!$D$2:$H$4950,8,FALSE),""),""),"")</f>
        <v/>
      </c>
      <c r="AU75" s="47"/>
      <c r="AV75" s="46" t="str">
        <f>IF(AU75&lt;&gt;"",IF(AU75&lt;&gt;"LIBSETS_DROP_MECHANIC_MONSTER_NAME",VLOOKUP(AU75,'LibSets constants'!$I$4:$L$1000,3,FALSE),""),"")</f>
        <v/>
      </c>
      <c r="AW75" s="46" t="str">
        <f>IF(AU75&lt;&gt;"",IF(AU75&lt;&gt;"LIBSETS_DROP_MECHANIC_MONSTER_NAME",VLOOKUP(AU75,'LibSets constants'!$I$4:$L$1000,4,FALSE),""),"")</f>
        <v/>
      </c>
      <c r="AX75" s="21" t="e">
        <f t="shared" si="9"/>
        <v>#REF!</v>
      </c>
      <c r="AY75" s="21" t="e">
        <f t="shared" si="10"/>
        <v>#REF!</v>
      </c>
      <c r="AZ75" s="21" t="str">
        <f t="shared" si="11"/>
        <v>, setType=LIBSETS_SETTYPE_CRAFTED</v>
      </c>
      <c r="BA75" s="21" t="str">
        <f t="shared" si="12"/>
        <v>},</v>
      </c>
      <c r="BB75" s="21" t="e">
        <f t="shared" si="13"/>
        <v>#REF!</v>
      </c>
    </row>
    <row r="76" spans="1:54" x14ac:dyDescent="0.25">
      <c r="A76" s="5">
        <v>54</v>
      </c>
      <c r="B76" t="s">
        <v>835</v>
      </c>
      <c r="C76" t="s">
        <v>837</v>
      </c>
      <c r="D76" t="s">
        <v>836</v>
      </c>
      <c r="G76" s="3">
        <f t="shared" si="8"/>
        <v>54</v>
      </c>
      <c r="J76" s="8" t="s">
        <v>2018</v>
      </c>
      <c r="L76" t="s">
        <v>100</v>
      </c>
      <c r="M76" t="s">
        <v>100</v>
      </c>
      <c r="N76">
        <v>7</v>
      </c>
      <c r="O76">
        <v>175</v>
      </c>
      <c r="P76">
        <v>77</v>
      </c>
      <c r="Q76">
        <v>2</v>
      </c>
      <c r="R76" s="3" t="e">
        <f>IF(J76&lt;&gt;"LIBSETS_SETTYPE_BATTLEGROUND",IF(J76&lt;&gt;"LIBSETS_SETTYPE_SPECIAL",IF(S76&lt;&gt;"",VLOOKUP(S76,'ESO zone constants'!$D$2:$H$4950,8,FALSE),""),""),"")</f>
        <v>#REF!</v>
      </c>
      <c r="S76" t="e">
        <f>VLOOKUP(N76,'ESO wayshrine node constants'!$A$3:$D$10003,5,FALSE)</f>
        <v>#REF!</v>
      </c>
      <c r="T76" s="19" t="e">
        <f>IF(R76&lt;&gt;"",IF(NOT(ISERROR(VLOOKUP(R76,'ESO Dungeon constants'!$D$3:$H$9999,5,FALSE))),VLOOKUP(R76,'ESO Dungeon constants'!$D$3:$I$9999,6,FALSE),VLOOKUP(R76,'ESO zone constants'!$H$2:$K$9984,4,FALSE)),"")</f>
        <v>#REF!</v>
      </c>
      <c r="U76" s="3" t="e">
        <f>VLOOKUP(T76,'LibSets constants'!$B$4:$C$1000,2,FALSE)</f>
        <v>#REF!</v>
      </c>
      <c r="W76" s="3" t="str">
        <f>IF(V76&lt;&gt;"",IF(V76&lt;&gt;"LIBSETS_DROP_MECHANIC_MONSTER_NAME",VLOOKUP(V76,'LibSets constants'!$I$4:$L$1000,3,FALSE),""),"")</f>
        <v/>
      </c>
      <c r="X76" s="3" t="str">
        <f>IF(V76&lt;&gt;"",IF(V76&lt;&gt;"LIBSETS_DROP_MECHANIC_MONSTER_NAME",VLOOKUP(V76,'LibSets constants'!$I$4:$L$1000,4,FALSE),""),"")</f>
        <v/>
      </c>
      <c r="Y76" s="3" t="e">
        <f>IF(J76&lt;&gt;"LIBSETS_SETTYPE_BATTLEGROUND",IF(J76&lt;&gt;"LIBSETS_SETTYPE_SPECIAL",IF(Z76&lt;&gt;"",VLOOKUP(Z76,'ESO zone constants'!$D$2:$H$4950,8,FALSE),""),""),"")</f>
        <v>#REF!</v>
      </c>
      <c r="Z76" t="e">
        <f>VLOOKUP(O76,'ESO wayshrine node constants'!$A$3:$D$10003,5,FALSE)</f>
        <v>#REF!</v>
      </c>
      <c r="AB76" s="3" t="str">
        <f>IF(AA76&lt;&gt;"",IF(AA76&lt;&gt;"LIBSETS_DROP_MECHANIC_MONSTER_NAME",VLOOKUP(AA76,'LibSets constants'!$I$4:$L$1000,3,FALSE),""),"")</f>
        <v/>
      </c>
      <c r="AC76" s="3" t="str">
        <f>IF(AA76&lt;&gt;"",IF(AA76&lt;&gt;"LIBSETS_DROP_MECHANIC_MONSTER_NAME",VLOOKUP(AA76,'LibSets constants'!$I$4:$L$1000,4,FALSE),""),"")</f>
        <v/>
      </c>
      <c r="AD76" s="3" t="e">
        <f>IF(J76&lt;&gt;"LIBSETS_SETTYPE_BATTLEGROUND",IF(J76&lt;&gt;"LIBSETS_SETTYPE_SPECIAL",IF(AE76&lt;&gt;"",VLOOKUP(AE76,'ESO zone constants'!$D$2:$H$4950,8,FALSE),""),""),"")</f>
        <v>#REF!</v>
      </c>
      <c r="AE76" t="e">
        <f>VLOOKUP(P76,'ESO wayshrine node constants'!$A$3:$D$10003,5,FALSE)</f>
        <v>#REF!</v>
      </c>
      <c r="AG76" s="3" t="str">
        <f>IF(AF76&lt;&gt;"",IF(AF76&lt;&gt;"LIBSETS_DROP_MECHANIC_MONSTER_NAME",VLOOKUP(AF76,'LibSets constants'!$I$4:$L$1000,3,FALSE),""),"")</f>
        <v/>
      </c>
      <c r="AH76" s="3" t="str">
        <f>IF(AF76&lt;&gt;"",IF(AF76&lt;&gt;"LIBSETS_DROP_MECHANIC_MONSTER_NAME",VLOOKUP(AF76,'LibSets constants'!$I$4:$L$1000,4,FALSE),""),"")</f>
        <v/>
      </c>
      <c r="AI76" s="3" t="str">
        <f>IF(J76&lt;&gt;"LIBSETS_SETTYPE_BATTLEGROUND",IF(J76&lt;&gt;"LIBSETS_SETTYPE_SPECIAL",IF(AJ76&lt;&gt;"",VLOOKUP(AJ76,'ESO zone constants'!$D$2:$H$4950,8,FALSE),""),""),"")</f>
        <v/>
      </c>
      <c r="AL76" s="3" t="str">
        <f>IF(AK76&lt;&gt;"",IF(AK76&lt;&gt;"LIBSETS_DROP_MECHANIC_MONSTER_NAME",VLOOKUP(AK76,'LibSets constants'!$I$4:$L$1000,3,FALSE),""),"")</f>
        <v/>
      </c>
      <c r="AM76" s="3" t="str">
        <f>IF(AK76&lt;&gt;"",IF(AK76&lt;&gt;"LIBSETS_DROP_MECHANIC_MONSTER_NAME",VLOOKUP(AK76,'LibSets constants'!$I$4:$L$1000,4,FALSE),""),"")</f>
        <v/>
      </c>
      <c r="AN76" s="3" t="str">
        <f>IF(J76&lt;&gt;"LIBSETS_SETTYPE_BATTLEGROUND",IF(J76&lt;&gt;"LIBSETS_SETTYPE_SPECIAL",IF(AO76&lt;&gt;"",VLOOKUP(AO76,'ESO zone constants'!$D$2:$H$4950,8,FALSE),""),""),"")</f>
        <v/>
      </c>
      <c r="AQ76" s="3" t="str">
        <f>IF(AP76&lt;&gt;"",IF(AP76&lt;&gt;"LIBSETS_DROP_MECHANIC_MONSTER_NAME",VLOOKUP(AP76,'LibSets constants'!$I$4:$L$1000,3,FALSE),""),"")</f>
        <v/>
      </c>
      <c r="AR76" s="3" t="str">
        <f>IF(AP76&lt;&gt;"",IF(AP76&lt;&gt;"LIBSETS_DROP_MECHANIC_MONSTER_NAME",VLOOKUP(AP76,'LibSets constants'!$I$4:$L$1000,4,FALSE),""),"")</f>
        <v/>
      </c>
      <c r="AS76" s="3" t="str">
        <f>IF(J76&lt;&gt;"LIBSETS_SETTYPE_BATTLEGROUND",IF(J76&lt;&gt;"LIBSETS_SETTYPE_SPECIAL",IF(AT76&lt;&gt;"",VLOOKUP(AT76,'ESO zone constants'!$D$2:$H$4950,8,FALSE),""),""),"")</f>
        <v/>
      </c>
      <c r="AV76" s="3" t="str">
        <f>IF(AU76&lt;&gt;"",IF(AU76&lt;&gt;"LIBSETS_DROP_MECHANIC_MONSTER_NAME",VLOOKUP(AU76,'LibSets constants'!$I$4:$L$1000,3,FALSE),""),"")</f>
        <v/>
      </c>
      <c r="AW76" s="3" t="str">
        <f>IF(AU76&lt;&gt;"",IF(AU76&lt;&gt;"LIBSETS_DROP_MECHANIC_MONSTER_NAME",VLOOKUP(AU76,'LibSets constants'!$I$4:$L$1000,4,FALSE),""),"")</f>
        <v/>
      </c>
      <c r="AX76" s="21" t="e">
        <f t="shared" si="9"/>
        <v>#REF!</v>
      </c>
      <c r="AY76" s="21" t="e">
        <f t="shared" si="10"/>
        <v>#REF!</v>
      </c>
      <c r="AZ76" s="21" t="str">
        <f t="shared" si="11"/>
        <v>, setType=LIBSETS_SETTYPE_CRAFTED</v>
      </c>
      <c r="BA76" s="21" t="str">
        <f t="shared" si="12"/>
        <v>},</v>
      </c>
      <c r="BB76" s="21" t="e">
        <f t="shared" si="13"/>
        <v>#REF!</v>
      </c>
    </row>
    <row r="77" spans="1:54" x14ac:dyDescent="0.25">
      <c r="A77" s="5">
        <v>73</v>
      </c>
      <c r="B77" t="s">
        <v>892</v>
      </c>
      <c r="C77" t="s">
        <v>894</v>
      </c>
      <c r="D77" t="s">
        <v>893</v>
      </c>
      <c r="G77" s="3">
        <f t="shared" si="8"/>
        <v>73</v>
      </c>
      <c r="H77" s="45"/>
      <c r="J77" s="8" t="s">
        <v>2018</v>
      </c>
      <c r="L77" t="s">
        <v>100</v>
      </c>
      <c r="M77" t="s">
        <v>100</v>
      </c>
      <c r="N77">
        <v>135</v>
      </c>
      <c r="O77">
        <v>135</v>
      </c>
      <c r="P77">
        <v>135</v>
      </c>
      <c r="Q77">
        <v>8</v>
      </c>
      <c r="R77" s="3" t="e">
        <f>IF(J77&lt;&gt;"LIBSETS_SETTYPE_BATTLEGROUND",IF(J77&lt;&gt;"LIBSETS_SETTYPE_SPECIAL",IF(S77&lt;&gt;"",VLOOKUP(S77,'ESO zone constants'!$D$2:$H$4950,8,FALSE),""),""),"")</f>
        <v>#REF!</v>
      </c>
      <c r="S77" t="e">
        <f>VLOOKUP(N77,'ESO wayshrine node constants'!$A$3:$D$10003,5,FALSE)</f>
        <v>#REF!</v>
      </c>
      <c r="T77" s="19" t="e">
        <f>IF(R77&lt;&gt;"",IF(NOT(ISERROR(VLOOKUP(R77,'ESO Dungeon constants'!$D$3:$H$9999,5,FALSE))),VLOOKUP(R77,'ESO Dungeon constants'!$D$3:$I$9999,6,FALSE),VLOOKUP(R77,'ESO zone constants'!$H$2:$K$9984,4,FALSE)),"")</f>
        <v>#REF!</v>
      </c>
      <c r="U77" s="3" t="e">
        <f>VLOOKUP(T77,'LibSets constants'!$B$4:$C$1000,2,FALSE)</f>
        <v>#REF!</v>
      </c>
      <c r="W77" s="46" t="str">
        <f>IF(V77&lt;&gt;"",IF(V77&lt;&gt;"LIBSETS_DROP_MECHANIC_MONSTER_NAME",VLOOKUP(V77,'LibSets constants'!$I$4:$L$1000,3,FALSE),""),"")</f>
        <v/>
      </c>
      <c r="X77" s="3" t="str">
        <f>IF(V77&lt;&gt;"",IF(V77&lt;&gt;"LIBSETS_DROP_MECHANIC_MONSTER_NAME",VLOOKUP(V77,'LibSets constants'!$I$4:$L$1000,4,FALSE),""),"")</f>
        <v/>
      </c>
      <c r="Y77" s="3" t="e">
        <f>IF(J77&lt;&gt;"LIBSETS_SETTYPE_BATTLEGROUND",IF(J77&lt;&gt;"LIBSETS_SETTYPE_SPECIAL",IF(Z77&lt;&gt;"",VLOOKUP(Z77,'ESO zone constants'!$D$2:$H$4950,8,FALSE),""),""),"")</f>
        <v>#REF!</v>
      </c>
      <c r="Z77" t="e">
        <f>VLOOKUP(O77,'ESO wayshrine node constants'!$A$3:$D$10003,5,FALSE)</f>
        <v>#REF!</v>
      </c>
      <c r="AA77" s="47"/>
      <c r="AB77" s="46" t="str">
        <f>IF(AA77&lt;&gt;"",IF(AA77&lt;&gt;"LIBSETS_DROP_MECHANIC_MONSTER_NAME",VLOOKUP(AA77,'LibSets constants'!$I$4:$L$1000,3,FALSE),""),"")</f>
        <v/>
      </c>
      <c r="AC77" s="46" t="str">
        <f>IF(AA77&lt;&gt;"",IF(AA77&lt;&gt;"LIBSETS_DROP_MECHANIC_MONSTER_NAME",VLOOKUP(AA77,'LibSets constants'!$I$4:$L$1000,4,FALSE),""),"")</f>
        <v/>
      </c>
      <c r="AD77" s="3" t="e">
        <f>IF(J77&lt;&gt;"LIBSETS_SETTYPE_BATTLEGROUND",IF(J77&lt;&gt;"LIBSETS_SETTYPE_SPECIAL",IF(AE77&lt;&gt;"",VLOOKUP(AE77,'ESO zone constants'!$D$2:$H$4950,8,FALSE),""),""),"")</f>
        <v>#REF!</v>
      </c>
      <c r="AE77" t="e">
        <f>VLOOKUP(P77,'ESO wayshrine node constants'!$A$3:$D$10003,5,FALSE)</f>
        <v>#REF!</v>
      </c>
      <c r="AF77" s="47"/>
      <c r="AG77" s="46" t="str">
        <f>IF(AF77&lt;&gt;"",IF(AF77&lt;&gt;"LIBSETS_DROP_MECHANIC_MONSTER_NAME",VLOOKUP(AF77,'LibSets constants'!$I$4:$L$1000,3,FALSE),""),"")</f>
        <v/>
      </c>
      <c r="AH77" s="46" t="str">
        <f>IF(AF77&lt;&gt;"",IF(AF77&lt;&gt;"LIBSETS_DROP_MECHANIC_MONSTER_NAME",VLOOKUP(AF77,'LibSets constants'!$I$4:$L$1000,4,FALSE),""),"")</f>
        <v/>
      </c>
      <c r="AI77" s="3" t="str">
        <f>IF(J77&lt;&gt;"LIBSETS_SETTYPE_BATTLEGROUND",IF(J77&lt;&gt;"LIBSETS_SETTYPE_SPECIAL",IF(AJ77&lt;&gt;"",VLOOKUP(AJ77,'ESO zone constants'!$D$2:$H$4950,8,FALSE),""),""),"")</f>
        <v/>
      </c>
      <c r="AK77" s="47"/>
      <c r="AL77" s="46" t="str">
        <f>IF(AK77&lt;&gt;"",IF(AK77&lt;&gt;"LIBSETS_DROP_MECHANIC_MONSTER_NAME",VLOOKUP(AK77,'LibSets constants'!$I$4:$L$1000,3,FALSE),""),"")</f>
        <v/>
      </c>
      <c r="AM77" s="46" t="str">
        <f>IF(AK77&lt;&gt;"",IF(AK77&lt;&gt;"LIBSETS_DROP_MECHANIC_MONSTER_NAME",VLOOKUP(AK77,'LibSets constants'!$I$4:$L$1000,4,FALSE),""),"")</f>
        <v/>
      </c>
      <c r="AN77" s="3" t="str">
        <f>IF(J77&lt;&gt;"LIBSETS_SETTYPE_BATTLEGROUND",IF(J77&lt;&gt;"LIBSETS_SETTYPE_SPECIAL",IF(AO77&lt;&gt;"",VLOOKUP(AO77,'ESO zone constants'!$D$2:$H$4950,8,FALSE),""),""),"")</f>
        <v/>
      </c>
      <c r="AP77" s="47"/>
      <c r="AQ77" s="46" t="str">
        <f>IF(AP77&lt;&gt;"",IF(AP77&lt;&gt;"LIBSETS_DROP_MECHANIC_MONSTER_NAME",VLOOKUP(AP77,'LibSets constants'!$I$4:$L$1000,3,FALSE),""),"")</f>
        <v/>
      </c>
      <c r="AR77" s="46" t="str">
        <f>IF(AP77&lt;&gt;"",IF(AP77&lt;&gt;"LIBSETS_DROP_MECHANIC_MONSTER_NAME",VLOOKUP(AP77,'LibSets constants'!$I$4:$L$1000,4,FALSE),""),"")</f>
        <v/>
      </c>
      <c r="AS77" s="3" t="str">
        <f>IF(J77&lt;&gt;"LIBSETS_SETTYPE_BATTLEGROUND",IF(J77&lt;&gt;"LIBSETS_SETTYPE_SPECIAL",IF(AT77&lt;&gt;"",VLOOKUP(AT77,'ESO zone constants'!$D$2:$H$4950,8,FALSE),""),""),"")</f>
        <v/>
      </c>
      <c r="AU77" s="47"/>
      <c r="AV77" s="46" t="str">
        <f>IF(AU77&lt;&gt;"",IF(AU77&lt;&gt;"LIBSETS_DROP_MECHANIC_MONSTER_NAME",VLOOKUP(AU77,'LibSets constants'!$I$4:$L$1000,3,FALSE),""),"")</f>
        <v/>
      </c>
      <c r="AW77" s="46" t="str">
        <f>IF(AU77&lt;&gt;"",IF(AU77&lt;&gt;"LIBSETS_DROP_MECHANIC_MONSTER_NAME",VLOOKUP(AU77,'LibSets constants'!$I$4:$L$1000,4,FALSE),""),"")</f>
        <v/>
      </c>
      <c r="AX77" s="21" t="e">
        <f t="shared" si="9"/>
        <v>#REF!</v>
      </c>
      <c r="AY77" s="21" t="e">
        <f t="shared" si="10"/>
        <v>#REF!</v>
      </c>
      <c r="AZ77" s="21" t="str">
        <f t="shared" si="11"/>
        <v>, setType=LIBSETS_SETTYPE_CRAFTED</v>
      </c>
      <c r="BA77" s="21" t="str">
        <f t="shared" si="12"/>
        <v>},</v>
      </c>
      <c r="BB77" s="21" t="e">
        <f t="shared" si="13"/>
        <v>#REF!</v>
      </c>
    </row>
    <row r="78" spans="1:54" x14ac:dyDescent="0.25">
      <c r="A78" s="5">
        <v>74</v>
      </c>
      <c r="B78" t="s">
        <v>895</v>
      </c>
      <c r="C78" t="s">
        <v>897</v>
      </c>
      <c r="D78" t="s">
        <v>896</v>
      </c>
      <c r="G78" s="3">
        <f t="shared" si="8"/>
        <v>74</v>
      </c>
      <c r="H78" s="45"/>
      <c r="J78" s="8" t="s">
        <v>2018</v>
      </c>
      <c r="L78" t="s">
        <v>100</v>
      </c>
      <c r="M78" t="s">
        <v>100</v>
      </c>
      <c r="N78">
        <v>133</v>
      </c>
      <c r="O78">
        <v>133</v>
      </c>
      <c r="P78">
        <v>133</v>
      </c>
      <c r="Q78">
        <v>8</v>
      </c>
      <c r="R78" s="3" t="e">
        <f>IF(J78&lt;&gt;"LIBSETS_SETTYPE_BATTLEGROUND",IF(J78&lt;&gt;"LIBSETS_SETTYPE_SPECIAL",IF(S78&lt;&gt;"",VLOOKUP(S78,'ESO zone constants'!$D$2:$H$4950,8,FALSE),""),""),"")</f>
        <v>#REF!</v>
      </c>
      <c r="S78" t="e">
        <f>VLOOKUP(N78,'ESO wayshrine node constants'!$A$3:$D$10003,5,FALSE)</f>
        <v>#REF!</v>
      </c>
      <c r="T78" s="19" t="e">
        <f>IF(R78&lt;&gt;"",IF(NOT(ISERROR(VLOOKUP(R78,'ESO Dungeon constants'!$D$3:$H$9999,5,FALSE))),VLOOKUP(R78,'ESO Dungeon constants'!$D$3:$I$9999,6,FALSE),VLOOKUP(R78,'ESO zone constants'!$H$2:$K$9984,4,FALSE)),"")</f>
        <v>#REF!</v>
      </c>
      <c r="U78" s="3" t="e">
        <f>VLOOKUP(T78,'LibSets constants'!$B$4:$C$1000,2,FALSE)</f>
        <v>#REF!</v>
      </c>
      <c r="W78" s="3" t="str">
        <f>IF(V78&lt;&gt;"",IF(V78&lt;&gt;"LIBSETS_DROP_MECHANIC_MONSTER_NAME",VLOOKUP(V78,'LibSets constants'!$I$4:$L$1000,3,FALSE),""),"")</f>
        <v/>
      </c>
      <c r="X78" s="3" t="str">
        <f>IF(V78&lt;&gt;"",IF(V78&lt;&gt;"LIBSETS_DROP_MECHANIC_MONSTER_NAME",VLOOKUP(V78,'LibSets constants'!$I$4:$L$1000,4,FALSE),""),"")</f>
        <v/>
      </c>
      <c r="Y78" s="3" t="e">
        <f>IF(J78&lt;&gt;"LIBSETS_SETTYPE_BATTLEGROUND",IF(J78&lt;&gt;"LIBSETS_SETTYPE_SPECIAL",IF(Z78&lt;&gt;"",VLOOKUP(Z78,'ESO zone constants'!$D$2:$H$4950,8,FALSE),""),""),"")</f>
        <v>#REF!</v>
      </c>
      <c r="Z78" t="e">
        <f>VLOOKUP(O78,'ESO wayshrine node constants'!$A$3:$D$10003,5,FALSE)</f>
        <v>#REF!</v>
      </c>
      <c r="AB78" s="3" t="str">
        <f>IF(AA78&lt;&gt;"",IF(AA78&lt;&gt;"LIBSETS_DROP_MECHANIC_MONSTER_NAME",VLOOKUP(AA78,'LibSets constants'!$I$4:$L$1000,3,FALSE),""),"")</f>
        <v/>
      </c>
      <c r="AC78" s="3" t="str">
        <f>IF(AA78&lt;&gt;"",IF(AA78&lt;&gt;"LIBSETS_DROP_MECHANIC_MONSTER_NAME",VLOOKUP(AA78,'LibSets constants'!$I$4:$L$1000,4,FALSE),""),"")</f>
        <v/>
      </c>
      <c r="AD78" s="3" t="e">
        <f>IF(J78&lt;&gt;"LIBSETS_SETTYPE_BATTLEGROUND",IF(J78&lt;&gt;"LIBSETS_SETTYPE_SPECIAL",IF(AE78&lt;&gt;"",VLOOKUP(AE78,'ESO zone constants'!$D$2:$H$4950,8,FALSE),""),""),"")</f>
        <v>#REF!</v>
      </c>
      <c r="AE78" t="e">
        <f>VLOOKUP(P78,'ESO wayshrine node constants'!$A$3:$D$10003,5,FALSE)</f>
        <v>#REF!</v>
      </c>
      <c r="AG78" s="3" t="str">
        <f>IF(AF78&lt;&gt;"",IF(AF78&lt;&gt;"LIBSETS_DROP_MECHANIC_MONSTER_NAME",VLOOKUP(AF78,'LibSets constants'!$I$4:$L$1000,3,FALSE),""),"")</f>
        <v/>
      </c>
      <c r="AH78" s="3" t="str">
        <f>IF(AF78&lt;&gt;"",IF(AF78&lt;&gt;"LIBSETS_DROP_MECHANIC_MONSTER_NAME",VLOOKUP(AF78,'LibSets constants'!$I$4:$L$1000,4,FALSE),""),"")</f>
        <v/>
      </c>
      <c r="AI78" s="3" t="str">
        <f>IF(J78&lt;&gt;"LIBSETS_SETTYPE_BATTLEGROUND",IF(J78&lt;&gt;"LIBSETS_SETTYPE_SPECIAL",IF(AJ78&lt;&gt;"",VLOOKUP(AJ78,'ESO zone constants'!$D$2:$H$4950,8,FALSE),""),""),"")</f>
        <v/>
      </c>
      <c r="AL78" s="3" t="str">
        <f>IF(AK78&lt;&gt;"",IF(AK78&lt;&gt;"LIBSETS_DROP_MECHANIC_MONSTER_NAME",VLOOKUP(AK78,'LibSets constants'!$I$4:$L$1000,3,FALSE),""),"")</f>
        <v/>
      </c>
      <c r="AM78" s="3" t="str">
        <f>IF(AK78&lt;&gt;"",IF(AK78&lt;&gt;"LIBSETS_DROP_MECHANIC_MONSTER_NAME",VLOOKUP(AK78,'LibSets constants'!$I$4:$L$1000,4,FALSE),""),"")</f>
        <v/>
      </c>
      <c r="AN78" s="3" t="str">
        <f>IF(J78&lt;&gt;"LIBSETS_SETTYPE_BATTLEGROUND",IF(J78&lt;&gt;"LIBSETS_SETTYPE_SPECIAL",IF(AO78&lt;&gt;"",VLOOKUP(AO78,'ESO zone constants'!$D$2:$H$4950,8,FALSE),""),""),"")</f>
        <v/>
      </c>
      <c r="AQ78" s="3" t="str">
        <f>IF(AP78&lt;&gt;"",IF(AP78&lt;&gt;"LIBSETS_DROP_MECHANIC_MONSTER_NAME",VLOOKUP(AP78,'LibSets constants'!$I$4:$L$1000,3,FALSE),""),"")</f>
        <v/>
      </c>
      <c r="AR78" s="3" t="str">
        <f>IF(AP78&lt;&gt;"",IF(AP78&lt;&gt;"LIBSETS_DROP_MECHANIC_MONSTER_NAME",VLOOKUP(AP78,'LibSets constants'!$I$4:$L$1000,4,FALSE),""),"")</f>
        <v/>
      </c>
      <c r="AS78" s="3" t="str">
        <f>IF(J78&lt;&gt;"LIBSETS_SETTYPE_BATTLEGROUND",IF(J78&lt;&gt;"LIBSETS_SETTYPE_SPECIAL",IF(AT78&lt;&gt;"",VLOOKUP(AT78,'ESO zone constants'!$D$2:$H$4950,8,FALSE),""),""),"")</f>
        <v/>
      </c>
      <c r="AV78" s="3" t="str">
        <f>IF(AU78&lt;&gt;"",IF(AU78&lt;&gt;"LIBSETS_DROP_MECHANIC_MONSTER_NAME",VLOOKUP(AU78,'LibSets constants'!$I$4:$L$1000,3,FALSE),""),"")</f>
        <v/>
      </c>
      <c r="AW78" s="3" t="str">
        <f>IF(AU78&lt;&gt;"",IF(AU78&lt;&gt;"LIBSETS_DROP_MECHANIC_MONSTER_NAME",VLOOKUP(AU78,'LibSets constants'!$I$4:$L$1000,4,FALSE),""),"")</f>
        <v/>
      </c>
      <c r="AX78" s="21" t="e">
        <f t="shared" si="9"/>
        <v>#REF!</v>
      </c>
      <c r="AY78" s="21" t="e">
        <f t="shared" si="10"/>
        <v>#REF!</v>
      </c>
      <c r="AZ78" s="21" t="str">
        <f t="shared" si="11"/>
        <v>, setType=LIBSETS_SETTYPE_CRAFTED</v>
      </c>
      <c r="BA78" s="21" t="str">
        <f t="shared" si="12"/>
        <v>},</v>
      </c>
      <c r="BB78" s="21" t="e">
        <f t="shared" si="13"/>
        <v>#REF!</v>
      </c>
    </row>
    <row r="79" spans="1:54" x14ac:dyDescent="0.25">
      <c r="A79" s="5">
        <v>75</v>
      </c>
      <c r="B79" t="s">
        <v>898</v>
      </c>
      <c r="C79" t="s">
        <v>900</v>
      </c>
      <c r="D79" t="s">
        <v>899</v>
      </c>
      <c r="G79" s="3">
        <f t="shared" si="8"/>
        <v>75</v>
      </c>
      <c r="H79" s="45"/>
      <c r="J79" s="8" t="s">
        <v>2018</v>
      </c>
      <c r="L79" t="s">
        <v>100</v>
      </c>
      <c r="M79" t="s">
        <v>100</v>
      </c>
      <c r="N79">
        <v>19</v>
      </c>
      <c r="O79">
        <v>165</v>
      </c>
      <c r="P79">
        <v>24</v>
      </c>
      <c r="Q79">
        <v>3</v>
      </c>
      <c r="R79" s="3" t="e">
        <f>IF(J79&lt;&gt;"LIBSETS_SETTYPE_BATTLEGROUND",IF(J79&lt;&gt;"LIBSETS_SETTYPE_SPECIAL",IF(S79&lt;&gt;"",VLOOKUP(S79,'ESO zone constants'!$D$2:$H$4950,8,FALSE),""),""),"")</f>
        <v>#REF!</v>
      </c>
      <c r="S79" t="e">
        <f>VLOOKUP(N79,'ESO wayshrine node constants'!$A$3:$D$10003,5,FALSE)</f>
        <v>#REF!</v>
      </c>
      <c r="T79" s="19" t="e">
        <f>IF(R79&lt;&gt;"",IF(NOT(ISERROR(VLOOKUP(R79,'ESO Dungeon constants'!$D$3:$H$9999,5,FALSE))),VLOOKUP(R79,'ESO Dungeon constants'!$D$3:$I$9999,6,FALSE),VLOOKUP(R79,'ESO zone constants'!$H$2:$K$9984,4,FALSE)),"")</f>
        <v>#REF!</v>
      </c>
      <c r="U79" s="3" t="e">
        <f>VLOOKUP(T79,'LibSets constants'!$B$4:$C$1000,2,FALSE)</f>
        <v>#REF!</v>
      </c>
      <c r="W79" s="46" t="str">
        <f>IF(V79&lt;&gt;"",IF(V79&lt;&gt;"LIBSETS_DROP_MECHANIC_MONSTER_NAME",VLOOKUP(V79,'LibSets constants'!$I$4:$L$1000,3,FALSE),""),"")</f>
        <v/>
      </c>
      <c r="X79" s="46" t="str">
        <f>IF(V79&lt;&gt;"",IF(V79&lt;&gt;"LIBSETS_DROP_MECHANIC_MONSTER_NAME",VLOOKUP(V79,'LibSets constants'!$I$4:$L$1000,4,FALSE),""),"")</f>
        <v/>
      </c>
      <c r="Y79" s="3" t="e">
        <f>IF(J79&lt;&gt;"LIBSETS_SETTYPE_BATTLEGROUND",IF(J79&lt;&gt;"LIBSETS_SETTYPE_SPECIAL",IF(Z79&lt;&gt;"",VLOOKUP(Z79,'ESO zone constants'!$D$2:$H$4950,8,FALSE),""),""),"")</f>
        <v>#REF!</v>
      </c>
      <c r="Z79" t="e">
        <f>VLOOKUP(O79,'ESO wayshrine node constants'!$A$3:$D$10003,5,FALSE)</f>
        <v>#REF!</v>
      </c>
      <c r="AA79" s="47"/>
      <c r="AB79" s="46" t="str">
        <f>IF(AA79&lt;&gt;"",IF(AA79&lt;&gt;"LIBSETS_DROP_MECHANIC_MONSTER_NAME",VLOOKUP(AA79,'LibSets constants'!$I$4:$L$1000,3,FALSE),""),"")</f>
        <v/>
      </c>
      <c r="AC79" s="46" t="str">
        <f>IF(AA79&lt;&gt;"",IF(AA79&lt;&gt;"LIBSETS_DROP_MECHANIC_MONSTER_NAME",VLOOKUP(AA79,'LibSets constants'!$I$4:$L$1000,4,FALSE),""),"")</f>
        <v/>
      </c>
      <c r="AD79" s="3" t="e">
        <f>IF(J79&lt;&gt;"LIBSETS_SETTYPE_BATTLEGROUND",IF(J79&lt;&gt;"LIBSETS_SETTYPE_SPECIAL",IF(AE79&lt;&gt;"",VLOOKUP(AE79,'ESO zone constants'!$D$2:$H$4950,8,FALSE),""),""),"")</f>
        <v>#REF!</v>
      </c>
      <c r="AE79" t="e">
        <f>VLOOKUP(P79,'ESO wayshrine node constants'!$A$3:$D$10003,5,FALSE)</f>
        <v>#REF!</v>
      </c>
      <c r="AF79" s="47"/>
      <c r="AG79" s="46" t="str">
        <f>IF(AF79&lt;&gt;"",IF(AF79&lt;&gt;"LIBSETS_DROP_MECHANIC_MONSTER_NAME",VLOOKUP(AF79,'LibSets constants'!$I$4:$L$1000,3,FALSE),""),"")</f>
        <v/>
      </c>
      <c r="AH79" s="46" t="str">
        <f>IF(AF79&lt;&gt;"",IF(AF79&lt;&gt;"LIBSETS_DROP_MECHANIC_MONSTER_NAME",VLOOKUP(AF79,'LibSets constants'!$I$4:$L$1000,4,FALSE),""),"")</f>
        <v/>
      </c>
      <c r="AI79" s="3" t="str">
        <f>IF(J79&lt;&gt;"LIBSETS_SETTYPE_BATTLEGROUND",IF(J79&lt;&gt;"LIBSETS_SETTYPE_SPECIAL",IF(AJ79&lt;&gt;"",VLOOKUP(AJ79,'ESO zone constants'!$D$2:$H$4950,8,FALSE),""),""),"")</f>
        <v/>
      </c>
      <c r="AK79" s="47"/>
      <c r="AL79" s="46" t="str">
        <f>IF(AK79&lt;&gt;"",IF(AK79&lt;&gt;"LIBSETS_DROP_MECHANIC_MONSTER_NAME",VLOOKUP(AK79,'LibSets constants'!$I$4:$L$1000,3,FALSE),""),"")</f>
        <v/>
      </c>
      <c r="AM79" s="46" t="str">
        <f>IF(AK79&lt;&gt;"",IF(AK79&lt;&gt;"LIBSETS_DROP_MECHANIC_MONSTER_NAME",VLOOKUP(AK79,'LibSets constants'!$I$4:$L$1000,4,FALSE),""),"")</f>
        <v/>
      </c>
      <c r="AN79" s="3" t="str">
        <f>IF(J79&lt;&gt;"LIBSETS_SETTYPE_BATTLEGROUND",IF(J79&lt;&gt;"LIBSETS_SETTYPE_SPECIAL",IF(AO79&lt;&gt;"",VLOOKUP(AO79,'ESO zone constants'!$D$2:$H$4950,8,FALSE),""),""),"")</f>
        <v/>
      </c>
      <c r="AP79" s="47"/>
      <c r="AQ79" s="46" t="str">
        <f>IF(AP79&lt;&gt;"",IF(AP79&lt;&gt;"LIBSETS_DROP_MECHANIC_MONSTER_NAME",VLOOKUP(AP79,'LibSets constants'!$I$4:$L$1000,3,FALSE),""),"")</f>
        <v/>
      </c>
      <c r="AR79" s="46" t="str">
        <f>IF(AP79&lt;&gt;"",IF(AP79&lt;&gt;"LIBSETS_DROP_MECHANIC_MONSTER_NAME",VLOOKUP(AP79,'LibSets constants'!$I$4:$L$1000,4,FALSE),""),"")</f>
        <v/>
      </c>
      <c r="AS79" s="3" t="str">
        <f>IF(J79&lt;&gt;"LIBSETS_SETTYPE_BATTLEGROUND",IF(J79&lt;&gt;"LIBSETS_SETTYPE_SPECIAL",IF(AT79&lt;&gt;"",VLOOKUP(AT79,'ESO zone constants'!$D$2:$H$4950,8,FALSE),""),""),"")</f>
        <v/>
      </c>
      <c r="AU79" s="47"/>
      <c r="AV79" s="46" t="str">
        <f>IF(AU79&lt;&gt;"",IF(AU79&lt;&gt;"LIBSETS_DROP_MECHANIC_MONSTER_NAME",VLOOKUP(AU79,'LibSets constants'!$I$4:$L$1000,3,FALSE),""),"")</f>
        <v/>
      </c>
      <c r="AW79" s="46" t="str">
        <f>IF(AU79&lt;&gt;"",IF(AU79&lt;&gt;"LIBSETS_DROP_MECHANIC_MONSTER_NAME",VLOOKUP(AU79,'LibSets constants'!$I$4:$L$1000,4,FALSE),""),"")</f>
        <v/>
      </c>
      <c r="AX79" s="21" t="e">
        <f t="shared" si="9"/>
        <v>#REF!</v>
      </c>
      <c r="AY79" s="21" t="e">
        <f t="shared" si="10"/>
        <v>#REF!</v>
      </c>
      <c r="AZ79" s="21" t="str">
        <f t="shared" si="11"/>
        <v>, setType=LIBSETS_SETTYPE_CRAFTED</v>
      </c>
      <c r="BA79" s="21" t="str">
        <f t="shared" si="12"/>
        <v>},</v>
      </c>
      <c r="BB79" s="21" t="e">
        <f t="shared" si="13"/>
        <v>#REF!</v>
      </c>
    </row>
    <row r="80" spans="1:54" x14ac:dyDescent="0.25">
      <c r="A80" s="5">
        <v>78</v>
      </c>
      <c r="B80" t="s">
        <v>907</v>
      </c>
      <c r="C80" t="s">
        <v>909</v>
      </c>
      <c r="D80" t="s">
        <v>908</v>
      </c>
      <c r="G80" s="3">
        <f t="shared" si="8"/>
        <v>78</v>
      </c>
      <c r="H80" s="45"/>
      <c r="J80" s="8" t="s">
        <v>2018</v>
      </c>
      <c r="L80" t="s">
        <v>100</v>
      </c>
      <c r="M80" t="s">
        <v>100</v>
      </c>
      <c r="N80">
        <v>9</v>
      </c>
      <c r="O80">
        <v>154</v>
      </c>
      <c r="P80">
        <v>51</v>
      </c>
      <c r="Q80">
        <v>4</v>
      </c>
      <c r="R80" s="3" t="e">
        <f>IF(J80&lt;&gt;"LIBSETS_SETTYPE_BATTLEGROUND",IF(J80&lt;&gt;"LIBSETS_SETTYPE_SPECIAL",IF(S80&lt;&gt;"",VLOOKUP(S80,'ESO zone constants'!$D$2:$H$4950,8,FALSE),""),""),"")</f>
        <v>#REF!</v>
      </c>
      <c r="S80" t="e">
        <f>VLOOKUP(N80,'ESO wayshrine node constants'!$A$3:$D$10003,5,FALSE)</f>
        <v>#REF!</v>
      </c>
      <c r="T80" s="19" t="e">
        <f>IF(R80&lt;&gt;"",IF(NOT(ISERROR(VLOOKUP(R80,'ESO Dungeon constants'!$D$3:$H$9999,5,FALSE))),VLOOKUP(R80,'ESO Dungeon constants'!$D$3:$I$9999,6,FALSE),VLOOKUP(R80,'ESO zone constants'!$H$2:$K$9984,4,FALSE)),"")</f>
        <v>#REF!</v>
      </c>
      <c r="U80" s="3" t="e">
        <f>VLOOKUP(T80,'LibSets constants'!$B$4:$C$1000,2,FALSE)</f>
        <v>#REF!</v>
      </c>
      <c r="W80" s="3" t="str">
        <f>IF(V80&lt;&gt;"",IF(V80&lt;&gt;"LIBSETS_DROP_MECHANIC_MONSTER_NAME",VLOOKUP(V80,'LibSets constants'!$I$4:$L$1000,3,FALSE),""),"")</f>
        <v/>
      </c>
      <c r="X80" s="3" t="str">
        <f>IF(V80&lt;&gt;"",IF(V80&lt;&gt;"LIBSETS_DROP_MECHANIC_MONSTER_NAME",VLOOKUP(V80,'LibSets constants'!$I$4:$L$1000,4,FALSE),""),"")</f>
        <v/>
      </c>
      <c r="Y80" s="3" t="e">
        <f>IF(J80&lt;&gt;"LIBSETS_SETTYPE_BATTLEGROUND",IF(J80&lt;&gt;"LIBSETS_SETTYPE_SPECIAL",IF(Z80&lt;&gt;"",VLOOKUP(Z80,'ESO zone constants'!$D$2:$H$4950,8,FALSE),""),""),"")</f>
        <v>#REF!</v>
      </c>
      <c r="Z80" t="e">
        <f>VLOOKUP(O80,'ESO wayshrine node constants'!$A$3:$D$10003,5,FALSE)</f>
        <v>#REF!</v>
      </c>
      <c r="AB80" s="3" t="str">
        <f>IF(AA80&lt;&gt;"",IF(AA80&lt;&gt;"LIBSETS_DROP_MECHANIC_MONSTER_NAME",VLOOKUP(AA80,'LibSets constants'!$I$4:$L$1000,3,FALSE),""),"")</f>
        <v/>
      </c>
      <c r="AC80" s="3" t="str">
        <f>IF(AA80&lt;&gt;"",IF(AA80&lt;&gt;"LIBSETS_DROP_MECHANIC_MONSTER_NAME",VLOOKUP(AA80,'LibSets constants'!$I$4:$L$1000,4,FALSE),""),"")</f>
        <v/>
      </c>
      <c r="AD80" s="3" t="e">
        <f>IF(J80&lt;&gt;"LIBSETS_SETTYPE_BATTLEGROUND",IF(J80&lt;&gt;"LIBSETS_SETTYPE_SPECIAL",IF(AE80&lt;&gt;"",VLOOKUP(AE80,'ESO zone constants'!$D$2:$H$4950,8,FALSE),""),""),"")</f>
        <v>#REF!</v>
      </c>
      <c r="AE80" t="e">
        <f>VLOOKUP(P80,'ESO wayshrine node constants'!$A$3:$D$10003,5,FALSE)</f>
        <v>#REF!</v>
      </c>
      <c r="AG80" s="3" t="str">
        <f>IF(AF80&lt;&gt;"",IF(AF80&lt;&gt;"LIBSETS_DROP_MECHANIC_MONSTER_NAME",VLOOKUP(AF80,'LibSets constants'!$I$4:$L$1000,3,FALSE),""),"")</f>
        <v/>
      </c>
      <c r="AH80" s="3" t="str">
        <f>IF(AF80&lt;&gt;"",IF(AF80&lt;&gt;"LIBSETS_DROP_MECHANIC_MONSTER_NAME",VLOOKUP(AF80,'LibSets constants'!$I$4:$L$1000,4,FALSE),""),"")</f>
        <v/>
      </c>
      <c r="AI80" s="3" t="str">
        <f>IF(J80&lt;&gt;"LIBSETS_SETTYPE_BATTLEGROUND",IF(J80&lt;&gt;"LIBSETS_SETTYPE_SPECIAL",IF(AJ80&lt;&gt;"",VLOOKUP(AJ80,'ESO zone constants'!$D$2:$H$4950,8,FALSE),""),""),"")</f>
        <v/>
      </c>
      <c r="AL80" s="3" t="str">
        <f>IF(AK80&lt;&gt;"",IF(AK80&lt;&gt;"LIBSETS_DROP_MECHANIC_MONSTER_NAME",VLOOKUP(AK80,'LibSets constants'!$I$4:$L$1000,3,FALSE),""),"")</f>
        <v/>
      </c>
      <c r="AM80" s="3" t="str">
        <f>IF(AK80&lt;&gt;"",IF(AK80&lt;&gt;"LIBSETS_DROP_MECHANIC_MONSTER_NAME",VLOOKUP(AK80,'LibSets constants'!$I$4:$L$1000,4,FALSE),""),"")</f>
        <v/>
      </c>
      <c r="AN80" s="3" t="str">
        <f>IF(J80&lt;&gt;"LIBSETS_SETTYPE_BATTLEGROUND",IF(J80&lt;&gt;"LIBSETS_SETTYPE_SPECIAL",IF(AO80&lt;&gt;"",VLOOKUP(AO80,'ESO zone constants'!$D$2:$H$4950,8,FALSE),""),""),"")</f>
        <v/>
      </c>
      <c r="AQ80" s="3" t="str">
        <f>IF(AP80&lt;&gt;"",IF(AP80&lt;&gt;"LIBSETS_DROP_MECHANIC_MONSTER_NAME",VLOOKUP(AP80,'LibSets constants'!$I$4:$L$1000,3,FALSE),""),"")</f>
        <v/>
      </c>
      <c r="AR80" s="3" t="str">
        <f>IF(AP80&lt;&gt;"",IF(AP80&lt;&gt;"LIBSETS_DROP_MECHANIC_MONSTER_NAME",VLOOKUP(AP80,'LibSets constants'!$I$4:$L$1000,4,FALSE),""),"")</f>
        <v/>
      </c>
      <c r="AS80" s="3" t="str">
        <f>IF(J80&lt;&gt;"LIBSETS_SETTYPE_BATTLEGROUND",IF(J80&lt;&gt;"LIBSETS_SETTYPE_SPECIAL",IF(AT80&lt;&gt;"",VLOOKUP(AT80,'ESO zone constants'!$D$2:$H$4950,8,FALSE),""),""),"")</f>
        <v/>
      </c>
      <c r="AV80" s="3" t="str">
        <f>IF(AU80&lt;&gt;"",IF(AU80&lt;&gt;"LIBSETS_DROP_MECHANIC_MONSTER_NAME",VLOOKUP(AU80,'LibSets constants'!$I$4:$L$1000,3,FALSE),""),"")</f>
        <v/>
      </c>
      <c r="AW80" s="3" t="str">
        <f>IF(AU80&lt;&gt;"",IF(AU80&lt;&gt;"LIBSETS_DROP_MECHANIC_MONSTER_NAME",VLOOKUP(AU80,'LibSets constants'!$I$4:$L$1000,4,FALSE),""),"")</f>
        <v/>
      </c>
      <c r="AX80" s="21" t="e">
        <f t="shared" si="9"/>
        <v>#REF!</v>
      </c>
      <c r="AY80" s="21" t="e">
        <f t="shared" si="10"/>
        <v>#REF!</v>
      </c>
      <c r="AZ80" s="21" t="str">
        <f t="shared" si="11"/>
        <v>, setType=LIBSETS_SETTYPE_CRAFTED</v>
      </c>
      <c r="BA80" s="21" t="str">
        <f t="shared" si="12"/>
        <v>},</v>
      </c>
      <c r="BB80" s="21" t="e">
        <f t="shared" si="13"/>
        <v>#REF!</v>
      </c>
    </row>
    <row r="81" spans="1:54" x14ac:dyDescent="0.25">
      <c r="A81" s="5">
        <v>79</v>
      </c>
      <c r="B81" t="s">
        <v>910</v>
      </c>
      <c r="C81" t="s">
        <v>912</v>
      </c>
      <c r="D81" t="s">
        <v>911</v>
      </c>
      <c r="G81" s="3">
        <f t="shared" si="8"/>
        <v>79</v>
      </c>
      <c r="H81" s="45"/>
      <c r="J81" s="8" t="s">
        <v>2018</v>
      </c>
      <c r="L81" t="s">
        <v>100</v>
      </c>
      <c r="M81" t="s">
        <v>100</v>
      </c>
      <c r="N81">
        <v>35</v>
      </c>
      <c r="O81">
        <v>144</v>
      </c>
      <c r="P81">
        <v>111</v>
      </c>
      <c r="Q81">
        <v>6</v>
      </c>
      <c r="R81" s="3" t="e">
        <f>IF(J81&lt;&gt;"LIBSETS_SETTYPE_BATTLEGROUND",IF(J81&lt;&gt;"LIBSETS_SETTYPE_SPECIAL",IF(S81&lt;&gt;"",VLOOKUP(S81,'ESO zone constants'!$D$2:$H$4950,8,FALSE),""),""),"")</f>
        <v>#REF!</v>
      </c>
      <c r="S81" t="e">
        <f>VLOOKUP(N81,'ESO wayshrine node constants'!$A$3:$D$10003,5,FALSE)</f>
        <v>#REF!</v>
      </c>
      <c r="T81" s="19" t="e">
        <f>IF(R81&lt;&gt;"",IF(NOT(ISERROR(VLOOKUP(R81,'ESO Dungeon constants'!$D$3:$H$9999,5,FALSE))),VLOOKUP(R81,'ESO Dungeon constants'!$D$3:$I$9999,6,FALSE),VLOOKUP(R81,'ESO zone constants'!$H$2:$K$9984,4,FALSE)),"")</f>
        <v>#REF!</v>
      </c>
      <c r="U81" s="3" t="e">
        <f>VLOOKUP(T81,'LibSets constants'!$B$4:$C$1000,2,FALSE)</f>
        <v>#REF!</v>
      </c>
      <c r="W81" s="3" t="str">
        <f>IF(V81&lt;&gt;"",IF(V81&lt;&gt;"LIBSETS_DROP_MECHANIC_MONSTER_NAME",VLOOKUP(V81,'LibSets constants'!$I$4:$L$1000,3,FALSE),""),"")</f>
        <v/>
      </c>
      <c r="X81" s="3" t="str">
        <f>IF(V81&lt;&gt;"",IF(V81&lt;&gt;"LIBSETS_DROP_MECHANIC_MONSTER_NAME",VLOOKUP(V81,'LibSets constants'!$I$4:$L$1000,4,FALSE),""),"")</f>
        <v/>
      </c>
      <c r="Y81" s="3" t="e">
        <f>IF(J81&lt;&gt;"LIBSETS_SETTYPE_BATTLEGROUND",IF(J81&lt;&gt;"LIBSETS_SETTYPE_SPECIAL",IF(Z81&lt;&gt;"",VLOOKUP(Z81,'ESO zone constants'!$D$2:$H$4950,8,FALSE),""),""),"")</f>
        <v>#REF!</v>
      </c>
      <c r="Z81" t="e">
        <f>VLOOKUP(O81,'ESO wayshrine node constants'!$A$3:$D$10003,5,FALSE)</f>
        <v>#REF!</v>
      </c>
      <c r="AB81" s="3" t="str">
        <f>IF(AA81&lt;&gt;"",IF(AA81&lt;&gt;"LIBSETS_DROP_MECHANIC_MONSTER_NAME",VLOOKUP(AA81,'LibSets constants'!$I$4:$L$1000,3,FALSE),""),"")</f>
        <v/>
      </c>
      <c r="AC81" s="3" t="str">
        <f>IF(AA81&lt;&gt;"",IF(AA81&lt;&gt;"LIBSETS_DROP_MECHANIC_MONSTER_NAME",VLOOKUP(AA81,'LibSets constants'!$I$4:$L$1000,4,FALSE),""),"")</f>
        <v/>
      </c>
      <c r="AD81" s="3" t="e">
        <f>IF(J81&lt;&gt;"LIBSETS_SETTYPE_BATTLEGROUND",IF(J81&lt;&gt;"LIBSETS_SETTYPE_SPECIAL",IF(AE81&lt;&gt;"",VLOOKUP(AE81,'ESO zone constants'!$D$2:$H$4950,8,FALSE),""),""),"")</f>
        <v>#REF!</v>
      </c>
      <c r="AE81" t="e">
        <f>VLOOKUP(P81,'ESO wayshrine node constants'!$A$3:$D$10003,5,FALSE)</f>
        <v>#REF!</v>
      </c>
      <c r="AG81" s="3" t="str">
        <f>IF(AF81&lt;&gt;"",IF(AF81&lt;&gt;"LIBSETS_DROP_MECHANIC_MONSTER_NAME",VLOOKUP(AF81,'LibSets constants'!$I$4:$L$1000,3,FALSE),""),"")</f>
        <v/>
      </c>
      <c r="AH81" s="3" t="str">
        <f>IF(AF81&lt;&gt;"",IF(AF81&lt;&gt;"LIBSETS_DROP_MECHANIC_MONSTER_NAME",VLOOKUP(AF81,'LibSets constants'!$I$4:$L$1000,4,FALSE),""),"")</f>
        <v/>
      </c>
      <c r="AI81" s="3" t="str">
        <f>IF(J81&lt;&gt;"LIBSETS_SETTYPE_BATTLEGROUND",IF(J81&lt;&gt;"LIBSETS_SETTYPE_SPECIAL",IF(AJ81&lt;&gt;"",VLOOKUP(AJ81,'ESO zone constants'!$D$2:$H$4950,8,FALSE),""),""),"")</f>
        <v/>
      </c>
      <c r="AL81" s="3" t="str">
        <f>IF(AK81&lt;&gt;"",IF(AK81&lt;&gt;"LIBSETS_DROP_MECHANIC_MONSTER_NAME",VLOOKUP(AK81,'LibSets constants'!$I$4:$L$1000,3,FALSE),""),"")</f>
        <v/>
      </c>
      <c r="AM81" s="3" t="str">
        <f>IF(AK81&lt;&gt;"",IF(AK81&lt;&gt;"LIBSETS_DROP_MECHANIC_MONSTER_NAME",VLOOKUP(AK81,'LibSets constants'!$I$4:$L$1000,4,FALSE),""),"")</f>
        <v/>
      </c>
      <c r="AN81" s="3" t="str">
        <f>IF(J81&lt;&gt;"LIBSETS_SETTYPE_BATTLEGROUND",IF(J81&lt;&gt;"LIBSETS_SETTYPE_SPECIAL",IF(AO81&lt;&gt;"",VLOOKUP(AO81,'ESO zone constants'!$D$2:$H$4950,8,FALSE),""),""),"")</f>
        <v/>
      </c>
      <c r="AQ81" s="3" t="str">
        <f>IF(AP81&lt;&gt;"",IF(AP81&lt;&gt;"LIBSETS_DROP_MECHANIC_MONSTER_NAME",VLOOKUP(AP81,'LibSets constants'!$I$4:$L$1000,3,FALSE),""),"")</f>
        <v/>
      </c>
      <c r="AR81" s="3" t="str">
        <f>IF(AP81&lt;&gt;"",IF(AP81&lt;&gt;"LIBSETS_DROP_MECHANIC_MONSTER_NAME",VLOOKUP(AP81,'LibSets constants'!$I$4:$L$1000,4,FALSE),""),"")</f>
        <v/>
      </c>
      <c r="AS81" s="3" t="str">
        <f>IF(J81&lt;&gt;"LIBSETS_SETTYPE_BATTLEGROUND",IF(J81&lt;&gt;"LIBSETS_SETTYPE_SPECIAL",IF(AT81&lt;&gt;"",VLOOKUP(AT81,'ESO zone constants'!$D$2:$H$4950,8,FALSE),""),""),"")</f>
        <v/>
      </c>
      <c r="AV81" s="3" t="str">
        <f>IF(AU81&lt;&gt;"",IF(AU81&lt;&gt;"LIBSETS_DROP_MECHANIC_MONSTER_NAME",VLOOKUP(AU81,'LibSets constants'!$I$4:$L$1000,3,FALSE),""),"")</f>
        <v/>
      </c>
      <c r="AW81" s="3" t="str">
        <f>IF(AU81&lt;&gt;"",IF(AU81&lt;&gt;"LIBSETS_DROP_MECHANIC_MONSTER_NAME",VLOOKUP(AU81,'LibSets constants'!$I$4:$L$1000,4,FALSE),""),"")</f>
        <v/>
      </c>
      <c r="AX81" s="21" t="e">
        <f t="shared" si="9"/>
        <v>#REF!</v>
      </c>
      <c r="AY81" s="21" t="e">
        <f t="shared" si="10"/>
        <v>#REF!</v>
      </c>
      <c r="AZ81" s="21" t="str">
        <f t="shared" si="11"/>
        <v>, setType=LIBSETS_SETTYPE_CRAFTED</v>
      </c>
      <c r="BA81" s="21" t="str">
        <f t="shared" si="12"/>
        <v>},</v>
      </c>
      <c r="BB81" s="21" t="e">
        <f t="shared" si="13"/>
        <v>#REF!</v>
      </c>
    </row>
    <row r="82" spans="1:54" x14ac:dyDescent="0.25">
      <c r="A82" s="5">
        <v>80</v>
      </c>
      <c r="B82" t="s">
        <v>913</v>
      </c>
      <c r="C82" t="s">
        <v>915</v>
      </c>
      <c r="D82" t="s">
        <v>914</v>
      </c>
      <c r="G82" s="3">
        <f t="shared" si="8"/>
        <v>80</v>
      </c>
      <c r="H82" s="45"/>
      <c r="J82" s="8" t="s">
        <v>2018</v>
      </c>
      <c r="L82" t="s">
        <v>100</v>
      </c>
      <c r="M82" t="s">
        <v>100</v>
      </c>
      <c r="N82">
        <v>39</v>
      </c>
      <c r="O82">
        <v>161</v>
      </c>
      <c r="P82">
        <v>113</v>
      </c>
      <c r="Q82">
        <v>6</v>
      </c>
      <c r="R82" s="3" t="e">
        <f>IF(J82&lt;&gt;"LIBSETS_SETTYPE_BATTLEGROUND",IF(J82&lt;&gt;"LIBSETS_SETTYPE_SPECIAL",IF(S82&lt;&gt;"",VLOOKUP(S82,'ESO zone constants'!$D$2:$H$4950,8,FALSE),""),""),"")</f>
        <v>#REF!</v>
      </c>
      <c r="S82" t="e">
        <f>VLOOKUP(N82,'ESO wayshrine node constants'!$A$3:$D$10003,5,FALSE)</f>
        <v>#REF!</v>
      </c>
      <c r="T82" s="19" t="e">
        <f>IF(R82&lt;&gt;"",IF(NOT(ISERROR(VLOOKUP(R82,'ESO Dungeon constants'!$D$3:$H$9999,5,FALSE))),VLOOKUP(R82,'ESO Dungeon constants'!$D$3:$I$9999,6,FALSE),VLOOKUP(R82,'ESO zone constants'!$H$2:$K$9984,4,FALSE)),"")</f>
        <v>#REF!</v>
      </c>
      <c r="U82" s="3" t="e">
        <f>VLOOKUP(T82,'LibSets constants'!$B$4:$C$1000,2,FALSE)</f>
        <v>#REF!</v>
      </c>
      <c r="W82" s="3" t="str">
        <f>IF(V82&lt;&gt;"",IF(V82&lt;&gt;"LIBSETS_DROP_MECHANIC_MONSTER_NAME",VLOOKUP(V82,'LibSets constants'!$I$4:$L$1000,3,FALSE),""),"")</f>
        <v/>
      </c>
      <c r="X82" s="3" t="str">
        <f>IF(V82&lt;&gt;"",IF(V82&lt;&gt;"LIBSETS_DROP_MECHANIC_MONSTER_NAME",VLOOKUP(V82,'LibSets constants'!$I$4:$L$1000,4,FALSE),""),"")</f>
        <v/>
      </c>
      <c r="Y82" s="3" t="e">
        <f>IF(J82&lt;&gt;"LIBSETS_SETTYPE_BATTLEGROUND",IF(J82&lt;&gt;"LIBSETS_SETTYPE_SPECIAL",IF(Z82&lt;&gt;"",VLOOKUP(Z82,'ESO zone constants'!$D$2:$H$4950,8,FALSE),""),""),"")</f>
        <v>#REF!</v>
      </c>
      <c r="Z82" t="e">
        <f>VLOOKUP(O82,'ESO wayshrine node constants'!$A$3:$D$10003,5,FALSE)</f>
        <v>#REF!</v>
      </c>
      <c r="AB82" s="3" t="str">
        <f>IF(AA82&lt;&gt;"",IF(AA82&lt;&gt;"LIBSETS_DROP_MECHANIC_MONSTER_NAME",VLOOKUP(AA82,'LibSets constants'!$I$4:$L$1000,3,FALSE),""),"")</f>
        <v/>
      </c>
      <c r="AC82" s="3" t="str">
        <f>IF(AA82&lt;&gt;"",IF(AA82&lt;&gt;"LIBSETS_DROP_MECHANIC_MONSTER_NAME",VLOOKUP(AA82,'LibSets constants'!$I$4:$L$1000,4,FALSE),""),"")</f>
        <v/>
      </c>
      <c r="AD82" s="3" t="e">
        <f>IF(J82&lt;&gt;"LIBSETS_SETTYPE_BATTLEGROUND",IF(J82&lt;&gt;"LIBSETS_SETTYPE_SPECIAL",IF(AE82&lt;&gt;"",VLOOKUP(AE82,'ESO zone constants'!$D$2:$H$4950,8,FALSE),""),""),"")</f>
        <v>#REF!</v>
      </c>
      <c r="AE82" t="e">
        <f>VLOOKUP(P82,'ESO wayshrine node constants'!$A$3:$D$10003,5,FALSE)</f>
        <v>#REF!</v>
      </c>
      <c r="AG82" s="3" t="str">
        <f>IF(AF82&lt;&gt;"",IF(AF82&lt;&gt;"LIBSETS_DROP_MECHANIC_MONSTER_NAME",VLOOKUP(AF82,'LibSets constants'!$I$4:$L$1000,3,FALSE),""),"")</f>
        <v/>
      </c>
      <c r="AH82" s="3" t="str">
        <f>IF(AF82&lt;&gt;"",IF(AF82&lt;&gt;"LIBSETS_DROP_MECHANIC_MONSTER_NAME",VLOOKUP(AF82,'LibSets constants'!$I$4:$L$1000,4,FALSE),""),"")</f>
        <v/>
      </c>
      <c r="AI82" s="3" t="str">
        <f>IF(J82&lt;&gt;"LIBSETS_SETTYPE_BATTLEGROUND",IF(J82&lt;&gt;"LIBSETS_SETTYPE_SPECIAL",IF(AJ82&lt;&gt;"",VLOOKUP(AJ82,'ESO zone constants'!$D$2:$H$4950,8,FALSE),""),""),"")</f>
        <v/>
      </c>
      <c r="AL82" s="3" t="str">
        <f>IF(AK82&lt;&gt;"",IF(AK82&lt;&gt;"LIBSETS_DROP_MECHANIC_MONSTER_NAME",VLOOKUP(AK82,'LibSets constants'!$I$4:$L$1000,3,FALSE),""),"")</f>
        <v/>
      </c>
      <c r="AM82" s="3" t="str">
        <f>IF(AK82&lt;&gt;"",IF(AK82&lt;&gt;"LIBSETS_DROP_MECHANIC_MONSTER_NAME",VLOOKUP(AK82,'LibSets constants'!$I$4:$L$1000,4,FALSE),""),"")</f>
        <v/>
      </c>
      <c r="AN82" s="3" t="str">
        <f>IF(J82&lt;&gt;"LIBSETS_SETTYPE_BATTLEGROUND",IF(J82&lt;&gt;"LIBSETS_SETTYPE_SPECIAL",IF(AO82&lt;&gt;"",VLOOKUP(AO82,'ESO zone constants'!$D$2:$H$4950,8,FALSE),""),""),"")</f>
        <v/>
      </c>
      <c r="AQ82" s="3" t="str">
        <f>IF(AP82&lt;&gt;"",IF(AP82&lt;&gt;"LIBSETS_DROP_MECHANIC_MONSTER_NAME",VLOOKUP(AP82,'LibSets constants'!$I$4:$L$1000,3,FALSE),""),"")</f>
        <v/>
      </c>
      <c r="AR82" s="3" t="str">
        <f>IF(AP82&lt;&gt;"",IF(AP82&lt;&gt;"LIBSETS_DROP_MECHANIC_MONSTER_NAME",VLOOKUP(AP82,'LibSets constants'!$I$4:$L$1000,4,FALSE),""),"")</f>
        <v/>
      </c>
      <c r="AS82" s="3" t="str">
        <f>IF(J82&lt;&gt;"LIBSETS_SETTYPE_BATTLEGROUND",IF(J82&lt;&gt;"LIBSETS_SETTYPE_SPECIAL",IF(AT82&lt;&gt;"",VLOOKUP(AT82,'ESO zone constants'!$D$2:$H$4950,8,FALSE),""),""),"")</f>
        <v/>
      </c>
      <c r="AV82" s="3" t="str">
        <f>IF(AU82&lt;&gt;"",IF(AU82&lt;&gt;"LIBSETS_DROP_MECHANIC_MONSTER_NAME",VLOOKUP(AU82,'LibSets constants'!$I$4:$L$1000,3,FALSE),""),"")</f>
        <v/>
      </c>
      <c r="AW82" s="3" t="str">
        <f>IF(AU82&lt;&gt;"",IF(AU82&lt;&gt;"LIBSETS_DROP_MECHANIC_MONSTER_NAME",VLOOKUP(AU82,'LibSets constants'!$I$4:$L$1000,4,FALSE),""),"")</f>
        <v/>
      </c>
      <c r="AX82" s="21" t="e">
        <f t="shared" si="9"/>
        <v>#REF!</v>
      </c>
      <c r="AY82" s="21" t="e">
        <f t="shared" si="10"/>
        <v>#REF!</v>
      </c>
      <c r="AZ82" s="21" t="str">
        <f t="shared" si="11"/>
        <v>, setType=LIBSETS_SETTYPE_CRAFTED</v>
      </c>
      <c r="BA82" s="21" t="str">
        <f t="shared" si="12"/>
        <v>},</v>
      </c>
      <c r="BB82" s="21" t="e">
        <f t="shared" si="13"/>
        <v>#REF!</v>
      </c>
    </row>
    <row r="83" spans="1:54" x14ac:dyDescent="0.25">
      <c r="A83" s="5">
        <v>81</v>
      </c>
      <c r="B83" t="s">
        <v>916</v>
      </c>
      <c r="C83" t="s">
        <v>918</v>
      </c>
      <c r="D83" t="s">
        <v>917</v>
      </c>
      <c r="G83" s="3">
        <f t="shared" si="8"/>
        <v>81</v>
      </c>
      <c r="J83" s="8" t="s">
        <v>2018</v>
      </c>
      <c r="L83" t="s">
        <v>100</v>
      </c>
      <c r="M83" t="s">
        <v>100</v>
      </c>
      <c r="N83">
        <v>137</v>
      </c>
      <c r="O83">
        <v>103</v>
      </c>
      <c r="P83">
        <v>89</v>
      </c>
      <c r="Q83">
        <v>5</v>
      </c>
      <c r="R83" s="3" t="e">
        <f>IF(J83&lt;&gt;"LIBSETS_SETTYPE_BATTLEGROUND",IF(J83&lt;&gt;"LIBSETS_SETTYPE_SPECIAL",IF(S83&lt;&gt;"",VLOOKUP(S83,'ESO zone constants'!$D$2:$H$4950,8,FALSE),""),""),"")</f>
        <v>#REF!</v>
      </c>
      <c r="S83" t="e">
        <f>VLOOKUP(N83,'ESO wayshrine node constants'!$A$3:$D$10003,5,FALSE)</f>
        <v>#REF!</v>
      </c>
      <c r="T83" s="19" t="e">
        <f>IF(R83&lt;&gt;"",IF(NOT(ISERROR(VLOOKUP(R83,'ESO Dungeon constants'!$D$3:$H$9999,5,FALSE))),VLOOKUP(R83,'ESO Dungeon constants'!$D$3:$I$9999,6,FALSE),VLOOKUP(R83,'ESO zone constants'!$H$2:$K$9984,4,FALSE)),"")</f>
        <v>#REF!</v>
      </c>
      <c r="U83" s="3" t="e">
        <f>VLOOKUP(T83,'LibSets constants'!$B$4:$C$1000,2,FALSE)</f>
        <v>#REF!</v>
      </c>
      <c r="W83" s="3" t="str">
        <f>IF(V83&lt;&gt;"",IF(V83&lt;&gt;"LIBSETS_DROP_MECHANIC_MONSTER_NAME",VLOOKUP(V83,'LibSets constants'!$I$4:$L$1000,3,FALSE),""),"")</f>
        <v/>
      </c>
      <c r="X83" s="3" t="str">
        <f>IF(V83&lt;&gt;"",IF(V83&lt;&gt;"LIBSETS_DROP_MECHANIC_MONSTER_NAME",VLOOKUP(V83,'LibSets constants'!$I$4:$L$1000,4,FALSE),""),"")</f>
        <v/>
      </c>
      <c r="Y83" s="3" t="e">
        <f>IF(J83&lt;&gt;"LIBSETS_SETTYPE_BATTLEGROUND",IF(J83&lt;&gt;"LIBSETS_SETTYPE_SPECIAL",IF(Z83&lt;&gt;"",VLOOKUP(Z83,'ESO zone constants'!$D$2:$H$4950,8,FALSE),""),""),"")</f>
        <v>#REF!</v>
      </c>
      <c r="Z83" t="e">
        <f>VLOOKUP(O83,'ESO wayshrine node constants'!$A$3:$D$10003,5,FALSE)</f>
        <v>#REF!</v>
      </c>
      <c r="AB83" s="3" t="str">
        <f>IF(AA83&lt;&gt;"",IF(AA83&lt;&gt;"LIBSETS_DROP_MECHANIC_MONSTER_NAME",VLOOKUP(AA83,'LibSets constants'!$I$4:$L$1000,3,FALSE),""),"")</f>
        <v/>
      </c>
      <c r="AC83" s="3" t="str">
        <f>IF(AA83&lt;&gt;"",IF(AA83&lt;&gt;"LIBSETS_DROP_MECHANIC_MONSTER_NAME",VLOOKUP(AA83,'LibSets constants'!$I$4:$L$1000,4,FALSE),""),"")</f>
        <v/>
      </c>
      <c r="AD83" s="3" t="e">
        <f>IF(J83&lt;&gt;"LIBSETS_SETTYPE_BATTLEGROUND",IF(J83&lt;&gt;"LIBSETS_SETTYPE_SPECIAL",IF(AE83&lt;&gt;"",VLOOKUP(AE83,'ESO zone constants'!$D$2:$H$4950,8,FALSE),""),""),"")</f>
        <v>#REF!</v>
      </c>
      <c r="AE83" t="e">
        <f>VLOOKUP(P83,'ESO wayshrine node constants'!$A$3:$D$10003,5,FALSE)</f>
        <v>#REF!</v>
      </c>
      <c r="AG83" s="3" t="str">
        <f>IF(AF83&lt;&gt;"",IF(AF83&lt;&gt;"LIBSETS_DROP_MECHANIC_MONSTER_NAME",VLOOKUP(AF83,'LibSets constants'!$I$4:$L$1000,3,FALSE),""),"")</f>
        <v/>
      </c>
      <c r="AH83" s="3" t="str">
        <f>IF(AF83&lt;&gt;"",IF(AF83&lt;&gt;"LIBSETS_DROP_MECHANIC_MONSTER_NAME",VLOOKUP(AF83,'LibSets constants'!$I$4:$L$1000,4,FALSE),""),"")</f>
        <v/>
      </c>
      <c r="AI83" s="3" t="str">
        <f>IF(J83&lt;&gt;"LIBSETS_SETTYPE_BATTLEGROUND",IF(J83&lt;&gt;"LIBSETS_SETTYPE_SPECIAL",IF(AJ83&lt;&gt;"",VLOOKUP(AJ83,'ESO zone constants'!$D$2:$H$4950,8,FALSE),""),""),"")</f>
        <v/>
      </c>
      <c r="AL83" s="3" t="str">
        <f>IF(AK83&lt;&gt;"",IF(AK83&lt;&gt;"LIBSETS_DROP_MECHANIC_MONSTER_NAME",VLOOKUP(AK83,'LibSets constants'!$I$4:$L$1000,3,FALSE),""),"")</f>
        <v/>
      </c>
      <c r="AM83" s="3" t="str">
        <f>IF(AK83&lt;&gt;"",IF(AK83&lt;&gt;"LIBSETS_DROP_MECHANIC_MONSTER_NAME",VLOOKUP(AK83,'LibSets constants'!$I$4:$L$1000,4,FALSE),""),"")</f>
        <v/>
      </c>
      <c r="AN83" s="3" t="str">
        <f>IF(J83&lt;&gt;"LIBSETS_SETTYPE_BATTLEGROUND",IF(J83&lt;&gt;"LIBSETS_SETTYPE_SPECIAL",IF(AO83&lt;&gt;"",VLOOKUP(AO83,'ESO zone constants'!$D$2:$H$4950,8,FALSE),""),""),"")</f>
        <v/>
      </c>
      <c r="AQ83" s="3" t="str">
        <f>IF(AP83&lt;&gt;"",IF(AP83&lt;&gt;"LIBSETS_DROP_MECHANIC_MONSTER_NAME",VLOOKUP(AP83,'LibSets constants'!$I$4:$L$1000,3,FALSE),""),"")</f>
        <v/>
      </c>
      <c r="AR83" s="3" t="str">
        <f>IF(AP83&lt;&gt;"",IF(AP83&lt;&gt;"LIBSETS_DROP_MECHANIC_MONSTER_NAME",VLOOKUP(AP83,'LibSets constants'!$I$4:$L$1000,4,FALSE),""),"")</f>
        <v/>
      </c>
      <c r="AS83" s="3" t="str">
        <f>IF(J83&lt;&gt;"LIBSETS_SETTYPE_BATTLEGROUND",IF(J83&lt;&gt;"LIBSETS_SETTYPE_SPECIAL",IF(AT83&lt;&gt;"",VLOOKUP(AT83,'ESO zone constants'!$D$2:$H$4950,8,FALSE),""),""),"")</f>
        <v/>
      </c>
      <c r="AV83" s="3" t="str">
        <f>IF(AU83&lt;&gt;"",IF(AU83&lt;&gt;"LIBSETS_DROP_MECHANIC_MONSTER_NAME",VLOOKUP(AU83,'LibSets constants'!$I$4:$L$1000,3,FALSE),""),"")</f>
        <v/>
      </c>
      <c r="AW83" s="3" t="str">
        <f>IF(AU83&lt;&gt;"",IF(AU83&lt;&gt;"LIBSETS_DROP_MECHANIC_MONSTER_NAME",VLOOKUP(AU83,'LibSets constants'!$I$4:$L$1000,4,FALSE),""),"")</f>
        <v/>
      </c>
      <c r="AX83" s="21" t="e">
        <f t="shared" si="9"/>
        <v>#REF!</v>
      </c>
      <c r="AY83" s="21" t="e">
        <f t="shared" si="10"/>
        <v>#REF!</v>
      </c>
      <c r="AZ83" s="21" t="str">
        <f t="shared" si="11"/>
        <v>, setType=LIBSETS_SETTYPE_CRAFTED</v>
      </c>
      <c r="BA83" s="21" t="str">
        <f t="shared" si="12"/>
        <v>},</v>
      </c>
      <c r="BB83" s="21" t="e">
        <f t="shared" si="13"/>
        <v>#REF!</v>
      </c>
    </row>
    <row r="84" spans="1:54" x14ac:dyDescent="0.25">
      <c r="A84" s="5">
        <v>82</v>
      </c>
      <c r="B84" t="s">
        <v>919</v>
      </c>
      <c r="C84" t="s">
        <v>921</v>
      </c>
      <c r="D84" t="s">
        <v>920</v>
      </c>
      <c r="G84" s="3">
        <f t="shared" si="8"/>
        <v>82</v>
      </c>
      <c r="J84" s="8" t="s">
        <v>2018</v>
      </c>
      <c r="L84" t="s">
        <v>100</v>
      </c>
      <c r="M84" t="s">
        <v>100</v>
      </c>
      <c r="N84">
        <v>155</v>
      </c>
      <c r="O84">
        <v>105</v>
      </c>
      <c r="P84">
        <v>95</v>
      </c>
      <c r="Q84">
        <v>5</v>
      </c>
      <c r="R84" s="3" t="e">
        <f>IF(J84&lt;&gt;"LIBSETS_SETTYPE_BATTLEGROUND",IF(J84&lt;&gt;"LIBSETS_SETTYPE_SPECIAL",IF(S84&lt;&gt;"",VLOOKUP(S84,'ESO zone constants'!$D$2:$H$4950,8,FALSE),""),""),"")</f>
        <v>#REF!</v>
      </c>
      <c r="S84" t="e">
        <f>VLOOKUP(N84,'ESO wayshrine node constants'!$A$3:$D$10003,5,FALSE)</f>
        <v>#REF!</v>
      </c>
      <c r="T84" s="19" t="e">
        <f>IF(R84&lt;&gt;"",IF(NOT(ISERROR(VLOOKUP(R84,'ESO Dungeon constants'!$D$3:$H$9999,5,FALSE))),VLOOKUP(R84,'ESO Dungeon constants'!$D$3:$I$9999,6,FALSE),VLOOKUP(R84,'ESO zone constants'!$H$2:$K$9984,4,FALSE)),"")</f>
        <v>#REF!</v>
      </c>
      <c r="U84" s="3" t="e">
        <f>VLOOKUP(T84,'LibSets constants'!$B$4:$C$1000,2,FALSE)</f>
        <v>#REF!</v>
      </c>
      <c r="W84" s="3" t="str">
        <f>IF(V84&lt;&gt;"",IF(V84&lt;&gt;"LIBSETS_DROP_MECHANIC_MONSTER_NAME",VLOOKUP(V84,'LibSets constants'!$I$4:$L$1000,3,FALSE),""),"")</f>
        <v/>
      </c>
      <c r="X84" s="3" t="str">
        <f>IF(V84&lt;&gt;"",IF(V84&lt;&gt;"LIBSETS_DROP_MECHANIC_MONSTER_NAME",VLOOKUP(V84,'LibSets constants'!$I$4:$L$1000,4,FALSE),""),"")</f>
        <v/>
      </c>
      <c r="Y84" s="3" t="e">
        <f>IF(J84&lt;&gt;"LIBSETS_SETTYPE_BATTLEGROUND",IF(J84&lt;&gt;"LIBSETS_SETTYPE_SPECIAL",IF(Z84&lt;&gt;"",VLOOKUP(Z84,'ESO zone constants'!$D$2:$H$4950,8,FALSE),""),""),"")</f>
        <v>#REF!</v>
      </c>
      <c r="Z84" t="e">
        <f>VLOOKUP(O84,'ESO wayshrine node constants'!$A$3:$D$10003,5,FALSE)</f>
        <v>#REF!</v>
      </c>
      <c r="AB84" s="3" t="str">
        <f>IF(AA84&lt;&gt;"",IF(AA84&lt;&gt;"LIBSETS_DROP_MECHANIC_MONSTER_NAME",VLOOKUP(AA84,'LibSets constants'!$I$4:$L$1000,3,FALSE),""),"")</f>
        <v/>
      </c>
      <c r="AC84" s="3" t="str">
        <f>IF(AA84&lt;&gt;"",IF(AA84&lt;&gt;"LIBSETS_DROP_MECHANIC_MONSTER_NAME",VLOOKUP(AA84,'LibSets constants'!$I$4:$L$1000,4,FALSE),""),"")</f>
        <v/>
      </c>
      <c r="AD84" s="3" t="e">
        <f>IF(J84&lt;&gt;"LIBSETS_SETTYPE_BATTLEGROUND",IF(J84&lt;&gt;"LIBSETS_SETTYPE_SPECIAL",IF(AE84&lt;&gt;"",VLOOKUP(AE84,'ESO zone constants'!$D$2:$H$4950,8,FALSE),""),""),"")</f>
        <v>#REF!</v>
      </c>
      <c r="AE84" t="e">
        <f>VLOOKUP(P84,'ESO wayshrine node constants'!$A$3:$D$10003,5,FALSE)</f>
        <v>#REF!</v>
      </c>
      <c r="AG84" s="3" t="str">
        <f>IF(AF84&lt;&gt;"",IF(AF84&lt;&gt;"LIBSETS_DROP_MECHANIC_MONSTER_NAME",VLOOKUP(AF84,'LibSets constants'!$I$4:$L$1000,3,FALSE),""),"")</f>
        <v/>
      </c>
      <c r="AH84" s="3" t="str">
        <f>IF(AF84&lt;&gt;"",IF(AF84&lt;&gt;"LIBSETS_DROP_MECHANIC_MONSTER_NAME",VLOOKUP(AF84,'LibSets constants'!$I$4:$L$1000,4,FALSE),""),"")</f>
        <v/>
      </c>
      <c r="AI84" s="3" t="str">
        <f>IF(J84&lt;&gt;"LIBSETS_SETTYPE_BATTLEGROUND",IF(J84&lt;&gt;"LIBSETS_SETTYPE_SPECIAL",IF(AJ84&lt;&gt;"",VLOOKUP(AJ84,'ESO zone constants'!$D$2:$H$4950,8,FALSE),""),""),"")</f>
        <v/>
      </c>
      <c r="AL84" s="3" t="str">
        <f>IF(AK84&lt;&gt;"",IF(AK84&lt;&gt;"LIBSETS_DROP_MECHANIC_MONSTER_NAME",VLOOKUP(AK84,'LibSets constants'!$I$4:$L$1000,3,FALSE),""),"")</f>
        <v/>
      </c>
      <c r="AM84" s="3" t="str">
        <f>IF(AK84&lt;&gt;"",IF(AK84&lt;&gt;"LIBSETS_DROP_MECHANIC_MONSTER_NAME",VLOOKUP(AK84,'LibSets constants'!$I$4:$L$1000,4,FALSE),""),"")</f>
        <v/>
      </c>
      <c r="AN84" s="3" t="str">
        <f>IF(J84&lt;&gt;"LIBSETS_SETTYPE_BATTLEGROUND",IF(J84&lt;&gt;"LIBSETS_SETTYPE_SPECIAL",IF(AO84&lt;&gt;"",VLOOKUP(AO84,'ESO zone constants'!$D$2:$H$4950,8,FALSE),""),""),"")</f>
        <v/>
      </c>
      <c r="AQ84" s="3" t="str">
        <f>IF(AP84&lt;&gt;"",IF(AP84&lt;&gt;"LIBSETS_DROP_MECHANIC_MONSTER_NAME",VLOOKUP(AP84,'LibSets constants'!$I$4:$L$1000,3,FALSE),""),"")</f>
        <v/>
      </c>
      <c r="AR84" s="3" t="str">
        <f>IF(AP84&lt;&gt;"",IF(AP84&lt;&gt;"LIBSETS_DROP_MECHANIC_MONSTER_NAME",VLOOKUP(AP84,'LibSets constants'!$I$4:$L$1000,4,FALSE),""),"")</f>
        <v/>
      </c>
      <c r="AS84" s="3" t="str">
        <f>IF(J84&lt;&gt;"LIBSETS_SETTYPE_BATTLEGROUND",IF(J84&lt;&gt;"LIBSETS_SETTYPE_SPECIAL",IF(AT84&lt;&gt;"",VLOOKUP(AT84,'ESO zone constants'!$D$2:$H$4950,8,FALSE),""),""),"")</f>
        <v/>
      </c>
      <c r="AV84" s="3" t="str">
        <f>IF(AU84&lt;&gt;"",IF(AU84&lt;&gt;"LIBSETS_DROP_MECHANIC_MONSTER_NAME",VLOOKUP(AU84,'LibSets constants'!$I$4:$L$1000,3,FALSE),""),"")</f>
        <v/>
      </c>
      <c r="AW84" s="3" t="str">
        <f>IF(AU84&lt;&gt;"",IF(AU84&lt;&gt;"LIBSETS_DROP_MECHANIC_MONSTER_NAME",VLOOKUP(AU84,'LibSets constants'!$I$4:$L$1000,4,FALSE),""),"")</f>
        <v/>
      </c>
      <c r="AX84" s="21" t="e">
        <f t="shared" si="9"/>
        <v>#REF!</v>
      </c>
      <c r="AY84" s="21" t="e">
        <f t="shared" si="10"/>
        <v>#REF!</v>
      </c>
      <c r="AZ84" s="21" t="str">
        <f t="shared" si="11"/>
        <v>, setType=LIBSETS_SETTYPE_CRAFTED</v>
      </c>
      <c r="BA84" s="21" t="str">
        <f t="shared" si="12"/>
        <v>},</v>
      </c>
      <c r="BB84" s="21" t="e">
        <f t="shared" si="13"/>
        <v>#REF!</v>
      </c>
    </row>
    <row r="85" spans="1:54" x14ac:dyDescent="0.25">
      <c r="A85" s="5">
        <v>84</v>
      </c>
      <c r="B85" t="s">
        <v>925</v>
      </c>
      <c r="C85" t="s">
        <v>927</v>
      </c>
      <c r="D85" t="s">
        <v>926</v>
      </c>
      <c r="G85" s="3">
        <f t="shared" si="8"/>
        <v>84</v>
      </c>
      <c r="J85" s="8" t="s">
        <v>2018</v>
      </c>
      <c r="L85" t="s">
        <v>100</v>
      </c>
      <c r="M85" t="s">
        <v>100</v>
      </c>
      <c r="N85">
        <v>-2</v>
      </c>
      <c r="O85">
        <v>-2</v>
      </c>
      <c r="P85">
        <v>-2</v>
      </c>
      <c r="Q85">
        <v>8</v>
      </c>
      <c r="R85" s="3" t="e">
        <f>IF(J85&lt;&gt;"LIBSETS_SETTYPE_BATTLEGROUND",IF(J85&lt;&gt;"LIBSETS_SETTYPE_SPECIAL",IF(S85&lt;&gt;"",VLOOKUP(S85,'ESO zone constants'!$D$2:$H$4950,8,FALSE),""),""),"")</f>
        <v>#REF!</v>
      </c>
      <c r="S85" t="s">
        <v>147</v>
      </c>
      <c r="T85" s="19" t="e">
        <f>IF(R85&lt;&gt;"",IF(NOT(ISERROR(VLOOKUP(R85,'ESO Dungeon constants'!$D$3:$H$9999,5,FALSE))),VLOOKUP(R85,'ESO Dungeon constants'!$D$3:$I$9999,6,FALSE),VLOOKUP(R85,'ESO zone constants'!$H$2:$K$9984,4,FALSE)),"")</f>
        <v>#REF!</v>
      </c>
      <c r="U85" s="3" t="e">
        <f>VLOOKUP(T85,'LibSets constants'!$B$4:$C$1000,2,FALSE)</f>
        <v>#REF!</v>
      </c>
      <c r="W85" s="46" t="str">
        <f>IF(V85&lt;&gt;"",IF(V85&lt;&gt;"LIBSETS_DROP_MECHANIC_MONSTER_NAME",VLOOKUP(V85,'LibSets constants'!$I$4:$L$1000,3,FALSE),""),"")</f>
        <v/>
      </c>
      <c r="X85" s="3" t="str">
        <f>IF(V85&lt;&gt;"",IF(V85&lt;&gt;"LIBSETS_DROP_MECHANIC_MONSTER_NAME",VLOOKUP(V85,'LibSets constants'!$I$4:$L$1000,4,FALSE),""),"")</f>
        <v/>
      </c>
      <c r="Y85" s="3" t="e">
        <f>IF(J85&lt;&gt;"LIBSETS_SETTYPE_BATTLEGROUND",IF(J85&lt;&gt;"LIBSETS_SETTYPE_SPECIAL",IF(Z85&lt;&gt;"",VLOOKUP(Z85,'ESO zone constants'!$D$2:$H$4950,8,FALSE),""),""),"")</f>
        <v>#REF!</v>
      </c>
      <c r="Z85" t="s">
        <v>147</v>
      </c>
      <c r="AA85" s="47"/>
      <c r="AB85" s="46" t="str">
        <f>IF(AA85&lt;&gt;"",IF(AA85&lt;&gt;"LIBSETS_DROP_MECHANIC_MONSTER_NAME",VLOOKUP(AA85,'LibSets constants'!$I$4:$L$1000,3,FALSE),""),"")</f>
        <v/>
      </c>
      <c r="AC85" s="46" t="str">
        <f>IF(AA85&lt;&gt;"",IF(AA85&lt;&gt;"LIBSETS_DROP_MECHANIC_MONSTER_NAME",VLOOKUP(AA85,'LibSets constants'!$I$4:$L$1000,4,FALSE),""),"")</f>
        <v/>
      </c>
      <c r="AD85" s="3" t="e">
        <f>IF(J85&lt;&gt;"LIBSETS_SETTYPE_BATTLEGROUND",IF(J85&lt;&gt;"LIBSETS_SETTYPE_SPECIAL",IF(AE85&lt;&gt;"",VLOOKUP(AE85,'ESO zone constants'!$D$2:$H$4950,8,FALSE),""),""),"")</f>
        <v>#REF!</v>
      </c>
      <c r="AE85" t="s">
        <v>147</v>
      </c>
      <c r="AF85" s="47"/>
      <c r="AG85" s="46" t="str">
        <f>IF(AF85&lt;&gt;"",IF(AF85&lt;&gt;"LIBSETS_DROP_MECHANIC_MONSTER_NAME",VLOOKUP(AF85,'LibSets constants'!$I$4:$L$1000,3,FALSE),""),"")</f>
        <v/>
      </c>
      <c r="AH85" s="46" t="str">
        <f>IF(AF85&lt;&gt;"",IF(AF85&lt;&gt;"LIBSETS_DROP_MECHANIC_MONSTER_NAME",VLOOKUP(AF85,'LibSets constants'!$I$4:$L$1000,4,FALSE),""),"")</f>
        <v/>
      </c>
      <c r="AI85" s="3" t="str">
        <f>IF(J85&lt;&gt;"LIBSETS_SETTYPE_BATTLEGROUND",IF(J85&lt;&gt;"LIBSETS_SETTYPE_SPECIAL",IF(AJ85&lt;&gt;"",VLOOKUP(AJ85,'ESO zone constants'!$D$2:$H$4950,8,FALSE),""),""),"")</f>
        <v/>
      </c>
      <c r="AK85" s="47"/>
      <c r="AL85" s="46" t="str">
        <f>IF(AK85&lt;&gt;"",IF(AK85&lt;&gt;"LIBSETS_DROP_MECHANIC_MONSTER_NAME",VLOOKUP(AK85,'LibSets constants'!$I$4:$L$1000,3,FALSE),""),"")</f>
        <v/>
      </c>
      <c r="AM85" s="46" t="str">
        <f>IF(AK85&lt;&gt;"",IF(AK85&lt;&gt;"LIBSETS_DROP_MECHANIC_MONSTER_NAME",VLOOKUP(AK85,'LibSets constants'!$I$4:$L$1000,4,FALSE),""),"")</f>
        <v/>
      </c>
      <c r="AN85" s="3" t="str">
        <f>IF(J85&lt;&gt;"LIBSETS_SETTYPE_BATTLEGROUND",IF(J85&lt;&gt;"LIBSETS_SETTYPE_SPECIAL",IF(AO85&lt;&gt;"",VLOOKUP(AO85,'ESO zone constants'!$D$2:$H$4950,8,FALSE),""),""),"")</f>
        <v/>
      </c>
      <c r="AP85" s="47"/>
      <c r="AQ85" s="46" t="str">
        <f>IF(AP85&lt;&gt;"",IF(AP85&lt;&gt;"LIBSETS_DROP_MECHANIC_MONSTER_NAME",VLOOKUP(AP85,'LibSets constants'!$I$4:$L$1000,3,FALSE),""),"")</f>
        <v/>
      </c>
      <c r="AR85" s="46" t="str">
        <f>IF(AP85&lt;&gt;"",IF(AP85&lt;&gt;"LIBSETS_DROP_MECHANIC_MONSTER_NAME",VLOOKUP(AP85,'LibSets constants'!$I$4:$L$1000,4,FALSE),""),"")</f>
        <v/>
      </c>
      <c r="AS85" s="3" t="str">
        <f>IF(J85&lt;&gt;"LIBSETS_SETTYPE_BATTLEGROUND",IF(J85&lt;&gt;"LIBSETS_SETTYPE_SPECIAL",IF(AT85&lt;&gt;"",VLOOKUP(AT85,'ESO zone constants'!$D$2:$H$4950,8,FALSE),""),""),"")</f>
        <v/>
      </c>
      <c r="AU85" s="47"/>
      <c r="AV85" s="46" t="str">
        <f>IF(AU85&lt;&gt;"",IF(AU85&lt;&gt;"LIBSETS_DROP_MECHANIC_MONSTER_NAME",VLOOKUP(AU85,'LibSets constants'!$I$4:$L$1000,3,FALSE),""),"")</f>
        <v/>
      </c>
      <c r="AW85" s="46" t="str">
        <f>IF(AU85&lt;&gt;"",IF(AU85&lt;&gt;"LIBSETS_DROP_MECHANIC_MONSTER_NAME",VLOOKUP(AU85,'LibSets constants'!$I$4:$L$1000,4,FALSE),""),"")</f>
        <v/>
      </c>
      <c r="AX85" s="21" t="e">
        <f t="shared" si="9"/>
        <v>#REF!</v>
      </c>
      <c r="AY85" s="21" t="e">
        <f t="shared" si="10"/>
        <v>#REF!</v>
      </c>
      <c r="AZ85" s="21" t="str">
        <f t="shared" si="11"/>
        <v>, setType=LIBSETS_SETTYPE_CRAFTED</v>
      </c>
      <c r="BA85" s="21" t="str">
        <f t="shared" si="12"/>
        <v>},</v>
      </c>
      <c r="BB85" s="21" t="str">
        <f t="shared" si="13"/>
        <v xml:space="preserve"> --Orgnum's Scales / Orgnums Schuppen   [The Earth Forge, The Earth Forge, The Earth Forge]</v>
      </c>
    </row>
    <row r="86" spans="1:54" x14ac:dyDescent="0.25">
      <c r="A86" s="5">
        <v>87</v>
      </c>
      <c r="B86" t="s">
        <v>934</v>
      </c>
      <c r="C86" t="s">
        <v>936</v>
      </c>
      <c r="D86" t="s">
        <v>935</v>
      </c>
      <c r="G86" s="3">
        <f t="shared" si="8"/>
        <v>87</v>
      </c>
      <c r="J86" s="8" t="s">
        <v>2018</v>
      </c>
      <c r="L86" t="s">
        <v>100</v>
      </c>
      <c r="M86" t="s">
        <v>100</v>
      </c>
      <c r="N86">
        <v>-1</v>
      </c>
      <c r="O86">
        <v>-1</v>
      </c>
      <c r="P86">
        <v>-1</v>
      </c>
      <c r="Q86">
        <v>8</v>
      </c>
      <c r="R86" s="3" t="e">
        <f>IF(J86&lt;&gt;"LIBSETS_SETTYPE_BATTLEGROUND",IF(J86&lt;&gt;"LIBSETS_SETTYPE_SPECIAL",IF(S86&lt;&gt;"",VLOOKUP(S86,'ESO zone constants'!$D$2:$H$4950,8,FALSE),""),""),"")</f>
        <v>#REF!</v>
      </c>
      <c r="S86" t="s">
        <v>196</v>
      </c>
      <c r="T86" s="19" t="e">
        <f>IF(R86&lt;&gt;"",IF(NOT(ISERROR(VLOOKUP(R86,'ESO Dungeon constants'!$D$3:$H$9999,5,FALSE))),VLOOKUP(R86,'ESO Dungeon constants'!$D$3:$I$9999,6,FALSE),VLOOKUP(R86,'ESO zone constants'!$H$2:$K$9984,4,FALSE)),"")</f>
        <v>#REF!</v>
      </c>
      <c r="U86" s="3" t="e">
        <f>VLOOKUP(T86,'LibSets constants'!$B$4:$C$1000,2,FALSE)</f>
        <v>#REF!</v>
      </c>
      <c r="W86" s="3" t="str">
        <f>IF(V86&lt;&gt;"",IF(V86&lt;&gt;"LIBSETS_DROP_MECHANIC_MONSTER_NAME",VLOOKUP(V86,'LibSets constants'!$I$4:$L$1000,3,FALSE),""),"")</f>
        <v/>
      </c>
      <c r="X86" s="3" t="str">
        <f>IF(V86&lt;&gt;"",IF(V86&lt;&gt;"LIBSETS_DROP_MECHANIC_MONSTER_NAME",VLOOKUP(V86,'LibSets constants'!$I$4:$L$1000,4,FALSE),""),"")</f>
        <v/>
      </c>
      <c r="Y86" s="3" t="e">
        <f>IF(J86&lt;&gt;"LIBSETS_SETTYPE_BATTLEGROUND",IF(J86&lt;&gt;"LIBSETS_SETTYPE_SPECIAL",IF(Z86&lt;&gt;"",VLOOKUP(Z86,'ESO zone constants'!$D$2:$H$4950,8,FALSE),""),""),"")</f>
        <v>#REF!</v>
      </c>
      <c r="Z86" t="s">
        <v>196</v>
      </c>
      <c r="AB86" s="3" t="str">
        <f>IF(AA86&lt;&gt;"",IF(AA86&lt;&gt;"LIBSETS_DROP_MECHANIC_MONSTER_NAME",VLOOKUP(AA86,'LibSets constants'!$I$4:$L$1000,3,FALSE),""),"")</f>
        <v/>
      </c>
      <c r="AC86" s="3" t="str">
        <f>IF(AA86&lt;&gt;"",IF(AA86&lt;&gt;"LIBSETS_DROP_MECHANIC_MONSTER_NAME",VLOOKUP(AA86,'LibSets constants'!$I$4:$L$1000,4,FALSE),""),"")</f>
        <v/>
      </c>
      <c r="AD86" s="3" t="e">
        <f>IF(J86&lt;&gt;"LIBSETS_SETTYPE_BATTLEGROUND",IF(J86&lt;&gt;"LIBSETS_SETTYPE_SPECIAL",IF(AE86&lt;&gt;"",VLOOKUP(AE86,'ESO zone constants'!$D$2:$H$4950,8,FALSE),""),""),"")</f>
        <v>#REF!</v>
      </c>
      <c r="AE86" t="s">
        <v>196</v>
      </c>
      <c r="AG86" s="3" t="str">
        <f>IF(AF86&lt;&gt;"",IF(AF86&lt;&gt;"LIBSETS_DROP_MECHANIC_MONSTER_NAME",VLOOKUP(AF86,'LibSets constants'!$I$4:$L$1000,3,FALSE),""),"")</f>
        <v/>
      </c>
      <c r="AH86" s="3" t="str">
        <f>IF(AF86&lt;&gt;"",IF(AF86&lt;&gt;"LIBSETS_DROP_MECHANIC_MONSTER_NAME",VLOOKUP(AF86,'LibSets constants'!$I$4:$L$1000,4,FALSE),""),"")</f>
        <v/>
      </c>
      <c r="AI86" s="3" t="str">
        <f>IF(J86&lt;&gt;"LIBSETS_SETTYPE_BATTLEGROUND",IF(J86&lt;&gt;"LIBSETS_SETTYPE_SPECIAL",IF(AJ86&lt;&gt;"",VLOOKUP(AJ86,'ESO zone constants'!$D$2:$H$4950,8,FALSE),""),""),"")</f>
        <v/>
      </c>
      <c r="AL86" s="3" t="str">
        <f>IF(AK86&lt;&gt;"",IF(AK86&lt;&gt;"LIBSETS_DROP_MECHANIC_MONSTER_NAME",VLOOKUP(AK86,'LibSets constants'!$I$4:$L$1000,3,FALSE),""),"")</f>
        <v/>
      </c>
      <c r="AM86" s="3" t="str">
        <f>IF(AK86&lt;&gt;"",IF(AK86&lt;&gt;"LIBSETS_DROP_MECHANIC_MONSTER_NAME",VLOOKUP(AK86,'LibSets constants'!$I$4:$L$1000,4,FALSE),""),"")</f>
        <v/>
      </c>
      <c r="AN86" s="3" t="str">
        <f>IF(J86&lt;&gt;"LIBSETS_SETTYPE_BATTLEGROUND",IF(J86&lt;&gt;"LIBSETS_SETTYPE_SPECIAL",IF(AO86&lt;&gt;"",VLOOKUP(AO86,'ESO zone constants'!$D$2:$H$4950,8,FALSE),""),""),"")</f>
        <v/>
      </c>
      <c r="AQ86" s="3" t="str">
        <f>IF(AP86&lt;&gt;"",IF(AP86&lt;&gt;"LIBSETS_DROP_MECHANIC_MONSTER_NAME",VLOOKUP(AP86,'LibSets constants'!$I$4:$L$1000,3,FALSE),""),"")</f>
        <v/>
      </c>
      <c r="AR86" s="3" t="str">
        <f>IF(AP86&lt;&gt;"",IF(AP86&lt;&gt;"LIBSETS_DROP_MECHANIC_MONSTER_NAME",VLOOKUP(AP86,'LibSets constants'!$I$4:$L$1000,4,FALSE),""),"")</f>
        <v/>
      </c>
      <c r="AS86" s="3" t="str">
        <f>IF(J86&lt;&gt;"LIBSETS_SETTYPE_BATTLEGROUND",IF(J86&lt;&gt;"LIBSETS_SETTYPE_SPECIAL",IF(AT86&lt;&gt;"",VLOOKUP(AT86,'ESO zone constants'!$D$2:$H$4950,8,FALSE),""),""),"")</f>
        <v/>
      </c>
      <c r="AV86" s="3" t="str">
        <f>IF(AU86&lt;&gt;"",IF(AU86&lt;&gt;"LIBSETS_DROP_MECHANIC_MONSTER_NAME",VLOOKUP(AU86,'LibSets constants'!$I$4:$L$1000,3,FALSE),""),"")</f>
        <v/>
      </c>
      <c r="AW86" s="3" t="str">
        <f>IF(AU86&lt;&gt;"",IF(AU86&lt;&gt;"LIBSETS_DROP_MECHANIC_MONSTER_NAME",VLOOKUP(AU86,'LibSets constants'!$I$4:$L$1000,4,FALSE),""),"")</f>
        <v/>
      </c>
      <c r="AX86" s="21" t="e">
        <f t="shared" si="9"/>
        <v>#REF!</v>
      </c>
      <c r="AY86" s="21" t="e">
        <f t="shared" si="10"/>
        <v>#REF!</v>
      </c>
      <c r="AZ86" s="21" t="str">
        <f t="shared" si="11"/>
        <v>, setType=LIBSETS_SETTYPE_CRAFTED</v>
      </c>
      <c r="BA86" s="21" t="str">
        <f t="shared" si="12"/>
        <v>},</v>
      </c>
      <c r="BB86" s="21" t="str">
        <f t="shared" si="13"/>
        <v xml:space="preserve"> --Eyes of Mara / Augen von Mara   [Eyevea, Eyevea, Eyevea]</v>
      </c>
    </row>
    <row r="87" spans="1:54" x14ac:dyDescent="0.25">
      <c r="A87" s="5">
        <v>92</v>
      </c>
      <c r="B87" t="s">
        <v>949</v>
      </c>
      <c r="C87" t="s">
        <v>951</v>
      </c>
      <c r="D87" t="s">
        <v>950</v>
      </c>
      <c r="G87" s="3">
        <f t="shared" si="8"/>
        <v>92</v>
      </c>
      <c r="J87" s="8" t="s">
        <v>2018</v>
      </c>
      <c r="L87" t="s">
        <v>100</v>
      </c>
      <c r="M87" t="s">
        <v>100</v>
      </c>
      <c r="N87">
        <v>-2</v>
      </c>
      <c r="O87">
        <v>-2</v>
      </c>
      <c r="P87">
        <v>-2</v>
      </c>
      <c r="Q87">
        <v>8</v>
      </c>
      <c r="R87" s="3" t="e">
        <f>IF(J87&lt;&gt;"LIBSETS_SETTYPE_BATTLEGROUND",IF(J87&lt;&gt;"LIBSETS_SETTYPE_SPECIAL",IF(S87&lt;&gt;"",VLOOKUP(S87,'ESO zone constants'!$D$2:$H$4950,8,FALSE),""),""),"")</f>
        <v>#REF!</v>
      </c>
      <c r="S87" t="s">
        <v>147</v>
      </c>
      <c r="T87" s="19" t="e">
        <f>IF(R87&lt;&gt;"",IF(NOT(ISERROR(VLOOKUP(R87,'ESO Dungeon constants'!$D$3:$H$9999,5,FALSE))),VLOOKUP(R87,'ESO Dungeon constants'!$D$3:$I$9999,6,FALSE),VLOOKUP(R87,'ESO zone constants'!$H$2:$K$9984,4,FALSE)),"")</f>
        <v>#REF!</v>
      </c>
      <c r="U87" s="3" t="e">
        <f>VLOOKUP(T87,'LibSets constants'!$B$4:$C$1000,2,FALSE)</f>
        <v>#REF!</v>
      </c>
      <c r="W87" s="3" t="str">
        <f>IF(V87&lt;&gt;"",IF(V87&lt;&gt;"LIBSETS_DROP_MECHANIC_MONSTER_NAME",VLOOKUP(V87,'LibSets constants'!$I$4:$L$1000,3,FALSE),""),"")</f>
        <v/>
      </c>
      <c r="X87" s="3" t="str">
        <f>IF(V87&lt;&gt;"",IF(V87&lt;&gt;"LIBSETS_DROP_MECHANIC_MONSTER_NAME",VLOOKUP(V87,'LibSets constants'!$I$4:$L$1000,4,FALSE),""),"")</f>
        <v/>
      </c>
      <c r="Y87" s="3" t="e">
        <f>IF(J87&lt;&gt;"LIBSETS_SETTYPE_BATTLEGROUND",IF(J87&lt;&gt;"LIBSETS_SETTYPE_SPECIAL",IF(Z87&lt;&gt;"",VLOOKUP(Z87,'ESO zone constants'!$D$2:$H$4950,8,FALSE),""),""),"")</f>
        <v>#REF!</v>
      </c>
      <c r="Z87" t="s">
        <v>147</v>
      </c>
      <c r="AB87" s="3" t="str">
        <f>IF(AA87&lt;&gt;"",IF(AA87&lt;&gt;"LIBSETS_DROP_MECHANIC_MONSTER_NAME",VLOOKUP(AA87,'LibSets constants'!$I$4:$L$1000,3,FALSE),""),"")</f>
        <v/>
      </c>
      <c r="AC87" s="3" t="str">
        <f>IF(AA87&lt;&gt;"",IF(AA87&lt;&gt;"LIBSETS_DROP_MECHANIC_MONSTER_NAME",VLOOKUP(AA87,'LibSets constants'!$I$4:$L$1000,4,FALSE),""),"")</f>
        <v/>
      </c>
      <c r="AD87" s="3" t="e">
        <f>IF(J87&lt;&gt;"LIBSETS_SETTYPE_BATTLEGROUND",IF(J87&lt;&gt;"LIBSETS_SETTYPE_SPECIAL",IF(AE87&lt;&gt;"",VLOOKUP(AE87,'ESO zone constants'!$D$2:$H$4950,8,FALSE),""),""),"")</f>
        <v>#REF!</v>
      </c>
      <c r="AE87" t="s">
        <v>147</v>
      </c>
      <c r="AG87" s="3" t="str">
        <f>IF(AF87&lt;&gt;"",IF(AF87&lt;&gt;"LIBSETS_DROP_MECHANIC_MONSTER_NAME",VLOOKUP(AF87,'LibSets constants'!$I$4:$L$1000,3,FALSE),""),"")</f>
        <v/>
      </c>
      <c r="AH87" s="3" t="str">
        <f>IF(AF87&lt;&gt;"",IF(AF87&lt;&gt;"LIBSETS_DROP_MECHANIC_MONSTER_NAME",VLOOKUP(AF87,'LibSets constants'!$I$4:$L$1000,4,FALSE),""),"")</f>
        <v/>
      </c>
      <c r="AI87" s="3" t="str">
        <f>IF(J87&lt;&gt;"LIBSETS_SETTYPE_BATTLEGROUND",IF(J87&lt;&gt;"LIBSETS_SETTYPE_SPECIAL",IF(AJ87&lt;&gt;"",VLOOKUP(AJ87,'ESO zone constants'!$D$2:$H$4950,8,FALSE),""),""),"")</f>
        <v/>
      </c>
      <c r="AL87" s="3" t="str">
        <f>IF(AK87&lt;&gt;"",IF(AK87&lt;&gt;"LIBSETS_DROP_MECHANIC_MONSTER_NAME",VLOOKUP(AK87,'LibSets constants'!$I$4:$L$1000,3,FALSE),""),"")</f>
        <v/>
      </c>
      <c r="AM87" s="3" t="str">
        <f>IF(AK87&lt;&gt;"",IF(AK87&lt;&gt;"LIBSETS_DROP_MECHANIC_MONSTER_NAME",VLOOKUP(AK87,'LibSets constants'!$I$4:$L$1000,4,FALSE),""),"")</f>
        <v/>
      </c>
      <c r="AN87" s="3" t="str">
        <f>IF(J87&lt;&gt;"LIBSETS_SETTYPE_BATTLEGROUND",IF(J87&lt;&gt;"LIBSETS_SETTYPE_SPECIAL",IF(AO87&lt;&gt;"",VLOOKUP(AO87,'ESO zone constants'!$D$2:$H$4950,8,FALSE),""),""),"")</f>
        <v/>
      </c>
      <c r="AQ87" s="3" t="str">
        <f>IF(AP87&lt;&gt;"",IF(AP87&lt;&gt;"LIBSETS_DROP_MECHANIC_MONSTER_NAME",VLOOKUP(AP87,'LibSets constants'!$I$4:$L$1000,3,FALSE),""),"")</f>
        <v/>
      </c>
      <c r="AR87" s="3" t="str">
        <f>IF(AP87&lt;&gt;"",IF(AP87&lt;&gt;"LIBSETS_DROP_MECHANIC_MONSTER_NAME",VLOOKUP(AP87,'LibSets constants'!$I$4:$L$1000,4,FALSE),""),"")</f>
        <v/>
      </c>
      <c r="AS87" s="3" t="str">
        <f>IF(J87&lt;&gt;"LIBSETS_SETTYPE_BATTLEGROUND",IF(J87&lt;&gt;"LIBSETS_SETTYPE_SPECIAL",IF(AT87&lt;&gt;"",VLOOKUP(AT87,'ESO zone constants'!$D$2:$H$4950,8,FALSE),""),""),"")</f>
        <v/>
      </c>
      <c r="AV87" s="3" t="str">
        <f>IF(AU87&lt;&gt;"",IF(AU87&lt;&gt;"LIBSETS_DROP_MECHANIC_MONSTER_NAME",VLOOKUP(AU87,'LibSets constants'!$I$4:$L$1000,3,FALSE),""),"")</f>
        <v/>
      </c>
      <c r="AW87" s="3" t="str">
        <f>IF(AU87&lt;&gt;"",IF(AU87&lt;&gt;"LIBSETS_DROP_MECHANIC_MONSTER_NAME",VLOOKUP(AU87,'LibSets constants'!$I$4:$L$1000,4,FALSE),""),"")</f>
        <v/>
      </c>
      <c r="AX87" s="21" t="e">
        <f t="shared" si="9"/>
        <v>#REF!</v>
      </c>
      <c r="AY87" s="21" t="e">
        <f t="shared" si="10"/>
        <v>#REF!</v>
      </c>
      <c r="AZ87" s="21" t="str">
        <f t="shared" si="11"/>
        <v>, setType=LIBSETS_SETTYPE_CRAFTED</v>
      </c>
      <c r="BA87" s="21" t="str">
        <f t="shared" si="12"/>
        <v>},</v>
      </c>
      <c r="BB87" s="21" t="str">
        <f t="shared" si="13"/>
        <v xml:space="preserve"> --Kagrenac's Hope / Kagrenacs Hoffnung   [The Earth Forge, The Earth Forge, The Earth Forge]</v>
      </c>
    </row>
    <row r="88" spans="1:54" x14ac:dyDescent="0.25">
      <c r="A88" s="5">
        <v>95</v>
      </c>
      <c r="B88" t="s">
        <v>958</v>
      </c>
      <c r="C88" t="s">
        <v>960</v>
      </c>
      <c r="D88" t="s">
        <v>959</v>
      </c>
      <c r="G88" s="3">
        <f t="shared" si="8"/>
        <v>95</v>
      </c>
      <c r="J88" s="8" t="s">
        <v>2018</v>
      </c>
      <c r="L88" t="s">
        <v>100</v>
      </c>
      <c r="M88" t="s">
        <v>100</v>
      </c>
      <c r="N88">
        <v>-1</v>
      </c>
      <c r="O88">
        <v>-1</v>
      </c>
      <c r="P88">
        <v>-1</v>
      </c>
      <c r="Q88">
        <v>8</v>
      </c>
      <c r="R88" s="3" t="e">
        <f>IF(J88&lt;&gt;"LIBSETS_SETTYPE_BATTLEGROUND",IF(J88&lt;&gt;"LIBSETS_SETTYPE_SPECIAL",IF(S88&lt;&gt;"",VLOOKUP(S88,'ESO zone constants'!$D$2:$H$4950,8,FALSE),""),""),"")</f>
        <v>#REF!</v>
      </c>
      <c r="S88" t="s">
        <v>196</v>
      </c>
      <c r="T88" s="19" t="e">
        <f>IF(R88&lt;&gt;"",IF(NOT(ISERROR(VLOOKUP(R88,'ESO Dungeon constants'!$D$3:$H$9999,5,FALSE))),VLOOKUP(R88,'ESO Dungeon constants'!$D$3:$I$9999,6,FALSE),VLOOKUP(R88,'ESO zone constants'!$H$2:$K$9984,4,FALSE)),"")</f>
        <v>#REF!</v>
      </c>
      <c r="U88" s="3" t="e">
        <f>VLOOKUP(T88,'LibSets constants'!$B$4:$C$1000,2,FALSE)</f>
        <v>#REF!</v>
      </c>
      <c r="W88" s="3" t="str">
        <f>IF(V88&lt;&gt;"",IF(V88&lt;&gt;"LIBSETS_DROP_MECHANIC_MONSTER_NAME",VLOOKUP(V88,'LibSets constants'!$I$4:$L$1000,3,FALSE),""),"")</f>
        <v/>
      </c>
      <c r="X88" s="3" t="str">
        <f>IF(V88&lt;&gt;"",IF(V88&lt;&gt;"LIBSETS_DROP_MECHANIC_MONSTER_NAME",VLOOKUP(V88,'LibSets constants'!$I$4:$L$1000,4,FALSE),""),"")</f>
        <v/>
      </c>
      <c r="Y88" s="3" t="e">
        <f>IF(J88&lt;&gt;"LIBSETS_SETTYPE_BATTLEGROUND",IF(J88&lt;&gt;"LIBSETS_SETTYPE_SPECIAL",IF(Z88&lt;&gt;"",VLOOKUP(Z88,'ESO zone constants'!$D$2:$H$4950,8,FALSE),""),""),"")</f>
        <v>#REF!</v>
      </c>
      <c r="Z88" t="s">
        <v>196</v>
      </c>
      <c r="AB88" s="3" t="str">
        <f>IF(AA88&lt;&gt;"",IF(AA88&lt;&gt;"LIBSETS_DROP_MECHANIC_MONSTER_NAME",VLOOKUP(AA88,'LibSets constants'!$I$4:$L$1000,3,FALSE),""),"")</f>
        <v/>
      </c>
      <c r="AC88" s="3" t="str">
        <f>IF(AA88&lt;&gt;"",IF(AA88&lt;&gt;"LIBSETS_DROP_MECHANIC_MONSTER_NAME",VLOOKUP(AA88,'LibSets constants'!$I$4:$L$1000,4,FALSE),""),"")</f>
        <v/>
      </c>
      <c r="AD88" s="3" t="e">
        <f>IF(J88&lt;&gt;"LIBSETS_SETTYPE_BATTLEGROUND",IF(J88&lt;&gt;"LIBSETS_SETTYPE_SPECIAL",IF(AE88&lt;&gt;"",VLOOKUP(AE88,'ESO zone constants'!$D$2:$H$4950,8,FALSE),""),""),"")</f>
        <v>#REF!</v>
      </c>
      <c r="AE88" t="s">
        <v>196</v>
      </c>
      <c r="AG88" s="3" t="str">
        <f>IF(AF88&lt;&gt;"",IF(AF88&lt;&gt;"LIBSETS_DROP_MECHANIC_MONSTER_NAME",VLOOKUP(AF88,'LibSets constants'!$I$4:$L$1000,3,FALSE),""),"")</f>
        <v/>
      </c>
      <c r="AH88" s="3" t="str">
        <f>IF(AF88&lt;&gt;"",IF(AF88&lt;&gt;"LIBSETS_DROP_MECHANIC_MONSTER_NAME",VLOOKUP(AF88,'LibSets constants'!$I$4:$L$1000,4,FALSE),""),"")</f>
        <v/>
      </c>
      <c r="AI88" s="3" t="str">
        <f>IF(J88&lt;&gt;"LIBSETS_SETTYPE_BATTLEGROUND",IF(J88&lt;&gt;"LIBSETS_SETTYPE_SPECIAL",IF(AJ88&lt;&gt;"",VLOOKUP(AJ88,'ESO zone constants'!$D$2:$H$4950,8,FALSE),""),""),"")</f>
        <v/>
      </c>
      <c r="AL88" s="3" t="str">
        <f>IF(AK88&lt;&gt;"",IF(AK88&lt;&gt;"LIBSETS_DROP_MECHANIC_MONSTER_NAME",VLOOKUP(AK88,'LibSets constants'!$I$4:$L$1000,3,FALSE),""),"")</f>
        <v/>
      </c>
      <c r="AM88" s="3" t="str">
        <f>IF(AK88&lt;&gt;"",IF(AK88&lt;&gt;"LIBSETS_DROP_MECHANIC_MONSTER_NAME",VLOOKUP(AK88,'LibSets constants'!$I$4:$L$1000,4,FALSE),""),"")</f>
        <v/>
      </c>
      <c r="AN88" s="3" t="str">
        <f>IF(J88&lt;&gt;"LIBSETS_SETTYPE_BATTLEGROUND",IF(J88&lt;&gt;"LIBSETS_SETTYPE_SPECIAL",IF(AO88&lt;&gt;"",VLOOKUP(AO88,'ESO zone constants'!$D$2:$H$4950,8,FALSE),""),""),"")</f>
        <v/>
      </c>
      <c r="AQ88" s="3" t="str">
        <f>IF(AP88&lt;&gt;"",IF(AP88&lt;&gt;"LIBSETS_DROP_MECHANIC_MONSTER_NAME",VLOOKUP(AP88,'LibSets constants'!$I$4:$L$1000,3,FALSE),""),"")</f>
        <v/>
      </c>
      <c r="AR88" s="3" t="str">
        <f>IF(AP88&lt;&gt;"",IF(AP88&lt;&gt;"LIBSETS_DROP_MECHANIC_MONSTER_NAME",VLOOKUP(AP88,'LibSets constants'!$I$4:$L$1000,4,FALSE),""),"")</f>
        <v/>
      </c>
      <c r="AS88" s="3" t="str">
        <f>IF(J88&lt;&gt;"LIBSETS_SETTYPE_BATTLEGROUND",IF(J88&lt;&gt;"LIBSETS_SETTYPE_SPECIAL",IF(AT88&lt;&gt;"",VLOOKUP(AT88,'ESO zone constants'!$D$2:$H$4950,8,FALSE),""),""),"")</f>
        <v/>
      </c>
      <c r="AV88" s="3" t="str">
        <f>IF(AU88&lt;&gt;"",IF(AU88&lt;&gt;"LIBSETS_DROP_MECHANIC_MONSTER_NAME",VLOOKUP(AU88,'LibSets constants'!$I$4:$L$1000,3,FALSE),""),"")</f>
        <v/>
      </c>
      <c r="AW88" s="3" t="str">
        <f>IF(AU88&lt;&gt;"",IF(AU88&lt;&gt;"LIBSETS_DROP_MECHANIC_MONSTER_NAME",VLOOKUP(AU88,'LibSets constants'!$I$4:$L$1000,4,FALSE),""),"")</f>
        <v/>
      </c>
      <c r="AX88" s="21" t="e">
        <f t="shared" si="9"/>
        <v>#REF!</v>
      </c>
      <c r="AY88" s="21" t="e">
        <f t="shared" si="10"/>
        <v>#REF!</v>
      </c>
      <c r="AZ88" s="21" t="str">
        <f t="shared" si="11"/>
        <v>, setType=LIBSETS_SETTYPE_CRAFTED</v>
      </c>
      <c r="BA88" s="21" t="str">
        <f t="shared" si="12"/>
        <v>},</v>
      </c>
      <c r="BB88" s="21" t="str">
        <f t="shared" si="13"/>
        <v xml:space="preserve"> --Shalidor's Curse / Shalidors Fluch   [Eyevea, Eyevea, Eyevea]</v>
      </c>
    </row>
    <row r="89" spans="1:54" x14ac:dyDescent="0.25">
      <c r="A89" s="5">
        <v>148</v>
      </c>
      <c r="B89" t="s">
        <v>1112</v>
      </c>
      <c r="C89" t="s">
        <v>1114</v>
      </c>
      <c r="D89" t="s">
        <v>1113</v>
      </c>
      <c r="G89" s="3">
        <f t="shared" si="8"/>
        <v>148</v>
      </c>
      <c r="J89" s="8" t="s">
        <v>2018</v>
      </c>
      <c r="L89" t="s">
        <v>100</v>
      </c>
      <c r="M89" t="s">
        <v>100</v>
      </c>
      <c r="N89">
        <v>217</v>
      </c>
      <c r="O89">
        <v>217</v>
      </c>
      <c r="P89">
        <v>217</v>
      </c>
      <c r="Q89">
        <v>8</v>
      </c>
      <c r="R89" s="3" t="e">
        <f>IF(J89&lt;&gt;"LIBSETS_SETTYPE_BATTLEGROUND",IF(J89&lt;&gt;"LIBSETS_SETTYPE_SPECIAL",IF(S89&lt;&gt;"",VLOOKUP(S89,'ESO zone constants'!$D$2:$H$4950,8,FALSE),""),""),"")</f>
        <v>#REF!</v>
      </c>
      <c r="S89" t="e">
        <f>VLOOKUP(N89,'ESO wayshrine node constants'!$A$3:$D$10003,5,FALSE)</f>
        <v>#REF!</v>
      </c>
      <c r="T89" s="19" t="e">
        <f>IF(R89&lt;&gt;"",IF(NOT(ISERROR(VLOOKUP(R89,'ESO Dungeon constants'!$D$3:$H$9999,5,FALSE))),VLOOKUP(R89,'ESO Dungeon constants'!$D$3:$I$9999,6,FALSE),VLOOKUP(R89,'ESO zone constants'!$H$2:$K$9984,4,FALSE)),"")</f>
        <v>#REF!</v>
      </c>
      <c r="U89" s="3" t="e">
        <f>VLOOKUP(T89,'LibSets constants'!$B$4:$C$1000,2,FALSE)</f>
        <v>#REF!</v>
      </c>
      <c r="W89" s="46" t="str">
        <f>IF(V89&lt;&gt;"",IF(V89&lt;&gt;"LIBSETS_DROP_MECHANIC_MONSTER_NAME",VLOOKUP(V89,'LibSets constants'!$I$4:$L$1000,3,FALSE),""),"")</f>
        <v/>
      </c>
      <c r="X89" s="46" t="str">
        <f>IF(V89&lt;&gt;"",IF(V89&lt;&gt;"LIBSETS_DROP_MECHANIC_MONSTER_NAME",VLOOKUP(V89,'LibSets constants'!$I$4:$L$1000,4,FALSE),""),"")</f>
        <v/>
      </c>
      <c r="Y89" s="3" t="e">
        <f>IF(J89&lt;&gt;"LIBSETS_SETTYPE_BATTLEGROUND",IF(J89&lt;&gt;"LIBSETS_SETTYPE_SPECIAL",IF(Z89&lt;&gt;"",VLOOKUP(Z89,'ESO zone constants'!$D$2:$H$4950,8,FALSE),""),""),"")</f>
        <v>#REF!</v>
      </c>
      <c r="Z89" t="e">
        <f>VLOOKUP(O89,'ESO wayshrine node constants'!$A$3:$D$10003,5,FALSE)</f>
        <v>#REF!</v>
      </c>
      <c r="AA89" s="47"/>
      <c r="AB89" s="46" t="str">
        <f>IF(AA89&lt;&gt;"",IF(AA89&lt;&gt;"LIBSETS_DROP_MECHANIC_MONSTER_NAME",VLOOKUP(AA89,'LibSets constants'!$I$4:$L$1000,3,FALSE),""),"")</f>
        <v/>
      </c>
      <c r="AC89" s="46" t="str">
        <f>IF(AA89&lt;&gt;"",IF(AA89&lt;&gt;"LIBSETS_DROP_MECHANIC_MONSTER_NAME",VLOOKUP(AA89,'LibSets constants'!$I$4:$L$1000,4,FALSE),""),"")</f>
        <v/>
      </c>
      <c r="AD89" s="3" t="e">
        <f>IF(J89&lt;&gt;"LIBSETS_SETTYPE_BATTLEGROUND",IF(J89&lt;&gt;"LIBSETS_SETTYPE_SPECIAL",IF(AE89&lt;&gt;"",VLOOKUP(AE89,'ESO zone constants'!$D$2:$H$4950,8,FALSE),""),""),"")</f>
        <v>#REF!</v>
      </c>
      <c r="AE89" t="e">
        <f>VLOOKUP(P89,'ESO wayshrine node constants'!$A$3:$D$10003,5,FALSE)</f>
        <v>#REF!</v>
      </c>
      <c r="AF89" s="47"/>
      <c r="AG89" s="46" t="str">
        <f>IF(AF89&lt;&gt;"",IF(AF89&lt;&gt;"LIBSETS_DROP_MECHANIC_MONSTER_NAME",VLOOKUP(AF89,'LibSets constants'!$I$4:$L$1000,3,FALSE),""),"")</f>
        <v/>
      </c>
      <c r="AH89" s="46" t="str">
        <f>IF(AF89&lt;&gt;"",IF(AF89&lt;&gt;"LIBSETS_DROP_MECHANIC_MONSTER_NAME",VLOOKUP(AF89,'LibSets constants'!$I$4:$L$1000,4,FALSE),""),"")</f>
        <v/>
      </c>
      <c r="AI89" s="3" t="str">
        <f>IF(J89&lt;&gt;"LIBSETS_SETTYPE_BATTLEGROUND",IF(J89&lt;&gt;"LIBSETS_SETTYPE_SPECIAL",IF(AJ89&lt;&gt;"",VLOOKUP(AJ89,'ESO zone constants'!$D$2:$H$4950,8,FALSE),""),""),"")</f>
        <v/>
      </c>
      <c r="AK89" s="47"/>
      <c r="AL89" s="46" t="str">
        <f>IF(AK89&lt;&gt;"",IF(AK89&lt;&gt;"LIBSETS_DROP_MECHANIC_MONSTER_NAME",VLOOKUP(AK89,'LibSets constants'!$I$4:$L$1000,3,FALSE),""),"")</f>
        <v/>
      </c>
      <c r="AM89" s="46" t="str">
        <f>IF(AK89&lt;&gt;"",IF(AK89&lt;&gt;"LIBSETS_DROP_MECHANIC_MONSTER_NAME",VLOOKUP(AK89,'LibSets constants'!$I$4:$L$1000,4,FALSE),""),"")</f>
        <v/>
      </c>
      <c r="AN89" s="3" t="str">
        <f>IF(J89&lt;&gt;"LIBSETS_SETTYPE_BATTLEGROUND",IF(J89&lt;&gt;"LIBSETS_SETTYPE_SPECIAL",IF(AO89&lt;&gt;"",VLOOKUP(AO89,'ESO zone constants'!$D$2:$H$4950,8,FALSE),""),""),"")</f>
        <v/>
      </c>
      <c r="AP89" s="47"/>
      <c r="AQ89" s="46" t="str">
        <f>IF(AP89&lt;&gt;"",IF(AP89&lt;&gt;"LIBSETS_DROP_MECHANIC_MONSTER_NAME",VLOOKUP(AP89,'LibSets constants'!$I$4:$L$1000,3,FALSE),""),"")</f>
        <v/>
      </c>
      <c r="AR89" s="46" t="str">
        <f>IF(AP89&lt;&gt;"",IF(AP89&lt;&gt;"LIBSETS_DROP_MECHANIC_MONSTER_NAME",VLOOKUP(AP89,'LibSets constants'!$I$4:$L$1000,4,FALSE),""),"")</f>
        <v/>
      </c>
      <c r="AS89" s="3" t="str">
        <f>IF(J89&lt;&gt;"LIBSETS_SETTYPE_BATTLEGROUND",IF(J89&lt;&gt;"LIBSETS_SETTYPE_SPECIAL",IF(AT89&lt;&gt;"",VLOOKUP(AT89,'ESO zone constants'!$D$2:$H$4950,8,FALSE),""),""),"")</f>
        <v/>
      </c>
      <c r="AU89" s="47"/>
      <c r="AV89" s="46" t="str">
        <f>IF(AU89&lt;&gt;"",IF(AU89&lt;&gt;"LIBSETS_DROP_MECHANIC_MONSTER_NAME",VLOOKUP(AU89,'LibSets constants'!$I$4:$L$1000,3,FALSE),""),"")</f>
        <v/>
      </c>
      <c r="AW89" s="46" t="str">
        <f>IF(AU89&lt;&gt;"",IF(AU89&lt;&gt;"LIBSETS_DROP_MECHANIC_MONSTER_NAME",VLOOKUP(AU89,'LibSets constants'!$I$4:$L$1000,4,FALSE),""),"")</f>
        <v/>
      </c>
      <c r="AX89" s="21" t="e">
        <f t="shared" si="9"/>
        <v>#REF!</v>
      </c>
      <c r="AY89" s="21" t="e">
        <f t="shared" si="10"/>
        <v>#REF!</v>
      </c>
      <c r="AZ89" s="21" t="str">
        <f t="shared" si="11"/>
        <v>, setType=LIBSETS_SETTYPE_CRAFTED</v>
      </c>
      <c r="BA89" s="21" t="str">
        <f t="shared" si="12"/>
        <v>},</v>
      </c>
      <c r="BB89" s="21" t="e">
        <f t="shared" si="13"/>
        <v>#REF!</v>
      </c>
    </row>
    <row r="90" spans="1:54" x14ac:dyDescent="0.25">
      <c r="A90" s="5">
        <v>161</v>
      </c>
      <c r="B90" t="s">
        <v>1133</v>
      </c>
      <c r="C90" t="s">
        <v>1135</v>
      </c>
      <c r="D90" t="s">
        <v>1134</v>
      </c>
      <c r="G90" s="3">
        <f t="shared" si="8"/>
        <v>161</v>
      </c>
      <c r="J90" s="8" t="s">
        <v>2018</v>
      </c>
      <c r="L90" t="s">
        <v>100</v>
      </c>
      <c r="M90" t="s">
        <v>100</v>
      </c>
      <c r="N90">
        <v>234</v>
      </c>
      <c r="O90">
        <v>234</v>
      </c>
      <c r="P90">
        <v>234</v>
      </c>
      <c r="Q90">
        <v>9</v>
      </c>
      <c r="R90" s="3" t="e">
        <f>IF(J90&lt;&gt;"LIBSETS_SETTYPE_BATTLEGROUND",IF(J90&lt;&gt;"LIBSETS_SETTYPE_SPECIAL",IF(S90&lt;&gt;"",VLOOKUP(S90,'ESO zone constants'!$D$2:$H$4950,8,FALSE),""),""),"")</f>
        <v>#REF!</v>
      </c>
      <c r="S90" t="e">
        <f>VLOOKUP(N90,'ESO wayshrine node constants'!$A$3:$D$10003,5,FALSE)</f>
        <v>#REF!</v>
      </c>
      <c r="T90" s="19" t="e">
        <f>IF(R90&lt;&gt;"",IF(NOT(ISERROR(VLOOKUP(R90,'ESO Dungeon constants'!$D$3:$H$9999,5,FALSE))),VLOOKUP(R90,'ESO Dungeon constants'!$D$3:$I$9999,6,FALSE),VLOOKUP(R90,'ESO zone constants'!$H$2:$K$9984,4,FALSE)),"")</f>
        <v>#REF!</v>
      </c>
      <c r="U90" s="3" t="e">
        <f>VLOOKUP(T90,'LibSets constants'!$B$4:$C$1000,2,FALSE)</f>
        <v>#REF!</v>
      </c>
      <c r="W90" s="46" t="str">
        <f>IF(V90&lt;&gt;"",IF(V90&lt;&gt;"LIBSETS_DROP_MECHANIC_MONSTER_NAME",VLOOKUP(V90,'LibSets constants'!$I$4:$L$1000,3,FALSE),""),"")</f>
        <v/>
      </c>
      <c r="X90" s="46" t="str">
        <f>IF(V90&lt;&gt;"",IF(V90&lt;&gt;"LIBSETS_DROP_MECHANIC_MONSTER_NAME",VLOOKUP(V90,'LibSets constants'!$I$4:$L$1000,4,FALSE),""),"")</f>
        <v/>
      </c>
      <c r="Y90" s="3" t="e">
        <f>IF(J90&lt;&gt;"LIBSETS_SETTYPE_BATTLEGROUND",IF(J90&lt;&gt;"LIBSETS_SETTYPE_SPECIAL",IF(Z90&lt;&gt;"",VLOOKUP(Z90,'ESO zone constants'!$D$2:$H$4950,8,FALSE),""),""),"")</f>
        <v>#REF!</v>
      </c>
      <c r="Z90" t="e">
        <f>VLOOKUP(O90,'ESO wayshrine node constants'!$A$3:$D$10003,5,FALSE)</f>
        <v>#REF!</v>
      </c>
      <c r="AA90" s="47"/>
      <c r="AB90" s="46" t="str">
        <f>IF(AA90&lt;&gt;"",IF(AA90&lt;&gt;"LIBSETS_DROP_MECHANIC_MONSTER_NAME",VLOOKUP(AA90,'LibSets constants'!$I$4:$L$1000,3,FALSE),""),"")</f>
        <v/>
      </c>
      <c r="AC90" s="46" t="str">
        <f>IF(AA90&lt;&gt;"",IF(AA90&lt;&gt;"LIBSETS_DROP_MECHANIC_MONSTER_NAME",VLOOKUP(AA90,'LibSets constants'!$I$4:$L$1000,4,FALSE),""),"")</f>
        <v/>
      </c>
      <c r="AD90" s="3" t="e">
        <f>IF(J90&lt;&gt;"LIBSETS_SETTYPE_BATTLEGROUND",IF(J90&lt;&gt;"LIBSETS_SETTYPE_SPECIAL",IF(AE90&lt;&gt;"",VLOOKUP(AE90,'ESO zone constants'!$D$2:$H$4950,8,FALSE),""),""),"")</f>
        <v>#REF!</v>
      </c>
      <c r="AE90" t="e">
        <f>VLOOKUP(P90,'ESO wayshrine node constants'!$A$3:$D$10003,5,FALSE)</f>
        <v>#REF!</v>
      </c>
      <c r="AF90" s="47"/>
      <c r="AG90" s="46" t="str">
        <f>IF(AF90&lt;&gt;"",IF(AF90&lt;&gt;"LIBSETS_DROP_MECHANIC_MONSTER_NAME",VLOOKUP(AF90,'LibSets constants'!$I$4:$L$1000,3,FALSE),""),"")</f>
        <v/>
      </c>
      <c r="AH90" s="46" t="str">
        <f>IF(AF90&lt;&gt;"",IF(AF90&lt;&gt;"LIBSETS_DROP_MECHANIC_MONSTER_NAME",VLOOKUP(AF90,'LibSets constants'!$I$4:$L$1000,4,FALSE),""),"")</f>
        <v/>
      </c>
      <c r="AI90" s="3" t="str">
        <f>IF(J90&lt;&gt;"LIBSETS_SETTYPE_BATTLEGROUND",IF(J90&lt;&gt;"LIBSETS_SETTYPE_SPECIAL",IF(AJ90&lt;&gt;"",VLOOKUP(AJ90,'ESO zone constants'!$D$2:$H$4950,8,FALSE),""),""),"")</f>
        <v/>
      </c>
      <c r="AK90" s="47"/>
      <c r="AL90" s="46" t="str">
        <f>IF(AK90&lt;&gt;"",IF(AK90&lt;&gt;"LIBSETS_DROP_MECHANIC_MONSTER_NAME",VLOOKUP(AK90,'LibSets constants'!$I$4:$L$1000,3,FALSE),""),"")</f>
        <v/>
      </c>
      <c r="AM90" s="46" t="str">
        <f>IF(AK90&lt;&gt;"",IF(AK90&lt;&gt;"LIBSETS_DROP_MECHANIC_MONSTER_NAME",VLOOKUP(AK90,'LibSets constants'!$I$4:$L$1000,4,FALSE),""),"")</f>
        <v/>
      </c>
      <c r="AN90" s="3" t="str">
        <f>IF(J90&lt;&gt;"LIBSETS_SETTYPE_BATTLEGROUND",IF(J90&lt;&gt;"LIBSETS_SETTYPE_SPECIAL",IF(AO90&lt;&gt;"",VLOOKUP(AO90,'ESO zone constants'!$D$2:$H$4950,8,FALSE),""),""),"")</f>
        <v/>
      </c>
      <c r="AP90" s="47"/>
      <c r="AQ90" s="46" t="str">
        <f>IF(AP90&lt;&gt;"",IF(AP90&lt;&gt;"LIBSETS_DROP_MECHANIC_MONSTER_NAME",VLOOKUP(AP90,'LibSets constants'!$I$4:$L$1000,3,FALSE),""),"")</f>
        <v/>
      </c>
      <c r="AR90" s="46" t="str">
        <f>IF(AP90&lt;&gt;"",IF(AP90&lt;&gt;"LIBSETS_DROP_MECHANIC_MONSTER_NAME",VLOOKUP(AP90,'LibSets constants'!$I$4:$L$1000,4,FALSE),""),"")</f>
        <v/>
      </c>
      <c r="AS90" s="3" t="str">
        <f>IF(J90&lt;&gt;"LIBSETS_SETTYPE_BATTLEGROUND",IF(J90&lt;&gt;"LIBSETS_SETTYPE_SPECIAL",IF(AT90&lt;&gt;"",VLOOKUP(AT90,'ESO zone constants'!$D$2:$H$4950,8,FALSE),""),""),"")</f>
        <v/>
      </c>
      <c r="AU90" s="47"/>
      <c r="AV90" s="46" t="str">
        <f>IF(AU90&lt;&gt;"",IF(AU90&lt;&gt;"LIBSETS_DROP_MECHANIC_MONSTER_NAME",VLOOKUP(AU90,'LibSets constants'!$I$4:$L$1000,3,FALSE),""),"")</f>
        <v/>
      </c>
      <c r="AW90" s="46" t="str">
        <f>IF(AU90&lt;&gt;"",IF(AU90&lt;&gt;"LIBSETS_DROP_MECHANIC_MONSTER_NAME",VLOOKUP(AU90,'LibSets constants'!$I$4:$L$1000,4,FALSE),""),"")</f>
        <v/>
      </c>
      <c r="AX90" s="21" t="e">
        <f t="shared" si="9"/>
        <v>#REF!</v>
      </c>
      <c r="AY90" s="21" t="e">
        <f t="shared" si="10"/>
        <v>#REF!</v>
      </c>
      <c r="AZ90" s="21" t="str">
        <f t="shared" si="11"/>
        <v>, setType=LIBSETS_SETTYPE_CRAFTED</v>
      </c>
      <c r="BA90" s="21" t="str">
        <f t="shared" si="12"/>
        <v>},</v>
      </c>
      <c r="BB90" s="21" t="e">
        <f t="shared" si="13"/>
        <v>#REF!</v>
      </c>
    </row>
    <row r="91" spans="1:54" s="28" customFormat="1" x14ac:dyDescent="0.25">
      <c r="A91" s="5">
        <v>176</v>
      </c>
      <c r="B91" t="s">
        <v>1160</v>
      </c>
      <c r="C91" t="s">
        <v>1162</v>
      </c>
      <c r="D91" t="s">
        <v>1161</v>
      </c>
      <c r="E91"/>
      <c r="F91"/>
      <c r="G91" s="3">
        <f t="shared" si="8"/>
        <v>176</v>
      </c>
      <c r="H91"/>
      <c r="I91"/>
      <c r="J91" s="8" t="s">
        <v>2018</v>
      </c>
      <c r="K91"/>
      <c r="L91" t="s">
        <v>100</v>
      </c>
      <c r="M91" t="s">
        <v>100</v>
      </c>
      <c r="N91">
        <v>199</v>
      </c>
      <c r="O91">
        <v>201</v>
      </c>
      <c r="P91">
        <v>203</v>
      </c>
      <c r="Q91">
        <v>5</v>
      </c>
      <c r="R91" s="3" t="e">
        <f>IF(J91&lt;&gt;"LIBSETS_SETTYPE_BATTLEGROUND",IF(J91&lt;&gt;"LIBSETS_SETTYPE_SPECIAL",IF(S91&lt;&gt;"",VLOOKUP(S91,'ESO zone constants'!$D$2:$H$4950,8,FALSE),""),""),"")</f>
        <v>#REF!</v>
      </c>
      <c r="S91" t="e">
        <f>VLOOKUP(N91,'ESO wayshrine node constants'!$A$3:$D$10003,5,FALSE)</f>
        <v>#REF!</v>
      </c>
      <c r="T91" s="19" t="e">
        <f>IF(R91&lt;&gt;"",IF(NOT(ISERROR(VLOOKUP(R91,'ESO Dungeon constants'!$D$3:$H$9999,5,FALSE))),VLOOKUP(R91,'ESO Dungeon constants'!$D$3:$I$9999,6,FALSE),VLOOKUP(R91,'ESO zone constants'!$H$2:$K$9984,4,FALSE)),"")</f>
        <v>#REF!</v>
      </c>
      <c r="U91" s="3" t="e">
        <f>VLOOKUP(T91,'LibSets constants'!$B$4:$C$1000,2,FALSE)</f>
        <v>#REF!</v>
      </c>
      <c r="V91" s="34"/>
      <c r="W91" s="46" t="str">
        <f>IF(V91&lt;&gt;"",IF(V91&lt;&gt;"LIBSETS_DROP_MECHANIC_MONSTER_NAME",VLOOKUP(V91,'LibSets constants'!$I$4:$L$1000,3,FALSE),""),"")</f>
        <v/>
      </c>
      <c r="X91" s="41" t="str">
        <f>IF(V91&lt;&gt;"",IF(V91&lt;&gt;"LIBSETS_DROP_MECHANIC_MONSTER_NAME",VLOOKUP(V91,'LibSets constants'!$I$4:$L$1000,4,FALSE),""),"")</f>
        <v/>
      </c>
      <c r="Y91" s="3" t="e">
        <f>IF(J91&lt;&gt;"LIBSETS_SETTYPE_BATTLEGROUND",IF(J91&lt;&gt;"LIBSETS_SETTYPE_SPECIAL",IF(Z91&lt;&gt;"",VLOOKUP(Z91,'ESO zone constants'!$D$2:$H$4950,8,FALSE),""),""),"")</f>
        <v>#REF!</v>
      </c>
      <c r="Z91" t="e">
        <f>VLOOKUP(O91,'ESO wayshrine node constants'!$A$3:$D$10003,5,FALSE)</f>
        <v>#REF!</v>
      </c>
      <c r="AA91" s="47"/>
      <c r="AB91" s="46" t="str">
        <f>IF(AA91&lt;&gt;"",IF(AA91&lt;&gt;"LIBSETS_DROP_MECHANIC_MONSTER_NAME",VLOOKUP(AA91,'LibSets constants'!$I$4:$L$1000,3,FALSE),""),"")</f>
        <v/>
      </c>
      <c r="AC91" s="46" t="str">
        <f>IF(AA91&lt;&gt;"",IF(AA91&lt;&gt;"LIBSETS_DROP_MECHANIC_MONSTER_NAME",VLOOKUP(AA91,'LibSets constants'!$I$4:$L$1000,4,FALSE),""),"")</f>
        <v/>
      </c>
      <c r="AD91" s="3" t="e">
        <f>IF(J91&lt;&gt;"LIBSETS_SETTYPE_BATTLEGROUND",IF(J91&lt;&gt;"LIBSETS_SETTYPE_SPECIAL",IF(AE91&lt;&gt;"",VLOOKUP(AE91,'ESO zone constants'!$D$2:$H$4950,8,FALSE),""),""),"")</f>
        <v>#REF!</v>
      </c>
      <c r="AE91" t="e">
        <f>VLOOKUP(P91,'ESO wayshrine node constants'!$A$3:$D$10003,5,FALSE)</f>
        <v>#REF!</v>
      </c>
      <c r="AF91" s="47"/>
      <c r="AG91" s="46" t="str">
        <f>IF(AF91&lt;&gt;"",IF(AF91&lt;&gt;"LIBSETS_DROP_MECHANIC_MONSTER_NAME",VLOOKUP(AF91,'LibSets constants'!$I$4:$L$1000,3,FALSE),""),"")</f>
        <v/>
      </c>
      <c r="AH91" s="46" t="str">
        <f>IF(AF91&lt;&gt;"",IF(AF91&lt;&gt;"LIBSETS_DROP_MECHANIC_MONSTER_NAME",VLOOKUP(AF91,'LibSets constants'!$I$4:$L$1000,4,FALSE),""),"")</f>
        <v/>
      </c>
      <c r="AI91" s="3" t="str">
        <f>IF(J91&lt;&gt;"LIBSETS_SETTYPE_BATTLEGROUND",IF(J91&lt;&gt;"LIBSETS_SETTYPE_SPECIAL",IF(AJ91&lt;&gt;"",VLOOKUP(AJ91,'ESO zone constants'!$D$2:$H$4950,8,FALSE),""),""),"")</f>
        <v/>
      </c>
      <c r="AJ91"/>
      <c r="AK91" s="47"/>
      <c r="AL91" s="46" t="str">
        <f>IF(AK91&lt;&gt;"",IF(AK91&lt;&gt;"LIBSETS_DROP_MECHANIC_MONSTER_NAME",VLOOKUP(AK91,'LibSets constants'!$I$4:$L$1000,3,FALSE),""),"")</f>
        <v/>
      </c>
      <c r="AM91" s="46" t="str">
        <f>IF(AK91&lt;&gt;"",IF(AK91&lt;&gt;"LIBSETS_DROP_MECHANIC_MONSTER_NAME",VLOOKUP(AK91,'LibSets constants'!$I$4:$L$1000,4,FALSE),""),"")</f>
        <v/>
      </c>
      <c r="AN91" s="3" t="str">
        <f>IF(J91&lt;&gt;"LIBSETS_SETTYPE_BATTLEGROUND",IF(J91&lt;&gt;"LIBSETS_SETTYPE_SPECIAL",IF(AO91&lt;&gt;"",VLOOKUP(AO91,'ESO zone constants'!$D$2:$H$4950,8,FALSE),""),""),"")</f>
        <v/>
      </c>
      <c r="AO91"/>
      <c r="AP91" s="47"/>
      <c r="AQ91" s="46" t="str">
        <f>IF(AP91&lt;&gt;"",IF(AP91&lt;&gt;"LIBSETS_DROP_MECHANIC_MONSTER_NAME",VLOOKUP(AP91,'LibSets constants'!$I$4:$L$1000,3,FALSE),""),"")</f>
        <v/>
      </c>
      <c r="AR91" s="46" t="str">
        <f>IF(AP91&lt;&gt;"",IF(AP91&lt;&gt;"LIBSETS_DROP_MECHANIC_MONSTER_NAME",VLOOKUP(AP91,'LibSets constants'!$I$4:$L$1000,4,FALSE),""),"")</f>
        <v/>
      </c>
      <c r="AS91" s="3" t="str">
        <f>IF(J91&lt;&gt;"LIBSETS_SETTYPE_BATTLEGROUND",IF(J91&lt;&gt;"LIBSETS_SETTYPE_SPECIAL",IF(AT91&lt;&gt;"",VLOOKUP(AT91,'ESO zone constants'!$D$2:$H$4950,8,FALSE),""),""),"")</f>
        <v/>
      </c>
      <c r="AT91"/>
      <c r="AU91" s="47"/>
      <c r="AV91" s="46" t="str">
        <f>IF(AU91&lt;&gt;"",IF(AU91&lt;&gt;"LIBSETS_DROP_MECHANIC_MONSTER_NAME",VLOOKUP(AU91,'LibSets constants'!$I$4:$L$1000,3,FALSE),""),"")</f>
        <v/>
      </c>
      <c r="AW91" s="46" t="str">
        <f>IF(AU91&lt;&gt;"",IF(AU91&lt;&gt;"LIBSETS_DROP_MECHANIC_MONSTER_NAME",VLOOKUP(AU91,'LibSets constants'!$I$4:$L$1000,4,FALSE),""),"")</f>
        <v/>
      </c>
      <c r="AX91" s="21" t="e">
        <f t="shared" si="9"/>
        <v>#REF!</v>
      </c>
      <c r="AY91" s="21" t="e">
        <f t="shared" si="10"/>
        <v>#REF!</v>
      </c>
      <c r="AZ91" s="21" t="str">
        <f t="shared" si="11"/>
        <v>, setType=LIBSETS_SETTYPE_CRAFTED</v>
      </c>
      <c r="BA91" s="21" t="str">
        <f t="shared" si="12"/>
        <v>},</v>
      </c>
      <c r="BB91" s="21" t="e">
        <f t="shared" si="13"/>
        <v>#REF!</v>
      </c>
    </row>
    <row r="92" spans="1:54" x14ac:dyDescent="0.25">
      <c r="A92" s="5">
        <v>177</v>
      </c>
      <c r="B92" t="s">
        <v>1163</v>
      </c>
      <c r="C92" t="s">
        <v>1165</v>
      </c>
      <c r="D92" t="s">
        <v>1164</v>
      </c>
      <c r="G92" s="3">
        <f t="shared" si="8"/>
        <v>177</v>
      </c>
      <c r="J92" s="8" t="s">
        <v>2018</v>
      </c>
      <c r="L92" t="s">
        <v>100</v>
      </c>
      <c r="M92" t="s">
        <v>100</v>
      </c>
      <c r="N92">
        <v>199</v>
      </c>
      <c r="O92">
        <v>201</v>
      </c>
      <c r="P92">
        <v>203</v>
      </c>
      <c r="Q92">
        <v>7</v>
      </c>
      <c r="R92" s="3" t="e">
        <f>IF(J92&lt;&gt;"LIBSETS_SETTYPE_BATTLEGROUND",IF(J92&lt;&gt;"LIBSETS_SETTYPE_SPECIAL",IF(S92&lt;&gt;"",VLOOKUP(S92,'ESO zone constants'!$D$2:$H$4950,8,FALSE),""),""),"")</f>
        <v>#REF!</v>
      </c>
      <c r="S92" t="e">
        <f>VLOOKUP(N92,'ESO wayshrine node constants'!$A$3:$D$10003,5,FALSE)</f>
        <v>#REF!</v>
      </c>
      <c r="T92" s="19" t="e">
        <f>IF(R92&lt;&gt;"",IF(NOT(ISERROR(VLOOKUP(R92,'ESO Dungeon constants'!$D$3:$H$9999,5,FALSE))),VLOOKUP(R92,'ESO Dungeon constants'!$D$3:$I$9999,6,FALSE),VLOOKUP(R92,'ESO zone constants'!$H$2:$K$9984,4,FALSE)),"")</f>
        <v>#REF!</v>
      </c>
      <c r="U92" s="3" t="e">
        <f>VLOOKUP(T92,'LibSets constants'!$B$4:$C$1000,2,FALSE)</f>
        <v>#REF!</v>
      </c>
      <c r="W92" s="3" t="str">
        <f>IF(V92&lt;&gt;"",IF(V92&lt;&gt;"LIBSETS_DROP_MECHANIC_MONSTER_NAME",VLOOKUP(V92,'LibSets constants'!$I$4:$L$1000,3,FALSE),""),"")</f>
        <v/>
      </c>
      <c r="X92" s="41" t="str">
        <f>IF(V92&lt;&gt;"",IF(V92&lt;&gt;"LIBSETS_DROP_MECHANIC_MONSTER_NAME",VLOOKUP(V92,'LibSets constants'!$I$4:$L$1000,4,FALSE),""),"")</f>
        <v/>
      </c>
      <c r="Y92" s="3" t="e">
        <f>IF(J92&lt;&gt;"LIBSETS_SETTYPE_BATTLEGROUND",IF(J92&lt;&gt;"LIBSETS_SETTYPE_SPECIAL",IF(Z92&lt;&gt;"",VLOOKUP(Z92,'ESO zone constants'!$D$2:$H$4950,8,FALSE),""),""),"")</f>
        <v>#REF!</v>
      </c>
      <c r="Z92" t="e">
        <f>VLOOKUP(O92,'ESO wayshrine node constants'!$A$3:$D$10003,5,FALSE)</f>
        <v>#REF!</v>
      </c>
      <c r="AB92" s="3" t="str">
        <f>IF(AA92&lt;&gt;"",IF(AA92&lt;&gt;"LIBSETS_DROP_MECHANIC_MONSTER_NAME",VLOOKUP(AA92,'LibSets constants'!$I$4:$L$1000,3,FALSE),""),"")</f>
        <v/>
      </c>
      <c r="AC92" s="3" t="str">
        <f>IF(AA92&lt;&gt;"",IF(AA92&lt;&gt;"LIBSETS_DROP_MECHANIC_MONSTER_NAME",VLOOKUP(AA92,'LibSets constants'!$I$4:$L$1000,4,FALSE),""),"")</f>
        <v/>
      </c>
      <c r="AD92" s="3" t="e">
        <f>IF(J92&lt;&gt;"LIBSETS_SETTYPE_BATTLEGROUND",IF(J92&lt;&gt;"LIBSETS_SETTYPE_SPECIAL",IF(AE92&lt;&gt;"",VLOOKUP(AE92,'ESO zone constants'!$D$2:$H$4950,8,FALSE),""),""),"")</f>
        <v>#REF!</v>
      </c>
      <c r="AE92" t="e">
        <f>VLOOKUP(P92,'ESO wayshrine node constants'!$A$3:$D$10003,5,FALSE)</f>
        <v>#REF!</v>
      </c>
      <c r="AG92" s="3" t="str">
        <f>IF(AF92&lt;&gt;"",IF(AF92&lt;&gt;"LIBSETS_DROP_MECHANIC_MONSTER_NAME",VLOOKUP(AF92,'LibSets constants'!$I$4:$L$1000,3,FALSE),""),"")</f>
        <v/>
      </c>
      <c r="AH92" s="3" t="str">
        <f>IF(AF92&lt;&gt;"",IF(AF92&lt;&gt;"LIBSETS_DROP_MECHANIC_MONSTER_NAME",VLOOKUP(AF92,'LibSets constants'!$I$4:$L$1000,4,FALSE),""),"")</f>
        <v/>
      </c>
      <c r="AI92" s="3" t="str">
        <f>IF(J92&lt;&gt;"LIBSETS_SETTYPE_BATTLEGROUND",IF(J92&lt;&gt;"LIBSETS_SETTYPE_SPECIAL",IF(AJ92&lt;&gt;"",VLOOKUP(AJ92,'ESO zone constants'!$D$2:$H$4950,8,FALSE),""),""),"")</f>
        <v/>
      </c>
      <c r="AL92" s="3" t="str">
        <f>IF(AK92&lt;&gt;"",IF(AK92&lt;&gt;"LIBSETS_DROP_MECHANIC_MONSTER_NAME",VLOOKUP(AK92,'LibSets constants'!$I$4:$L$1000,3,FALSE),""),"")</f>
        <v/>
      </c>
      <c r="AM92" s="3" t="str">
        <f>IF(AK92&lt;&gt;"",IF(AK92&lt;&gt;"LIBSETS_DROP_MECHANIC_MONSTER_NAME",VLOOKUP(AK92,'LibSets constants'!$I$4:$L$1000,4,FALSE),""),"")</f>
        <v/>
      </c>
      <c r="AN92" s="3" t="str">
        <f>IF(J92&lt;&gt;"LIBSETS_SETTYPE_BATTLEGROUND",IF(J92&lt;&gt;"LIBSETS_SETTYPE_SPECIAL",IF(AO92&lt;&gt;"",VLOOKUP(AO92,'ESO zone constants'!$D$2:$H$4950,8,FALSE),""),""),"")</f>
        <v/>
      </c>
      <c r="AQ92" s="3" t="str">
        <f>IF(AP92&lt;&gt;"",IF(AP92&lt;&gt;"LIBSETS_DROP_MECHANIC_MONSTER_NAME",VLOOKUP(AP92,'LibSets constants'!$I$4:$L$1000,3,FALSE),""),"")</f>
        <v/>
      </c>
      <c r="AR92" s="3" t="str">
        <f>IF(AP92&lt;&gt;"",IF(AP92&lt;&gt;"LIBSETS_DROP_MECHANIC_MONSTER_NAME",VLOOKUP(AP92,'LibSets constants'!$I$4:$L$1000,4,FALSE),""),"")</f>
        <v/>
      </c>
      <c r="AS92" s="3" t="str">
        <f>IF(J92&lt;&gt;"LIBSETS_SETTYPE_BATTLEGROUND",IF(J92&lt;&gt;"LIBSETS_SETTYPE_SPECIAL",IF(AT92&lt;&gt;"",VLOOKUP(AT92,'ESO zone constants'!$D$2:$H$4950,8,FALSE),""),""),"")</f>
        <v/>
      </c>
      <c r="AV92" s="3" t="str">
        <f>IF(AU92&lt;&gt;"",IF(AU92&lt;&gt;"LIBSETS_DROP_MECHANIC_MONSTER_NAME",VLOOKUP(AU92,'LibSets constants'!$I$4:$L$1000,3,FALSE),""),"")</f>
        <v/>
      </c>
      <c r="AW92" s="3" t="str">
        <f>IF(AU92&lt;&gt;"",IF(AU92&lt;&gt;"LIBSETS_DROP_MECHANIC_MONSTER_NAME",VLOOKUP(AU92,'LibSets constants'!$I$4:$L$1000,4,FALSE),""),"")</f>
        <v/>
      </c>
      <c r="AX92" s="21" t="e">
        <f t="shared" si="9"/>
        <v>#REF!</v>
      </c>
      <c r="AY92" s="21" t="e">
        <f t="shared" si="10"/>
        <v>#REF!</v>
      </c>
      <c r="AZ92" s="21" t="str">
        <f t="shared" si="11"/>
        <v>, setType=LIBSETS_SETTYPE_CRAFTED</v>
      </c>
      <c r="BA92" s="21" t="str">
        <f t="shared" si="12"/>
        <v>},</v>
      </c>
      <c r="BB92" s="21" t="e">
        <f t="shared" si="13"/>
        <v>#REF!</v>
      </c>
    </row>
    <row r="93" spans="1:54" x14ac:dyDescent="0.25">
      <c r="A93" s="5">
        <v>178</v>
      </c>
      <c r="B93" t="s">
        <v>1166</v>
      </c>
      <c r="C93" t="s">
        <v>1168</v>
      </c>
      <c r="D93" t="s">
        <v>1167</v>
      </c>
      <c r="G93" s="3">
        <f t="shared" si="8"/>
        <v>178</v>
      </c>
      <c r="J93" s="8" t="s">
        <v>2018</v>
      </c>
      <c r="L93" t="s">
        <v>100</v>
      </c>
      <c r="M93" t="s">
        <v>100</v>
      </c>
      <c r="N93">
        <v>199</v>
      </c>
      <c r="O93">
        <v>201</v>
      </c>
      <c r="P93">
        <v>203</v>
      </c>
      <c r="Q93">
        <v>9</v>
      </c>
      <c r="R93" s="3" t="e">
        <f>IF(J93&lt;&gt;"LIBSETS_SETTYPE_BATTLEGROUND",IF(J93&lt;&gt;"LIBSETS_SETTYPE_SPECIAL",IF(S93&lt;&gt;"",VLOOKUP(S93,'ESO zone constants'!$D$2:$H$4950,8,FALSE),""),""),"")</f>
        <v>#REF!</v>
      </c>
      <c r="S93" t="e">
        <f>VLOOKUP(N93,'ESO wayshrine node constants'!$A$3:$D$10003,5,FALSE)</f>
        <v>#REF!</v>
      </c>
      <c r="T93" s="19" t="e">
        <f>IF(R93&lt;&gt;"",IF(NOT(ISERROR(VLOOKUP(R93,'ESO Dungeon constants'!$D$3:$H$9999,5,FALSE))),VLOOKUP(R93,'ESO Dungeon constants'!$D$3:$I$9999,6,FALSE),VLOOKUP(R93,'ESO zone constants'!$H$2:$K$9984,4,FALSE)),"")</f>
        <v>#REF!</v>
      </c>
      <c r="U93" s="3" t="e">
        <f>VLOOKUP(T93,'LibSets constants'!$B$4:$C$1000,2,FALSE)</f>
        <v>#REF!</v>
      </c>
      <c r="W93" s="3" t="str">
        <f>IF(V93&lt;&gt;"",IF(V93&lt;&gt;"LIBSETS_DROP_MECHANIC_MONSTER_NAME",VLOOKUP(V93,'LibSets constants'!$I$4:$L$1000,3,FALSE),""),"")</f>
        <v/>
      </c>
      <c r="X93" s="41" t="str">
        <f>IF(V93&lt;&gt;"",IF(V93&lt;&gt;"LIBSETS_DROP_MECHANIC_MONSTER_NAME",VLOOKUP(V93,'LibSets constants'!$I$4:$L$1000,4,FALSE),""),"")</f>
        <v/>
      </c>
      <c r="Y93" s="3" t="e">
        <f>IF(J93&lt;&gt;"LIBSETS_SETTYPE_BATTLEGROUND",IF(J93&lt;&gt;"LIBSETS_SETTYPE_SPECIAL",IF(Z93&lt;&gt;"",VLOOKUP(Z93,'ESO zone constants'!$D$2:$H$4950,8,FALSE),""),""),"")</f>
        <v>#REF!</v>
      </c>
      <c r="Z93" t="e">
        <f>VLOOKUP(O93,'ESO wayshrine node constants'!$A$3:$D$10003,5,FALSE)</f>
        <v>#REF!</v>
      </c>
      <c r="AB93" s="3" t="str">
        <f>IF(AA93&lt;&gt;"",IF(AA93&lt;&gt;"LIBSETS_DROP_MECHANIC_MONSTER_NAME",VLOOKUP(AA93,'LibSets constants'!$I$4:$L$1000,3,FALSE),""),"")</f>
        <v/>
      </c>
      <c r="AC93" s="3" t="str">
        <f>IF(AA93&lt;&gt;"",IF(AA93&lt;&gt;"LIBSETS_DROP_MECHANIC_MONSTER_NAME",VLOOKUP(AA93,'LibSets constants'!$I$4:$L$1000,4,FALSE),""),"")</f>
        <v/>
      </c>
      <c r="AD93" s="3" t="e">
        <f>IF(J93&lt;&gt;"LIBSETS_SETTYPE_BATTLEGROUND",IF(J93&lt;&gt;"LIBSETS_SETTYPE_SPECIAL",IF(AE93&lt;&gt;"",VLOOKUP(AE93,'ESO zone constants'!$D$2:$H$4950,8,FALSE),""),""),"")</f>
        <v>#REF!</v>
      </c>
      <c r="AE93" t="e">
        <f>VLOOKUP(P93,'ESO wayshrine node constants'!$A$3:$D$10003,5,FALSE)</f>
        <v>#REF!</v>
      </c>
      <c r="AG93" s="3" t="str">
        <f>IF(AF93&lt;&gt;"",IF(AF93&lt;&gt;"LIBSETS_DROP_MECHANIC_MONSTER_NAME",VLOOKUP(AF93,'LibSets constants'!$I$4:$L$1000,3,FALSE),""),"")</f>
        <v/>
      </c>
      <c r="AH93" s="3" t="str">
        <f>IF(AF93&lt;&gt;"",IF(AF93&lt;&gt;"LIBSETS_DROP_MECHANIC_MONSTER_NAME",VLOOKUP(AF93,'LibSets constants'!$I$4:$L$1000,4,FALSE),""),"")</f>
        <v/>
      </c>
      <c r="AI93" s="3" t="str">
        <f>IF(J93&lt;&gt;"LIBSETS_SETTYPE_BATTLEGROUND",IF(J93&lt;&gt;"LIBSETS_SETTYPE_SPECIAL",IF(AJ93&lt;&gt;"",VLOOKUP(AJ93,'ESO zone constants'!$D$2:$H$4950,8,FALSE),""),""),"")</f>
        <v/>
      </c>
      <c r="AL93" s="3" t="str">
        <f>IF(AK93&lt;&gt;"",IF(AK93&lt;&gt;"LIBSETS_DROP_MECHANIC_MONSTER_NAME",VLOOKUP(AK93,'LibSets constants'!$I$4:$L$1000,3,FALSE),""),"")</f>
        <v/>
      </c>
      <c r="AM93" s="3" t="str">
        <f>IF(AK93&lt;&gt;"",IF(AK93&lt;&gt;"LIBSETS_DROP_MECHANIC_MONSTER_NAME",VLOOKUP(AK93,'LibSets constants'!$I$4:$L$1000,4,FALSE),""),"")</f>
        <v/>
      </c>
      <c r="AN93" s="3" t="str">
        <f>IF(J93&lt;&gt;"LIBSETS_SETTYPE_BATTLEGROUND",IF(J93&lt;&gt;"LIBSETS_SETTYPE_SPECIAL",IF(AO93&lt;&gt;"",VLOOKUP(AO93,'ESO zone constants'!$D$2:$H$4950,8,FALSE),""),""),"")</f>
        <v/>
      </c>
      <c r="AQ93" s="3" t="str">
        <f>IF(AP93&lt;&gt;"",IF(AP93&lt;&gt;"LIBSETS_DROP_MECHANIC_MONSTER_NAME",VLOOKUP(AP93,'LibSets constants'!$I$4:$L$1000,3,FALSE),""),"")</f>
        <v/>
      </c>
      <c r="AR93" s="3" t="str">
        <f>IF(AP93&lt;&gt;"",IF(AP93&lt;&gt;"LIBSETS_DROP_MECHANIC_MONSTER_NAME",VLOOKUP(AP93,'LibSets constants'!$I$4:$L$1000,4,FALSE),""),"")</f>
        <v/>
      </c>
      <c r="AS93" s="3" t="str">
        <f>IF(J93&lt;&gt;"LIBSETS_SETTYPE_BATTLEGROUND",IF(J93&lt;&gt;"LIBSETS_SETTYPE_SPECIAL",IF(AT93&lt;&gt;"",VLOOKUP(AT93,'ESO zone constants'!$D$2:$H$4950,8,FALSE),""),""),"")</f>
        <v/>
      </c>
      <c r="AV93" s="3" t="str">
        <f>IF(AU93&lt;&gt;"",IF(AU93&lt;&gt;"LIBSETS_DROP_MECHANIC_MONSTER_NAME",VLOOKUP(AU93,'LibSets constants'!$I$4:$L$1000,3,FALSE),""),"")</f>
        <v/>
      </c>
      <c r="AW93" s="3" t="str">
        <f>IF(AU93&lt;&gt;"",IF(AU93&lt;&gt;"LIBSETS_DROP_MECHANIC_MONSTER_NAME",VLOOKUP(AU93,'LibSets constants'!$I$4:$L$1000,4,FALSE),""),"")</f>
        <v/>
      </c>
      <c r="AX93" s="21" t="e">
        <f t="shared" si="9"/>
        <v>#REF!</v>
      </c>
      <c r="AY93" s="21" t="e">
        <f t="shared" si="10"/>
        <v>#REF!</v>
      </c>
      <c r="AZ93" s="21" t="str">
        <f t="shared" si="11"/>
        <v>, setType=LIBSETS_SETTYPE_CRAFTED</v>
      </c>
      <c r="BA93" s="21" t="str">
        <f t="shared" si="12"/>
        <v>},</v>
      </c>
      <c r="BB93" s="21" t="e">
        <f t="shared" si="13"/>
        <v>#REF!</v>
      </c>
    </row>
    <row r="94" spans="1:54" x14ac:dyDescent="0.25">
      <c r="A94" s="5">
        <v>207</v>
      </c>
      <c r="B94" t="s">
        <v>1231</v>
      </c>
      <c r="C94" t="s">
        <v>1233</v>
      </c>
      <c r="D94" t="s">
        <v>1232</v>
      </c>
      <c r="G94" s="3">
        <f t="shared" si="8"/>
        <v>207</v>
      </c>
      <c r="J94" s="8" t="s">
        <v>2018</v>
      </c>
      <c r="L94" t="s">
        <v>100</v>
      </c>
      <c r="M94" t="s">
        <v>100</v>
      </c>
      <c r="N94">
        <v>241</v>
      </c>
      <c r="O94">
        <v>241</v>
      </c>
      <c r="P94">
        <v>241</v>
      </c>
      <c r="Q94">
        <v>6</v>
      </c>
      <c r="R94" s="3" t="e">
        <f>IF(J94&lt;&gt;"LIBSETS_SETTYPE_BATTLEGROUND",IF(J94&lt;&gt;"LIBSETS_SETTYPE_SPECIAL",IF(S94&lt;&gt;"",VLOOKUP(S94,'ESO zone constants'!$D$2:$H$4950,8,FALSE),""),""),"")</f>
        <v>#REF!</v>
      </c>
      <c r="S94" t="e">
        <f>VLOOKUP(N94,'ESO wayshrine node constants'!$A$3:$D$10003,5,FALSE)</f>
        <v>#REF!</v>
      </c>
      <c r="T94" s="19" t="e">
        <f>IF(R94&lt;&gt;"",IF(NOT(ISERROR(VLOOKUP(R94,'ESO Dungeon constants'!$D$3:$H$9999,5,FALSE))),VLOOKUP(R94,'ESO Dungeon constants'!$D$3:$I$9999,6,FALSE),VLOOKUP(R94,'ESO zone constants'!$H$2:$K$9984,4,FALSE)),"")</f>
        <v>#REF!</v>
      </c>
      <c r="U94" s="3" t="e">
        <f>VLOOKUP(T94,'LibSets constants'!$B$4:$C$1000,2,FALSE)</f>
        <v>#REF!</v>
      </c>
      <c r="W94" s="3" t="str">
        <f>IF(V94&lt;&gt;"",IF(V94&lt;&gt;"LIBSETS_DROP_MECHANIC_MONSTER_NAME",VLOOKUP(V94,'LibSets constants'!$I$4:$L$1000,3,FALSE),""),"")</f>
        <v/>
      </c>
      <c r="X94" s="41" t="str">
        <f>IF(V94&lt;&gt;"",IF(V94&lt;&gt;"LIBSETS_DROP_MECHANIC_MONSTER_NAME",VLOOKUP(V94,'LibSets constants'!$I$4:$L$1000,4,FALSE),""),"")</f>
        <v/>
      </c>
      <c r="Y94" s="3" t="e">
        <f>IF(J94&lt;&gt;"LIBSETS_SETTYPE_BATTLEGROUND",IF(J94&lt;&gt;"LIBSETS_SETTYPE_SPECIAL",IF(Z94&lt;&gt;"",VLOOKUP(Z94,'ESO zone constants'!$D$2:$H$4950,8,FALSE),""),""),"")</f>
        <v>#REF!</v>
      </c>
      <c r="Z94" t="e">
        <f>VLOOKUP(O94,'ESO wayshrine node constants'!$A$3:$D$10003,5,FALSE)</f>
        <v>#REF!</v>
      </c>
      <c r="AB94" s="3" t="str">
        <f>IF(AA94&lt;&gt;"",IF(AA94&lt;&gt;"LIBSETS_DROP_MECHANIC_MONSTER_NAME",VLOOKUP(AA94,'LibSets constants'!$I$4:$L$1000,3,FALSE),""),"")</f>
        <v/>
      </c>
      <c r="AC94" s="3" t="str">
        <f>IF(AA94&lt;&gt;"",IF(AA94&lt;&gt;"LIBSETS_DROP_MECHANIC_MONSTER_NAME",VLOOKUP(AA94,'LibSets constants'!$I$4:$L$1000,4,FALSE),""),"")</f>
        <v/>
      </c>
      <c r="AD94" s="3" t="e">
        <f>IF(J94&lt;&gt;"LIBSETS_SETTYPE_BATTLEGROUND",IF(J94&lt;&gt;"LIBSETS_SETTYPE_SPECIAL",IF(AE94&lt;&gt;"",VLOOKUP(AE94,'ESO zone constants'!$D$2:$H$4950,8,FALSE),""),""),"")</f>
        <v>#REF!</v>
      </c>
      <c r="AE94" t="e">
        <f>VLOOKUP(P94,'ESO wayshrine node constants'!$A$3:$D$10003,5,FALSE)</f>
        <v>#REF!</v>
      </c>
      <c r="AG94" s="3" t="str">
        <f>IF(AF94&lt;&gt;"",IF(AF94&lt;&gt;"LIBSETS_DROP_MECHANIC_MONSTER_NAME",VLOOKUP(AF94,'LibSets constants'!$I$4:$L$1000,3,FALSE),""),"")</f>
        <v/>
      </c>
      <c r="AH94" s="3" t="str">
        <f>IF(AF94&lt;&gt;"",IF(AF94&lt;&gt;"LIBSETS_DROP_MECHANIC_MONSTER_NAME",VLOOKUP(AF94,'LibSets constants'!$I$4:$L$1000,4,FALSE),""),"")</f>
        <v/>
      </c>
      <c r="AI94" s="3" t="str">
        <f>IF(J94&lt;&gt;"LIBSETS_SETTYPE_BATTLEGROUND",IF(J94&lt;&gt;"LIBSETS_SETTYPE_SPECIAL",IF(AJ94&lt;&gt;"",VLOOKUP(AJ94,'ESO zone constants'!$D$2:$H$4950,8,FALSE),""),""),"")</f>
        <v/>
      </c>
      <c r="AL94" s="3" t="str">
        <f>IF(AK94&lt;&gt;"",IF(AK94&lt;&gt;"LIBSETS_DROP_MECHANIC_MONSTER_NAME",VLOOKUP(AK94,'LibSets constants'!$I$4:$L$1000,3,FALSE),""),"")</f>
        <v/>
      </c>
      <c r="AM94" s="3" t="str">
        <f>IF(AK94&lt;&gt;"",IF(AK94&lt;&gt;"LIBSETS_DROP_MECHANIC_MONSTER_NAME",VLOOKUP(AK94,'LibSets constants'!$I$4:$L$1000,4,FALSE),""),"")</f>
        <v/>
      </c>
      <c r="AN94" s="3" t="str">
        <f>IF(J94&lt;&gt;"LIBSETS_SETTYPE_BATTLEGROUND",IF(J94&lt;&gt;"LIBSETS_SETTYPE_SPECIAL",IF(AO94&lt;&gt;"",VLOOKUP(AO94,'ESO zone constants'!$D$2:$H$4950,8,FALSE),""),""),"")</f>
        <v/>
      </c>
      <c r="AQ94" s="3" t="str">
        <f>IF(AP94&lt;&gt;"",IF(AP94&lt;&gt;"LIBSETS_DROP_MECHANIC_MONSTER_NAME",VLOOKUP(AP94,'LibSets constants'!$I$4:$L$1000,3,FALSE),""),"")</f>
        <v/>
      </c>
      <c r="AR94" s="3" t="str">
        <f>IF(AP94&lt;&gt;"",IF(AP94&lt;&gt;"LIBSETS_DROP_MECHANIC_MONSTER_NAME",VLOOKUP(AP94,'LibSets constants'!$I$4:$L$1000,4,FALSE),""),"")</f>
        <v/>
      </c>
      <c r="AS94" s="3" t="str">
        <f>IF(J94&lt;&gt;"LIBSETS_SETTYPE_BATTLEGROUND",IF(J94&lt;&gt;"LIBSETS_SETTYPE_SPECIAL",IF(AT94&lt;&gt;"",VLOOKUP(AT94,'ESO zone constants'!$D$2:$H$4950,8,FALSE),""),""),"")</f>
        <v/>
      </c>
      <c r="AV94" s="3" t="str">
        <f>IF(AU94&lt;&gt;"",IF(AU94&lt;&gt;"LIBSETS_DROP_MECHANIC_MONSTER_NAME",VLOOKUP(AU94,'LibSets constants'!$I$4:$L$1000,3,FALSE),""),"")</f>
        <v/>
      </c>
      <c r="AW94" s="3" t="str">
        <f>IF(AU94&lt;&gt;"",IF(AU94&lt;&gt;"LIBSETS_DROP_MECHANIC_MONSTER_NAME",VLOOKUP(AU94,'LibSets constants'!$I$4:$L$1000,4,FALSE),""),"")</f>
        <v/>
      </c>
      <c r="AX94" s="21" t="e">
        <f t="shared" si="9"/>
        <v>#REF!</v>
      </c>
      <c r="AY94" s="21" t="e">
        <f t="shared" si="10"/>
        <v>#REF!</v>
      </c>
      <c r="AZ94" s="21" t="str">
        <f t="shared" si="11"/>
        <v>, setType=LIBSETS_SETTYPE_CRAFTED</v>
      </c>
      <c r="BA94" s="21" t="str">
        <f t="shared" si="12"/>
        <v>},</v>
      </c>
      <c r="BB94" s="21" t="e">
        <f t="shared" si="13"/>
        <v>#REF!</v>
      </c>
    </row>
    <row r="95" spans="1:54" x14ac:dyDescent="0.25">
      <c r="A95" s="5">
        <v>208</v>
      </c>
      <c r="B95" t="s">
        <v>1234</v>
      </c>
      <c r="C95" t="s">
        <v>1236</v>
      </c>
      <c r="D95" t="s">
        <v>1235</v>
      </c>
      <c r="G95" s="3">
        <f t="shared" si="8"/>
        <v>208</v>
      </c>
      <c r="J95" s="8" t="s">
        <v>2018</v>
      </c>
      <c r="L95" t="s">
        <v>100</v>
      </c>
      <c r="M95" t="s">
        <v>100</v>
      </c>
      <c r="N95">
        <v>237</v>
      </c>
      <c r="O95">
        <v>237</v>
      </c>
      <c r="P95">
        <v>237</v>
      </c>
      <c r="Q95">
        <v>3</v>
      </c>
      <c r="R95" s="3" t="e">
        <f>IF(J95&lt;&gt;"LIBSETS_SETTYPE_BATTLEGROUND",IF(J95&lt;&gt;"LIBSETS_SETTYPE_SPECIAL",IF(S95&lt;&gt;"",VLOOKUP(S95,'ESO zone constants'!$D$2:$H$4950,8,FALSE),""),""),"")</f>
        <v>#REF!</v>
      </c>
      <c r="S95" t="e">
        <f>VLOOKUP(N95,'ESO wayshrine node constants'!$A$3:$D$10003,5,FALSE)</f>
        <v>#REF!</v>
      </c>
      <c r="T95" s="19" t="e">
        <f>IF(R95&lt;&gt;"",IF(NOT(ISERROR(VLOOKUP(R95,'ESO Dungeon constants'!$D$3:$H$9999,5,FALSE))),VLOOKUP(R95,'ESO Dungeon constants'!$D$3:$I$9999,6,FALSE),VLOOKUP(R95,'ESO zone constants'!$H$2:$K$9984,4,FALSE)),"")</f>
        <v>#REF!</v>
      </c>
      <c r="U95" s="3" t="e">
        <f>VLOOKUP(T95,'LibSets constants'!$B$4:$C$1000,2,FALSE)</f>
        <v>#REF!</v>
      </c>
      <c r="W95" s="46" t="str">
        <f>IF(V95&lt;&gt;"",IF(V95&lt;&gt;"LIBSETS_DROP_MECHANIC_MONSTER_NAME",VLOOKUP(V95,'LibSets constants'!$I$4:$L$1000,3,FALSE),""),"")</f>
        <v/>
      </c>
      <c r="X95" s="41" t="str">
        <f>IF(V95&lt;&gt;"",IF(V95&lt;&gt;"LIBSETS_DROP_MECHANIC_MONSTER_NAME",VLOOKUP(V95,'LibSets constants'!$I$4:$L$1000,4,FALSE),""),"")</f>
        <v/>
      </c>
      <c r="Y95" s="3" t="e">
        <f>IF(J95&lt;&gt;"LIBSETS_SETTYPE_BATTLEGROUND",IF(J95&lt;&gt;"LIBSETS_SETTYPE_SPECIAL",IF(Z95&lt;&gt;"",VLOOKUP(Z95,'ESO zone constants'!$D$2:$H$4950,8,FALSE),""),""),"")</f>
        <v>#REF!</v>
      </c>
      <c r="Z95" t="e">
        <f>VLOOKUP(O95,'ESO wayshrine node constants'!$A$3:$D$10003,5,FALSE)</f>
        <v>#REF!</v>
      </c>
      <c r="AA95" s="47"/>
      <c r="AB95" s="46" t="str">
        <f>IF(AA95&lt;&gt;"",IF(AA95&lt;&gt;"LIBSETS_DROP_MECHANIC_MONSTER_NAME",VLOOKUP(AA95,'LibSets constants'!$I$4:$L$1000,3,FALSE),""),"")</f>
        <v/>
      </c>
      <c r="AC95" s="46" t="str">
        <f>IF(AA95&lt;&gt;"",IF(AA95&lt;&gt;"LIBSETS_DROP_MECHANIC_MONSTER_NAME",VLOOKUP(AA95,'LibSets constants'!$I$4:$L$1000,4,FALSE),""),"")</f>
        <v/>
      </c>
      <c r="AD95" s="3" t="e">
        <f>IF(J95&lt;&gt;"LIBSETS_SETTYPE_BATTLEGROUND",IF(J95&lt;&gt;"LIBSETS_SETTYPE_SPECIAL",IF(AE95&lt;&gt;"",VLOOKUP(AE95,'ESO zone constants'!$D$2:$H$4950,8,FALSE),""),""),"")</f>
        <v>#REF!</v>
      </c>
      <c r="AE95" t="e">
        <f>VLOOKUP(P95,'ESO wayshrine node constants'!$A$3:$D$10003,5,FALSE)</f>
        <v>#REF!</v>
      </c>
      <c r="AF95" s="47"/>
      <c r="AG95" s="46" t="str">
        <f>IF(AF95&lt;&gt;"",IF(AF95&lt;&gt;"LIBSETS_DROP_MECHANIC_MONSTER_NAME",VLOOKUP(AF95,'LibSets constants'!$I$4:$L$1000,3,FALSE),""),"")</f>
        <v/>
      </c>
      <c r="AH95" s="46" t="str">
        <f>IF(AF95&lt;&gt;"",IF(AF95&lt;&gt;"LIBSETS_DROP_MECHANIC_MONSTER_NAME",VLOOKUP(AF95,'LibSets constants'!$I$4:$L$1000,4,FALSE),""),"")</f>
        <v/>
      </c>
      <c r="AI95" s="3" t="str">
        <f>IF(J95&lt;&gt;"LIBSETS_SETTYPE_BATTLEGROUND",IF(J95&lt;&gt;"LIBSETS_SETTYPE_SPECIAL",IF(AJ95&lt;&gt;"",VLOOKUP(AJ95,'ESO zone constants'!$D$2:$H$4950,8,FALSE),""),""),"")</f>
        <v/>
      </c>
      <c r="AK95" s="47"/>
      <c r="AL95" s="46" t="str">
        <f>IF(AK95&lt;&gt;"",IF(AK95&lt;&gt;"LIBSETS_DROP_MECHANIC_MONSTER_NAME",VLOOKUP(AK95,'LibSets constants'!$I$4:$L$1000,3,FALSE),""),"")</f>
        <v/>
      </c>
      <c r="AM95" s="46" t="str">
        <f>IF(AK95&lt;&gt;"",IF(AK95&lt;&gt;"LIBSETS_DROP_MECHANIC_MONSTER_NAME",VLOOKUP(AK95,'LibSets constants'!$I$4:$L$1000,4,FALSE),""),"")</f>
        <v/>
      </c>
      <c r="AN95" s="3" t="str">
        <f>IF(J95&lt;&gt;"LIBSETS_SETTYPE_BATTLEGROUND",IF(J95&lt;&gt;"LIBSETS_SETTYPE_SPECIAL",IF(AO95&lt;&gt;"",VLOOKUP(AO95,'ESO zone constants'!$D$2:$H$4950,8,FALSE),""),""),"")</f>
        <v/>
      </c>
      <c r="AP95" s="47"/>
      <c r="AQ95" s="46" t="str">
        <f>IF(AP95&lt;&gt;"",IF(AP95&lt;&gt;"LIBSETS_DROP_MECHANIC_MONSTER_NAME",VLOOKUP(AP95,'LibSets constants'!$I$4:$L$1000,3,FALSE),""),"")</f>
        <v/>
      </c>
      <c r="AR95" s="46" t="str">
        <f>IF(AP95&lt;&gt;"",IF(AP95&lt;&gt;"LIBSETS_DROP_MECHANIC_MONSTER_NAME",VLOOKUP(AP95,'LibSets constants'!$I$4:$L$1000,4,FALSE),""),"")</f>
        <v/>
      </c>
      <c r="AS95" s="3" t="str">
        <f>IF(J95&lt;&gt;"LIBSETS_SETTYPE_BATTLEGROUND",IF(J95&lt;&gt;"LIBSETS_SETTYPE_SPECIAL",IF(AT95&lt;&gt;"",VLOOKUP(AT95,'ESO zone constants'!$D$2:$H$4950,8,FALSE),""),""),"")</f>
        <v/>
      </c>
      <c r="AU95" s="47"/>
      <c r="AV95" s="46" t="str">
        <f>IF(AU95&lt;&gt;"",IF(AU95&lt;&gt;"LIBSETS_DROP_MECHANIC_MONSTER_NAME",VLOOKUP(AU95,'LibSets constants'!$I$4:$L$1000,3,FALSE),""),"")</f>
        <v/>
      </c>
      <c r="AW95" s="46" t="str">
        <f>IF(AU95&lt;&gt;"",IF(AU95&lt;&gt;"LIBSETS_DROP_MECHANIC_MONSTER_NAME",VLOOKUP(AU95,'LibSets constants'!$I$4:$L$1000,4,FALSE),""),"")</f>
        <v/>
      </c>
      <c r="AX95" s="21" t="e">
        <f t="shared" si="9"/>
        <v>#REF!</v>
      </c>
      <c r="AY95" s="21" t="e">
        <f t="shared" si="10"/>
        <v>#REF!</v>
      </c>
      <c r="AZ95" s="21" t="str">
        <f t="shared" si="11"/>
        <v>, setType=LIBSETS_SETTYPE_CRAFTED</v>
      </c>
      <c r="BA95" s="21" t="str">
        <f t="shared" si="12"/>
        <v>},</v>
      </c>
      <c r="BB95" s="21" t="e">
        <f t="shared" si="13"/>
        <v>#REF!</v>
      </c>
    </row>
    <row r="96" spans="1:54" x14ac:dyDescent="0.25">
      <c r="A96" s="24">
        <v>209</v>
      </c>
      <c r="B96" s="14" t="s">
        <v>1237</v>
      </c>
      <c r="C96" s="14" t="s">
        <v>1237</v>
      </c>
      <c r="D96" s="14" t="s">
        <v>1237</v>
      </c>
      <c r="E96" s="14"/>
      <c r="F96" s="14"/>
      <c r="G96" s="25">
        <f t="shared" si="8"/>
        <v>209</v>
      </c>
      <c r="H96" s="14" t="s">
        <v>2008</v>
      </c>
      <c r="I96" s="14" t="s">
        <v>2008</v>
      </c>
      <c r="J96" s="27" t="s">
        <v>2018</v>
      </c>
      <c r="K96" s="14"/>
      <c r="L96" s="14" t="s">
        <v>100</v>
      </c>
      <c r="M96" s="14" t="s">
        <v>100</v>
      </c>
      <c r="N96" s="14">
        <v>-1</v>
      </c>
      <c r="O96" s="14">
        <v>-1</v>
      </c>
      <c r="P96" s="14">
        <v>-1</v>
      </c>
      <c r="Q96" s="14">
        <v>0</v>
      </c>
      <c r="R96" s="25"/>
      <c r="S96" s="14"/>
      <c r="T96" s="19" t="str">
        <f>IF(R96&lt;&gt;"",IF(NOT(ISERROR(VLOOKUP(R96,'ESO Dungeon constants'!$D$3:$H$9999,5,FALSE))),VLOOKUP(R96,'ESO Dungeon constants'!$D$3:$I$9999,6,FALSE),VLOOKUP(R96,'ESO zone constants'!$H$2:$K$9984,4,FALSE)),"")</f>
        <v/>
      </c>
      <c r="W96" s="3" t="str">
        <f>IF(V96&lt;&gt;"",IF(V96&lt;&gt;"LIBSETS_DROP_MECHANIC_MONSTER_NAME",VLOOKUP(V96,'LibSets constants'!$I$4:$L$1000,3,FALSE),""),"")</f>
        <v/>
      </c>
      <c r="X96" s="41" t="str">
        <f>IF(V96&lt;&gt;"",IF(V96&lt;&gt;"LIBSETS_DROP_MECHANIC_MONSTER_NAME",VLOOKUP(V96,'LibSets constants'!$I$4:$L$1000,4,FALSE),""),"")</f>
        <v/>
      </c>
      <c r="Y96" s="3" t="str">
        <f>IF(J96&lt;&gt;"LIBSETS_SETTYPE_BATTLEGROUND",IF(J96&lt;&gt;"LIBSETS_SETTYPE_SPECIAL",IF(Z96&lt;&gt;"",VLOOKUP(Z96,'ESO zone constants'!$D$2:$H$4950,8,FALSE),""),""),"")</f>
        <v/>
      </c>
      <c r="Z96" s="14"/>
      <c r="AB96" s="3" t="str">
        <f>IF(AA96&lt;&gt;"",IF(AA96&lt;&gt;"LIBSETS_DROP_MECHANIC_MONSTER_NAME",VLOOKUP(AA96,'LibSets constants'!$I$4:$L$1000,3,FALSE),""),"")</f>
        <v/>
      </c>
      <c r="AC96" s="3" t="str">
        <f>IF(AA96&lt;&gt;"",IF(AA96&lt;&gt;"LIBSETS_DROP_MECHANIC_MONSTER_NAME",VLOOKUP(AA96,'LibSets constants'!$I$4:$L$1000,4,FALSE),""),"")</f>
        <v/>
      </c>
      <c r="AD96" s="3" t="str">
        <f>IF(J96&lt;&gt;"LIBSETS_SETTYPE_BATTLEGROUND",IF(J96&lt;&gt;"LIBSETS_SETTYPE_SPECIAL",IF(AE96&lt;&gt;"",VLOOKUP(AE96,'ESO zone constants'!$D$2:$H$4950,8,FALSE),""),""),"")</f>
        <v/>
      </c>
      <c r="AE96" s="14"/>
      <c r="AG96" s="3" t="str">
        <f>IF(AF96&lt;&gt;"",IF(AF96&lt;&gt;"LIBSETS_DROP_MECHANIC_MONSTER_NAME",VLOOKUP(AF96,'LibSets constants'!$I$4:$L$1000,3,FALSE),""),"")</f>
        <v/>
      </c>
      <c r="AH96" s="3" t="str">
        <f>IF(AF96&lt;&gt;"",IF(AF96&lt;&gt;"LIBSETS_DROP_MECHANIC_MONSTER_NAME",VLOOKUP(AF96,'LibSets constants'!$I$4:$L$1000,4,FALSE),""),"")</f>
        <v/>
      </c>
      <c r="AI96" s="3" t="str">
        <f>IF(J96&lt;&gt;"LIBSETS_SETTYPE_BATTLEGROUND",IF(J96&lt;&gt;"LIBSETS_SETTYPE_SPECIAL",IF(AJ96&lt;&gt;"",VLOOKUP(AJ96,'ESO zone constants'!$D$2:$H$4950,8,FALSE),""),""),"")</f>
        <v/>
      </c>
      <c r="AJ96" s="14"/>
      <c r="AL96" s="3" t="str">
        <f>IF(AK96&lt;&gt;"",IF(AK96&lt;&gt;"LIBSETS_DROP_MECHANIC_MONSTER_NAME",VLOOKUP(AK96,'LibSets constants'!$I$4:$L$1000,3,FALSE),""),"")</f>
        <v/>
      </c>
      <c r="AM96" s="3" t="str">
        <f>IF(AK96&lt;&gt;"",IF(AK96&lt;&gt;"LIBSETS_DROP_MECHANIC_MONSTER_NAME",VLOOKUP(AK96,'LibSets constants'!$I$4:$L$1000,4,FALSE),""),"")</f>
        <v/>
      </c>
      <c r="AN96" s="3" t="str">
        <f>IF(J96&lt;&gt;"LIBSETS_SETTYPE_BATTLEGROUND",IF(J96&lt;&gt;"LIBSETS_SETTYPE_SPECIAL",IF(AO96&lt;&gt;"",VLOOKUP(AO96,'ESO zone constants'!$D$2:$H$4950,8,FALSE),""),""),"")</f>
        <v/>
      </c>
      <c r="AO96" s="14"/>
      <c r="AQ96" s="3" t="str">
        <f>IF(AP96&lt;&gt;"",IF(AP96&lt;&gt;"LIBSETS_DROP_MECHANIC_MONSTER_NAME",VLOOKUP(AP96,'LibSets constants'!$I$4:$L$1000,3,FALSE),""),"")</f>
        <v/>
      </c>
      <c r="AR96" s="3" t="str">
        <f>IF(AP96&lt;&gt;"",IF(AP96&lt;&gt;"LIBSETS_DROP_MECHANIC_MONSTER_NAME",VLOOKUP(AP96,'LibSets constants'!$I$4:$L$1000,4,FALSE),""),"")</f>
        <v/>
      </c>
      <c r="AS96" s="3" t="str">
        <f>IF(J96&lt;&gt;"LIBSETS_SETTYPE_BATTLEGROUND",IF(J96&lt;&gt;"LIBSETS_SETTYPE_SPECIAL",IF(AT96&lt;&gt;"",VLOOKUP(AT96,'ESO zone constants'!$D$2:$H$4950,8,FALSE),""),""),"")</f>
        <v/>
      </c>
      <c r="AT96" s="14"/>
      <c r="AV96" s="3" t="str">
        <f>IF(AU96&lt;&gt;"",IF(AU96&lt;&gt;"LIBSETS_DROP_MECHANIC_MONSTER_NAME",VLOOKUP(AU96,'LibSets constants'!$I$4:$L$1000,3,FALSE),""),"")</f>
        <v/>
      </c>
      <c r="AW96" s="3" t="str">
        <f>IF(AU96&lt;&gt;"",IF(AU96&lt;&gt;"LIBSETS_DROP_MECHANIC_MONSTER_NAME",VLOOKUP(AU96,'LibSets constants'!$I$4:$L$1000,4,FALSE),""),"")</f>
        <v/>
      </c>
      <c r="AX96" s="21" t="str">
        <f t="shared" si="9"/>
        <v/>
      </c>
      <c r="AY96" s="29" t="str">
        <f t="shared" si="10"/>
        <v/>
      </c>
      <c r="AZ96" s="21" t="str">
        <f t="shared" si="11"/>
        <v/>
      </c>
      <c r="BA96" s="21" t="str">
        <f t="shared" si="12"/>
        <v/>
      </c>
      <c r="BB96" s="29" t="str">
        <f t="shared" si="13"/>
        <v/>
      </c>
    </row>
    <row r="97" spans="1:54" x14ac:dyDescent="0.25">
      <c r="A97" s="5">
        <v>219</v>
      </c>
      <c r="B97" t="s">
        <v>1262</v>
      </c>
      <c r="C97" t="s">
        <v>1262</v>
      </c>
      <c r="D97" t="s">
        <v>1262</v>
      </c>
      <c r="G97" s="3">
        <f t="shared" si="8"/>
        <v>219</v>
      </c>
      <c r="J97" s="8" t="s">
        <v>2018</v>
      </c>
      <c r="L97" t="s">
        <v>100</v>
      </c>
      <c r="M97" t="s">
        <v>100</v>
      </c>
      <c r="N97">
        <v>237</v>
      </c>
      <c r="O97">
        <v>237</v>
      </c>
      <c r="P97">
        <v>237</v>
      </c>
      <c r="Q97">
        <v>9</v>
      </c>
      <c r="R97" s="3" t="e">
        <f>IF(S97&lt;&gt;"",VLOOKUP(S97,'ESO zone constants'!$D$2:$H$4950,8,FALSE),"")</f>
        <v>#REF!</v>
      </c>
      <c r="S97" t="e">
        <f>VLOOKUP(N97,'ESO wayshrine node constants'!$A$3:$D$10003,5,FALSE)</f>
        <v>#REF!</v>
      </c>
      <c r="T97" s="19" t="e">
        <f>IF(R97&lt;&gt;"",IF(NOT(ISERROR(VLOOKUP(R97,'ESO Dungeon constants'!$D$3:$H$9999,5,FALSE))),VLOOKUP(R97,'ESO Dungeon constants'!$D$3:$I$9999,6,FALSE),VLOOKUP(R97,'ESO zone constants'!$H$2:$K$9984,4,FALSE)),"")</f>
        <v>#REF!</v>
      </c>
      <c r="U97" s="3" t="e">
        <f>VLOOKUP(T97,'LibSets constants'!$B$4:$C$1000,2,FALSE)</f>
        <v>#REF!</v>
      </c>
      <c r="W97" s="3" t="str">
        <f>IF(V97&lt;&gt;"",IF(V97&lt;&gt;"LIBSETS_DROP_MECHANIC_MONSTER_NAME",VLOOKUP(V97,'LibSets constants'!$I$4:$L$1000,3,FALSE),""),"")</f>
        <v/>
      </c>
      <c r="X97" s="41" t="str">
        <f>IF(V97&lt;&gt;"",IF(V97&lt;&gt;"LIBSETS_DROP_MECHANIC_MONSTER_NAME",VLOOKUP(V97,'LibSets constants'!$I$4:$L$1000,4,FALSE),""),"")</f>
        <v/>
      </c>
      <c r="Y97" s="3" t="e">
        <f>IF(J97&lt;&gt;"LIBSETS_SETTYPE_BATTLEGROUND",IF(J97&lt;&gt;"LIBSETS_SETTYPE_SPECIAL",IF(Z97&lt;&gt;"",VLOOKUP(Z97,'ESO zone constants'!$D$2:$H$4950,8,FALSE),""),""),"")</f>
        <v>#REF!</v>
      </c>
      <c r="Z97" t="e">
        <f>VLOOKUP(O97,'ESO wayshrine node constants'!$A$3:$D$10003,5,FALSE)</f>
        <v>#REF!</v>
      </c>
      <c r="AB97" s="3" t="str">
        <f>IF(AA97&lt;&gt;"",IF(AA97&lt;&gt;"LIBSETS_DROP_MECHANIC_MONSTER_NAME",VLOOKUP(AA97,'LibSets constants'!$I$4:$L$1000,3,FALSE),""),"")</f>
        <v/>
      </c>
      <c r="AC97" s="3" t="str">
        <f>IF(AA97&lt;&gt;"",IF(AA97&lt;&gt;"LIBSETS_DROP_MECHANIC_MONSTER_NAME",VLOOKUP(AA97,'LibSets constants'!$I$4:$L$1000,4,FALSE),""),"")</f>
        <v/>
      </c>
      <c r="AD97" s="3" t="e">
        <f>IF(J97&lt;&gt;"LIBSETS_SETTYPE_BATTLEGROUND",IF(J97&lt;&gt;"LIBSETS_SETTYPE_SPECIAL",IF(AE97&lt;&gt;"",VLOOKUP(AE97,'ESO zone constants'!$D$2:$H$4950,8,FALSE),""),""),"")</f>
        <v>#REF!</v>
      </c>
      <c r="AE97" t="e">
        <f>VLOOKUP(P97,'ESO wayshrine node constants'!$A$3:$D$10003,5,FALSE)</f>
        <v>#REF!</v>
      </c>
      <c r="AG97" s="3" t="str">
        <f>IF(AF97&lt;&gt;"",IF(AF97&lt;&gt;"LIBSETS_DROP_MECHANIC_MONSTER_NAME",VLOOKUP(AF97,'LibSets constants'!$I$4:$L$1000,3,FALSE),""),"")</f>
        <v/>
      </c>
      <c r="AH97" s="3" t="str">
        <f>IF(AF97&lt;&gt;"",IF(AF97&lt;&gt;"LIBSETS_DROP_MECHANIC_MONSTER_NAME",VLOOKUP(AF97,'LibSets constants'!$I$4:$L$1000,4,FALSE),""),"")</f>
        <v/>
      </c>
      <c r="AI97" s="3" t="str">
        <f>IF(J97&lt;&gt;"LIBSETS_SETTYPE_BATTLEGROUND",IF(J97&lt;&gt;"LIBSETS_SETTYPE_SPECIAL",IF(AJ97&lt;&gt;"",VLOOKUP(AJ97,'ESO zone constants'!$D$2:$H$4950,8,FALSE),""),""),"")</f>
        <v/>
      </c>
      <c r="AL97" s="3" t="str">
        <f>IF(AK97&lt;&gt;"",IF(AK97&lt;&gt;"LIBSETS_DROP_MECHANIC_MONSTER_NAME",VLOOKUP(AK97,'LibSets constants'!$I$4:$L$1000,3,FALSE),""),"")</f>
        <v/>
      </c>
      <c r="AM97" s="3" t="str">
        <f>IF(AK97&lt;&gt;"",IF(AK97&lt;&gt;"LIBSETS_DROP_MECHANIC_MONSTER_NAME",VLOOKUP(AK97,'LibSets constants'!$I$4:$L$1000,4,FALSE),""),"")</f>
        <v/>
      </c>
      <c r="AN97" s="3" t="str">
        <f>IF(J97&lt;&gt;"LIBSETS_SETTYPE_BATTLEGROUND",IF(J97&lt;&gt;"LIBSETS_SETTYPE_SPECIAL",IF(AO97&lt;&gt;"",VLOOKUP(AO97,'ESO zone constants'!$D$2:$H$4950,8,FALSE),""),""),"")</f>
        <v/>
      </c>
      <c r="AQ97" s="3" t="str">
        <f>IF(AP97&lt;&gt;"",IF(AP97&lt;&gt;"LIBSETS_DROP_MECHANIC_MONSTER_NAME",VLOOKUP(AP97,'LibSets constants'!$I$4:$L$1000,3,FALSE),""),"")</f>
        <v/>
      </c>
      <c r="AR97" s="3" t="str">
        <f>IF(AP97&lt;&gt;"",IF(AP97&lt;&gt;"LIBSETS_DROP_MECHANIC_MONSTER_NAME",VLOOKUP(AP97,'LibSets constants'!$I$4:$L$1000,4,FALSE),""),"")</f>
        <v/>
      </c>
      <c r="AS97" s="3" t="str">
        <f>IF(J97&lt;&gt;"LIBSETS_SETTYPE_BATTLEGROUND",IF(J97&lt;&gt;"LIBSETS_SETTYPE_SPECIAL",IF(AT97&lt;&gt;"",VLOOKUP(AT97,'ESO zone constants'!$D$2:$H$4950,8,FALSE),""),""),"")</f>
        <v/>
      </c>
      <c r="AV97" s="3" t="str">
        <f>IF(AU97&lt;&gt;"",IF(AU97&lt;&gt;"LIBSETS_DROP_MECHANIC_MONSTER_NAME",VLOOKUP(AU97,'LibSets constants'!$I$4:$L$1000,3,FALSE),""),"")</f>
        <v/>
      </c>
      <c r="AW97" s="3" t="str">
        <f>IF(AU97&lt;&gt;"",IF(AU97&lt;&gt;"LIBSETS_DROP_MECHANIC_MONSTER_NAME",VLOOKUP(AU97,'LibSets constants'!$I$4:$L$1000,4,FALSE),""),"")</f>
        <v/>
      </c>
      <c r="AX97" s="21" t="e">
        <f t="shared" si="9"/>
        <v>#REF!</v>
      </c>
      <c r="AY97" s="21" t="e">
        <f t="shared" si="10"/>
        <v>#REF!</v>
      </c>
      <c r="AZ97" s="21" t="str">
        <f t="shared" si="11"/>
        <v>, setType=LIBSETS_SETTYPE_CRAFTED</v>
      </c>
      <c r="BA97" s="21" t="str">
        <f t="shared" si="12"/>
        <v>},</v>
      </c>
      <c r="BB97" s="21" t="e">
        <f t="shared" si="13"/>
        <v>#REF!</v>
      </c>
    </row>
    <row r="98" spans="1:54" x14ac:dyDescent="0.25">
      <c r="A98" s="5">
        <v>224</v>
      </c>
      <c r="B98" t="s">
        <v>1263</v>
      </c>
      <c r="C98" t="s">
        <v>1265</v>
      </c>
      <c r="D98" t="s">
        <v>1264</v>
      </c>
      <c r="G98" s="3">
        <f t="shared" si="8"/>
        <v>224</v>
      </c>
      <c r="J98" s="8" t="s">
        <v>2018</v>
      </c>
      <c r="L98" t="s">
        <v>100</v>
      </c>
      <c r="M98" t="s">
        <v>100</v>
      </c>
      <c r="N98">
        <v>257</v>
      </c>
      <c r="O98">
        <v>257</v>
      </c>
      <c r="P98">
        <v>257</v>
      </c>
      <c r="Q98">
        <v>5</v>
      </c>
      <c r="R98" s="3" t="e">
        <f>IF(S98&lt;&gt;"",VLOOKUP(S98,'ESO zone constants'!$D$2:$H$4950,8,FALSE),"")</f>
        <v>#REF!</v>
      </c>
      <c r="S98" t="e">
        <f>VLOOKUP(N98,'ESO wayshrine node constants'!$A$3:$D$10003,5,FALSE)</f>
        <v>#REF!</v>
      </c>
      <c r="T98" s="19" t="e">
        <f>IF(R98&lt;&gt;"",IF(NOT(ISERROR(VLOOKUP(R98,'ESO Dungeon constants'!$D$3:$H$9999,5,FALSE))),VLOOKUP(R98,'ESO Dungeon constants'!$D$3:$I$9999,6,FALSE),VLOOKUP(R98,'ESO zone constants'!$H$2:$K$9984,4,FALSE)),"")</f>
        <v>#REF!</v>
      </c>
      <c r="U98" s="3" t="e">
        <f>VLOOKUP(T98,'LibSets constants'!$B$4:$C$1000,2,FALSE)</f>
        <v>#REF!</v>
      </c>
      <c r="W98" s="3" t="str">
        <f>IF(V98&lt;&gt;"",IF(V98&lt;&gt;"LIBSETS_DROP_MECHANIC_MONSTER_NAME",VLOOKUP(V98,'LibSets constants'!$I$4:$L$1000,3,FALSE),""),"")</f>
        <v/>
      </c>
      <c r="X98" s="41" t="str">
        <f>IF(V98&lt;&gt;"",IF(V98&lt;&gt;"LIBSETS_DROP_MECHANIC_MONSTER_NAME",VLOOKUP(V98,'LibSets constants'!$I$4:$L$1000,4,FALSE),""),"")</f>
        <v/>
      </c>
      <c r="Y98" s="3" t="e">
        <f>IF(J98&lt;&gt;"LIBSETS_SETTYPE_BATTLEGROUND",IF(J98&lt;&gt;"LIBSETS_SETTYPE_SPECIAL",IF(Z98&lt;&gt;"",VLOOKUP(Z98,'ESO zone constants'!$D$2:$H$4950,8,FALSE),""),""),"")</f>
        <v>#REF!</v>
      </c>
      <c r="Z98" t="e">
        <f>VLOOKUP(O98,'ESO wayshrine node constants'!$A$3:$D$10003,5,FALSE)</f>
        <v>#REF!</v>
      </c>
      <c r="AB98" s="3" t="str">
        <f>IF(AA98&lt;&gt;"",IF(AA98&lt;&gt;"LIBSETS_DROP_MECHANIC_MONSTER_NAME",VLOOKUP(AA98,'LibSets constants'!$I$4:$L$1000,3,FALSE),""),"")</f>
        <v/>
      </c>
      <c r="AC98" s="3" t="str">
        <f>IF(AA98&lt;&gt;"",IF(AA98&lt;&gt;"LIBSETS_DROP_MECHANIC_MONSTER_NAME",VLOOKUP(AA98,'LibSets constants'!$I$4:$L$1000,4,FALSE),""),"")</f>
        <v/>
      </c>
      <c r="AD98" s="3" t="e">
        <f>IF(J98&lt;&gt;"LIBSETS_SETTYPE_BATTLEGROUND",IF(J98&lt;&gt;"LIBSETS_SETTYPE_SPECIAL",IF(AE98&lt;&gt;"",VLOOKUP(AE98,'ESO zone constants'!$D$2:$H$4950,8,FALSE),""),""),"")</f>
        <v>#REF!</v>
      </c>
      <c r="AE98" t="e">
        <f>VLOOKUP(P98,'ESO wayshrine node constants'!$A$3:$D$10003,5,FALSE)</f>
        <v>#REF!</v>
      </c>
      <c r="AG98" s="3" t="str">
        <f>IF(AF98&lt;&gt;"",IF(AF98&lt;&gt;"LIBSETS_DROP_MECHANIC_MONSTER_NAME",VLOOKUP(AF98,'LibSets constants'!$I$4:$L$1000,3,FALSE),""),"")</f>
        <v/>
      </c>
      <c r="AH98" s="3" t="str">
        <f>IF(AF98&lt;&gt;"",IF(AF98&lt;&gt;"LIBSETS_DROP_MECHANIC_MONSTER_NAME",VLOOKUP(AF98,'LibSets constants'!$I$4:$L$1000,4,FALSE),""),"")</f>
        <v/>
      </c>
      <c r="AI98" s="3" t="str">
        <f>IF(J98&lt;&gt;"LIBSETS_SETTYPE_BATTLEGROUND",IF(J98&lt;&gt;"LIBSETS_SETTYPE_SPECIAL",IF(AJ98&lt;&gt;"",VLOOKUP(AJ98,'ESO zone constants'!$D$2:$H$4950,8,FALSE),""),""),"")</f>
        <v/>
      </c>
      <c r="AL98" s="3" t="str">
        <f>IF(AK98&lt;&gt;"",IF(AK98&lt;&gt;"LIBSETS_DROP_MECHANIC_MONSTER_NAME",VLOOKUP(AK98,'LibSets constants'!$I$4:$L$1000,3,FALSE),""),"")</f>
        <v/>
      </c>
      <c r="AM98" s="3" t="str">
        <f>IF(AK98&lt;&gt;"",IF(AK98&lt;&gt;"LIBSETS_DROP_MECHANIC_MONSTER_NAME",VLOOKUP(AK98,'LibSets constants'!$I$4:$L$1000,4,FALSE),""),"")</f>
        <v/>
      </c>
      <c r="AN98" s="3" t="str">
        <f>IF(J98&lt;&gt;"LIBSETS_SETTYPE_BATTLEGROUND",IF(J98&lt;&gt;"LIBSETS_SETTYPE_SPECIAL",IF(AO98&lt;&gt;"",VLOOKUP(AO98,'ESO zone constants'!$D$2:$H$4950,8,FALSE),""),""),"")</f>
        <v/>
      </c>
      <c r="AQ98" s="3" t="str">
        <f>IF(AP98&lt;&gt;"",IF(AP98&lt;&gt;"LIBSETS_DROP_MECHANIC_MONSTER_NAME",VLOOKUP(AP98,'LibSets constants'!$I$4:$L$1000,3,FALSE),""),"")</f>
        <v/>
      </c>
      <c r="AR98" s="3" t="str">
        <f>IF(AP98&lt;&gt;"",IF(AP98&lt;&gt;"LIBSETS_DROP_MECHANIC_MONSTER_NAME",VLOOKUP(AP98,'LibSets constants'!$I$4:$L$1000,4,FALSE),""),"")</f>
        <v/>
      </c>
      <c r="AS98" s="3" t="str">
        <f>IF(J98&lt;&gt;"LIBSETS_SETTYPE_BATTLEGROUND",IF(J98&lt;&gt;"LIBSETS_SETTYPE_SPECIAL",IF(AT98&lt;&gt;"",VLOOKUP(AT98,'ESO zone constants'!$D$2:$H$4950,8,FALSE),""),""),"")</f>
        <v/>
      </c>
      <c r="AV98" s="3" t="str">
        <f>IF(AU98&lt;&gt;"",IF(AU98&lt;&gt;"LIBSETS_DROP_MECHANIC_MONSTER_NAME",VLOOKUP(AU98,'LibSets constants'!$I$4:$L$1000,3,FALSE),""),"")</f>
        <v/>
      </c>
      <c r="AW98" s="3" t="str">
        <f>IF(AU98&lt;&gt;"",IF(AU98&lt;&gt;"LIBSETS_DROP_MECHANIC_MONSTER_NAME",VLOOKUP(AU98,'LibSets constants'!$I$4:$L$1000,4,FALSE),""),"")</f>
        <v/>
      </c>
      <c r="AX98" s="21" t="e">
        <f t="shared" si="9"/>
        <v>#REF!</v>
      </c>
      <c r="AY98" s="21" t="e">
        <f t="shared" si="10"/>
        <v>#REF!</v>
      </c>
      <c r="AZ98" s="21" t="str">
        <f t="shared" si="11"/>
        <v>, setType=LIBSETS_SETTYPE_CRAFTED</v>
      </c>
      <c r="BA98" s="21" t="str">
        <f t="shared" si="12"/>
        <v>},</v>
      </c>
      <c r="BB98" s="21" t="e">
        <f t="shared" si="13"/>
        <v>#REF!</v>
      </c>
    </row>
    <row r="99" spans="1:54" x14ac:dyDescent="0.25">
      <c r="A99" s="5">
        <v>225</v>
      </c>
      <c r="B99" t="s">
        <v>1266</v>
      </c>
      <c r="C99" t="s">
        <v>1268</v>
      </c>
      <c r="D99" t="s">
        <v>1267</v>
      </c>
      <c r="G99" s="3">
        <f t="shared" si="8"/>
        <v>225</v>
      </c>
      <c r="J99" s="8" t="s">
        <v>2018</v>
      </c>
      <c r="L99" t="s">
        <v>100</v>
      </c>
      <c r="M99" t="s">
        <v>100</v>
      </c>
      <c r="N99">
        <v>257</v>
      </c>
      <c r="O99">
        <v>257</v>
      </c>
      <c r="P99">
        <v>257</v>
      </c>
      <c r="Q99">
        <v>7</v>
      </c>
      <c r="R99" s="3" t="e">
        <f>IF(S99&lt;&gt;"",VLOOKUP(S99,'ESO zone constants'!$D$2:$H$4950,8,FALSE),"")</f>
        <v>#REF!</v>
      </c>
      <c r="S99" t="e">
        <f>VLOOKUP(N99,'ESO wayshrine node constants'!$A$3:$D$10003,5,FALSE)</f>
        <v>#REF!</v>
      </c>
      <c r="T99" s="19" t="e">
        <f>IF(R99&lt;&gt;"",IF(NOT(ISERROR(VLOOKUP(R99,'ESO Dungeon constants'!$D$3:$H$9999,5,FALSE))),VLOOKUP(R99,'ESO Dungeon constants'!$D$3:$I$9999,6,FALSE),VLOOKUP(R99,'ESO zone constants'!$H$2:$K$9984,4,FALSE)),"")</f>
        <v>#REF!</v>
      </c>
      <c r="U99" s="3" t="e">
        <f>VLOOKUP(T99,'LibSets constants'!$B$4:$C$1000,2,FALSE)</f>
        <v>#REF!</v>
      </c>
      <c r="W99" s="3" t="str">
        <f>IF(V99&lt;&gt;"",IF(V99&lt;&gt;"LIBSETS_DROP_MECHANIC_MONSTER_NAME",VLOOKUP(V99,'LibSets constants'!$I$4:$L$1000,3,FALSE),""),"")</f>
        <v/>
      </c>
      <c r="X99" s="41" t="str">
        <f>IF(V99&lt;&gt;"",IF(V99&lt;&gt;"LIBSETS_DROP_MECHANIC_MONSTER_NAME",VLOOKUP(V99,'LibSets constants'!$I$4:$L$1000,4,FALSE),""),"")</f>
        <v/>
      </c>
      <c r="Y99" s="3" t="e">
        <f>IF(J99&lt;&gt;"LIBSETS_SETTYPE_BATTLEGROUND",IF(J99&lt;&gt;"LIBSETS_SETTYPE_SPECIAL",IF(Z99&lt;&gt;"",VLOOKUP(Z99,'ESO zone constants'!$D$2:$H$4950,8,FALSE),""),""),"")</f>
        <v>#REF!</v>
      </c>
      <c r="Z99" t="e">
        <f>VLOOKUP(O99,'ESO wayshrine node constants'!$A$3:$D$10003,5,FALSE)</f>
        <v>#REF!</v>
      </c>
      <c r="AB99" s="3" t="str">
        <f>IF(AA99&lt;&gt;"",IF(AA99&lt;&gt;"LIBSETS_DROP_MECHANIC_MONSTER_NAME",VLOOKUP(AA99,'LibSets constants'!$I$4:$L$1000,3,FALSE),""),"")</f>
        <v/>
      </c>
      <c r="AC99" s="3" t="str">
        <f>IF(AA99&lt;&gt;"",IF(AA99&lt;&gt;"LIBSETS_DROP_MECHANIC_MONSTER_NAME",VLOOKUP(AA99,'LibSets constants'!$I$4:$L$1000,4,FALSE),""),"")</f>
        <v/>
      </c>
      <c r="AD99" s="3" t="e">
        <f>IF(J99&lt;&gt;"LIBSETS_SETTYPE_BATTLEGROUND",IF(J99&lt;&gt;"LIBSETS_SETTYPE_SPECIAL",IF(AE99&lt;&gt;"",VLOOKUP(AE99,'ESO zone constants'!$D$2:$H$4950,8,FALSE),""),""),"")</f>
        <v>#REF!</v>
      </c>
      <c r="AE99" t="e">
        <f>VLOOKUP(P99,'ESO wayshrine node constants'!$A$3:$D$10003,5,FALSE)</f>
        <v>#REF!</v>
      </c>
      <c r="AG99" s="3" t="str">
        <f>IF(AF99&lt;&gt;"",IF(AF99&lt;&gt;"LIBSETS_DROP_MECHANIC_MONSTER_NAME",VLOOKUP(AF99,'LibSets constants'!$I$4:$L$1000,3,FALSE),""),"")</f>
        <v/>
      </c>
      <c r="AH99" s="3" t="str">
        <f>IF(AF99&lt;&gt;"",IF(AF99&lt;&gt;"LIBSETS_DROP_MECHANIC_MONSTER_NAME",VLOOKUP(AF99,'LibSets constants'!$I$4:$L$1000,4,FALSE),""),"")</f>
        <v/>
      </c>
      <c r="AI99" s="3" t="str">
        <f>IF(J99&lt;&gt;"LIBSETS_SETTYPE_BATTLEGROUND",IF(J99&lt;&gt;"LIBSETS_SETTYPE_SPECIAL",IF(AJ99&lt;&gt;"",VLOOKUP(AJ99,'ESO zone constants'!$D$2:$H$4950,8,FALSE),""),""),"")</f>
        <v/>
      </c>
      <c r="AL99" s="3" t="str">
        <f>IF(AK99&lt;&gt;"",IF(AK99&lt;&gt;"LIBSETS_DROP_MECHANIC_MONSTER_NAME",VLOOKUP(AK99,'LibSets constants'!$I$4:$L$1000,3,FALSE),""),"")</f>
        <v/>
      </c>
      <c r="AM99" s="3" t="str">
        <f>IF(AK99&lt;&gt;"",IF(AK99&lt;&gt;"LIBSETS_DROP_MECHANIC_MONSTER_NAME",VLOOKUP(AK99,'LibSets constants'!$I$4:$L$1000,4,FALSE),""),"")</f>
        <v/>
      </c>
      <c r="AN99" s="3" t="str">
        <f>IF(J99&lt;&gt;"LIBSETS_SETTYPE_BATTLEGROUND",IF(J99&lt;&gt;"LIBSETS_SETTYPE_SPECIAL",IF(AO99&lt;&gt;"",VLOOKUP(AO99,'ESO zone constants'!$D$2:$H$4950,8,FALSE),""),""),"")</f>
        <v/>
      </c>
      <c r="AQ99" s="3" t="str">
        <f>IF(AP99&lt;&gt;"",IF(AP99&lt;&gt;"LIBSETS_DROP_MECHANIC_MONSTER_NAME",VLOOKUP(AP99,'LibSets constants'!$I$4:$L$1000,3,FALSE),""),"")</f>
        <v/>
      </c>
      <c r="AR99" s="3" t="str">
        <f>IF(AP99&lt;&gt;"",IF(AP99&lt;&gt;"LIBSETS_DROP_MECHANIC_MONSTER_NAME",VLOOKUP(AP99,'LibSets constants'!$I$4:$L$1000,4,FALSE),""),"")</f>
        <v/>
      </c>
      <c r="AS99" s="3" t="str">
        <f>IF(J99&lt;&gt;"LIBSETS_SETTYPE_BATTLEGROUND",IF(J99&lt;&gt;"LIBSETS_SETTYPE_SPECIAL",IF(AT99&lt;&gt;"",VLOOKUP(AT99,'ESO zone constants'!$D$2:$H$4950,8,FALSE),""),""),"")</f>
        <v/>
      </c>
      <c r="AV99" s="3" t="str">
        <f>IF(AU99&lt;&gt;"",IF(AU99&lt;&gt;"LIBSETS_DROP_MECHANIC_MONSTER_NAME",VLOOKUP(AU99,'LibSets constants'!$I$4:$L$1000,3,FALSE),""),"")</f>
        <v/>
      </c>
      <c r="AW99" s="3" t="str">
        <f>IF(AU99&lt;&gt;"",IF(AU99&lt;&gt;"LIBSETS_DROP_MECHANIC_MONSTER_NAME",VLOOKUP(AU99,'LibSets constants'!$I$4:$L$1000,4,FALSE),""),"")</f>
        <v/>
      </c>
      <c r="AX99" s="21" t="e">
        <f t="shared" si="9"/>
        <v>#REF!</v>
      </c>
      <c r="AY99" s="21" t="e">
        <f t="shared" ref="AY99:AY130" si="14">IF(I99&lt;&gt;"Not in the game (anymore)",IF(A99&lt;&gt;"",IF(R99&lt;&gt;"",CONCATENATE(", zoneIds={",R99),"")&amp;IF(Y99&lt;&gt;"",CONCATENATE(",",Y99),"")&amp;IF(AD99&lt;&gt;"",CONCATENATE(",",AD99),"")&amp;IF(AI99&lt;&gt;"",CONCATENATE(",",AI99),"")&amp;IF(AN99&lt;&gt;"",CONCATENATE(",",AN99),"")&amp;IF(AS99&lt;&gt;"",CONCATENATE(",",AS99),"")&amp;IF(R99&lt;&gt;"",CONCATENATE("}",""),"")&amp;IF(OR(L99="true",L99="false",L99&lt;&gt;""), CONCATENATE(", veteran=", L99), ""),""),"")</f>
        <v>#REF!</v>
      </c>
      <c r="AZ99" s="21" t="str">
        <f t="shared" si="11"/>
        <v>, setType=LIBSETS_SETTYPE_CRAFTED</v>
      </c>
      <c r="BA99" s="21" t="str">
        <f t="shared" si="12"/>
        <v>},</v>
      </c>
      <c r="BB99" s="21" t="e">
        <f t="shared" ref="BB99:BB130" si="15">IF(I99&lt;&gt;"Not in the game (anymore)",IF(C99&lt;&gt;"",CONCATENATE(" --",C99," / ",B99,"   [",IF(S99&lt;&gt;"",S99,""),IF(Z99&lt;&gt;"",", "&amp;Z99,""),IF(AE99&lt;&gt;"",", "&amp;AE99,""),IF(AJ99&lt;&gt;"",", "&amp;AJ99,""),IF(AO99&lt;&gt;"",", "&amp;AO99,""),IF(AT99&lt;&gt;"",", "&amp;AT99,""),"]")),"")</f>
        <v>#REF!</v>
      </c>
    </row>
    <row r="100" spans="1:54" x14ac:dyDescent="0.25">
      <c r="A100" s="5">
        <v>226</v>
      </c>
      <c r="B100" t="s">
        <v>1269</v>
      </c>
      <c r="C100" t="s">
        <v>1271</v>
      </c>
      <c r="D100" t="s">
        <v>1270</v>
      </c>
      <c r="G100" s="3">
        <f t="shared" si="8"/>
        <v>226</v>
      </c>
      <c r="J100" s="8" t="s">
        <v>2018</v>
      </c>
      <c r="L100" t="s">
        <v>100</v>
      </c>
      <c r="M100" t="s">
        <v>100</v>
      </c>
      <c r="N100">
        <v>255</v>
      </c>
      <c r="O100">
        <v>255</v>
      </c>
      <c r="P100">
        <v>255</v>
      </c>
      <c r="Q100">
        <v>9</v>
      </c>
      <c r="R100" s="3" t="e">
        <f>IF(S100&lt;&gt;"",VLOOKUP(S100,'ESO zone constants'!$D$2:$H$4950,8,FALSE),"")</f>
        <v>#REF!</v>
      </c>
      <c r="S100" t="e">
        <f>VLOOKUP(N100,'ESO wayshrine node constants'!$A$3:$D$10003,5,FALSE)</f>
        <v>#REF!</v>
      </c>
      <c r="T100" s="19" t="e">
        <f>IF(R100&lt;&gt;"",IF(NOT(ISERROR(VLOOKUP(R100,'ESO Dungeon constants'!$D$3:$H$9999,5,FALSE))),VLOOKUP(R100,'ESO Dungeon constants'!$D$3:$I$9999,6,FALSE),VLOOKUP(R100,'ESO zone constants'!$H$2:$K$9984,4,FALSE)),"")</f>
        <v>#REF!</v>
      </c>
      <c r="U100" s="3" t="e">
        <f>VLOOKUP(T100,'LibSets constants'!$B$4:$C$1000,2,FALSE)</f>
        <v>#REF!</v>
      </c>
      <c r="W100" s="3" t="str">
        <f>IF(V100&lt;&gt;"",IF(V100&lt;&gt;"LIBSETS_DROP_MECHANIC_MONSTER_NAME",VLOOKUP(V100,'LibSets constants'!$I$4:$L$1000,3,FALSE),""),"")</f>
        <v/>
      </c>
      <c r="X100" s="41" t="str">
        <f>IF(V100&lt;&gt;"",IF(V100&lt;&gt;"LIBSETS_DROP_MECHANIC_MONSTER_NAME",VLOOKUP(V100,'LibSets constants'!$I$4:$L$1000,4,FALSE),""),"")</f>
        <v/>
      </c>
      <c r="Y100" s="3" t="e">
        <f>IF(J100&lt;&gt;"LIBSETS_SETTYPE_BATTLEGROUND",IF(J100&lt;&gt;"LIBSETS_SETTYPE_SPECIAL",IF(Z100&lt;&gt;"",VLOOKUP(Z100,'ESO zone constants'!$D$2:$H$4950,8,FALSE),""),""),"")</f>
        <v>#REF!</v>
      </c>
      <c r="Z100" t="e">
        <f>VLOOKUP(O100,'ESO wayshrine node constants'!$A$3:$D$10003,5,FALSE)</f>
        <v>#REF!</v>
      </c>
      <c r="AB100" s="3" t="str">
        <f>IF(AA100&lt;&gt;"",IF(AA100&lt;&gt;"LIBSETS_DROP_MECHANIC_MONSTER_NAME",VLOOKUP(AA100,'LibSets constants'!$I$4:$L$1000,3,FALSE),""),"")</f>
        <v/>
      </c>
      <c r="AC100" s="3" t="str">
        <f>IF(AA100&lt;&gt;"",IF(AA100&lt;&gt;"LIBSETS_DROP_MECHANIC_MONSTER_NAME",VLOOKUP(AA100,'LibSets constants'!$I$4:$L$1000,4,FALSE),""),"")</f>
        <v/>
      </c>
      <c r="AD100" s="3" t="e">
        <f>IF(J100&lt;&gt;"LIBSETS_SETTYPE_BATTLEGROUND",IF(J100&lt;&gt;"LIBSETS_SETTYPE_SPECIAL",IF(AE100&lt;&gt;"",VLOOKUP(AE100,'ESO zone constants'!$D$2:$H$4950,8,FALSE),""),""),"")</f>
        <v>#REF!</v>
      </c>
      <c r="AE100" t="e">
        <f>VLOOKUP(P100,'ESO wayshrine node constants'!$A$3:$D$10003,5,FALSE)</f>
        <v>#REF!</v>
      </c>
      <c r="AG100" s="3" t="str">
        <f>IF(AF100&lt;&gt;"",IF(AF100&lt;&gt;"LIBSETS_DROP_MECHANIC_MONSTER_NAME",VLOOKUP(AF100,'LibSets constants'!$I$4:$L$1000,3,FALSE),""),"")</f>
        <v/>
      </c>
      <c r="AH100" s="3" t="str">
        <f>IF(AF100&lt;&gt;"",IF(AF100&lt;&gt;"LIBSETS_DROP_MECHANIC_MONSTER_NAME",VLOOKUP(AF100,'LibSets constants'!$I$4:$L$1000,4,FALSE),""),"")</f>
        <v/>
      </c>
      <c r="AI100" s="3" t="str">
        <f>IF(J100&lt;&gt;"LIBSETS_SETTYPE_BATTLEGROUND",IF(J100&lt;&gt;"LIBSETS_SETTYPE_SPECIAL",IF(AJ100&lt;&gt;"",VLOOKUP(AJ100,'ESO zone constants'!$D$2:$H$4950,8,FALSE),""),""),"")</f>
        <v/>
      </c>
      <c r="AL100" s="3" t="str">
        <f>IF(AK100&lt;&gt;"",IF(AK100&lt;&gt;"LIBSETS_DROP_MECHANIC_MONSTER_NAME",VLOOKUP(AK100,'LibSets constants'!$I$4:$L$1000,3,FALSE),""),"")</f>
        <v/>
      </c>
      <c r="AM100" s="3" t="str">
        <f>IF(AK100&lt;&gt;"",IF(AK100&lt;&gt;"LIBSETS_DROP_MECHANIC_MONSTER_NAME",VLOOKUP(AK100,'LibSets constants'!$I$4:$L$1000,4,FALSE),""),"")</f>
        <v/>
      </c>
      <c r="AN100" s="3" t="str">
        <f>IF(J100&lt;&gt;"LIBSETS_SETTYPE_BATTLEGROUND",IF(J100&lt;&gt;"LIBSETS_SETTYPE_SPECIAL",IF(AO100&lt;&gt;"",VLOOKUP(AO100,'ESO zone constants'!$D$2:$H$4950,8,FALSE),""),""),"")</f>
        <v/>
      </c>
      <c r="AQ100" s="3" t="str">
        <f>IF(AP100&lt;&gt;"",IF(AP100&lt;&gt;"LIBSETS_DROP_MECHANIC_MONSTER_NAME",VLOOKUP(AP100,'LibSets constants'!$I$4:$L$1000,3,FALSE),""),"")</f>
        <v/>
      </c>
      <c r="AR100" s="3" t="str">
        <f>IF(AP100&lt;&gt;"",IF(AP100&lt;&gt;"LIBSETS_DROP_MECHANIC_MONSTER_NAME",VLOOKUP(AP100,'LibSets constants'!$I$4:$L$1000,4,FALSE),""),"")</f>
        <v/>
      </c>
      <c r="AS100" s="3" t="str">
        <f>IF(J100&lt;&gt;"LIBSETS_SETTYPE_BATTLEGROUND",IF(J100&lt;&gt;"LIBSETS_SETTYPE_SPECIAL",IF(AT100&lt;&gt;"",VLOOKUP(AT100,'ESO zone constants'!$D$2:$H$4950,8,FALSE),""),""),"")</f>
        <v/>
      </c>
      <c r="AV100" s="3" t="str">
        <f>IF(AU100&lt;&gt;"",IF(AU100&lt;&gt;"LIBSETS_DROP_MECHANIC_MONSTER_NAME",VLOOKUP(AU100,'LibSets constants'!$I$4:$L$1000,3,FALSE),""),"")</f>
        <v/>
      </c>
      <c r="AW100" s="3" t="str">
        <f>IF(AU100&lt;&gt;"",IF(AU100&lt;&gt;"LIBSETS_DROP_MECHANIC_MONSTER_NAME",VLOOKUP(AU100,'LibSets constants'!$I$4:$L$1000,4,FALSE),""),"")</f>
        <v/>
      </c>
      <c r="AX100" s="21" t="e">
        <f t="shared" si="9"/>
        <v>#REF!</v>
      </c>
      <c r="AY100" s="21" t="e">
        <f t="shared" si="14"/>
        <v>#REF!</v>
      </c>
      <c r="AZ100" s="21" t="str">
        <f t="shared" si="11"/>
        <v>, setType=LIBSETS_SETTYPE_CRAFTED</v>
      </c>
      <c r="BA100" s="21" t="str">
        <f t="shared" si="12"/>
        <v>},</v>
      </c>
      <c r="BB100" s="21" t="e">
        <f t="shared" si="15"/>
        <v>#REF!</v>
      </c>
    </row>
    <row r="101" spans="1:54" x14ac:dyDescent="0.25">
      <c r="A101" s="5">
        <v>240</v>
      </c>
      <c r="B101" t="s">
        <v>1308</v>
      </c>
      <c r="C101" t="s">
        <v>1310</v>
      </c>
      <c r="D101" t="s">
        <v>1309</v>
      </c>
      <c r="G101" s="3">
        <f t="shared" si="8"/>
        <v>240</v>
      </c>
      <c r="J101" s="8" t="s">
        <v>2018</v>
      </c>
      <c r="L101" t="s">
        <v>100</v>
      </c>
      <c r="M101" t="s">
        <v>100</v>
      </c>
      <c r="N101">
        <v>254</v>
      </c>
      <c r="O101">
        <v>254</v>
      </c>
      <c r="P101">
        <v>254</v>
      </c>
      <c r="Q101">
        <v>5</v>
      </c>
      <c r="R101" s="3" t="e">
        <f>IF(S101&lt;&gt;"",VLOOKUP(S101,'ESO zone constants'!$D$2:$H$4950,8,FALSE),"")</f>
        <v>#REF!</v>
      </c>
      <c r="S101" t="e">
        <f>VLOOKUP(N101,'ESO wayshrine node constants'!$A$3:$D$10003,5,FALSE)</f>
        <v>#REF!</v>
      </c>
      <c r="T101" s="19" t="e">
        <f>IF(R101&lt;&gt;"",IF(NOT(ISERROR(VLOOKUP(R101,'ESO Dungeon constants'!$D$3:$H$9999,5,FALSE))),VLOOKUP(R101,'ESO Dungeon constants'!$D$3:$I$9999,6,FALSE),VLOOKUP(R101,'ESO zone constants'!$H$2:$K$9984,4,FALSE)),"")</f>
        <v>#REF!</v>
      </c>
      <c r="U101" s="3" t="e">
        <f>VLOOKUP(T101,'LibSets constants'!$B$4:$C$1000,2,FALSE)</f>
        <v>#REF!</v>
      </c>
      <c r="W101" s="3" t="str">
        <f>IF(V101&lt;&gt;"",IF(V101&lt;&gt;"LIBSETS_DROP_MECHANIC_MONSTER_NAME",VLOOKUP(V101,'LibSets constants'!$I$4:$L$1000,3,FALSE),""),"")</f>
        <v/>
      </c>
      <c r="X101" s="41" t="str">
        <f>IF(V101&lt;&gt;"",IF(V101&lt;&gt;"LIBSETS_DROP_MECHANIC_MONSTER_NAME",VLOOKUP(V101,'LibSets constants'!$I$4:$L$1000,4,FALSE),""),"")</f>
        <v/>
      </c>
      <c r="Y101" s="3" t="e">
        <f>IF(J101&lt;&gt;"LIBSETS_SETTYPE_BATTLEGROUND",IF(J101&lt;&gt;"LIBSETS_SETTYPE_SPECIAL",IF(Z101&lt;&gt;"",VLOOKUP(Z101,'ESO zone constants'!$D$2:$H$4950,8,FALSE),""),""),"")</f>
        <v>#REF!</v>
      </c>
      <c r="Z101" t="e">
        <f>VLOOKUP(O101,'ESO wayshrine node constants'!$A$3:$D$10003,5,FALSE)</f>
        <v>#REF!</v>
      </c>
      <c r="AB101" s="3" t="str">
        <f>IF(AA101&lt;&gt;"",IF(AA101&lt;&gt;"LIBSETS_DROP_MECHANIC_MONSTER_NAME",VLOOKUP(AA101,'LibSets constants'!$I$4:$L$1000,3,FALSE),""),"")</f>
        <v/>
      </c>
      <c r="AC101" s="3" t="str">
        <f>IF(AA101&lt;&gt;"",IF(AA101&lt;&gt;"LIBSETS_DROP_MECHANIC_MONSTER_NAME",VLOOKUP(AA101,'LibSets constants'!$I$4:$L$1000,4,FALSE),""),"")</f>
        <v/>
      </c>
      <c r="AD101" s="3" t="e">
        <f>IF(J101&lt;&gt;"LIBSETS_SETTYPE_BATTLEGROUND",IF(J101&lt;&gt;"LIBSETS_SETTYPE_SPECIAL",IF(AE101&lt;&gt;"",VLOOKUP(AE101,'ESO zone constants'!$D$2:$H$4950,8,FALSE),""),""),"")</f>
        <v>#REF!</v>
      </c>
      <c r="AE101" t="e">
        <f>VLOOKUP(P101,'ESO wayshrine node constants'!$A$3:$D$10003,5,FALSE)</f>
        <v>#REF!</v>
      </c>
      <c r="AG101" s="3" t="str">
        <f>IF(AF101&lt;&gt;"",IF(AF101&lt;&gt;"LIBSETS_DROP_MECHANIC_MONSTER_NAME",VLOOKUP(AF101,'LibSets constants'!$I$4:$L$1000,3,FALSE),""),"")</f>
        <v/>
      </c>
      <c r="AH101" s="3" t="str">
        <f>IF(AF101&lt;&gt;"",IF(AF101&lt;&gt;"LIBSETS_DROP_MECHANIC_MONSTER_NAME",VLOOKUP(AF101,'LibSets constants'!$I$4:$L$1000,4,FALSE),""),"")</f>
        <v/>
      </c>
      <c r="AI101" s="3" t="str">
        <f>IF(J101&lt;&gt;"LIBSETS_SETTYPE_BATTLEGROUND",IF(J101&lt;&gt;"LIBSETS_SETTYPE_SPECIAL",IF(AJ101&lt;&gt;"",VLOOKUP(AJ101,'ESO zone constants'!$D$2:$H$4950,8,FALSE),""),""),"")</f>
        <v/>
      </c>
      <c r="AL101" s="3" t="str">
        <f>IF(AK101&lt;&gt;"",IF(AK101&lt;&gt;"LIBSETS_DROP_MECHANIC_MONSTER_NAME",VLOOKUP(AK101,'LibSets constants'!$I$4:$L$1000,3,FALSE),""),"")</f>
        <v/>
      </c>
      <c r="AM101" s="3" t="str">
        <f>IF(AK101&lt;&gt;"",IF(AK101&lt;&gt;"LIBSETS_DROP_MECHANIC_MONSTER_NAME",VLOOKUP(AK101,'LibSets constants'!$I$4:$L$1000,4,FALSE),""),"")</f>
        <v/>
      </c>
      <c r="AN101" s="3" t="str">
        <f>IF(J101&lt;&gt;"LIBSETS_SETTYPE_BATTLEGROUND",IF(J101&lt;&gt;"LIBSETS_SETTYPE_SPECIAL",IF(AO101&lt;&gt;"",VLOOKUP(AO101,'ESO zone constants'!$D$2:$H$4950,8,FALSE),""),""),"")</f>
        <v/>
      </c>
      <c r="AQ101" s="3" t="str">
        <f>IF(AP101&lt;&gt;"",IF(AP101&lt;&gt;"LIBSETS_DROP_MECHANIC_MONSTER_NAME",VLOOKUP(AP101,'LibSets constants'!$I$4:$L$1000,3,FALSE),""),"")</f>
        <v/>
      </c>
      <c r="AR101" s="3" t="str">
        <f>IF(AP101&lt;&gt;"",IF(AP101&lt;&gt;"LIBSETS_DROP_MECHANIC_MONSTER_NAME",VLOOKUP(AP101,'LibSets constants'!$I$4:$L$1000,4,FALSE),""),"")</f>
        <v/>
      </c>
      <c r="AS101" s="3" t="str">
        <f>IF(J101&lt;&gt;"LIBSETS_SETTYPE_BATTLEGROUND",IF(J101&lt;&gt;"LIBSETS_SETTYPE_SPECIAL",IF(AT101&lt;&gt;"",VLOOKUP(AT101,'ESO zone constants'!$D$2:$H$4950,8,FALSE),""),""),"")</f>
        <v/>
      </c>
      <c r="AV101" s="3" t="str">
        <f>IF(AU101&lt;&gt;"",IF(AU101&lt;&gt;"LIBSETS_DROP_MECHANIC_MONSTER_NAME",VLOOKUP(AU101,'LibSets constants'!$I$4:$L$1000,3,FALSE),""),"")</f>
        <v/>
      </c>
      <c r="AW101" s="3" t="str">
        <f>IF(AU101&lt;&gt;"",IF(AU101&lt;&gt;"LIBSETS_DROP_MECHANIC_MONSTER_NAME",VLOOKUP(AU101,'LibSets constants'!$I$4:$L$1000,4,FALSE),""),"")</f>
        <v/>
      </c>
      <c r="AX101" s="21" t="e">
        <f t="shared" si="9"/>
        <v>#REF!</v>
      </c>
      <c r="AY101" s="21" t="e">
        <f t="shared" si="14"/>
        <v>#REF!</v>
      </c>
      <c r="AZ101" s="21" t="str">
        <f t="shared" si="11"/>
        <v>, setType=LIBSETS_SETTYPE_CRAFTED</v>
      </c>
      <c r="BA101" s="21" t="str">
        <f t="shared" si="12"/>
        <v>},</v>
      </c>
      <c r="BB101" s="21" t="e">
        <f t="shared" si="15"/>
        <v>#REF!</v>
      </c>
    </row>
    <row r="102" spans="1:54" x14ac:dyDescent="0.25">
      <c r="A102" s="5">
        <v>241</v>
      </c>
      <c r="B102" t="s">
        <v>1311</v>
      </c>
      <c r="C102" t="s">
        <v>1313</v>
      </c>
      <c r="D102" t="s">
        <v>1312</v>
      </c>
      <c r="G102" s="3">
        <f t="shared" si="8"/>
        <v>241</v>
      </c>
      <c r="J102" s="8" t="s">
        <v>2018</v>
      </c>
      <c r="L102" t="s">
        <v>100</v>
      </c>
      <c r="M102" t="s">
        <v>100</v>
      </c>
      <c r="N102">
        <v>251</v>
      </c>
      <c r="O102">
        <v>251</v>
      </c>
      <c r="P102">
        <v>251</v>
      </c>
      <c r="Q102">
        <v>7</v>
      </c>
      <c r="R102" s="3" t="e">
        <f>IF(S102&lt;&gt;"",VLOOKUP(S102,'ESO zone constants'!$D$2:$H$4950,8,FALSE),"")</f>
        <v>#REF!</v>
      </c>
      <c r="S102" t="e">
        <f>VLOOKUP(N102,'ESO wayshrine node constants'!$A$3:$D$10003,5,FALSE)</f>
        <v>#REF!</v>
      </c>
      <c r="T102" s="19" t="e">
        <f>IF(R102&lt;&gt;"",IF(NOT(ISERROR(VLOOKUP(R102,'ESO Dungeon constants'!$D$3:$H$9999,5,FALSE))),VLOOKUP(R102,'ESO Dungeon constants'!$D$3:$I$9999,6,FALSE),VLOOKUP(R102,'ESO zone constants'!$H$2:$K$9984,4,FALSE)),"")</f>
        <v>#REF!</v>
      </c>
      <c r="U102" s="3" t="e">
        <f>VLOOKUP(T102,'LibSets constants'!$B$4:$C$1000,2,FALSE)</f>
        <v>#REF!</v>
      </c>
      <c r="W102" s="46" t="str">
        <f>IF(V102&lt;&gt;"",IF(V102&lt;&gt;"LIBSETS_DROP_MECHANIC_MONSTER_NAME",VLOOKUP(V102,'LibSets constants'!$I$4:$L$1000,3,FALSE),""),"")</f>
        <v/>
      </c>
      <c r="X102" s="41" t="str">
        <f>IF(V102&lt;&gt;"",IF(V102&lt;&gt;"LIBSETS_DROP_MECHANIC_MONSTER_NAME",VLOOKUP(V102,'LibSets constants'!$I$4:$L$1000,4,FALSE),""),"")</f>
        <v/>
      </c>
      <c r="Y102" s="3" t="e">
        <f>IF(J102&lt;&gt;"LIBSETS_SETTYPE_BATTLEGROUND",IF(J102&lt;&gt;"LIBSETS_SETTYPE_SPECIAL",IF(Z102&lt;&gt;"",VLOOKUP(Z102,'ESO zone constants'!$D$2:$H$4950,8,FALSE),""),""),"")</f>
        <v>#REF!</v>
      </c>
      <c r="Z102" t="e">
        <f>VLOOKUP(O102,'ESO wayshrine node constants'!$A$3:$D$10003,5,FALSE)</f>
        <v>#REF!</v>
      </c>
      <c r="AA102" s="47"/>
      <c r="AB102" s="46" t="str">
        <f>IF(AA102&lt;&gt;"",IF(AA102&lt;&gt;"LIBSETS_DROP_MECHANIC_MONSTER_NAME",VLOOKUP(AA102,'LibSets constants'!$I$4:$L$1000,3,FALSE),""),"")</f>
        <v/>
      </c>
      <c r="AC102" s="46" t="str">
        <f>IF(AA102&lt;&gt;"",IF(AA102&lt;&gt;"LIBSETS_DROP_MECHANIC_MONSTER_NAME",VLOOKUP(AA102,'LibSets constants'!$I$4:$L$1000,4,FALSE),""),"")</f>
        <v/>
      </c>
      <c r="AD102" s="3" t="e">
        <f>IF(J102&lt;&gt;"LIBSETS_SETTYPE_BATTLEGROUND",IF(J102&lt;&gt;"LIBSETS_SETTYPE_SPECIAL",IF(AE102&lt;&gt;"",VLOOKUP(AE102,'ESO zone constants'!$D$2:$H$4950,8,FALSE),""),""),"")</f>
        <v>#REF!</v>
      </c>
      <c r="AE102" t="e">
        <f>VLOOKUP(P102,'ESO wayshrine node constants'!$A$3:$D$10003,5,FALSE)</f>
        <v>#REF!</v>
      </c>
      <c r="AF102" s="47"/>
      <c r="AG102" s="46" t="str">
        <f>IF(AF102&lt;&gt;"",IF(AF102&lt;&gt;"LIBSETS_DROP_MECHANIC_MONSTER_NAME",VLOOKUP(AF102,'LibSets constants'!$I$4:$L$1000,3,FALSE),""),"")</f>
        <v/>
      </c>
      <c r="AH102" s="46" t="str">
        <f>IF(AF102&lt;&gt;"",IF(AF102&lt;&gt;"LIBSETS_DROP_MECHANIC_MONSTER_NAME",VLOOKUP(AF102,'LibSets constants'!$I$4:$L$1000,4,FALSE),""),"")</f>
        <v/>
      </c>
      <c r="AI102" s="3" t="str">
        <f>IF(J102&lt;&gt;"LIBSETS_SETTYPE_BATTLEGROUND",IF(J102&lt;&gt;"LIBSETS_SETTYPE_SPECIAL",IF(AJ102&lt;&gt;"",VLOOKUP(AJ102,'ESO zone constants'!$D$2:$H$4950,8,FALSE),""),""),"")</f>
        <v/>
      </c>
      <c r="AK102" s="47"/>
      <c r="AL102" s="46" t="str">
        <f>IF(AK102&lt;&gt;"",IF(AK102&lt;&gt;"LIBSETS_DROP_MECHANIC_MONSTER_NAME",VLOOKUP(AK102,'LibSets constants'!$I$4:$L$1000,3,FALSE),""),"")</f>
        <v/>
      </c>
      <c r="AM102" s="46" t="str">
        <f>IF(AK102&lt;&gt;"",IF(AK102&lt;&gt;"LIBSETS_DROP_MECHANIC_MONSTER_NAME",VLOOKUP(AK102,'LibSets constants'!$I$4:$L$1000,4,FALSE),""),"")</f>
        <v/>
      </c>
      <c r="AN102" s="3" t="str">
        <f>IF(J102&lt;&gt;"LIBSETS_SETTYPE_BATTLEGROUND",IF(J102&lt;&gt;"LIBSETS_SETTYPE_SPECIAL",IF(AO102&lt;&gt;"",VLOOKUP(AO102,'ESO zone constants'!$D$2:$H$4950,8,FALSE),""),""),"")</f>
        <v/>
      </c>
      <c r="AP102" s="47"/>
      <c r="AQ102" s="46" t="str">
        <f>IF(AP102&lt;&gt;"",IF(AP102&lt;&gt;"LIBSETS_DROP_MECHANIC_MONSTER_NAME",VLOOKUP(AP102,'LibSets constants'!$I$4:$L$1000,3,FALSE),""),"")</f>
        <v/>
      </c>
      <c r="AR102" s="46" t="str">
        <f>IF(AP102&lt;&gt;"",IF(AP102&lt;&gt;"LIBSETS_DROP_MECHANIC_MONSTER_NAME",VLOOKUP(AP102,'LibSets constants'!$I$4:$L$1000,4,FALSE),""),"")</f>
        <v/>
      </c>
      <c r="AS102" s="3" t="str">
        <f>IF(J102&lt;&gt;"LIBSETS_SETTYPE_BATTLEGROUND",IF(J102&lt;&gt;"LIBSETS_SETTYPE_SPECIAL",IF(AT102&lt;&gt;"",VLOOKUP(AT102,'ESO zone constants'!$D$2:$H$4950,8,FALSE),""),""),"")</f>
        <v/>
      </c>
      <c r="AU102" s="47"/>
      <c r="AV102" s="46" t="str">
        <f>IF(AU102&lt;&gt;"",IF(AU102&lt;&gt;"LIBSETS_DROP_MECHANIC_MONSTER_NAME",VLOOKUP(AU102,'LibSets constants'!$I$4:$L$1000,3,FALSE),""),"")</f>
        <v/>
      </c>
      <c r="AW102" s="46" t="str">
        <f>IF(AU102&lt;&gt;"",IF(AU102&lt;&gt;"LIBSETS_DROP_MECHANIC_MONSTER_NAME",VLOOKUP(AU102,'LibSets constants'!$I$4:$L$1000,4,FALSE),""),"")</f>
        <v/>
      </c>
      <c r="AX102" s="21" t="e">
        <f t="shared" si="9"/>
        <v>#REF!</v>
      </c>
      <c r="AY102" s="21" t="e">
        <f t="shared" si="14"/>
        <v>#REF!</v>
      </c>
      <c r="AZ102" s="21" t="str">
        <f t="shared" si="11"/>
        <v>, setType=LIBSETS_SETTYPE_CRAFTED</v>
      </c>
      <c r="BA102" s="21" t="str">
        <f t="shared" si="12"/>
        <v>},</v>
      </c>
      <c r="BB102" s="21" t="e">
        <f t="shared" si="15"/>
        <v>#REF!</v>
      </c>
    </row>
    <row r="103" spans="1:54" x14ac:dyDescent="0.25">
      <c r="A103" s="5">
        <v>242</v>
      </c>
      <c r="B103" t="s">
        <v>1314</v>
      </c>
      <c r="C103" t="s">
        <v>1316</v>
      </c>
      <c r="D103" t="s">
        <v>1315</v>
      </c>
      <c r="G103" s="3">
        <f t="shared" si="8"/>
        <v>242</v>
      </c>
      <c r="J103" s="8" t="s">
        <v>2018</v>
      </c>
      <c r="L103" t="s">
        <v>100</v>
      </c>
      <c r="M103" t="s">
        <v>100</v>
      </c>
      <c r="N103">
        <v>254</v>
      </c>
      <c r="O103">
        <v>254</v>
      </c>
      <c r="P103">
        <v>254</v>
      </c>
      <c r="Q103">
        <v>9</v>
      </c>
      <c r="R103" s="3" t="e">
        <f>IF(S103&lt;&gt;"",VLOOKUP(S103,'ESO zone constants'!$D$2:$H$4950,8,FALSE),"")</f>
        <v>#REF!</v>
      </c>
      <c r="S103" t="e">
        <f>VLOOKUP(N103,'ESO wayshrine node constants'!$A$3:$D$10003,5,FALSE)</f>
        <v>#REF!</v>
      </c>
      <c r="T103" s="19" t="e">
        <f>IF(R103&lt;&gt;"",IF(NOT(ISERROR(VLOOKUP(R103,'ESO Dungeon constants'!$D$3:$H$9999,5,FALSE))),VLOOKUP(R103,'ESO Dungeon constants'!$D$3:$I$9999,6,FALSE),VLOOKUP(R103,'ESO zone constants'!$H$2:$K$9984,4,FALSE)),"")</f>
        <v>#REF!</v>
      </c>
      <c r="U103" s="3" t="e">
        <f>VLOOKUP(T103,'LibSets constants'!$B$4:$C$1000,2,FALSE)</f>
        <v>#REF!</v>
      </c>
      <c r="W103" s="46" t="str">
        <f>IF(V103&lt;&gt;"",IF(V103&lt;&gt;"LIBSETS_DROP_MECHANIC_MONSTER_NAME",VLOOKUP(V103,'LibSets constants'!$I$4:$L$1000,3,FALSE),""),"")</f>
        <v/>
      </c>
      <c r="X103" s="41" t="str">
        <f>IF(V103&lt;&gt;"",IF(V103&lt;&gt;"LIBSETS_DROP_MECHANIC_MONSTER_NAME",VLOOKUP(V103,'LibSets constants'!$I$4:$L$1000,4,FALSE),""),"")</f>
        <v/>
      </c>
      <c r="Y103" s="3" t="e">
        <f>IF(J103&lt;&gt;"LIBSETS_SETTYPE_BATTLEGROUND",IF(J103&lt;&gt;"LIBSETS_SETTYPE_SPECIAL",IF(Z103&lt;&gt;"",VLOOKUP(Z103,'ESO zone constants'!$D$2:$H$4950,8,FALSE),""),""),"")</f>
        <v>#REF!</v>
      </c>
      <c r="Z103" t="e">
        <f>VLOOKUP(O103,'ESO wayshrine node constants'!$A$3:$D$10003,5,FALSE)</f>
        <v>#REF!</v>
      </c>
      <c r="AA103" s="47"/>
      <c r="AB103" s="46" t="str">
        <f>IF(AA103&lt;&gt;"",IF(AA103&lt;&gt;"LIBSETS_DROP_MECHANIC_MONSTER_NAME",VLOOKUP(AA103,'LibSets constants'!$I$4:$L$1000,3,FALSE),""),"")</f>
        <v/>
      </c>
      <c r="AC103" s="46" t="str">
        <f>IF(AA103&lt;&gt;"",IF(AA103&lt;&gt;"LIBSETS_DROP_MECHANIC_MONSTER_NAME",VLOOKUP(AA103,'LibSets constants'!$I$4:$L$1000,4,FALSE),""),"")</f>
        <v/>
      </c>
      <c r="AD103" s="3" t="e">
        <f>IF(J103&lt;&gt;"LIBSETS_SETTYPE_BATTLEGROUND",IF(J103&lt;&gt;"LIBSETS_SETTYPE_SPECIAL",IF(AE103&lt;&gt;"",VLOOKUP(AE103,'ESO zone constants'!$D$2:$H$4950,8,FALSE),""),""),"")</f>
        <v>#REF!</v>
      </c>
      <c r="AE103" t="e">
        <f>VLOOKUP(P103,'ESO wayshrine node constants'!$A$3:$D$10003,5,FALSE)</f>
        <v>#REF!</v>
      </c>
      <c r="AF103" s="47"/>
      <c r="AG103" s="46" t="str">
        <f>IF(AF103&lt;&gt;"",IF(AF103&lt;&gt;"LIBSETS_DROP_MECHANIC_MONSTER_NAME",VLOOKUP(AF103,'LibSets constants'!$I$4:$L$1000,3,FALSE),""),"")</f>
        <v/>
      </c>
      <c r="AH103" s="46" t="str">
        <f>IF(AF103&lt;&gt;"",IF(AF103&lt;&gt;"LIBSETS_DROP_MECHANIC_MONSTER_NAME",VLOOKUP(AF103,'LibSets constants'!$I$4:$L$1000,4,FALSE),""),"")</f>
        <v/>
      </c>
      <c r="AI103" s="3" t="str">
        <f>IF(J103&lt;&gt;"LIBSETS_SETTYPE_BATTLEGROUND",IF(J103&lt;&gt;"LIBSETS_SETTYPE_SPECIAL",IF(AJ103&lt;&gt;"",VLOOKUP(AJ103,'ESO zone constants'!$D$2:$H$4950,8,FALSE),""),""),"")</f>
        <v/>
      </c>
      <c r="AK103" s="47"/>
      <c r="AL103" s="46" t="str">
        <f>IF(AK103&lt;&gt;"",IF(AK103&lt;&gt;"LIBSETS_DROP_MECHANIC_MONSTER_NAME",VLOOKUP(AK103,'LibSets constants'!$I$4:$L$1000,3,FALSE),""),"")</f>
        <v/>
      </c>
      <c r="AM103" s="46" t="str">
        <f>IF(AK103&lt;&gt;"",IF(AK103&lt;&gt;"LIBSETS_DROP_MECHANIC_MONSTER_NAME",VLOOKUP(AK103,'LibSets constants'!$I$4:$L$1000,4,FALSE),""),"")</f>
        <v/>
      </c>
      <c r="AN103" s="3" t="str">
        <f>IF(J103&lt;&gt;"LIBSETS_SETTYPE_BATTLEGROUND",IF(J103&lt;&gt;"LIBSETS_SETTYPE_SPECIAL",IF(AO103&lt;&gt;"",VLOOKUP(AO103,'ESO zone constants'!$D$2:$H$4950,8,FALSE),""),""),"")</f>
        <v/>
      </c>
      <c r="AP103" s="47"/>
      <c r="AQ103" s="46" t="str">
        <f>IF(AP103&lt;&gt;"",IF(AP103&lt;&gt;"LIBSETS_DROP_MECHANIC_MONSTER_NAME",VLOOKUP(AP103,'LibSets constants'!$I$4:$L$1000,3,FALSE),""),"")</f>
        <v/>
      </c>
      <c r="AR103" s="46" t="str">
        <f>IF(AP103&lt;&gt;"",IF(AP103&lt;&gt;"LIBSETS_DROP_MECHANIC_MONSTER_NAME",VLOOKUP(AP103,'LibSets constants'!$I$4:$L$1000,4,FALSE),""),"")</f>
        <v/>
      </c>
      <c r="AS103" s="3" t="str">
        <f>IF(J103&lt;&gt;"LIBSETS_SETTYPE_BATTLEGROUND",IF(J103&lt;&gt;"LIBSETS_SETTYPE_SPECIAL",IF(AT103&lt;&gt;"",VLOOKUP(AT103,'ESO zone constants'!$D$2:$H$4950,8,FALSE),""),""),"")</f>
        <v/>
      </c>
      <c r="AU103" s="47"/>
      <c r="AV103" s="46" t="str">
        <f>IF(AU103&lt;&gt;"",IF(AU103&lt;&gt;"LIBSETS_DROP_MECHANIC_MONSTER_NAME",VLOOKUP(AU103,'LibSets constants'!$I$4:$L$1000,3,FALSE),""),"")</f>
        <v/>
      </c>
      <c r="AW103" s="46" t="str">
        <f>IF(AU103&lt;&gt;"",IF(AU103&lt;&gt;"LIBSETS_DROP_MECHANIC_MONSTER_NAME",VLOOKUP(AU103,'LibSets constants'!$I$4:$L$1000,4,FALSE),""),"")</f>
        <v/>
      </c>
      <c r="AX103" s="21" t="e">
        <f t="shared" si="9"/>
        <v>#REF!</v>
      </c>
      <c r="AY103" s="21" t="e">
        <f t="shared" si="14"/>
        <v>#REF!</v>
      </c>
      <c r="AZ103" s="21" t="str">
        <f t="shared" si="11"/>
        <v>, setType=LIBSETS_SETTYPE_CRAFTED</v>
      </c>
      <c r="BA103" s="21" t="str">
        <f t="shared" si="12"/>
        <v>},</v>
      </c>
      <c r="BB103" s="21" t="e">
        <f t="shared" si="15"/>
        <v>#REF!</v>
      </c>
    </row>
    <row r="104" spans="1:54" x14ac:dyDescent="0.25">
      <c r="A104" s="5">
        <v>323</v>
      </c>
      <c r="B104" t="s">
        <v>1501</v>
      </c>
      <c r="C104" t="s">
        <v>1503</v>
      </c>
      <c r="D104" t="s">
        <v>1502</v>
      </c>
      <c r="G104" s="3">
        <f t="shared" si="8"/>
        <v>323</v>
      </c>
      <c r="J104" s="8" t="s">
        <v>2018</v>
      </c>
      <c r="L104" t="s">
        <v>100</v>
      </c>
      <c r="M104" t="s">
        <v>100</v>
      </c>
      <c r="N104">
        <v>276</v>
      </c>
      <c r="O104">
        <v>276</v>
      </c>
      <c r="P104">
        <v>276</v>
      </c>
      <c r="Q104">
        <v>3</v>
      </c>
      <c r="R104" s="3" t="e">
        <f>IF(S104&lt;&gt;"",VLOOKUP(S104,'ESO zone constants'!$D$2:$H$4950,8,FALSE),"")</f>
        <v>#REF!</v>
      </c>
      <c r="S104" t="e">
        <f>VLOOKUP(N104,'ESO wayshrine node constants'!$A$3:$D$10003,5,FALSE)</f>
        <v>#REF!</v>
      </c>
      <c r="T104" s="19" t="e">
        <f>IF(R104&lt;&gt;"",IF(NOT(ISERROR(VLOOKUP(R104,'ESO Dungeon constants'!$D$3:$H$9999,5,FALSE))),VLOOKUP(R104,'ESO Dungeon constants'!$D$3:$I$9999,6,FALSE),VLOOKUP(R104,'ESO zone constants'!$H$2:$K$9984,4,FALSE)),"")</f>
        <v>#REF!</v>
      </c>
      <c r="U104" s="3" t="e">
        <f>VLOOKUP(T104,'LibSets constants'!$B$4:$C$1000,2,FALSE)</f>
        <v>#REF!</v>
      </c>
      <c r="W104" s="3" t="str">
        <f>IF(V104&lt;&gt;"",IF(V104&lt;&gt;"LIBSETS_DROP_MECHANIC_MONSTER_NAME",VLOOKUP(V104,'LibSets constants'!$I$4:$L$1000,3,FALSE),""),"")</f>
        <v/>
      </c>
      <c r="X104" s="3" t="str">
        <f>IF(V104&lt;&gt;"",IF(V104&lt;&gt;"LIBSETS_DROP_MECHANIC_MONSTER_NAME",VLOOKUP(V104,'LibSets constants'!$I$4:$L$1000,4,FALSE),""),"")</f>
        <v/>
      </c>
      <c r="Y104" s="3" t="e">
        <f>IF(J104&lt;&gt;"LIBSETS_SETTYPE_BATTLEGROUND",IF(J104&lt;&gt;"LIBSETS_SETTYPE_SPECIAL",IF(Z104&lt;&gt;"",VLOOKUP(Z104,'ESO zone constants'!$D$2:$H$4950,8,FALSE),""),""),"")</f>
        <v>#REF!</v>
      </c>
      <c r="Z104" t="e">
        <f>VLOOKUP(O104,'ESO wayshrine node constants'!$A$3:$D$10003,5,FALSE)</f>
        <v>#REF!</v>
      </c>
      <c r="AB104" s="3" t="str">
        <f>IF(AA104&lt;&gt;"",IF(AA104&lt;&gt;"LIBSETS_DROP_MECHANIC_MONSTER_NAME",VLOOKUP(AA104,'LibSets constants'!$I$4:$L$1000,3,FALSE),""),"")</f>
        <v/>
      </c>
      <c r="AC104" s="3" t="str">
        <f>IF(AA104&lt;&gt;"",IF(AA104&lt;&gt;"LIBSETS_DROP_MECHANIC_MONSTER_NAME",VLOOKUP(AA104,'LibSets constants'!$I$4:$L$1000,4,FALSE),""),"")</f>
        <v/>
      </c>
      <c r="AD104" s="3" t="e">
        <f>IF(J104&lt;&gt;"LIBSETS_SETTYPE_BATTLEGROUND",IF(J104&lt;&gt;"LIBSETS_SETTYPE_SPECIAL",IF(AE104&lt;&gt;"",VLOOKUP(AE104,'ESO zone constants'!$D$2:$H$4950,8,FALSE),""),""),"")</f>
        <v>#REF!</v>
      </c>
      <c r="AE104" t="e">
        <f>VLOOKUP(P104,'ESO wayshrine node constants'!$A$3:$D$10003,5,FALSE)</f>
        <v>#REF!</v>
      </c>
      <c r="AG104" s="3" t="str">
        <f>IF(AF104&lt;&gt;"",IF(AF104&lt;&gt;"LIBSETS_DROP_MECHANIC_MONSTER_NAME",VLOOKUP(AF104,'LibSets constants'!$I$4:$L$1000,3,FALSE),""),"")</f>
        <v/>
      </c>
      <c r="AH104" s="3" t="str">
        <f>IF(AF104&lt;&gt;"",IF(AF104&lt;&gt;"LIBSETS_DROP_MECHANIC_MONSTER_NAME",VLOOKUP(AF104,'LibSets constants'!$I$4:$L$1000,4,FALSE),""),"")</f>
        <v/>
      </c>
      <c r="AI104" s="3" t="str">
        <f>IF(J104&lt;&gt;"LIBSETS_SETTYPE_BATTLEGROUND",IF(J104&lt;&gt;"LIBSETS_SETTYPE_SPECIAL",IF(AJ104&lt;&gt;"",VLOOKUP(AJ104,'ESO zone constants'!$D$2:$H$4950,8,FALSE),""),""),"")</f>
        <v/>
      </c>
      <c r="AL104" s="3" t="str">
        <f>IF(AK104&lt;&gt;"",IF(AK104&lt;&gt;"LIBSETS_DROP_MECHANIC_MONSTER_NAME",VLOOKUP(AK104,'LibSets constants'!$I$4:$L$1000,3,FALSE),""),"")</f>
        <v/>
      </c>
      <c r="AM104" s="3" t="str">
        <f>IF(AK104&lt;&gt;"",IF(AK104&lt;&gt;"LIBSETS_DROP_MECHANIC_MONSTER_NAME",VLOOKUP(AK104,'LibSets constants'!$I$4:$L$1000,4,FALSE),""),"")</f>
        <v/>
      </c>
      <c r="AN104" s="3" t="str">
        <f>IF(J104&lt;&gt;"LIBSETS_SETTYPE_BATTLEGROUND",IF(J104&lt;&gt;"LIBSETS_SETTYPE_SPECIAL",IF(AO104&lt;&gt;"",VLOOKUP(AO104,'ESO zone constants'!$D$2:$H$4950,8,FALSE),""),""),"")</f>
        <v/>
      </c>
      <c r="AQ104" s="3" t="str">
        <f>IF(AP104&lt;&gt;"",IF(AP104&lt;&gt;"LIBSETS_DROP_MECHANIC_MONSTER_NAME",VLOOKUP(AP104,'LibSets constants'!$I$4:$L$1000,3,FALSE),""),"")</f>
        <v/>
      </c>
      <c r="AR104" s="3" t="str">
        <f>IF(AP104&lt;&gt;"",IF(AP104&lt;&gt;"LIBSETS_DROP_MECHANIC_MONSTER_NAME",VLOOKUP(AP104,'LibSets constants'!$I$4:$L$1000,4,FALSE),""),"")</f>
        <v/>
      </c>
      <c r="AS104" s="3" t="str">
        <f>IF(J104&lt;&gt;"LIBSETS_SETTYPE_BATTLEGROUND",IF(J104&lt;&gt;"LIBSETS_SETTYPE_SPECIAL",IF(AT104&lt;&gt;"",VLOOKUP(AT104,'ESO zone constants'!$D$2:$H$4950,8,FALSE),""),""),"")</f>
        <v/>
      </c>
      <c r="AV104" s="3" t="str">
        <f>IF(AU104&lt;&gt;"",IF(AU104&lt;&gt;"LIBSETS_DROP_MECHANIC_MONSTER_NAME",VLOOKUP(AU104,'LibSets constants'!$I$4:$L$1000,3,FALSE),""),"")</f>
        <v/>
      </c>
      <c r="AW104" s="3" t="str">
        <f>IF(AU104&lt;&gt;"",IF(AU104&lt;&gt;"LIBSETS_DROP_MECHANIC_MONSTER_NAME",VLOOKUP(AU104,'LibSets constants'!$I$4:$L$1000,4,FALSE),""),"")</f>
        <v/>
      </c>
      <c r="AX104" s="21" t="e">
        <f t="shared" si="9"/>
        <v>#REF!</v>
      </c>
      <c r="AY104" s="21" t="e">
        <f t="shared" si="14"/>
        <v>#REF!</v>
      </c>
      <c r="AZ104" s="21" t="str">
        <f t="shared" si="11"/>
        <v>, setType=LIBSETS_SETTYPE_CRAFTED</v>
      </c>
      <c r="BA104" s="21" t="str">
        <f t="shared" si="12"/>
        <v>},</v>
      </c>
      <c r="BB104" s="21" t="e">
        <f t="shared" si="15"/>
        <v>#REF!</v>
      </c>
    </row>
    <row r="105" spans="1:54" x14ac:dyDescent="0.25">
      <c r="A105" s="5">
        <v>324</v>
      </c>
      <c r="B105" t="s">
        <v>1504</v>
      </c>
      <c r="C105" t="s">
        <v>1506</v>
      </c>
      <c r="D105" t="s">
        <v>1505</v>
      </c>
      <c r="G105" s="3">
        <f t="shared" si="8"/>
        <v>324</v>
      </c>
      <c r="J105" s="8" t="s">
        <v>2018</v>
      </c>
      <c r="L105" t="s">
        <v>100</v>
      </c>
      <c r="M105" t="s">
        <v>100</v>
      </c>
      <c r="N105">
        <v>329</v>
      </c>
      <c r="O105">
        <v>329</v>
      </c>
      <c r="P105">
        <v>329</v>
      </c>
      <c r="Q105">
        <v>8</v>
      </c>
      <c r="R105" s="3" t="e">
        <f>IF(S105&lt;&gt;"",VLOOKUP(S105,'ESO zone constants'!$D$2:$H$4950,8,FALSE),"")</f>
        <v>#REF!</v>
      </c>
      <c r="S105" t="e">
        <f>VLOOKUP(N105,'ESO wayshrine node constants'!$A$3:$D$10003,5,FALSE)</f>
        <v>#REF!</v>
      </c>
      <c r="T105" s="19" t="e">
        <f>IF(R105&lt;&gt;"",IF(NOT(ISERROR(VLOOKUP(R105,'ESO Dungeon constants'!$D$3:$H$9999,5,FALSE))),VLOOKUP(R105,'ESO Dungeon constants'!$D$3:$I$9999,6,FALSE),VLOOKUP(R105,'ESO zone constants'!$H$2:$K$9984,4,FALSE)),"")</f>
        <v>#REF!</v>
      </c>
      <c r="U105" s="3" t="e">
        <f>VLOOKUP(T105,'LibSets constants'!$B$4:$C$1000,2,FALSE)</f>
        <v>#REF!</v>
      </c>
      <c r="W105" s="3" t="str">
        <f>IF(V105&lt;&gt;"",IF(V105&lt;&gt;"LIBSETS_DROP_MECHANIC_MONSTER_NAME",VLOOKUP(V105,'LibSets constants'!$I$4:$L$1000,3,FALSE),""),"")</f>
        <v/>
      </c>
      <c r="X105" s="3" t="str">
        <f>IF(V105&lt;&gt;"",IF(V105&lt;&gt;"LIBSETS_DROP_MECHANIC_MONSTER_NAME",VLOOKUP(V105,'LibSets constants'!$I$4:$L$1000,4,FALSE),""),"")</f>
        <v/>
      </c>
      <c r="Y105" s="3" t="e">
        <f>IF(J105&lt;&gt;"LIBSETS_SETTYPE_BATTLEGROUND",IF(J105&lt;&gt;"LIBSETS_SETTYPE_SPECIAL",IF(Z105&lt;&gt;"",VLOOKUP(Z105,'ESO zone constants'!$D$2:$H$4950,8,FALSE),""),""),"")</f>
        <v>#REF!</v>
      </c>
      <c r="Z105" t="e">
        <f>VLOOKUP(O105,'ESO wayshrine node constants'!$A$3:$D$10003,5,FALSE)</f>
        <v>#REF!</v>
      </c>
      <c r="AB105" s="3" t="str">
        <f>IF(AA105&lt;&gt;"",IF(AA105&lt;&gt;"LIBSETS_DROP_MECHANIC_MONSTER_NAME",VLOOKUP(AA105,'LibSets constants'!$I$4:$L$1000,3,FALSE),""),"")</f>
        <v/>
      </c>
      <c r="AC105" s="3" t="str">
        <f>IF(AA105&lt;&gt;"",IF(AA105&lt;&gt;"LIBSETS_DROP_MECHANIC_MONSTER_NAME",VLOOKUP(AA105,'LibSets constants'!$I$4:$L$1000,4,FALSE),""),"")</f>
        <v/>
      </c>
      <c r="AD105" s="3" t="e">
        <f>IF(J105&lt;&gt;"LIBSETS_SETTYPE_BATTLEGROUND",IF(J105&lt;&gt;"LIBSETS_SETTYPE_SPECIAL",IF(AE105&lt;&gt;"",VLOOKUP(AE105,'ESO zone constants'!$D$2:$H$4950,8,FALSE),""),""),"")</f>
        <v>#REF!</v>
      </c>
      <c r="AE105" t="e">
        <f>VLOOKUP(P105,'ESO wayshrine node constants'!$A$3:$D$10003,5,FALSE)</f>
        <v>#REF!</v>
      </c>
      <c r="AG105" s="3" t="str">
        <f>IF(AF105&lt;&gt;"",IF(AF105&lt;&gt;"LIBSETS_DROP_MECHANIC_MONSTER_NAME",VLOOKUP(AF105,'LibSets constants'!$I$4:$L$1000,3,FALSE),""),"")</f>
        <v/>
      </c>
      <c r="AH105" s="3" t="str">
        <f>IF(AF105&lt;&gt;"",IF(AF105&lt;&gt;"LIBSETS_DROP_MECHANIC_MONSTER_NAME",VLOOKUP(AF105,'LibSets constants'!$I$4:$L$1000,4,FALSE),""),"")</f>
        <v/>
      </c>
      <c r="AI105" s="3" t="str">
        <f>IF(J105&lt;&gt;"LIBSETS_SETTYPE_BATTLEGROUND",IF(J105&lt;&gt;"LIBSETS_SETTYPE_SPECIAL",IF(AJ105&lt;&gt;"",VLOOKUP(AJ105,'ESO zone constants'!$D$2:$H$4950,8,FALSE),""),""),"")</f>
        <v/>
      </c>
      <c r="AL105" s="3" t="str">
        <f>IF(AK105&lt;&gt;"",IF(AK105&lt;&gt;"LIBSETS_DROP_MECHANIC_MONSTER_NAME",VLOOKUP(AK105,'LibSets constants'!$I$4:$L$1000,3,FALSE),""),"")</f>
        <v/>
      </c>
      <c r="AM105" s="3" t="str">
        <f>IF(AK105&lt;&gt;"",IF(AK105&lt;&gt;"LIBSETS_DROP_MECHANIC_MONSTER_NAME",VLOOKUP(AK105,'LibSets constants'!$I$4:$L$1000,4,FALSE),""),"")</f>
        <v/>
      </c>
      <c r="AN105" s="3" t="str">
        <f>IF(J105&lt;&gt;"LIBSETS_SETTYPE_BATTLEGROUND",IF(J105&lt;&gt;"LIBSETS_SETTYPE_SPECIAL",IF(AO105&lt;&gt;"",VLOOKUP(AO105,'ESO zone constants'!$D$2:$H$4950,8,FALSE),""),""),"")</f>
        <v/>
      </c>
      <c r="AQ105" s="3" t="str">
        <f>IF(AP105&lt;&gt;"",IF(AP105&lt;&gt;"LIBSETS_DROP_MECHANIC_MONSTER_NAME",VLOOKUP(AP105,'LibSets constants'!$I$4:$L$1000,3,FALSE),""),"")</f>
        <v/>
      </c>
      <c r="AR105" s="3" t="str">
        <f>IF(AP105&lt;&gt;"",IF(AP105&lt;&gt;"LIBSETS_DROP_MECHANIC_MONSTER_NAME",VLOOKUP(AP105,'LibSets constants'!$I$4:$L$1000,4,FALSE),""),"")</f>
        <v/>
      </c>
      <c r="AS105" s="3" t="str">
        <f>IF(J105&lt;&gt;"LIBSETS_SETTYPE_BATTLEGROUND",IF(J105&lt;&gt;"LIBSETS_SETTYPE_SPECIAL",IF(AT105&lt;&gt;"",VLOOKUP(AT105,'ESO zone constants'!$D$2:$H$4950,8,FALSE),""),""),"")</f>
        <v/>
      </c>
      <c r="AV105" s="3" t="str">
        <f>IF(AU105&lt;&gt;"",IF(AU105&lt;&gt;"LIBSETS_DROP_MECHANIC_MONSTER_NAME",VLOOKUP(AU105,'LibSets constants'!$I$4:$L$1000,3,FALSE),""),"")</f>
        <v/>
      </c>
      <c r="AW105" s="3" t="str">
        <f>IF(AU105&lt;&gt;"",IF(AU105&lt;&gt;"LIBSETS_DROP_MECHANIC_MONSTER_NAME",VLOOKUP(AU105,'LibSets constants'!$I$4:$L$1000,4,FALSE),""),"")</f>
        <v/>
      </c>
      <c r="AX105" s="21" t="e">
        <f t="shared" si="9"/>
        <v>#REF!</v>
      </c>
      <c r="AY105" s="21" t="e">
        <f t="shared" si="14"/>
        <v>#REF!</v>
      </c>
      <c r="AZ105" s="21" t="str">
        <f t="shared" si="11"/>
        <v>, setType=LIBSETS_SETTYPE_CRAFTED</v>
      </c>
      <c r="BA105" s="21" t="str">
        <f t="shared" si="12"/>
        <v>},</v>
      </c>
      <c r="BB105" s="21" t="e">
        <f t="shared" si="15"/>
        <v>#REF!</v>
      </c>
    </row>
    <row r="106" spans="1:54" x14ac:dyDescent="0.25">
      <c r="A106" s="5">
        <v>325</v>
      </c>
      <c r="B106" t="s">
        <v>1507</v>
      </c>
      <c r="C106" t="s">
        <v>1509</v>
      </c>
      <c r="D106" t="s">
        <v>1508</v>
      </c>
      <c r="G106" s="3">
        <f t="shared" si="8"/>
        <v>325</v>
      </c>
      <c r="J106" s="8" t="s">
        <v>2018</v>
      </c>
      <c r="L106" t="s">
        <v>100</v>
      </c>
      <c r="M106" t="s">
        <v>100</v>
      </c>
      <c r="N106">
        <v>282</v>
      </c>
      <c r="O106">
        <v>282</v>
      </c>
      <c r="P106">
        <v>282</v>
      </c>
      <c r="Q106">
        <v>6</v>
      </c>
      <c r="R106" s="3" t="e">
        <f>IF(S106&lt;&gt;"",VLOOKUP(S106,'ESO zone constants'!$D$2:$H$4950,8,FALSE),"")</f>
        <v>#REF!</v>
      </c>
      <c r="S106" t="e">
        <f>VLOOKUP(N106,'ESO wayshrine node constants'!$A$3:$D$10003,5,FALSE)</f>
        <v>#REF!</v>
      </c>
      <c r="T106" s="19" t="e">
        <f>IF(R106&lt;&gt;"",IF(NOT(ISERROR(VLOOKUP(R106,'ESO Dungeon constants'!$D$3:$H$9999,5,FALSE))),VLOOKUP(R106,'ESO Dungeon constants'!$D$3:$I$9999,6,FALSE),VLOOKUP(R106,'ESO zone constants'!$H$2:$K$9984,4,FALSE)),"")</f>
        <v>#REF!</v>
      </c>
      <c r="U106" s="3" t="e">
        <f>VLOOKUP(T106,'LibSets constants'!$B$4:$C$1000,2,FALSE)</f>
        <v>#REF!</v>
      </c>
      <c r="W106" s="3" t="str">
        <f>IF(V106&lt;&gt;"",IF(V106&lt;&gt;"LIBSETS_DROP_MECHANIC_MONSTER_NAME",VLOOKUP(V106,'LibSets constants'!$I$4:$L$1000,3,FALSE),""),"")</f>
        <v/>
      </c>
      <c r="X106" s="3" t="str">
        <f>IF(V106&lt;&gt;"",IF(V106&lt;&gt;"LIBSETS_DROP_MECHANIC_MONSTER_NAME",VLOOKUP(V106,'LibSets constants'!$I$4:$L$1000,4,FALSE),""),"")</f>
        <v/>
      </c>
      <c r="Y106" s="3" t="e">
        <f>IF(J106&lt;&gt;"LIBSETS_SETTYPE_BATTLEGROUND",IF(J106&lt;&gt;"LIBSETS_SETTYPE_SPECIAL",IF(Z106&lt;&gt;"",VLOOKUP(Z106,'ESO zone constants'!$D$2:$H$4950,8,FALSE),""),""),"")</f>
        <v>#REF!</v>
      </c>
      <c r="Z106" t="e">
        <f>VLOOKUP(O106,'ESO wayshrine node constants'!$A$3:$D$10003,5,FALSE)</f>
        <v>#REF!</v>
      </c>
      <c r="AB106" s="3" t="str">
        <f>IF(AA106&lt;&gt;"",IF(AA106&lt;&gt;"LIBSETS_DROP_MECHANIC_MONSTER_NAME",VLOOKUP(AA106,'LibSets constants'!$I$4:$L$1000,3,FALSE),""),"")</f>
        <v/>
      </c>
      <c r="AC106" s="3" t="str">
        <f>IF(AA106&lt;&gt;"",IF(AA106&lt;&gt;"LIBSETS_DROP_MECHANIC_MONSTER_NAME",VLOOKUP(AA106,'LibSets constants'!$I$4:$L$1000,4,FALSE),""),"")</f>
        <v/>
      </c>
      <c r="AD106" s="3" t="e">
        <f>IF(J106&lt;&gt;"LIBSETS_SETTYPE_BATTLEGROUND",IF(J106&lt;&gt;"LIBSETS_SETTYPE_SPECIAL",IF(AE106&lt;&gt;"",VLOOKUP(AE106,'ESO zone constants'!$D$2:$H$4950,8,FALSE),""),""),"")</f>
        <v>#REF!</v>
      </c>
      <c r="AE106" t="e">
        <f>VLOOKUP(P106,'ESO wayshrine node constants'!$A$3:$D$10003,5,FALSE)</f>
        <v>#REF!</v>
      </c>
      <c r="AG106" s="3" t="str">
        <f>IF(AF106&lt;&gt;"",IF(AF106&lt;&gt;"LIBSETS_DROP_MECHANIC_MONSTER_NAME",VLOOKUP(AF106,'LibSets constants'!$I$4:$L$1000,3,FALSE),""),"")</f>
        <v/>
      </c>
      <c r="AH106" s="3" t="str">
        <f>IF(AF106&lt;&gt;"",IF(AF106&lt;&gt;"LIBSETS_DROP_MECHANIC_MONSTER_NAME",VLOOKUP(AF106,'LibSets constants'!$I$4:$L$1000,4,FALSE),""),"")</f>
        <v/>
      </c>
      <c r="AI106" s="3" t="str">
        <f>IF(J106&lt;&gt;"LIBSETS_SETTYPE_BATTLEGROUND",IF(J106&lt;&gt;"LIBSETS_SETTYPE_SPECIAL",IF(AJ106&lt;&gt;"",VLOOKUP(AJ106,'ESO zone constants'!$D$2:$H$4950,8,FALSE),""),""),"")</f>
        <v/>
      </c>
      <c r="AL106" s="3" t="str">
        <f>IF(AK106&lt;&gt;"",IF(AK106&lt;&gt;"LIBSETS_DROP_MECHANIC_MONSTER_NAME",VLOOKUP(AK106,'LibSets constants'!$I$4:$L$1000,3,FALSE),""),"")</f>
        <v/>
      </c>
      <c r="AM106" s="3" t="str">
        <f>IF(AK106&lt;&gt;"",IF(AK106&lt;&gt;"LIBSETS_DROP_MECHANIC_MONSTER_NAME",VLOOKUP(AK106,'LibSets constants'!$I$4:$L$1000,4,FALSE),""),"")</f>
        <v/>
      </c>
      <c r="AN106" s="3" t="str">
        <f>IF(J106&lt;&gt;"LIBSETS_SETTYPE_BATTLEGROUND",IF(J106&lt;&gt;"LIBSETS_SETTYPE_SPECIAL",IF(AO106&lt;&gt;"",VLOOKUP(AO106,'ESO zone constants'!$D$2:$H$4950,8,FALSE),""),""),"")</f>
        <v/>
      </c>
      <c r="AQ106" s="3" t="str">
        <f>IF(AP106&lt;&gt;"",IF(AP106&lt;&gt;"LIBSETS_DROP_MECHANIC_MONSTER_NAME",VLOOKUP(AP106,'LibSets constants'!$I$4:$L$1000,3,FALSE),""),"")</f>
        <v/>
      </c>
      <c r="AR106" s="3" t="str">
        <f>IF(AP106&lt;&gt;"",IF(AP106&lt;&gt;"LIBSETS_DROP_MECHANIC_MONSTER_NAME",VLOOKUP(AP106,'LibSets constants'!$I$4:$L$1000,4,FALSE),""),"")</f>
        <v/>
      </c>
      <c r="AS106" s="3" t="str">
        <f>IF(J106&lt;&gt;"LIBSETS_SETTYPE_BATTLEGROUND",IF(J106&lt;&gt;"LIBSETS_SETTYPE_SPECIAL",IF(AT106&lt;&gt;"",VLOOKUP(AT106,'ESO zone constants'!$D$2:$H$4950,8,FALSE),""),""),"")</f>
        <v/>
      </c>
      <c r="AV106" s="3" t="str">
        <f>IF(AU106&lt;&gt;"",IF(AU106&lt;&gt;"LIBSETS_DROP_MECHANIC_MONSTER_NAME",VLOOKUP(AU106,'LibSets constants'!$I$4:$L$1000,3,FALSE),""),"")</f>
        <v/>
      </c>
      <c r="AW106" s="3" t="str">
        <f>IF(AU106&lt;&gt;"",IF(AU106&lt;&gt;"LIBSETS_DROP_MECHANIC_MONSTER_NAME",VLOOKUP(AU106,'LibSets constants'!$I$4:$L$1000,4,FALSE),""),"")</f>
        <v/>
      </c>
      <c r="AX106" s="21" t="e">
        <f t="shared" si="9"/>
        <v>#REF!</v>
      </c>
      <c r="AY106" s="21" t="e">
        <f t="shared" si="14"/>
        <v>#REF!</v>
      </c>
      <c r="AZ106" s="21" t="str">
        <f t="shared" si="11"/>
        <v>, setType=LIBSETS_SETTYPE_CRAFTED</v>
      </c>
      <c r="BA106" s="21" t="str">
        <f t="shared" si="12"/>
        <v>},</v>
      </c>
      <c r="BB106" s="21" t="e">
        <f t="shared" si="15"/>
        <v>#REF!</v>
      </c>
    </row>
    <row r="107" spans="1:54" x14ac:dyDescent="0.25">
      <c r="A107" s="5">
        <v>351</v>
      </c>
      <c r="B107" t="s">
        <v>1575</v>
      </c>
      <c r="C107" t="s">
        <v>1577</v>
      </c>
      <c r="D107" t="s">
        <v>1576</v>
      </c>
      <c r="G107" s="3">
        <f t="shared" si="8"/>
        <v>351</v>
      </c>
      <c r="J107" s="8" t="s">
        <v>2018</v>
      </c>
      <c r="L107" t="s">
        <v>100</v>
      </c>
      <c r="M107" t="s">
        <v>100</v>
      </c>
      <c r="N107">
        <v>339</v>
      </c>
      <c r="O107">
        <v>339</v>
      </c>
      <c r="P107">
        <v>339</v>
      </c>
      <c r="Q107">
        <v>6</v>
      </c>
      <c r="R107" s="3" t="e">
        <f>IF(S107&lt;&gt;"",VLOOKUP(S107,'ESO zone constants'!$D$2:$H$4950,8,FALSE),"")</f>
        <v>#REF!</v>
      </c>
      <c r="S107" t="e">
        <f>VLOOKUP(N107,'ESO wayshrine node constants'!$A$3:$D$10003,5,FALSE)</f>
        <v>#REF!</v>
      </c>
      <c r="T107" s="19" t="e">
        <f>IF(R107&lt;&gt;"",IF(NOT(ISERROR(VLOOKUP(R107,'ESO Dungeon constants'!$D$3:$H$9999,5,FALSE))),VLOOKUP(R107,'ESO Dungeon constants'!$D$3:$I$9999,6,FALSE),VLOOKUP(R107,'ESO zone constants'!$H$2:$K$9984,4,FALSE)),"")</f>
        <v>#REF!</v>
      </c>
      <c r="U107" s="3" t="e">
        <f>VLOOKUP(T107,'LibSets constants'!$B$4:$C$1000,2,FALSE)</f>
        <v>#REF!</v>
      </c>
      <c r="W107" s="3" t="str">
        <f>IF(V107&lt;&gt;"",IF(V107&lt;&gt;"LIBSETS_DROP_MECHANIC_MONSTER_NAME",VLOOKUP(V107,'LibSets constants'!$I$4:$L$1000,3,FALSE),""),"")</f>
        <v/>
      </c>
      <c r="X107" s="3" t="str">
        <f>IF(V107&lt;&gt;"",IF(V107&lt;&gt;"LIBSETS_DROP_MECHANIC_MONSTER_NAME",VLOOKUP(V107,'LibSets constants'!$I$4:$L$1000,4,FALSE),""),"")</f>
        <v/>
      </c>
      <c r="Y107" s="3" t="e">
        <f>IF(J107&lt;&gt;"LIBSETS_SETTYPE_BATTLEGROUND",IF(J107&lt;&gt;"LIBSETS_SETTYPE_SPECIAL",IF(Z107&lt;&gt;"",VLOOKUP(Z107,'ESO zone constants'!$D$2:$H$4950,8,FALSE),""),""),"")</f>
        <v>#REF!</v>
      </c>
      <c r="Z107" t="e">
        <f>VLOOKUP(O107,'ESO wayshrine node constants'!$A$3:$D$10003,5,FALSE)</f>
        <v>#REF!</v>
      </c>
      <c r="AB107" s="3" t="str">
        <f>IF(AA107&lt;&gt;"",IF(AA107&lt;&gt;"LIBSETS_DROP_MECHANIC_MONSTER_NAME",VLOOKUP(AA107,'LibSets constants'!$I$4:$L$1000,3,FALSE),""),"")</f>
        <v/>
      </c>
      <c r="AC107" s="3" t="str">
        <f>IF(AA107&lt;&gt;"",IF(AA107&lt;&gt;"LIBSETS_DROP_MECHANIC_MONSTER_NAME",VLOOKUP(AA107,'LibSets constants'!$I$4:$L$1000,4,FALSE),""),"")</f>
        <v/>
      </c>
      <c r="AD107" s="3" t="e">
        <f>IF(J107&lt;&gt;"LIBSETS_SETTYPE_BATTLEGROUND",IF(J107&lt;&gt;"LIBSETS_SETTYPE_SPECIAL",IF(AE107&lt;&gt;"",VLOOKUP(AE107,'ESO zone constants'!$D$2:$H$4950,8,FALSE),""),""),"")</f>
        <v>#REF!</v>
      </c>
      <c r="AE107" t="e">
        <f>VLOOKUP(P107,'ESO wayshrine node constants'!$A$3:$D$10003,5,FALSE)</f>
        <v>#REF!</v>
      </c>
      <c r="AG107" s="3" t="str">
        <f>IF(AF107&lt;&gt;"",IF(AF107&lt;&gt;"LIBSETS_DROP_MECHANIC_MONSTER_NAME",VLOOKUP(AF107,'LibSets constants'!$I$4:$L$1000,3,FALSE),""),"")</f>
        <v/>
      </c>
      <c r="AH107" s="3" t="str">
        <f>IF(AF107&lt;&gt;"",IF(AF107&lt;&gt;"LIBSETS_DROP_MECHANIC_MONSTER_NAME",VLOOKUP(AF107,'LibSets constants'!$I$4:$L$1000,4,FALSE),""),"")</f>
        <v/>
      </c>
      <c r="AI107" s="3" t="str">
        <f>IF(J107&lt;&gt;"LIBSETS_SETTYPE_BATTLEGROUND",IF(J107&lt;&gt;"LIBSETS_SETTYPE_SPECIAL",IF(AJ107&lt;&gt;"",VLOOKUP(AJ107,'ESO zone constants'!$D$2:$H$4950,8,FALSE),""),""),"")</f>
        <v/>
      </c>
      <c r="AL107" s="3" t="str">
        <f>IF(AK107&lt;&gt;"",IF(AK107&lt;&gt;"LIBSETS_DROP_MECHANIC_MONSTER_NAME",VLOOKUP(AK107,'LibSets constants'!$I$4:$L$1000,3,FALSE),""),"")</f>
        <v/>
      </c>
      <c r="AM107" s="3" t="str">
        <f>IF(AK107&lt;&gt;"",IF(AK107&lt;&gt;"LIBSETS_DROP_MECHANIC_MONSTER_NAME",VLOOKUP(AK107,'LibSets constants'!$I$4:$L$1000,4,FALSE),""),"")</f>
        <v/>
      </c>
      <c r="AN107" s="3" t="str">
        <f>IF(J107&lt;&gt;"LIBSETS_SETTYPE_BATTLEGROUND",IF(J107&lt;&gt;"LIBSETS_SETTYPE_SPECIAL",IF(AO107&lt;&gt;"",VLOOKUP(AO107,'ESO zone constants'!$D$2:$H$4950,8,FALSE),""),""),"")</f>
        <v/>
      </c>
      <c r="AQ107" s="3" t="str">
        <f>IF(AP107&lt;&gt;"",IF(AP107&lt;&gt;"LIBSETS_DROP_MECHANIC_MONSTER_NAME",VLOOKUP(AP107,'LibSets constants'!$I$4:$L$1000,3,FALSE),""),"")</f>
        <v/>
      </c>
      <c r="AR107" s="3" t="str">
        <f>IF(AP107&lt;&gt;"",IF(AP107&lt;&gt;"LIBSETS_DROP_MECHANIC_MONSTER_NAME",VLOOKUP(AP107,'LibSets constants'!$I$4:$L$1000,4,FALSE),""),"")</f>
        <v/>
      </c>
      <c r="AS107" s="3" t="str">
        <f>IF(J107&lt;&gt;"LIBSETS_SETTYPE_BATTLEGROUND",IF(J107&lt;&gt;"LIBSETS_SETTYPE_SPECIAL",IF(AT107&lt;&gt;"",VLOOKUP(AT107,'ESO zone constants'!$D$2:$H$4950,8,FALSE),""),""),"")</f>
        <v/>
      </c>
      <c r="AV107" s="3" t="str">
        <f>IF(AU107&lt;&gt;"",IF(AU107&lt;&gt;"LIBSETS_DROP_MECHANIC_MONSTER_NAME",VLOOKUP(AU107,'LibSets constants'!$I$4:$L$1000,3,FALSE),""),"")</f>
        <v/>
      </c>
      <c r="AW107" s="3" t="str">
        <f>IF(AU107&lt;&gt;"",IF(AU107&lt;&gt;"LIBSETS_DROP_MECHANIC_MONSTER_NAME",VLOOKUP(AU107,'LibSets constants'!$I$4:$L$1000,4,FALSE),""),"")</f>
        <v/>
      </c>
      <c r="AX107" s="21" t="e">
        <f t="shared" si="9"/>
        <v>#REF!</v>
      </c>
      <c r="AY107" s="21" t="e">
        <f t="shared" si="14"/>
        <v>#REF!</v>
      </c>
      <c r="AZ107" s="21" t="str">
        <f t="shared" si="11"/>
        <v>, setType=LIBSETS_SETTYPE_CRAFTED</v>
      </c>
      <c r="BA107" s="21" t="str">
        <f t="shared" si="12"/>
        <v>},</v>
      </c>
      <c r="BB107" s="21" t="e">
        <f t="shared" si="15"/>
        <v>#REF!</v>
      </c>
    </row>
    <row r="108" spans="1:54" x14ac:dyDescent="0.25">
      <c r="A108" s="5">
        <v>352</v>
      </c>
      <c r="B108" t="s">
        <v>1578</v>
      </c>
      <c r="C108" t="s">
        <v>1580</v>
      </c>
      <c r="D108" t="s">
        <v>1579</v>
      </c>
      <c r="G108" s="3">
        <f t="shared" si="8"/>
        <v>352</v>
      </c>
      <c r="J108" s="8" t="s">
        <v>2018</v>
      </c>
      <c r="L108" t="s">
        <v>100</v>
      </c>
      <c r="M108" t="s">
        <v>100</v>
      </c>
      <c r="N108">
        <v>337</v>
      </c>
      <c r="O108">
        <v>337</v>
      </c>
      <c r="P108">
        <v>337</v>
      </c>
      <c r="Q108">
        <v>2</v>
      </c>
      <c r="R108" s="3" t="e">
        <f>IF(S108&lt;&gt;"",VLOOKUP(S108,'ESO zone constants'!$D$2:$H$4950,8,FALSE),"")</f>
        <v>#REF!</v>
      </c>
      <c r="S108" t="e">
        <f>VLOOKUP(N108,'ESO wayshrine node constants'!$A$3:$D$10003,5,FALSE)</f>
        <v>#REF!</v>
      </c>
      <c r="T108" s="19" t="e">
        <f>IF(R108&lt;&gt;"",IF(NOT(ISERROR(VLOOKUP(R108,'ESO Dungeon constants'!$D$3:$H$9999,5,FALSE))),VLOOKUP(R108,'ESO Dungeon constants'!$D$3:$I$9999,6,FALSE),VLOOKUP(R108,'ESO zone constants'!$H$2:$K$9984,4,FALSE)),"")</f>
        <v>#REF!</v>
      </c>
      <c r="U108" s="3" t="e">
        <f>VLOOKUP(T108,'LibSets constants'!$B$4:$C$1000,2,FALSE)</f>
        <v>#REF!</v>
      </c>
      <c r="W108" s="3" t="str">
        <f>IF(V108&lt;&gt;"",IF(V108&lt;&gt;"LIBSETS_DROP_MECHANIC_MONSTER_NAME",VLOOKUP(V108,'LibSets constants'!$I$4:$L$1000,3,FALSE),""),"")</f>
        <v/>
      </c>
      <c r="X108" s="3" t="str">
        <f>IF(V108&lt;&gt;"",IF(V108&lt;&gt;"LIBSETS_DROP_MECHANIC_MONSTER_NAME",VLOOKUP(V108,'LibSets constants'!$I$4:$L$1000,4,FALSE),""),"")</f>
        <v/>
      </c>
      <c r="Y108" s="3" t="e">
        <f>IF(J108&lt;&gt;"LIBSETS_SETTYPE_BATTLEGROUND",IF(J108&lt;&gt;"LIBSETS_SETTYPE_SPECIAL",IF(Z108&lt;&gt;"",VLOOKUP(Z108,'ESO zone constants'!$D$2:$H$4950,8,FALSE),""),""),"")</f>
        <v>#REF!</v>
      </c>
      <c r="Z108" t="e">
        <f>VLOOKUP(O108,'ESO wayshrine node constants'!$A$3:$D$10003,5,FALSE)</f>
        <v>#REF!</v>
      </c>
      <c r="AB108" s="3" t="str">
        <f>IF(AA108&lt;&gt;"",IF(AA108&lt;&gt;"LIBSETS_DROP_MECHANIC_MONSTER_NAME",VLOOKUP(AA108,'LibSets constants'!$I$4:$L$1000,3,FALSE),""),"")</f>
        <v/>
      </c>
      <c r="AC108" s="3" t="str">
        <f>IF(AA108&lt;&gt;"",IF(AA108&lt;&gt;"LIBSETS_DROP_MECHANIC_MONSTER_NAME",VLOOKUP(AA108,'LibSets constants'!$I$4:$L$1000,4,FALSE),""),"")</f>
        <v/>
      </c>
      <c r="AD108" s="3" t="e">
        <f>IF(J108&lt;&gt;"LIBSETS_SETTYPE_BATTLEGROUND",IF(J108&lt;&gt;"LIBSETS_SETTYPE_SPECIAL",IF(AE108&lt;&gt;"",VLOOKUP(AE108,'ESO zone constants'!$D$2:$H$4950,8,FALSE),""),""),"")</f>
        <v>#REF!</v>
      </c>
      <c r="AE108" t="e">
        <f>VLOOKUP(P108,'ESO wayshrine node constants'!$A$3:$D$10003,5,FALSE)</f>
        <v>#REF!</v>
      </c>
      <c r="AG108" s="3" t="str">
        <f>IF(AF108&lt;&gt;"",IF(AF108&lt;&gt;"LIBSETS_DROP_MECHANIC_MONSTER_NAME",VLOOKUP(AF108,'LibSets constants'!$I$4:$L$1000,3,FALSE),""),"")</f>
        <v/>
      </c>
      <c r="AH108" s="3" t="str">
        <f>IF(AF108&lt;&gt;"",IF(AF108&lt;&gt;"LIBSETS_DROP_MECHANIC_MONSTER_NAME",VLOOKUP(AF108,'LibSets constants'!$I$4:$L$1000,4,FALSE),""),"")</f>
        <v/>
      </c>
      <c r="AI108" s="3" t="str">
        <f>IF(J108&lt;&gt;"LIBSETS_SETTYPE_BATTLEGROUND",IF(J108&lt;&gt;"LIBSETS_SETTYPE_SPECIAL",IF(AJ108&lt;&gt;"",VLOOKUP(AJ108,'ESO zone constants'!$D$2:$H$4950,8,FALSE),""),""),"")</f>
        <v/>
      </c>
      <c r="AL108" s="3" t="str">
        <f>IF(AK108&lt;&gt;"",IF(AK108&lt;&gt;"LIBSETS_DROP_MECHANIC_MONSTER_NAME",VLOOKUP(AK108,'LibSets constants'!$I$4:$L$1000,3,FALSE),""),"")</f>
        <v/>
      </c>
      <c r="AM108" s="3" t="str">
        <f>IF(AK108&lt;&gt;"",IF(AK108&lt;&gt;"LIBSETS_DROP_MECHANIC_MONSTER_NAME",VLOOKUP(AK108,'LibSets constants'!$I$4:$L$1000,4,FALSE),""),"")</f>
        <v/>
      </c>
      <c r="AN108" s="3" t="str">
        <f>IF(J108&lt;&gt;"LIBSETS_SETTYPE_BATTLEGROUND",IF(J108&lt;&gt;"LIBSETS_SETTYPE_SPECIAL",IF(AO108&lt;&gt;"",VLOOKUP(AO108,'ESO zone constants'!$D$2:$H$4950,8,FALSE),""),""),"")</f>
        <v/>
      </c>
      <c r="AQ108" s="3" t="str">
        <f>IF(AP108&lt;&gt;"",IF(AP108&lt;&gt;"LIBSETS_DROP_MECHANIC_MONSTER_NAME",VLOOKUP(AP108,'LibSets constants'!$I$4:$L$1000,3,FALSE),""),"")</f>
        <v/>
      </c>
      <c r="AR108" s="3" t="str">
        <f>IF(AP108&lt;&gt;"",IF(AP108&lt;&gt;"LIBSETS_DROP_MECHANIC_MONSTER_NAME",VLOOKUP(AP108,'LibSets constants'!$I$4:$L$1000,4,FALSE),""),"")</f>
        <v/>
      </c>
      <c r="AS108" s="3" t="str">
        <f>IF(J108&lt;&gt;"LIBSETS_SETTYPE_BATTLEGROUND",IF(J108&lt;&gt;"LIBSETS_SETTYPE_SPECIAL",IF(AT108&lt;&gt;"",VLOOKUP(AT108,'ESO zone constants'!$D$2:$H$4950,8,FALSE),""),""),"")</f>
        <v/>
      </c>
      <c r="AV108" s="3" t="str">
        <f>IF(AU108&lt;&gt;"",IF(AU108&lt;&gt;"LIBSETS_DROP_MECHANIC_MONSTER_NAME",VLOOKUP(AU108,'LibSets constants'!$I$4:$L$1000,3,FALSE),""),"")</f>
        <v/>
      </c>
      <c r="AW108" s="3" t="str">
        <f>IF(AU108&lt;&gt;"",IF(AU108&lt;&gt;"LIBSETS_DROP_MECHANIC_MONSTER_NAME",VLOOKUP(AU108,'LibSets constants'!$I$4:$L$1000,4,FALSE),""),"")</f>
        <v/>
      </c>
      <c r="AX108" s="21" t="e">
        <f t="shared" si="9"/>
        <v>#REF!</v>
      </c>
      <c r="AY108" s="21" t="e">
        <f t="shared" si="14"/>
        <v>#REF!</v>
      </c>
      <c r="AZ108" s="21" t="str">
        <f t="shared" si="11"/>
        <v>, setType=LIBSETS_SETTYPE_CRAFTED</v>
      </c>
      <c r="BA108" s="21" t="str">
        <f t="shared" si="12"/>
        <v>},</v>
      </c>
      <c r="BB108" s="21" t="e">
        <f t="shared" si="15"/>
        <v>#REF!</v>
      </c>
    </row>
    <row r="109" spans="1:54" x14ac:dyDescent="0.25">
      <c r="A109" s="5">
        <v>353</v>
      </c>
      <c r="B109" t="s">
        <v>1581</v>
      </c>
      <c r="C109" t="s">
        <v>1583</v>
      </c>
      <c r="D109" t="s">
        <v>1582</v>
      </c>
      <c r="G109" s="3">
        <f t="shared" si="8"/>
        <v>353</v>
      </c>
      <c r="J109" s="8" t="s">
        <v>2018</v>
      </c>
      <c r="L109" t="s">
        <v>100</v>
      </c>
      <c r="M109" t="s">
        <v>100</v>
      </c>
      <c r="N109">
        <v>338</v>
      </c>
      <c r="O109">
        <v>338</v>
      </c>
      <c r="P109">
        <v>338</v>
      </c>
      <c r="Q109">
        <v>4</v>
      </c>
      <c r="R109" s="3" t="e">
        <f>IF(S109&lt;&gt;"",VLOOKUP(S109,'ESO zone constants'!$D$2:$H$4950,8,FALSE),"")</f>
        <v>#REF!</v>
      </c>
      <c r="S109" t="e">
        <f>VLOOKUP(N109,'ESO wayshrine node constants'!$A$3:$D$10003,5,FALSE)</f>
        <v>#REF!</v>
      </c>
      <c r="T109" s="19" t="e">
        <f>IF(R109&lt;&gt;"",IF(NOT(ISERROR(VLOOKUP(R109,'ESO Dungeon constants'!$D$3:$H$9999,5,FALSE))),VLOOKUP(R109,'ESO Dungeon constants'!$D$3:$I$9999,6,FALSE),VLOOKUP(R109,'ESO zone constants'!$H$2:$K$9984,4,FALSE)),"")</f>
        <v>#REF!</v>
      </c>
      <c r="U109" s="3" t="e">
        <f>VLOOKUP(T109,'LibSets constants'!$B$4:$C$1000,2,FALSE)</f>
        <v>#REF!</v>
      </c>
      <c r="W109" s="3" t="str">
        <f>IF(V109&lt;&gt;"",IF(V109&lt;&gt;"LIBSETS_DROP_MECHANIC_MONSTER_NAME",VLOOKUP(V109,'LibSets constants'!$I$4:$L$1000,3,FALSE),""),"")</f>
        <v/>
      </c>
      <c r="X109" s="3" t="str">
        <f>IF(V109&lt;&gt;"",IF(V109&lt;&gt;"LIBSETS_DROP_MECHANIC_MONSTER_NAME",VLOOKUP(V109,'LibSets constants'!$I$4:$L$1000,4,FALSE),""),"")</f>
        <v/>
      </c>
      <c r="Y109" s="3" t="e">
        <f>IF(J109&lt;&gt;"LIBSETS_SETTYPE_BATTLEGROUND",IF(J109&lt;&gt;"LIBSETS_SETTYPE_SPECIAL",IF(Z109&lt;&gt;"",VLOOKUP(Z109,'ESO zone constants'!$D$2:$H$4950,8,FALSE),""),""),"")</f>
        <v>#REF!</v>
      </c>
      <c r="Z109" t="e">
        <f>VLOOKUP(O109,'ESO wayshrine node constants'!$A$3:$D$10003,5,FALSE)</f>
        <v>#REF!</v>
      </c>
      <c r="AB109" s="3" t="str">
        <f>IF(AA109&lt;&gt;"",IF(AA109&lt;&gt;"LIBSETS_DROP_MECHANIC_MONSTER_NAME",VLOOKUP(AA109,'LibSets constants'!$I$4:$L$1000,3,FALSE),""),"")</f>
        <v/>
      </c>
      <c r="AC109" s="3" t="str">
        <f>IF(AA109&lt;&gt;"",IF(AA109&lt;&gt;"LIBSETS_DROP_MECHANIC_MONSTER_NAME",VLOOKUP(AA109,'LibSets constants'!$I$4:$L$1000,4,FALSE),""),"")</f>
        <v/>
      </c>
      <c r="AD109" s="3" t="e">
        <f>IF(J109&lt;&gt;"LIBSETS_SETTYPE_BATTLEGROUND",IF(J109&lt;&gt;"LIBSETS_SETTYPE_SPECIAL",IF(AE109&lt;&gt;"",VLOOKUP(AE109,'ESO zone constants'!$D$2:$H$4950,8,FALSE),""),""),"")</f>
        <v>#REF!</v>
      </c>
      <c r="AE109" t="e">
        <f>VLOOKUP(P109,'ESO wayshrine node constants'!$A$3:$D$10003,5,FALSE)</f>
        <v>#REF!</v>
      </c>
      <c r="AG109" s="3" t="str">
        <f>IF(AF109&lt;&gt;"",IF(AF109&lt;&gt;"LIBSETS_DROP_MECHANIC_MONSTER_NAME",VLOOKUP(AF109,'LibSets constants'!$I$4:$L$1000,3,FALSE),""),"")</f>
        <v/>
      </c>
      <c r="AH109" s="3" t="str">
        <f>IF(AF109&lt;&gt;"",IF(AF109&lt;&gt;"LIBSETS_DROP_MECHANIC_MONSTER_NAME",VLOOKUP(AF109,'LibSets constants'!$I$4:$L$1000,4,FALSE),""),"")</f>
        <v/>
      </c>
      <c r="AI109" s="3" t="str">
        <f>IF(J109&lt;&gt;"LIBSETS_SETTYPE_BATTLEGROUND",IF(J109&lt;&gt;"LIBSETS_SETTYPE_SPECIAL",IF(AJ109&lt;&gt;"",VLOOKUP(AJ109,'ESO zone constants'!$D$2:$H$4950,8,FALSE),""),""),"")</f>
        <v/>
      </c>
      <c r="AL109" s="3" t="str">
        <f>IF(AK109&lt;&gt;"",IF(AK109&lt;&gt;"LIBSETS_DROP_MECHANIC_MONSTER_NAME",VLOOKUP(AK109,'LibSets constants'!$I$4:$L$1000,3,FALSE),""),"")</f>
        <v/>
      </c>
      <c r="AM109" s="3" t="str">
        <f>IF(AK109&lt;&gt;"",IF(AK109&lt;&gt;"LIBSETS_DROP_MECHANIC_MONSTER_NAME",VLOOKUP(AK109,'LibSets constants'!$I$4:$L$1000,4,FALSE),""),"")</f>
        <v/>
      </c>
      <c r="AN109" s="3" t="str">
        <f>IF(J109&lt;&gt;"LIBSETS_SETTYPE_BATTLEGROUND",IF(J109&lt;&gt;"LIBSETS_SETTYPE_SPECIAL",IF(AO109&lt;&gt;"",VLOOKUP(AO109,'ESO zone constants'!$D$2:$H$4950,8,FALSE),""),""),"")</f>
        <v/>
      </c>
      <c r="AQ109" s="3" t="str">
        <f>IF(AP109&lt;&gt;"",IF(AP109&lt;&gt;"LIBSETS_DROP_MECHANIC_MONSTER_NAME",VLOOKUP(AP109,'LibSets constants'!$I$4:$L$1000,3,FALSE),""),"")</f>
        <v/>
      </c>
      <c r="AR109" s="3" t="str">
        <f>IF(AP109&lt;&gt;"",IF(AP109&lt;&gt;"LIBSETS_DROP_MECHANIC_MONSTER_NAME",VLOOKUP(AP109,'LibSets constants'!$I$4:$L$1000,4,FALSE),""),"")</f>
        <v/>
      </c>
      <c r="AS109" s="3" t="str">
        <f>IF(J109&lt;&gt;"LIBSETS_SETTYPE_BATTLEGROUND",IF(J109&lt;&gt;"LIBSETS_SETTYPE_SPECIAL",IF(AT109&lt;&gt;"",VLOOKUP(AT109,'ESO zone constants'!$D$2:$H$4950,8,FALSE),""),""),"")</f>
        <v/>
      </c>
      <c r="AV109" s="3" t="str">
        <f>IF(AU109&lt;&gt;"",IF(AU109&lt;&gt;"LIBSETS_DROP_MECHANIC_MONSTER_NAME",VLOOKUP(AU109,'LibSets constants'!$I$4:$L$1000,3,FALSE),""),"")</f>
        <v/>
      </c>
      <c r="AW109" s="3" t="str">
        <f>IF(AU109&lt;&gt;"",IF(AU109&lt;&gt;"LIBSETS_DROP_MECHANIC_MONSTER_NAME",VLOOKUP(AU109,'LibSets constants'!$I$4:$L$1000,4,FALSE),""),"")</f>
        <v/>
      </c>
      <c r="AX109" s="21" t="e">
        <f t="shared" si="9"/>
        <v>#REF!</v>
      </c>
      <c r="AY109" s="21" t="e">
        <f t="shared" si="14"/>
        <v>#REF!</v>
      </c>
      <c r="AZ109" s="21" t="str">
        <f t="shared" si="11"/>
        <v>, setType=LIBSETS_SETTYPE_CRAFTED</v>
      </c>
      <c r="BA109" s="21" t="str">
        <f t="shared" si="12"/>
        <v>},</v>
      </c>
      <c r="BB109" s="21" t="e">
        <f t="shared" si="15"/>
        <v>#REF!</v>
      </c>
    </row>
    <row r="110" spans="1:54" x14ac:dyDescent="0.25">
      <c r="A110" s="5">
        <v>385</v>
      </c>
      <c r="B110" t="s">
        <v>1661</v>
      </c>
      <c r="C110" t="s">
        <v>1663</v>
      </c>
      <c r="D110" t="s">
        <v>1662</v>
      </c>
      <c r="G110" s="3">
        <f t="shared" si="8"/>
        <v>385</v>
      </c>
      <c r="J110" s="8" t="s">
        <v>2018</v>
      </c>
      <c r="L110" t="s">
        <v>100</v>
      </c>
      <c r="M110" t="s">
        <v>100</v>
      </c>
      <c r="N110">
        <v>359</v>
      </c>
      <c r="O110">
        <v>359</v>
      </c>
      <c r="P110">
        <v>359</v>
      </c>
      <c r="Q110">
        <v>3</v>
      </c>
      <c r="R110" s="3" t="e">
        <f>IF(S110&lt;&gt;"",VLOOKUP(S110,'ESO zone constants'!$D$2:$H$4950,8,FALSE),"")</f>
        <v>#REF!</v>
      </c>
      <c r="S110" t="e">
        <f>VLOOKUP(N110,'ESO wayshrine node constants'!$A$3:$D$10003,5,FALSE)</f>
        <v>#REF!</v>
      </c>
      <c r="T110" s="19" t="e">
        <f>IF(R110&lt;&gt;"",IF(NOT(ISERROR(VLOOKUP(R110,'ESO Dungeon constants'!$D$3:$H$9999,5,FALSE))),VLOOKUP(R110,'ESO Dungeon constants'!$D$3:$I$9999,6,FALSE),VLOOKUP(R110,'ESO zone constants'!$H$2:$K$9984,4,FALSE)),"")</f>
        <v>#REF!</v>
      </c>
      <c r="U110" s="3" t="e">
        <f>VLOOKUP(T110,'LibSets constants'!$B$4:$C$1000,2,FALSE)</f>
        <v>#REF!</v>
      </c>
      <c r="W110" s="3" t="str">
        <f>IF(V110&lt;&gt;"",IF(V110&lt;&gt;"LIBSETS_DROP_MECHANIC_MONSTER_NAME",VLOOKUP(V110,'LibSets constants'!$I$4:$L$1000,3,FALSE),""),"")</f>
        <v/>
      </c>
      <c r="X110" s="3" t="str">
        <f>IF(V110&lt;&gt;"",IF(V110&lt;&gt;"LIBSETS_DROP_MECHANIC_MONSTER_NAME",VLOOKUP(V110,'LibSets constants'!$I$4:$L$1000,4,FALSE),""),"")</f>
        <v/>
      </c>
      <c r="Y110" s="3" t="e">
        <f>IF(J110&lt;&gt;"LIBSETS_SETTYPE_BATTLEGROUND",IF(J110&lt;&gt;"LIBSETS_SETTYPE_SPECIAL",IF(Z110&lt;&gt;"",VLOOKUP(Z110,'ESO zone constants'!$D$2:$H$4950,8,FALSE),""),""),"")</f>
        <v>#REF!</v>
      </c>
      <c r="Z110" t="e">
        <f>VLOOKUP(O110,'ESO wayshrine node constants'!$A$3:$D$10003,5,FALSE)</f>
        <v>#REF!</v>
      </c>
      <c r="AB110" s="3" t="str">
        <f>IF(AA110&lt;&gt;"",IF(AA110&lt;&gt;"LIBSETS_DROP_MECHANIC_MONSTER_NAME",VLOOKUP(AA110,'LibSets constants'!$I$4:$L$1000,3,FALSE),""),"")</f>
        <v/>
      </c>
      <c r="AC110" s="3" t="str">
        <f>IF(AA110&lt;&gt;"",IF(AA110&lt;&gt;"LIBSETS_DROP_MECHANIC_MONSTER_NAME",VLOOKUP(AA110,'LibSets constants'!$I$4:$L$1000,4,FALSE),""),"")</f>
        <v/>
      </c>
      <c r="AD110" s="3" t="e">
        <f>IF(J110&lt;&gt;"LIBSETS_SETTYPE_BATTLEGROUND",IF(J110&lt;&gt;"LIBSETS_SETTYPE_SPECIAL",IF(AE110&lt;&gt;"",VLOOKUP(AE110,'ESO zone constants'!$D$2:$H$4950,8,FALSE),""),""),"")</f>
        <v>#REF!</v>
      </c>
      <c r="AE110" t="e">
        <f>VLOOKUP(P110,'ESO wayshrine node constants'!$A$3:$D$10003,5,FALSE)</f>
        <v>#REF!</v>
      </c>
      <c r="AG110" s="3" t="str">
        <f>IF(AF110&lt;&gt;"",IF(AF110&lt;&gt;"LIBSETS_DROP_MECHANIC_MONSTER_NAME",VLOOKUP(AF110,'LibSets constants'!$I$4:$L$1000,3,FALSE),""),"")</f>
        <v/>
      </c>
      <c r="AH110" s="3" t="str">
        <f>IF(AF110&lt;&gt;"",IF(AF110&lt;&gt;"LIBSETS_DROP_MECHANIC_MONSTER_NAME",VLOOKUP(AF110,'LibSets constants'!$I$4:$L$1000,4,FALSE),""),"")</f>
        <v/>
      </c>
      <c r="AI110" s="3" t="str">
        <f>IF(J110&lt;&gt;"LIBSETS_SETTYPE_BATTLEGROUND",IF(J110&lt;&gt;"LIBSETS_SETTYPE_SPECIAL",IF(AJ110&lt;&gt;"",VLOOKUP(AJ110,'ESO zone constants'!$D$2:$H$4950,8,FALSE),""),""),"")</f>
        <v/>
      </c>
      <c r="AL110" s="3" t="str">
        <f>IF(AK110&lt;&gt;"",IF(AK110&lt;&gt;"LIBSETS_DROP_MECHANIC_MONSTER_NAME",VLOOKUP(AK110,'LibSets constants'!$I$4:$L$1000,3,FALSE),""),"")</f>
        <v/>
      </c>
      <c r="AM110" s="3" t="str">
        <f>IF(AK110&lt;&gt;"",IF(AK110&lt;&gt;"LIBSETS_DROP_MECHANIC_MONSTER_NAME",VLOOKUP(AK110,'LibSets constants'!$I$4:$L$1000,4,FALSE),""),"")</f>
        <v/>
      </c>
      <c r="AN110" s="3" t="str">
        <f>IF(J110&lt;&gt;"LIBSETS_SETTYPE_BATTLEGROUND",IF(J110&lt;&gt;"LIBSETS_SETTYPE_SPECIAL",IF(AO110&lt;&gt;"",VLOOKUP(AO110,'ESO zone constants'!$D$2:$H$4950,8,FALSE),""),""),"")</f>
        <v/>
      </c>
      <c r="AQ110" s="3" t="str">
        <f>IF(AP110&lt;&gt;"",IF(AP110&lt;&gt;"LIBSETS_DROP_MECHANIC_MONSTER_NAME",VLOOKUP(AP110,'LibSets constants'!$I$4:$L$1000,3,FALSE),""),"")</f>
        <v/>
      </c>
      <c r="AR110" s="3" t="str">
        <f>IF(AP110&lt;&gt;"",IF(AP110&lt;&gt;"LIBSETS_DROP_MECHANIC_MONSTER_NAME",VLOOKUP(AP110,'LibSets constants'!$I$4:$L$1000,4,FALSE),""),"")</f>
        <v/>
      </c>
      <c r="AS110" s="3" t="str">
        <f>IF(J110&lt;&gt;"LIBSETS_SETTYPE_BATTLEGROUND",IF(J110&lt;&gt;"LIBSETS_SETTYPE_SPECIAL",IF(AT110&lt;&gt;"",VLOOKUP(AT110,'ESO zone constants'!$D$2:$H$4950,8,FALSE),""),""),"")</f>
        <v/>
      </c>
      <c r="AV110" s="3" t="str">
        <f>IF(AU110&lt;&gt;"",IF(AU110&lt;&gt;"LIBSETS_DROP_MECHANIC_MONSTER_NAME",VLOOKUP(AU110,'LibSets constants'!$I$4:$L$1000,3,FALSE),""),"")</f>
        <v/>
      </c>
      <c r="AW110" s="3" t="str">
        <f>IF(AU110&lt;&gt;"",IF(AU110&lt;&gt;"LIBSETS_DROP_MECHANIC_MONSTER_NAME",VLOOKUP(AU110,'LibSets constants'!$I$4:$L$1000,4,FALSE),""),"")</f>
        <v/>
      </c>
      <c r="AX110" s="21" t="e">
        <f t="shared" si="9"/>
        <v>#REF!</v>
      </c>
      <c r="AY110" s="21" t="e">
        <f t="shared" si="14"/>
        <v>#REF!</v>
      </c>
      <c r="AZ110" s="21" t="str">
        <f t="shared" si="11"/>
        <v>, setType=LIBSETS_SETTYPE_CRAFTED</v>
      </c>
      <c r="BA110" s="21" t="str">
        <f t="shared" si="12"/>
        <v>},</v>
      </c>
      <c r="BB110" s="21" t="e">
        <f t="shared" si="15"/>
        <v>#REF!</v>
      </c>
    </row>
    <row r="111" spans="1:54" x14ac:dyDescent="0.25">
      <c r="A111" s="5">
        <v>386</v>
      </c>
      <c r="B111" t="s">
        <v>1664</v>
      </c>
      <c r="C111" t="s">
        <v>1666</v>
      </c>
      <c r="D111" t="s">
        <v>1665</v>
      </c>
      <c r="G111" s="3">
        <f t="shared" si="8"/>
        <v>386</v>
      </c>
      <c r="J111" s="8" t="s">
        <v>2018</v>
      </c>
      <c r="L111" t="s">
        <v>100</v>
      </c>
      <c r="M111" t="s">
        <v>100</v>
      </c>
      <c r="N111">
        <v>360</v>
      </c>
      <c r="O111">
        <v>360</v>
      </c>
      <c r="P111">
        <v>360</v>
      </c>
      <c r="Q111">
        <v>6</v>
      </c>
      <c r="R111" s="3" t="e">
        <f>IF(S111&lt;&gt;"",VLOOKUP(S111,'ESO zone constants'!$D$2:$H$4950,8,FALSE),"")</f>
        <v>#REF!</v>
      </c>
      <c r="S111" t="e">
        <f>VLOOKUP(N111,'ESO wayshrine node constants'!$A$3:$D$10003,5,FALSE)</f>
        <v>#REF!</v>
      </c>
      <c r="T111" s="19" t="e">
        <f>IF(R111&lt;&gt;"",IF(NOT(ISERROR(VLOOKUP(R111,'ESO Dungeon constants'!$D$3:$H$9999,5,FALSE))),VLOOKUP(R111,'ESO Dungeon constants'!$D$3:$I$9999,6,FALSE),VLOOKUP(R111,'ESO zone constants'!$H$2:$K$9984,4,FALSE)),"")</f>
        <v>#REF!</v>
      </c>
      <c r="U111" s="3" t="e">
        <f>VLOOKUP(T111,'LibSets constants'!$B$4:$C$1000,2,FALSE)</f>
        <v>#REF!</v>
      </c>
      <c r="W111" s="46" t="str">
        <f>IF(V111&lt;&gt;"",IF(V111&lt;&gt;"LIBSETS_DROP_MECHANIC_MONSTER_NAME",VLOOKUP(V111,'LibSets constants'!$I$4:$L$1000,3,FALSE),""),"")</f>
        <v/>
      </c>
      <c r="X111" s="3" t="str">
        <f>IF(V111&lt;&gt;"",IF(V111&lt;&gt;"LIBSETS_DROP_MECHANIC_MONSTER_NAME",VLOOKUP(V111,'LibSets constants'!$I$4:$L$1000,4,FALSE),""),"")</f>
        <v/>
      </c>
      <c r="Y111" s="3" t="e">
        <f>IF(J111&lt;&gt;"LIBSETS_SETTYPE_BATTLEGROUND",IF(J111&lt;&gt;"LIBSETS_SETTYPE_SPECIAL",IF(Z111&lt;&gt;"",VLOOKUP(Z111,'ESO zone constants'!$D$2:$H$4950,8,FALSE),""),""),"")</f>
        <v>#REF!</v>
      </c>
      <c r="Z111" t="e">
        <f>VLOOKUP(O111,'ESO wayshrine node constants'!$A$3:$D$10003,5,FALSE)</f>
        <v>#REF!</v>
      </c>
      <c r="AB111" s="3" t="str">
        <f>IF(AA111&lt;&gt;"",IF(AA111&lt;&gt;"LIBSETS_DROP_MECHANIC_MONSTER_NAME",VLOOKUP(AA111,'LibSets constants'!$I$4:$L$1000,3,FALSE),""),"")</f>
        <v/>
      </c>
      <c r="AC111" s="3" t="str">
        <f>IF(AA111&lt;&gt;"",IF(AA111&lt;&gt;"LIBSETS_DROP_MECHANIC_MONSTER_NAME",VLOOKUP(AA111,'LibSets constants'!$I$4:$L$1000,4,FALSE),""),"")</f>
        <v/>
      </c>
      <c r="AD111" s="3" t="e">
        <f>IF(J111&lt;&gt;"LIBSETS_SETTYPE_BATTLEGROUND",IF(J111&lt;&gt;"LIBSETS_SETTYPE_SPECIAL",IF(AE111&lt;&gt;"",VLOOKUP(AE111,'ESO zone constants'!$D$2:$H$4950,8,FALSE),""),""),"")</f>
        <v>#REF!</v>
      </c>
      <c r="AE111" t="e">
        <f>VLOOKUP(P111,'ESO wayshrine node constants'!$A$3:$D$10003,5,FALSE)</f>
        <v>#REF!</v>
      </c>
      <c r="AG111" s="3" t="str">
        <f>IF(AF111&lt;&gt;"",IF(AF111&lt;&gt;"LIBSETS_DROP_MECHANIC_MONSTER_NAME",VLOOKUP(AF111,'LibSets constants'!$I$4:$L$1000,3,FALSE),""),"")</f>
        <v/>
      </c>
      <c r="AH111" s="3" t="str">
        <f>IF(AF111&lt;&gt;"",IF(AF111&lt;&gt;"LIBSETS_DROP_MECHANIC_MONSTER_NAME",VLOOKUP(AF111,'LibSets constants'!$I$4:$L$1000,4,FALSE),""),"")</f>
        <v/>
      </c>
      <c r="AI111" s="3" t="str">
        <f>IF(J111&lt;&gt;"LIBSETS_SETTYPE_BATTLEGROUND",IF(J111&lt;&gt;"LIBSETS_SETTYPE_SPECIAL",IF(AJ111&lt;&gt;"",VLOOKUP(AJ111,'ESO zone constants'!$D$2:$H$4950,8,FALSE),""),""),"")</f>
        <v/>
      </c>
      <c r="AL111" s="3" t="str">
        <f>IF(AK111&lt;&gt;"",IF(AK111&lt;&gt;"LIBSETS_DROP_MECHANIC_MONSTER_NAME",VLOOKUP(AK111,'LibSets constants'!$I$4:$L$1000,3,FALSE),""),"")</f>
        <v/>
      </c>
      <c r="AM111" s="3" t="str">
        <f>IF(AK111&lt;&gt;"",IF(AK111&lt;&gt;"LIBSETS_DROP_MECHANIC_MONSTER_NAME",VLOOKUP(AK111,'LibSets constants'!$I$4:$L$1000,4,FALSE),""),"")</f>
        <v/>
      </c>
      <c r="AN111" s="3" t="str">
        <f>IF(J111&lt;&gt;"LIBSETS_SETTYPE_BATTLEGROUND",IF(J111&lt;&gt;"LIBSETS_SETTYPE_SPECIAL",IF(AO111&lt;&gt;"",VLOOKUP(AO111,'ESO zone constants'!$D$2:$H$4950,8,FALSE),""),""),"")</f>
        <v/>
      </c>
      <c r="AQ111" s="3" t="str">
        <f>IF(AP111&lt;&gt;"",IF(AP111&lt;&gt;"LIBSETS_DROP_MECHANIC_MONSTER_NAME",VLOOKUP(AP111,'LibSets constants'!$I$4:$L$1000,3,FALSE),""),"")</f>
        <v/>
      </c>
      <c r="AR111" s="3" t="str">
        <f>IF(AP111&lt;&gt;"",IF(AP111&lt;&gt;"LIBSETS_DROP_MECHANIC_MONSTER_NAME",VLOOKUP(AP111,'LibSets constants'!$I$4:$L$1000,4,FALSE),""),"")</f>
        <v/>
      </c>
      <c r="AS111" s="3" t="str">
        <f>IF(J111&lt;&gt;"LIBSETS_SETTYPE_BATTLEGROUND",IF(J111&lt;&gt;"LIBSETS_SETTYPE_SPECIAL",IF(AT111&lt;&gt;"",VLOOKUP(AT111,'ESO zone constants'!$D$2:$H$4950,8,FALSE),""),""),"")</f>
        <v/>
      </c>
      <c r="AV111" s="3" t="str">
        <f>IF(AU111&lt;&gt;"",IF(AU111&lt;&gt;"LIBSETS_DROP_MECHANIC_MONSTER_NAME",VLOOKUP(AU111,'LibSets constants'!$I$4:$L$1000,3,FALSE),""),"")</f>
        <v/>
      </c>
      <c r="AW111" s="3" t="str">
        <f>IF(AU111&lt;&gt;"",IF(AU111&lt;&gt;"LIBSETS_DROP_MECHANIC_MONSTER_NAME",VLOOKUP(AU111,'LibSets constants'!$I$4:$L$1000,4,FALSE),""),"")</f>
        <v/>
      </c>
      <c r="AX111" s="21" t="e">
        <f t="shared" si="9"/>
        <v>#REF!</v>
      </c>
      <c r="AY111" s="21" t="e">
        <f t="shared" si="14"/>
        <v>#REF!</v>
      </c>
      <c r="AZ111" s="21" t="str">
        <f t="shared" si="11"/>
        <v>, setType=LIBSETS_SETTYPE_CRAFTED</v>
      </c>
      <c r="BA111" s="21" t="str">
        <f t="shared" si="12"/>
        <v>},</v>
      </c>
      <c r="BB111" s="21" t="e">
        <f t="shared" si="15"/>
        <v>#REF!</v>
      </c>
    </row>
    <row r="112" spans="1:54" x14ac:dyDescent="0.25">
      <c r="A112" s="5">
        <v>387</v>
      </c>
      <c r="B112" t="s">
        <v>1667</v>
      </c>
      <c r="C112" t="s">
        <v>1669</v>
      </c>
      <c r="D112" t="s">
        <v>1668</v>
      </c>
      <c r="G112" s="3">
        <f t="shared" si="8"/>
        <v>387</v>
      </c>
      <c r="J112" s="8" t="s">
        <v>2018</v>
      </c>
      <c r="L112" t="s">
        <v>100</v>
      </c>
      <c r="M112" t="s">
        <v>100</v>
      </c>
      <c r="N112">
        <v>354</v>
      </c>
      <c r="O112">
        <v>354</v>
      </c>
      <c r="P112">
        <v>354</v>
      </c>
      <c r="Q112">
        <v>9</v>
      </c>
      <c r="R112" s="3" t="e">
        <f>IF(S112&lt;&gt;"",VLOOKUP(S112,'ESO zone constants'!$D$2:$H$4950,8,FALSE),"")</f>
        <v>#REF!</v>
      </c>
      <c r="S112" t="e">
        <f>VLOOKUP(N112,'ESO wayshrine node constants'!$A$3:$D$10003,5,FALSE)</f>
        <v>#REF!</v>
      </c>
      <c r="T112" s="19" t="e">
        <f>IF(R112&lt;&gt;"",IF(NOT(ISERROR(VLOOKUP(R112,'ESO Dungeon constants'!$D$3:$H$9999,5,FALSE))),VLOOKUP(R112,'ESO Dungeon constants'!$D$3:$I$9999,6,FALSE),VLOOKUP(R112,'ESO zone constants'!$H$2:$K$9984,4,FALSE)),"")</f>
        <v>#REF!</v>
      </c>
      <c r="U112" s="3" t="e">
        <f>VLOOKUP(T112,'LibSets constants'!$B$4:$C$1000,2,FALSE)</f>
        <v>#REF!</v>
      </c>
      <c r="W112" s="3" t="str">
        <f>IF(V112&lt;&gt;"",IF(V112&lt;&gt;"LIBSETS_DROP_MECHANIC_MONSTER_NAME",VLOOKUP(V112,'LibSets constants'!$I$4:$L$1000,3,FALSE),""),"")</f>
        <v/>
      </c>
      <c r="X112" s="3" t="str">
        <f>IF(V112&lt;&gt;"",IF(V112&lt;&gt;"LIBSETS_DROP_MECHANIC_MONSTER_NAME",VLOOKUP(V112,'LibSets constants'!$I$4:$L$1000,4,FALSE),""),"")</f>
        <v/>
      </c>
      <c r="Y112" s="3" t="e">
        <f>IF(J112&lt;&gt;"LIBSETS_SETTYPE_BATTLEGROUND",IF(J112&lt;&gt;"LIBSETS_SETTYPE_SPECIAL",IF(Z112&lt;&gt;"",VLOOKUP(Z112,'ESO zone constants'!$D$2:$H$4950,8,FALSE),""),""),"")</f>
        <v>#REF!</v>
      </c>
      <c r="Z112" t="e">
        <f>VLOOKUP(O112,'ESO wayshrine node constants'!$A$3:$D$10003,5,FALSE)</f>
        <v>#REF!</v>
      </c>
      <c r="AB112" s="3" t="str">
        <f>IF(AA112&lt;&gt;"",IF(AA112&lt;&gt;"LIBSETS_DROP_MECHANIC_MONSTER_NAME",VLOOKUP(AA112,'LibSets constants'!$I$4:$L$1000,3,FALSE),""),"")</f>
        <v/>
      </c>
      <c r="AC112" s="3" t="str">
        <f>IF(AA112&lt;&gt;"",IF(AA112&lt;&gt;"LIBSETS_DROP_MECHANIC_MONSTER_NAME",VLOOKUP(AA112,'LibSets constants'!$I$4:$L$1000,4,FALSE),""),"")</f>
        <v/>
      </c>
      <c r="AD112" s="3" t="e">
        <f>IF(J112&lt;&gt;"LIBSETS_SETTYPE_BATTLEGROUND",IF(J112&lt;&gt;"LIBSETS_SETTYPE_SPECIAL",IF(AE112&lt;&gt;"",VLOOKUP(AE112,'ESO zone constants'!$D$2:$H$4950,8,FALSE),""),""),"")</f>
        <v>#REF!</v>
      </c>
      <c r="AE112" t="e">
        <f>VLOOKUP(P112,'ESO wayshrine node constants'!$A$3:$D$10003,5,FALSE)</f>
        <v>#REF!</v>
      </c>
      <c r="AG112" s="3" t="str">
        <f>IF(AF112&lt;&gt;"",IF(AF112&lt;&gt;"LIBSETS_DROP_MECHANIC_MONSTER_NAME",VLOOKUP(AF112,'LibSets constants'!$I$4:$L$1000,3,FALSE),""),"")</f>
        <v/>
      </c>
      <c r="AH112" s="3" t="str">
        <f>IF(AF112&lt;&gt;"",IF(AF112&lt;&gt;"LIBSETS_DROP_MECHANIC_MONSTER_NAME",VLOOKUP(AF112,'LibSets constants'!$I$4:$L$1000,4,FALSE),""),"")</f>
        <v/>
      </c>
      <c r="AI112" s="3" t="str">
        <f>IF(J112&lt;&gt;"LIBSETS_SETTYPE_BATTLEGROUND",IF(J112&lt;&gt;"LIBSETS_SETTYPE_SPECIAL",IF(AJ112&lt;&gt;"",VLOOKUP(AJ112,'ESO zone constants'!$D$2:$H$4950,8,FALSE),""),""),"")</f>
        <v/>
      </c>
      <c r="AL112" s="3" t="str">
        <f>IF(AK112&lt;&gt;"",IF(AK112&lt;&gt;"LIBSETS_DROP_MECHANIC_MONSTER_NAME",VLOOKUP(AK112,'LibSets constants'!$I$4:$L$1000,3,FALSE),""),"")</f>
        <v/>
      </c>
      <c r="AM112" s="3" t="str">
        <f>IF(AK112&lt;&gt;"",IF(AK112&lt;&gt;"LIBSETS_DROP_MECHANIC_MONSTER_NAME",VLOOKUP(AK112,'LibSets constants'!$I$4:$L$1000,4,FALSE),""),"")</f>
        <v/>
      </c>
      <c r="AN112" s="3" t="str">
        <f>IF(J112&lt;&gt;"LIBSETS_SETTYPE_BATTLEGROUND",IF(J112&lt;&gt;"LIBSETS_SETTYPE_SPECIAL",IF(AO112&lt;&gt;"",VLOOKUP(AO112,'ESO zone constants'!$D$2:$H$4950,8,FALSE),""),""),"")</f>
        <v/>
      </c>
      <c r="AQ112" s="3" t="str">
        <f>IF(AP112&lt;&gt;"",IF(AP112&lt;&gt;"LIBSETS_DROP_MECHANIC_MONSTER_NAME",VLOOKUP(AP112,'LibSets constants'!$I$4:$L$1000,3,FALSE),""),"")</f>
        <v/>
      </c>
      <c r="AR112" s="3" t="str">
        <f>IF(AP112&lt;&gt;"",IF(AP112&lt;&gt;"LIBSETS_DROP_MECHANIC_MONSTER_NAME",VLOOKUP(AP112,'LibSets constants'!$I$4:$L$1000,4,FALSE),""),"")</f>
        <v/>
      </c>
      <c r="AS112" s="3" t="str">
        <f>IF(J112&lt;&gt;"LIBSETS_SETTYPE_BATTLEGROUND",IF(J112&lt;&gt;"LIBSETS_SETTYPE_SPECIAL",IF(AT112&lt;&gt;"",VLOOKUP(AT112,'ESO zone constants'!$D$2:$H$4950,8,FALSE),""),""),"")</f>
        <v/>
      </c>
      <c r="AV112" s="3" t="str">
        <f>IF(AU112&lt;&gt;"",IF(AU112&lt;&gt;"LIBSETS_DROP_MECHANIC_MONSTER_NAME",VLOOKUP(AU112,'LibSets constants'!$I$4:$L$1000,3,FALSE),""),"")</f>
        <v/>
      </c>
      <c r="AW112" s="3" t="str">
        <f>IF(AU112&lt;&gt;"",IF(AU112&lt;&gt;"LIBSETS_DROP_MECHANIC_MONSTER_NAME",VLOOKUP(AU112,'LibSets constants'!$I$4:$L$1000,4,FALSE),""),"")</f>
        <v/>
      </c>
      <c r="AX112" s="21" t="e">
        <f t="shared" si="9"/>
        <v>#REF!</v>
      </c>
      <c r="AY112" s="21" t="e">
        <f t="shared" si="14"/>
        <v>#REF!</v>
      </c>
      <c r="AZ112" s="21" t="str">
        <f t="shared" si="11"/>
        <v>, setType=LIBSETS_SETTYPE_CRAFTED</v>
      </c>
      <c r="BA112" s="21" t="str">
        <f t="shared" si="12"/>
        <v>},</v>
      </c>
      <c r="BB112" s="21" t="e">
        <f t="shared" si="15"/>
        <v>#REF!</v>
      </c>
    </row>
    <row r="113" spans="1:54" x14ac:dyDescent="0.25">
      <c r="A113" s="5">
        <v>408</v>
      </c>
      <c r="B113" t="s">
        <v>1721</v>
      </c>
      <c r="C113" t="s">
        <v>1723</v>
      </c>
      <c r="D113" t="s">
        <v>1722</v>
      </c>
      <c r="G113" s="3">
        <f t="shared" si="8"/>
        <v>408</v>
      </c>
      <c r="J113" s="8" t="s">
        <v>2018</v>
      </c>
      <c r="L113" t="s">
        <v>100</v>
      </c>
      <c r="M113" t="s">
        <v>100</v>
      </c>
      <c r="N113">
        <v>375</v>
      </c>
      <c r="O113">
        <v>375</v>
      </c>
      <c r="P113">
        <v>375</v>
      </c>
      <c r="Q113">
        <v>7</v>
      </c>
      <c r="R113" s="3" t="e">
        <f>IF(S113&lt;&gt;"",VLOOKUP(S113,'ESO zone constants'!$D$2:$H$4950,8,FALSE),"")</f>
        <v>#REF!</v>
      </c>
      <c r="S113" t="e">
        <f>VLOOKUP(N113,'ESO wayshrine node constants'!$A$3:$D$10003,5,FALSE)</f>
        <v>#REF!</v>
      </c>
      <c r="T113" s="19" t="e">
        <f>IF(R113&lt;&gt;"",IF(NOT(ISERROR(VLOOKUP(R113,'ESO Dungeon constants'!$D$3:$H$9999,5,FALSE))),VLOOKUP(R113,'ESO Dungeon constants'!$D$3:$I$9999,6,FALSE),VLOOKUP(R113,'ESO zone constants'!$H$2:$K$9984,4,FALSE)),"")</f>
        <v>#REF!</v>
      </c>
      <c r="U113" s="3" t="e">
        <f>VLOOKUP(T113,'LibSets constants'!$B$4:$C$1000,2,FALSE)</f>
        <v>#REF!</v>
      </c>
      <c r="W113" s="3" t="str">
        <f>IF(V113&lt;&gt;"",IF(V113&lt;&gt;"LIBSETS_DROP_MECHANIC_MONSTER_NAME",VLOOKUP(V113,'LibSets constants'!$I$4:$L$1000,3,FALSE),""),"")</f>
        <v/>
      </c>
      <c r="X113" s="3" t="str">
        <f>IF(V113&lt;&gt;"",IF(V113&lt;&gt;"LIBSETS_DROP_MECHANIC_MONSTER_NAME",VLOOKUP(V113,'LibSets constants'!$I$4:$L$1000,4,FALSE),""),"")</f>
        <v/>
      </c>
      <c r="Y113" s="3" t="str">
        <f>IF(J113&lt;&gt;"LIBSETS_SETTYPE_BATTLEGROUND",IF(J113&lt;&gt;"LIBSETS_SETTYPE_SPECIAL",IF(Z113&lt;&gt;"",VLOOKUP(Z113,'ESO zone constants'!$D$2:$H$4950,8,FALSE),""),""),"")</f>
        <v/>
      </c>
      <c r="AB113" s="3" t="str">
        <f>IF(AA113&lt;&gt;"",IF(AA113&lt;&gt;"LIBSETS_DROP_MECHANIC_MONSTER_NAME",VLOOKUP(AA113,'LibSets constants'!$I$4:$L$1000,3,FALSE),""),"")</f>
        <v/>
      </c>
      <c r="AC113" s="3" t="str">
        <f>IF(AA113&lt;&gt;"",IF(AA113&lt;&gt;"LIBSETS_DROP_MECHANIC_MONSTER_NAME",VLOOKUP(AA113,'LibSets constants'!$I$4:$L$1000,4,FALSE),""),"")</f>
        <v/>
      </c>
      <c r="AD113" s="3" t="str">
        <f>IF(J113&lt;&gt;"LIBSETS_SETTYPE_BATTLEGROUND",IF(J113&lt;&gt;"LIBSETS_SETTYPE_SPECIAL",IF(AE113&lt;&gt;"",VLOOKUP(AE113,'ESO zone constants'!$D$2:$H$4950,8,FALSE),""),""),"")</f>
        <v/>
      </c>
      <c r="AG113" s="3" t="str">
        <f>IF(AF113&lt;&gt;"",IF(AF113&lt;&gt;"LIBSETS_DROP_MECHANIC_MONSTER_NAME",VLOOKUP(AF113,'LibSets constants'!$I$4:$L$1000,3,FALSE),""),"")</f>
        <v/>
      </c>
      <c r="AH113" s="3" t="str">
        <f>IF(AF113&lt;&gt;"",IF(AF113&lt;&gt;"LIBSETS_DROP_MECHANIC_MONSTER_NAME",VLOOKUP(AF113,'LibSets constants'!$I$4:$L$1000,4,FALSE),""),"")</f>
        <v/>
      </c>
      <c r="AI113" s="3" t="str">
        <f>IF(J113&lt;&gt;"LIBSETS_SETTYPE_BATTLEGROUND",IF(J113&lt;&gt;"LIBSETS_SETTYPE_SPECIAL",IF(AJ113&lt;&gt;"",VLOOKUP(AJ113,'ESO zone constants'!$D$2:$H$4950,8,FALSE),""),""),"")</f>
        <v/>
      </c>
      <c r="AL113" s="3" t="str">
        <f>IF(AK113&lt;&gt;"",IF(AK113&lt;&gt;"LIBSETS_DROP_MECHANIC_MONSTER_NAME",VLOOKUP(AK113,'LibSets constants'!$I$4:$L$1000,3,FALSE),""),"")</f>
        <v/>
      </c>
      <c r="AM113" s="3" t="str">
        <f>IF(AK113&lt;&gt;"",IF(AK113&lt;&gt;"LIBSETS_DROP_MECHANIC_MONSTER_NAME",VLOOKUP(AK113,'LibSets constants'!$I$4:$L$1000,4,FALSE),""),"")</f>
        <v/>
      </c>
      <c r="AN113" s="3" t="str">
        <f>IF(J113&lt;&gt;"LIBSETS_SETTYPE_BATTLEGROUND",IF(J113&lt;&gt;"LIBSETS_SETTYPE_SPECIAL",IF(AO113&lt;&gt;"",VLOOKUP(AO113,'ESO zone constants'!$D$2:$H$4950,8,FALSE),""),""),"")</f>
        <v/>
      </c>
      <c r="AQ113" s="3" t="str">
        <f>IF(AP113&lt;&gt;"",IF(AP113&lt;&gt;"LIBSETS_DROP_MECHANIC_MONSTER_NAME",VLOOKUP(AP113,'LibSets constants'!$I$4:$L$1000,3,FALSE),""),"")</f>
        <v/>
      </c>
      <c r="AR113" s="3" t="str">
        <f>IF(AP113&lt;&gt;"",IF(AP113&lt;&gt;"LIBSETS_DROP_MECHANIC_MONSTER_NAME",VLOOKUP(AP113,'LibSets constants'!$I$4:$L$1000,4,FALSE),""),"")</f>
        <v/>
      </c>
      <c r="AS113" s="3" t="str">
        <f>IF(J113&lt;&gt;"LIBSETS_SETTYPE_BATTLEGROUND",IF(J113&lt;&gt;"LIBSETS_SETTYPE_SPECIAL",IF(AT113&lt;&gt;"",VLOOKUP(AT113,'ESO zone constants'!$D$2:$H$4950,8,FALSE),""),""),"")</f>
        <v/>
      </c>
      <c r="AV113" s="3" t="str">
        <f>IF(AU113&lt;&gt;"",IF(AU113&lt;&gt;"LIBSETS_DROP_MECHANIC_MONSTER_NAME",VLOOKUP(AU113,'LibSets constants'!$I$4:$L$1000,3,FALSE),""),"")</f>
        <v/>
      </c>
      <c r="AW113" s="3" t="str">
        <f>IF(AU113&lt;&gt;"",IF(AU113&lt;&gt;"LIBSETS_DROP_MECHANIC_MONSTER_NAME",VLOOKUP(AU113,'LibSets constants'!$I$4:$L$1000,4,FALSE),""),"")</f>
        <v/>
      </c>
      <c r="AX113" s="21" t="e">
        <f t="shared" si="9"/>
        <v>#REF!</v>
      </c>
      <c r="AY113" s="21" t="e">
        <f t="shared" si="14"/>
        <v>#REF!</v>
      </c>
      <c r="AZ113" s="21" t="str">
        <f t="shared" si="11"/>
        <v>, setType=LIBSETS_SETTYPE_CRAFTED</v>
      </c>
      <c r="BA113" s="21" t="str">
        <f t="shared" si="12"/>
        <v>},</v>
      </c>
      <c r="BB113" s="21" t="e">
        <f t="shared" si="15"/>
        <v>#REF!</v>
      </c>
    </row>
    <row r="114" spans="1:54" x14ac:dyDescent="0.25">
      <c r="A114" s="5">
        <v>409</v>
      </c>
      <c r="B114" t="s">
        <v>1724</v>
      </c>
      <c r="C114" t="s">
        <v>1726</v>
      </c>
      <c r="D114" t="s">
        <v>1725</v>
      </c>
      <c r="G114" s="3">
        <f t="shared" si="8"/>
        <v>409</v>
      </c>
      <c r="J114" s="8" t="s">
        <v>2018</v>
      </c>
      <c r="L114" t="s">
        <v>100</v>
      </c>
      <c r="M114" t="s">
        <v>100</v>
      </c>
      <c r="N114">
        <v>379</v>
      </c>
      <c r="O114">
        <v>379</v>
      </c>
      <c r="P114">
        <v>379</v>
      </c>
      <c r="Q114">
        <v>2</v>
      </c>
      <c r="R114" s="3" t="e">
        <f>IF(S114&lt;&gt;"",VLOOKUP(S114,'ESO zone constants'!$D$2:$H$4950,8,FALSE),"")</f>
        <v>#REF!</v>
      </c>
      <c r="S114" t="e">
        <f>VLOOKUP(N114,'ESO wayshrine node constants'!$A$3:$D$10003,5,FALSE)</f>
        <v>#REF!</v>
      </c>
      <c r="T114" s="19" t="e">
        <f>IF(R114&lt;&gt;"",IF(NOT(ISERROR(VLOOKUP(R114,'ESO Dungeon constants'!$D$3:$H$9999,5,FALSE))),VLOOKUP(R114,'ESO Dungeon constants'!$D$3:$I$9999,6,FALSE),VLOOKUP(R114,'ESO zone constants'!$H$2:$K$9984,4,FALSE)),"")</f>
        <v>#REF!</v>
      </c>
      <c r="U114" s="3" t="e">
        <f>VLOOKUP(T114,'LibSets constants'!$B$4:$C$1000,2,FALSE)</f>
        <v>#REF!</v>
      </c>
      <c r="W114" s="3" t="str">
        <f>IF(V114&lt;&gt;"",IF(V114&lt;&gt;"LIBSETS_DROP_MECHANIC_MONSTER_NAME",VLOOKUP(V114,'LibSets constants'!$I$4:$L$1000,3,FALSE),""),"")</f>
        <v/>
      </c>
      <c r="X114" s="3" t="str">
        <f>IF(V114&lt;&gt;"",IF(V114&lt;&gt;"LIBSETS_DROP_MECHANIC_MONSTER_NAME",VLOOKUP(V114,'LibSets constants'!$I$4:$L$1000,4,FALSE),""),"")</f>
        <v/>
      </c>
      <c r="Y114" s="3" t="str">
        <f>IF(J114&lt;&gt;"LIBSETS_SETTYPE_BATTLEGROUND",IF(J114&lt;&gt;"LIBSETS_SETTYPE_SPECIAL",IF(Z114&lt;&gt;"",VLOOKUP(Z114,'ESO zone constants'!$D$2:$H$4950,8,FALSE),""),""),"")</f>
        <v/>
      </c>
      <c r="AB114" s="3" t="str">
        <f>IF(AA114&lt;&gt;"",IF(AA114&lt;&gt;"LIBSETS_DROP_MECHANIC_MONSTER_NAME",VLOOKUP(AA114,'LibSets constants'!$I$4:$L$1000,3,FALSE),""),"")</f>
        <v/>
      </c>
      <c r="AC114" s="3" t="str">
        <f>IF(AA114&lt;&gt;"",IF(AA114&lt;&gt;"LIBSETS_DROP_MECHANIC_MONSTER_NAME",VLOOKUP(AA114,'LibSets constants'!$I$4:$L$1000,4,FALSE),""),"")</f>
        <v/>
      </c>
      <c r="AD114" s="3" t="str">
        <f>IF(J114&lt;&gt;"LIBSETS_SETTYPE_BATTLEGROUND",IF(J114&lt;&gt;"LIBSETS_SETTYPE_SPECIAL",IF(AE114&lt;&gt;"",VLOOKUP(AE114,'ESO zone constants'!$D$2:$H$4950,8,FALSE),""),""),"")</f>
        <v/>
      </c>
      <c r="AG114" s="3" t="str">
        <f>IF(AF114&lt;&gt;"",IF(AF114&lt;&gt;"LIBSETS_DROP_MECHANIC_MONSTER_NAME",VLOOKUP(AF114,'LibSets constants'!$I$4:$L$1000,3,FALSE),""),"")</f>
        <v/>
      </c>
      <c r="AH114" s="3" t="str">
        <f>IF(AF114&lt;&gt;"",IF(AF114&lt;&gt;"LIBSETS_DROP_MECHANIC_MONSTER_NAME",VLOOKUP(AF114,'LibSets constants'!$I$4:$L$1000,4,FALSE),""),"")</f>
        <v/>
      </c>
      <c r="AI114" s="3" t="str">
        <f>IF(J114&lt;&gt;"LIBSETS_SETTYPE_BATTLEGROUND",IF(J114&lt;&gt;"LIBSETS_SETTYPE_SPECIAL",IF(AJ114&lt;&gt;"",VLOOKUP(AJ114,'ESO zone constants'!$D$2:$H$4950,8,FALSE),""),""),"")</f>
        <v/>
      </c>
      <c r="AL114" s="3" t="str">
        <f>IF(AK114&lt;&gt;"",IF(AK114&lt;&gt;"LIBSETS_DROP_MECHANIC_MONSTER_NAME",VLOOKUP(AK114,'LibSets constants'!$I$4:$L$1000,3,FALSE),""),"")</f>
        <v/>
      </c>
      <c r="AM114" s="3" t="str">
        <f>IF(AK114&lt;&gt;"",IF(AK114&lt;&gt;"LIBSETS_DROP_MECHANIC_MONSTER_NAME",VLOOKUP(AK114,'LibSets constants'!$I$4:$L$1000,4,FALSE),""),"")</f>
        <v/>
      </c>
      <c r="AN114" s="3" t="str">
        <f>IF(J114&lt;&gt;"LIBSETS_SETTYPE_BATTLEGROUND",IF(J114&lt;&gt;"LIBSETS_SETTYPE_SPECIAL",IF(AO114&lt;&gt;"",VLOOKUP(AO114,'ESO zone constants'!$D$2:$H$4950,8,FALSE),""),""),"")</f>
        <v/>
      </c>
      <c r="AQ114" s="3" t="str">
        <f>IF(AP114&lt;&gt;"",IF(AP114&lt;&gt;"LIBSETS_DROP_MECHANIC_MONSTER_NAME",VLOOKUP(AP114,'LibSets constants'!$I$4:$L$1000,3,FALSE),""),"")</f>
        <v/>
      </c>
      <c r="AR114" s="3" t="str">
        <f>IF(AP114&lt;&gt;"",IF(AP114&lt;&gt;"LIBSETS_DROP_MECHANIC_MONSTER_NAME",VLOOKUP(AP114,'LibSets constants'!$I$4:$L$1000,4,FALSE),""),"")</f>
        <v/>
      </c>
      <c r="AS114" s="3" t="str">
        <f>IF(J114&lt;&gt;"LIBSETS_SETTYPE_BATTLEGROUND",IF(J114&lt;&gt;"LIBSETS_SETTYPE_SPECIAL",IF(AT114&lt;&gt;"",VLOOKUP(AT114,'ESO zone constants'!$D$2:$H$4950,8,FALSE),""),""),"")</f>
        <v/>
      </c>
      <c r="AV114" s="3" t="str">
        <f>IF(AU114&lt;&gt;"",IF(AU114&lt;&gt;"LIBSETS_DROP_MECHANIC_MONSTER_NAME",VLOOKUP(AU114,'LibSets constants'!$I$4:$L$1000,3,FALSE),""),"")</f>
        <v/>
      </c>
      <c r="AW114" s="3" t="str">
        <f>IF(AU114&lt;&gt;"",IF(AU114&lt;&gt;"LIBSETS_DROP_MECHANIC_MONSTER_NAME",VLOOKUP(AU114,'LibSets constants'!$I$4:$L$1000,4,FALSE),""),"")</f>
        <v/>
      </c>
      <c r="AX114" s="21" t="e">
        <f t="shared" si="9"/>
        <v>#REF!</v>
      </c>
      <c r="AY114" s="21" t="e">
        <f t="shared" si="14"/>
        <v>#REF!</v>
      </c>
      <c r="AZ114" s="21" t="str">
        <f t="shared" si="11"/>
        <v>, setType=LIBSETS_SETTYPE_CRAFTED</v>
      </c>
      <c r="BA114" s="21" t="str">
        <f t="shared" si="12"/>
        <v>},</v>
      </c>
      <c r="BB114" s="21" t="e">
        <f t="shared" si="15"/>
        <v>#REF!</v>
      </c>
    </row>
    <row r="115" spans="1:54" x14ac:dyDescent="0.25">
      <c r="A115" s="5">
        <v>410</v>
      </c>
      <c r="B115" t="s">
        <v>1727</v>
      </c>
      <c r="C115" t="s">
        <v>1729</v>
      </c>
      <c r="D115" t="s">
        <v>1728</v>
      </c>
      <c r="G115" s="3">
        <f t="shared" si="8"/>
        <v>410</v>
      </c>
      <c r="J115" s="8" t="s">
        <v>2018</v>
      </c>
      <c r="L115" t="s">
        <v>100</v>
      </c>
      <c r="M115" t="s">
        <v>100</v>
      </c>
      <c r="N115">
        <v>379</v>
      </c>
      <c r="O115">
        <v>379</v>
      </c>
      <c r="P115">
        <v>379</v>
      </c>
      <c r="Q115">
        <v>4</v>
      </c>
      <c r="R115" s="3" t="e">
        <f>IF(S115&lt;&gt;"",VLOOKUP(S115,'ESO zone constants'!$D$2:$H$4950,8,FALSE),"")</f>
        <v>#REF!</v>
      </c>
      <c r="S115" t="e">
        <f>VLOOKUP(N115,'ESO wayshrine node constants'!$A$3:$D$10003,5,FALSE)</f>
        <v>#REF!</v>
      </c>
      <c r="T115" s="19" t="e">
        <f>IF(R115&lt;&gt;"",IF(NOT(ISERROR(VLOOKUP(R115,'ESO Dungeon constants'!$D$3:$H$9999,5,FALSE))),VLOOKUP(R115,'ESO Dungeon constants'!$D$3:$I$9999,6,FALSE),VLOOKUP(R115,'ESO zone constants'!$H$2:$K$9984,4,FALSE)),"")</f>
        <v>#REF!</v>
      </c>
      <c r="U115" s="3" t="e">
        <f>VLOOKUP(T115,'LibSets constants'!$B$4:$C$1000,2,FALSE)</f>
        <v>#REF!</v>
      </c>
      <c r="W115" s="3" t="str">
        <f>IF(V115&lt;&gt;"",IF(V115&lt;&gt;"LIBSETS_DROP_MECHANIC_MONSTER_NAME",VLOOKUP(V115,'LibSets constants'!$I$4:$L$1000,3,FALSE),""),"")</f>
        <v/>
      </c>
      <c r="X115" s="3" t="str">
        <f>IF(V115&lt;&gt;"",IF(V115&lt;&gt;"LIBSETS_DROP_MECHANIC_MONSTER_NAME",VLOOKUP(V115,'LibSets constants'!$I$4:$L$1000,4,FALSE),""),"")</f>
        <v/>
      </c>
      <c r="Y115" s="3" t="str">
        <f>IF(J115&lt;&gt;"LIBSETS_SETTYPE_BATTLEGROUND",IF(J115&lt;&gt;"LIBSETS_SETTYPE_SPECIAL",IF(Z115&lt;&gt;"",VLOOKUP(Z115,'ESO zone constants'!$D$2:$H$4950,8,FALSE),""),""),"")</f>
        <v/>
      </c>
      <c r="AB115" s="3" t="str">
        <f>IF(AA115&lt;&gt;"",IF(AA115&lt;&gt;"LIBSETS_DROP_MECHANIC_MONSTER_NAME",VLOOKUP(AA115,'LibSets constants'!$I$4:$L$1000,3,FALSE),""),"")</f>
        <v/>
      </c>
      <c r="AC115" s="3" t="str">
        <f>IF(AA115&lt;&gt;"",IF(AA115&lt;&gt;"LIBSETS_DROP_MECHANIC_MONSTER_NAME",VLOOKUP(AA115,'LibSets constants'!$I$4:$L$1000,4,FALSE),""),"")</f>
        <v/>
      </c>
      <c r="AD115" s="3" t="str">
        <f>IF(J115&lt;&gt;"LIBSETS_SETTYPE_BATTLEGROUND",IF(J115&lt;&gt;"LIBSETS_SETTYPE_SPECIAL",IF(AE115&lt;&gt;"",VLOOKUP(AE115,'ESO zone constants'!$D$2:$H$4950,8,FALSE),""),""),"")</f>
        <v/>
      </c>
      <c r="AG115" s="3" t="str">
        <f>IF(AF115&lt;&gt;"",IF(AF115&lt;&gt;"LIBSETS_DROP_MECHANIC_MONSTER_NAME",VLOOKUP(AF115,'LibSets constants'!$I$4:$L$1000,3,FALSE),""),"")</f>
        <v/>
      </c>
      <c r="AH115" s="3" t="str">
        <f>IF(AF115&lt;&gt;"",IF(AF115&lt;&gt;"LIBSETS_DROP_MECHANIC_MONSTER_NAME",VLOOKUP(AF115,'LibSets constants'!$I$4:$L$1000,4,FALSE),""),"")</f>
        <v/>
      </c>
      <c r="AI115" s="3" t="str">
        <f>IF(J115&lt;&gt;"LIBSETS_SETTYPE_BATTLEGROUND",IF(J115&lt;&gt;"LIBSETS_SETTYPE_SPECIAL",IF(AJ115&lt;&gt;"",VLOOKUP(AJ115,'ESO zone constants'!$D$2:$H$4950,8,FALSE),""),""),"")</f>
        <v/>
      </c>
      <c r="AL115" s="3" t="str">
        <f>IF(AK115&lt;&gt;"",IF(AK115&lt;&gt;"LIBSETS_DROP_MECHANIC_MONSTER_NAME",VLOOKUP(AK115,'LibSets constants'!$I$4:$L$1000,3,FALSE),""),"")</f>
        <v/>
      </c>
      <c r="AM115" s="3" t="str">
        <f>IF(AK115&lt;&gt;"",IF(AK115&lt;&gt;"LIBSETS_DROP_MECHANIC_MONSTER_NAME",VLOOKUP(AK115,'LibSets constants'!$I$4:$L$1000,4,FALSE),""),"")</f>
        <v/>
      </c>
      <c r="AN115" s="3" t="str">
        <f>IF(J115&lt;&gt;"LIBSETS_SETTYPE_BATTLEGROUND",IF(J115&lt;&gt;"LIBSETS_SETTYPE_SPECIAL",IF(AO115&lt;&gt;"",VLOOKUP(AO115,'ESO zone constants'!$D$2:$H$4950,8,FALSE),""),""),"")</f>
        <v/>
      </c>
      <c r="AQ115" s="3" t="str">
        <f>IF(AP115&lt;&gt;"",IF(AP115&lt;&gt;"LIBSETS_DROP_MECHANIC_MONSTER_NAME",VLOOKUP(AP115,'LibSets constants'!$I$4:$L$1000,3,FALSE),""),"")</f>
        <v/>
      </c>
      <c r="AR115" s="3" t="str">
        <f>IF(AP115&lt;&gt;"",IF(AP115&lt;&gt;"LIBSETS_DROP_MECHANIC_MONSTER_NAME",VLOOKUP(AP115,'LibSets constants'!$I$4:$L$1000,4,FALSE),""),"")</f>
        <v/>
      </c>
      <c r="AS115" s="3" t="str">
        <f>IF(J115&lt;&gt;"LIBSETS_SETTYPE_BATTLEGROUND",IF(J115&lt;&gt;"LIBSETS_SETTYPE_SPECIAL",IF(AT115&lt;&gt;"",VLOOKUP(AT115,'ESO zone constants'!$D$2:$H$4950,8,FALSE),""),""),"")</f>
        <v/>
      </c>
      <c r="AV115" s="3" t="str">
        <f>IF(AU115&lt;&gt;"",IF(AU115&lt;&gt;"LIBSETS_DROP_MECHANIC_MONSTER_NAME",VLOOKUP(AU115,'LibSets constants'!$I$4:$L$1000,3,FALSE),""),"")</f>
        <v/>
      </c>
      <c r="AW115" s="3" t="str">
        <f>IF(AU115&lt;&gt;"",IF(AU115&lt;&gt;"LIBSETS_DROP_MECHANIC_MONSTER_NAME",VLOOKUP(AU115,'LibSets constants'!$I$4:$L$1000,4,FALSE),""),"")</f>
        <v/>
      </c>
      <c r="AX115" s="21" t="e">
        <f t="shared" si="9"/>
        <v>#REF!</v>
      </c>
      <c r="AY115" s="21" t="e">
        <f t="shared" si="14"/>
        <v>#REF!</v>
      </c>
      <c r="AZ115" s="21" t="str">
        <f t="shared" si="11"/>
        <v>, setType=LIBSETS_SETTYPE_CRAFTED</v>
      </c>
      <c r="BA115" s="21" t="str">
        <f t="shared" si="12"/>
        <v>},</v>
      </c>
      <c r="BB115" s="21" t="e">
        <f t="shared" si="15"/>
        <v>#REF!</v>
      </c>
    </row>
    <row r="116" spans="1:54" s="14" customFormat="1" x14ac:dyDescent="0.25">
      <c r="A116" s="12">
        <v>437</v>
      </c>
      <c r="B116" t="s">
        <v>1973</v>
      </c>
      <c r="C116" t="s">
        <v>1884</v>
      </c>
      <c r="D116" t="s">
        <v>2179</v>
      </c>
      <c r="E116"/>
      <c r="F116"/>
      <c r="G116" s="3">
        <f t="shared" si="8"/>
        <v>437</v>
      </c>
      <c r="H116"/>
      <c r="I116"/>
      <c r="J116" s="8" t="s">
        <v>2018</v>
      </c>
      <c r="K116"/>
      <c r="L116" t="s">
        <v>100</v>
      </c>
      <c r="M116" t="s">
        <v>100</v>
      </c>
      <c r="N116">
        <v>386</v>
      </c>
      <c r="O116">
        <v>386</v>
      </c>
      <c r="P116">
        <v>386</v>
      </c>
      <c r="Q116">
        <v>5</v>
      </c>
      <c r="R116" s="3" t="e">
        <f>IF(S116&lt;&gt;"",VLOOKUP(S116,'ESO zone constants'!$D$2:$H$4950,8,FALSE),"")</f>
        <v>#REF!</v>
      </c>
      <c r="S116" t="s">
        <v>1928</v>
      </c>
      <c r="T116" s="19" t="e">
        <f>IF(R116&lt;&gt;"",IF(NOT(ISERROR(VLOOKUP(R116,'ESO Dungeon constants'!$D$3:$H$9999,5,FALSE))),VLOOKUP(R116,'ESO Dungeon constants'!$D$3:$I$9999,6,FALSE),VLOOKUP(R116,'ESO zone constants'!$H$2:$K$9984,4,FALSE)),"")</f>
        <v>#REF!</v>
      </c>
      <c r="U116" s="3" t="e">
        <f>VLOOKUP(T116,'LibSets constants'!$B$4:$C$1000,2,FALSE)</f>
        <v>#REF!</v>
      </c>
      <c r="V116" s="34"/>
      <c r="W116" s="46" t="str">
        <f>IF(V116&lt;&gt;"",IF(V116&lt;&gt;"LIBSETS_DROP_MECHANIC_MONSTER_NAME",VLOOKUP(V116,'LibSets constants'!$I$4:$L$1000,3,FALSE),""),"")</f>
        <v/>
      </c>
      <c r="X116" s="46" t="str">
        <f>IF(V116&lt;&gt;"",IF(V116&lt;&gt;"LIBSETS_DROP_MECHANIC_MONSTER_NAME",VLOOKUP(V116,'LibSets constants'!$I$4:$L$1000,4,FALSE),""),"")</f>
        <v/>
      </c>
      <c r="Y116" s="3" t="e">
        <f>IF(J116&lt;&gt;"LIBSETS_SETTYPE_BATTLEGROUND",IF(J116&lt;&gt;"LIBSETS_SETTYPE_SPECIAL",IF(Z116&lt;&gt;"",VLOOKUP(Z116,'ESO zone constants'!$D$2:$H$4950,8,FALSE),""),""),"")</f>
        <v>#REF!</v>
      </c>
      <c r="Z116" t="s">
        <v>1928</v>
      </c>
      <c r="AA116" s="47"/>
      <c r="AB116" s="46" t="str">
        <f>IF(AA116&lt;&gt;"",IF(AA116&lt;&gt;"LIBSETS_DROP_MECHANIC_MONSTER_NAME",VLOOKUP(AA116,'LibSets constants'!$I$4:$L$1000,3,FALSE),""),"")</f>
        <v/>
      </c>
      <c r="AC116" s="46" t="str">
        <f>IF(AA116&lt;&gt;"",IF(AA116&lt;&gt;"LIBSETS_DROP_MECHANIC_MONSTER_NAME",VLOOKUP(AA116,'LibSets constants'!$I$4:$L$1000,4,FALSE),""),"")</f>
        <v/>
      </c>
      <c r="AD116" s="3" t="e">
        <f>IF(J116&lt;&gt;"LIBSETS_SETTYPE_BATTLEGROUND",IF(J116&lt;&gt;"LIBSETS_SETTYPE_SPECIAL",IF(AE116&lt;&gt;"",VLOOKUP(AE116,'ESO zone constants'!$D$2:$H$4950,8,FALSE),""),""),"")</f>
        <v>#REF!</v>
      </c>
      <c r="AE116" t="s">
        <v>1928</v>
      </c>
      <c r="AF116" s="47"/>
      <c r="AG116" s="46" t="str">
        <f>IF(AF116&lt;&gt;"",IF(AF116&lt;&gt;"LIBSETS_DROP_MECHANIC_MONSTER_NAME",VLOOKUP(AF116,'LibSets constants'!$I$4:$L$1000,3,FALSE),""),"")</f>
        <v/>
      </c>
      <c r="AH116" s="46" t="str">
        <f>IF(AF116&lt;&gt;"",IF(AF116&lt;&gt;"LIBSETS_DROP_MECHANIC_MONSTER_NAME",VLOOKUP(AF116,'LibSets constants'!$I$4:$L$1000,4,FALSE),""),"")</f>
        <v/>
      </c>
      <c r="AI116" s="3" t="str">
        <f>IF(J116&lt;&gt;"LIBSETS_SETTYPE_BATTLEGROUND",IF(J116&lt;&gt;"LIBSETS_SETTYPE_SPECIAL",IF(AJ116&lt;&gt;"",VLOOKUP(AJ116,'ESO zone constants'!$D$2:$H$4950,8,FALSE),""),""),"")</f>
        <v/>
      </c>
      <c r="AJ116"/>
      <c r="AK116" s="47"/>
      <c r="AL116" s="46" t="str">
        <f>IF(AK116&lt;&gt;"",IF(AK116&lt;&gt;"LIBSETS_DROP_MECHANIC_MONSTER_NAME",VLOOKUP(AK116,'LibSets constants'!$I$4:$L$1000,3,FALSE),""),"")</f>
        <v/>
      </c>
      <c r="AM116" s="46" t="str">
        <f>IF(AK116&lt;&gt;"",IF(AK116&lt;&gt;"LIBSETS_DROP_MECHANIC_MONSTER_NAME",VLOOKUP(AK116,'LibSets constants'!$I$4:$L$1000,4,FALSE),""),"")</f>
        <v/>
      </c>
      <c r="AN116" s="3" t="str">
        <f>IF(J116&lt;&gt;"LIBSETS_SETTYPE_BATTLEGROUND",IF(J116&lt;&gt;"LIBSETS_SETTYPE_SPECIAL",IF(AO116&lt;&gt;"",VLOOKUP(AO116,'ESO zone constants'!$D$2:$H$4950,8,FALSE),""),""),"")</f>
        <v/>
      </c>
      <c r="AO116"/>
      <c r="AP116" s="47"/>
      <c r="AQ116" s="46" t="str">
        <f>IF(AP116&lt;&gt;"",IF(AP116&lt;&gt;"LIBSETS_DROP_MECHANIC_MONSTER_NAME",VLOOKUP(AP116,'LibSets constants'!$I$4:$L$1000,3,FALSE),""),"")</f>
        <v/>
      </c>
      <c r="AR116" s="46" t="str">
        <f>IF(AP116&lt;&gt;"",IF(AP116&lt;&gt;"LIBSETS_DROP_MECHANIC_MONSTER_NAME",VLOOKUP(AP116,'LibSets constants'!$I$4:$L$1000,4,FALSE),""),"")</f>
        <v/>
      </c>
      <c r="AS116" s="3" t="str">
        <f>IF(J116&lt;&gt;"LIBSETS_SETTYPE_BATTLEGROUND",IF(J116&lt;&gt;"LIBSETS_SETTYPE_SPECIAL",IF(AT116&lt;&gt;"",VLOOKUP(AT116,'ESO zone constants'!$D$2:$H$4950,8,FALSE),""),""),"")</f>
        <v/>
      </c>
      <c r="AT116"/>
      <c r="AU116" s="47"/>
      <c r="AV116" s="46" t="str">
        <f>IF(AU116&lt;&gt;"",IF(AU116&lt;&gt;"LIBSETS_DROP_MECHANIC_MONSTER_NAME",VLOOKUP(AU116,'LibSets constants'!$I$4:$L$1000,3,FALSE),""),"")</f>
        <v/>
      </c>
      <c r="AW116" s="46" t="str">
        <f>IF(AU116&lt;&gt;"",IF(AU116&lt;&gt;"LIBSETS_DROP_MECHANIC_MONSTER_NAME",VLOOKUP(AU116,'LibSets constants'!$I$4:$L$1000,4,FALSE),""),"")</f>
        <v/>
      </c>
      <c r="AX116" s="21" t="e">
        <f t="shared" si="9"/>
        <v>#REF!</v>
      </c>
      <c r="AY116" s="21" t="e">
        <f t="shared" si="14"/>
        <v>#REF!</v>
      </c>
      <c r="AZ116" s="21" t="str">
        <f t="shared" si="11"/>
        <v>, setType=LIBSETS_SETTYPE_CRAFTED</v>
      </c>
      <c r="BA116" s="21" t="str">
        <f t="shared" si="12"/>
        <v>},</v>
      </c>
      <c r="BB116" s="21" t="str">
        <f t="shared" si="15"/>
        <v xml:space="preserve"> --Coldharbour's Favorite / Kalthafens Günstling   [Northern Elsweyr, Northern Elsweyr, Northern Elsweyr]</v>
      </c>
    </row>
    <row r="117" spans="1:54" x14ac:dyDescent="0.25">
      <c r="A117" s="12">
        <v>438</v>
      </c>
      <c r="B117" t="s">
        <v>1974</v>
      </c>
      <c r="C117" t="s">
        <v>1882</v>
      </c>
      <c r="D117" t="s">
        <v>2180</v>
      </c>
      <c r="G117" s="3">
        <f t="shared" si="8"/>
        <v>438</v>
      </c>
      <c r="J117" s="8" t="s">
        <v>2018</v>
      </c>
      <c r="L117" t="s">
        <v>100</v>
      </c>
      <c r="M117" t="s">
        <v>100</v>
      </c>
      <c r="N117">
        <v>397</v>
      </c>
      <c r="O117">
        <v>397</v>
      </c>
      <c r="P117">
        <v>397</v>
      </c>
      <c r="Q117">
        <v>8</v>
      </c>
      <c r="R117" s="3" t="e">
        <f>IF(S117&lt;&gt;"",VLOOKUP(S117,'ESO zone constants'!$D$2:$H$4950,8,FALSE),"")</f>
        <v>#REF!</v>
      </c>
      <c r="S117" t="s">
        <v>1928</v>
      </c>
      <c r="T117" s="19" t="e">
        <f>IF(R117&lt;&gt;"",IF(NOT(ISERROR(VLOOKUP(R117,'ESO Dungeon constants'!$D$3:$H$9999,5,FALSE))),VLOOKUP(R117,'ESO Dungeon constants'!$D$3:$I$9999,6,FALSE),VLOOKUP(R117,'ESO zone constants'!$H$2:$K$9984,4,FALSE)),"")</f>
        <v>#REF!</v>
      </c>
      <c r="U117" s="3" t="e">
        <f>VLOOKUP(T117,'LibSets constants'!$B$4:$C$1000,2,FALSE)</f>
        <v>#REF!</v>
      </c>
      <c r="W117" s="46" t="str">
        <f>IF(V117&lt;&gt;"",IF(V117&lt;&gt;"LIBSETS_DROP_MECHANIC_MONSTER_NAME",VLOOKUP(V117,'LibSets constants'!$I$4:$L$1000,3,FALSE),""),"")</f>
        <v/>
      </c>
      <c r="X117" s="46" t="str">
        <f>IF(V117&lt;&gt;"",IF(V117&lt;&gt;"LIBSETS_DROP_MECHANIC_MONSTER_NAME",VLOOKUP(V117,'LibSets constants'!$I$4:$L$1000,4,FALSE),""),"")</f>
        <v/>
      </c>
      <c r="Y117" s="3" t="e">
        <f>IF(J117&lt;&gt;"LIBSETS_SETTYPE_BATTLEGROUND",IF(J117&lt;&gt;"LIBSETS_SETTYPE_SPECIAL",IF(Z117&lt;&gt;"",VLOOKUP(Z117,'ESO zone constants'!$D$2:$H$4950,8,FALSE),""),""),"")</f>
        <v>#REF!</v>
      </c>
      <c r="Z117" t="s">
        <v>1928</v>
      </c>
      <c r="AA117" s="47"/>
      <c r="AB117" s="46" t="str">
        <f>IF(AA117&lt;&gt;"",IF(AA117&lt;&gt;"LIBSETS_DROP_MECHANIC_MONSTER_NAME",VLOOKUP(AA117,'LibSets constants'!$I$4:$L$1000,3,FALSE),""),"")</f>
        <v/>
      </c>
      <c r="AC117" s="46" t="str">
        <f>IF(AA117&lt;&gt;"",IF(AA117&lt;&gt;"LIBSETS_DROP_MECHANIC_MONSTER_NAME",VLOOKUP(AA117,'LibSets constants'!$I$4:$L$1000,4,FALSE),""),"")</f>
        <v/>
      </c>
      <c r="AD117" s="3" t="e">
        <f>IF(J117&lt;&gt;"LIBSETS_SETTYPE_BATTLEGROUND",IF(J117&lt;&gt;"LIBSETS_SETTYPE_SPECIAL",IF(AE117&lt;&gt;"",VLOOKUP(AE117,'ESO zone constants'!$D$2:$H$4950,8,FALSE),""),""),"")</f>
        <v>#REF!</v>
      </c>
      <c r="AE117" t="s">
        <v>1928</v>
      </c>
      <c r="AF117" s="47"/>
      <c r="AG117" s="46" t="str">
        <f>IF(AF117&lt;&gt;"",IF(AF117&lt;&gt;"LIBSETS_DROP_MECHANIC_MONSTER_NAME",VLOOKUP(AF117,'LibSets constants'!$I$4:$L$1000,3,FALSE),""),"")</f>
        <v/>
      </c>
      <c r="AH117" s="46" t="str">
        <f>IF(AF117&lt;&gt;"",IF(AF117&lt;&gt;"LIBSETS_DROP_MECHANIC_MONSTER_NAME",VLOOKUP(AF117,'LibSets constants'!$I$4:$L$1000,4,FALSE),""),"")</f>
        <v/>
      </c>
      <c r="AI117" s="3" t="str">
        <f>IF(J117&lt;&gt;"LIBSETS_SETTYPE_BATTLEGROUND",IF(J117&lt;&gt;"LIBSETS_SETTYPE_SPECIAL",IF(AJ117&lt;&gt;"",VLOOKUP(AJ117,'ESO zone constants'!$D$2:$H$4950,8,FALSE),""),""),"")</f>
        <v/>
      </c>
      <c r="AK117" s="47"/>
      <c r="AL117" s="46" t="str">
        <f>IF(AK117&lt;&gt;"",IF(AK117&lt;&gt;"LIBSETS_DROP_MECHANIC_MONSTER_NAME",VLOOKUP(AK117,'LibSets constants'!$I$4:$L$1000,3,FALSE),""),"")</f>
        <v/>
      </c>
      <c r="AM117" s="46" t="str">
        <f>IF(AK117&lt;&gt;"",IF(AK117&lt;&gt;"LIBSETS_DROP_MECHANIC_MONSTER_NAME",VLOOKUP(AK117,'LibSets constants'!$I$4:$L$1000,4,FALSE),""),"")</f>
        <v/>
      </c>
      <c r="AN117" s="3" t="str">
        <f>IF(J117&lt;&gt;"LIBSETS_SETTYPE_BATTLEGROUND",IF(J117&lt;&gt;"LIBSETS_SETTYPE_SPECIAL",IF(AO117&lt;&gt;"",VLOOKUP(AO117,'ESO zone constants'!$D$2:$H$4950,8,FALSE),""),""),"")</f>
        <v/>
      </c>
      <c r="AP117" s="47"/>
      <c r="AQ117" s="46" t="str">
        <f>IF(AP117&lt;&gt;"",IF(AP117&lt;&gt;"LIBSETS_DROP_MECHANIC_MONSTER_NAME",VLOOKUP(AP117,'LibSets constants'!$I$4:$L$1000,3,FALSE),""),"")</f>
        <v/>
      </c>
      <c r="AR117" s="46" t="str">
        <f>IF(AP117&lt;&gt;"",IF(AP117&lt;&gt;"LIBSETS_DROP_MECHANIC_MONSTER_NAME",VLOOKUP(AP117,'LibSets constants'!$I$4:$L$1000,4,FALSE),""),"")</f>
        <v/>
      </c>
      <c r="AS117" s="3" t="str">
        <f>IF(J117&lt;&gt;"LIBSETS_SETTYPE_BATTLEGROUND",IF(J117&lt;&gt;"LIBSETS_SETTYPE_SPECIAL",IF(AT117&lt;&gt;"",VLOOKUP(AT117,'ESO zone constants'!$D$2:$H$4950,8,FALSE),""),""),"")</f>
        <v/>
      </c>
      <c r="AU117" s="47"/>
      <c r="AV117" s="46" t="str">
        <f>IF(AU117&lt;&gt;"",IF(AU117&lt;&gt;"LIBSETS_DROP_MECHANIC_MONSTER_NAME",VLOOKUP(AU117,'LibSets constants'!$I$4:$L$1000,3,FALSE),""),"")</f>
        <v/>
      </c>
      <c r="AW117" s="46" t="str">
        <f>IF(AU117&lt;&gt;"",IF(AU117&lt;&gt;"LIBSETS_DROP_MECHANIC_MONSTER_NAME",VLOOKUP(AU117,'LibSets constants'!$I$4:$L$1000,4,FALSE),""),"")</f>
        <v/>
      </c>
      <c r="AX117" s="21" t="e">
        <f t="shared" si="9"/>
        <v>#REF!</v>
      </c>
      <c r="AY117" s="21" t="e">
        <f t="shared" si="14"/>
        <v>#REF!</v>
      </c>
      <c r="AZ117" s="21" t="str">
        <f t="shared" si="11"/>
        <v>, setType=LIBSETS_SETTYPE_CRAFTED</v>
      </c>
      <c r="BA117" s="21" t="str">
        <f t="shared" si="12"/>
        <v>},</v>
      </c>
      <c r="BB117" s="21" t="str">
        <f t="shared" si="15"/>
        <v xml:space="preserve"> --Senche-raht's Grit / Mut des Senche-raht   [Northern Elsweyr, Northern Elsweyr, Northern Elsweyr]</v>
      </c>
    </row>
    <row r="118" spans="1:54" x14ac:dyDescent="0.25">
      <c r="A118" s="5">
        <v>439</v>
      </c>
      <c r="B118" t="s">
        <v>1975</v>
      </c>
      <c r="C118" t="s">
        <v>1883</v>
      </c>
      <c r="D118" t="s">
        <v>2181</v>
      </c>
      <c r="G118" s="3">
        <f t="shared" si="8"/>
        <v>439</v>
      </c>
      <c r="J118" s="8" t="s">
        <v>2018</v>
      </c>
      <c r="L118" t="s">
        <v>100</v>
      </c>
      <c r="M118" t="s">
        <v>100</v>
      </c>
      <c r="N118">
        <v>382</v>
      </c>
      <c r="O118">
        <v>382</v>
      </c>
      <c r="P118">
        <v>382</v>
      </c>
      <c r="Q118">
        <v>3</v>
      </c>
      <c r="R118" s="3" t="e">
        <f>IF(S118&lt;&gt;"",VLOOKUP(S118,'ESO zone constants'!$D$2:$H$4950,8,FALSE),"")</f>
        <v>#REF!</v>
      </c>
      <c r="S118" t="s">
        <v>1928</v>
      </c>
      <c r="T118" s="19" t="e">
        <f>IF(R118&lt;&gt;"",IF(NOT(ISERROR(VLOOKUP(R118,'ESO Dungeon constants'!$D$3:$H$9999,5,FALSE))),VLOOKUP(R118,'ESO Dungeon constants'!$D$3:$I$9999,6,FALSE),VLOOKUP(R118,'ESO zone constants'!$H$2:$K$9984,4,FALSE)),"")</f>
        <v>#REF!</v>
      </c>
      <c r="U118" s="3" t="e">
        <f>VLOOKUP(T118,'LibSets constants'!$B$4:$C$1000,2,FALSE)</f>
        <v>#REF!</v>
      </c>
      <c r="W118" s="46" t="str">
        <f>IF(V118&lt;&gt;"",IF(V118&lt;&gt;"LIBSETS_DROP_MECHANIC_MONSTER_NAME",VLOOKUP(V118,'LibSets constants'!$I$4:$L$1000,3,FALSE),""),"")</f>
        <v/>
      </c>
      <c r="X118" s="46" t="str">
        <f>IF(V118&lt;&gt;"",IF(V118&lt;&gt;"LIBSETS_DROP_MECHANIC_MONSTER_NAME",VLOOKUP(V118,'LibSets constants'!$I$4:$L$1000,4,FALSE),""),"")</f>
        <v/>
      </c>
      <c r="Y118" s="3" t="e">
        <f>IF(J118&lt;&gt;"LIBSETS_SETTYPE_BATTLEGROUND",IF(J118&lt;&gt;"LIBSETS_SETTYPE_SPECIAL",IF(Z118&lt;&gt;"",VLOOKUP(Z118,'ESO zone constants'!$D$2:$H$4950,8,FALSE),""),""),"")</f>
        <v>#REF!</v>
      </c>
      <c r="Z118" t="s">
        <v>1928</v>
      </c>
      <c r="AA118" s="47"/>
      <c r="AB118" s="46" t="str">
        <f>IF(AA118&lt;&gt;"",IF(AA118&lt;&gt;"LIBSETS_DROP_MECHANIC_MONSTER_NAME",VLOOKUP(AA118,'LibSets constants'!$I$4:$L$1000,3,FALSE),""),"")</f>
        <v/>
      </c>
      <c r="AC118" s="46" t="str">
        <f>IF(AA118&lt;&gt;"",IF(AA118&lt;&gt;"LIBSETS_DROP_MECHANIC_MONSTER_NAME",VLOOKUP(AA118,'LibSets constants'!$I$4:$L$1000,4,FALSE),""),"")</f>
        <v/>
      </c>
      <c r="AD118" s="3" t="e">
        <f>IF(J118&lt;&gt;"LIBSETS_SETTYPE_BATTLEGROUND",IF(J118&lt;&gt;"LIBSETS_SETTYPE_SPECIAL",IF(AE118&lt;&gt;"",VLOOKUP(AE118,'ESO zone constants'!$D$2:$H$4950,8,FALSE),""),""),"")</f>
        <v>#REF!</v>
      </c>
      <c r="AE118" t="s">
        <v>1928</v>
      </c>
      <c r="AF118" s="47"/>
      <c r="AG118" s="46" t="str">
        <f>IF(AF118&lt;&gt;"",IF(AF118&lt;&gt;"LIBSETS_DROP_MECHANIC_MONSTER_NAME",VLOOKUP(AF118,'LibSets constants'!$I$4:$L$1000,3,FALSE),""),"")</f>
        <v/>
      </c>
      <c r="AH118" s="46" t="str">
        <f>IF(AF118&lt;&gt;"",IF(AF118&lt;&gt;"LIBSETS_DROP_MECHANIC_MONSTER_NAME",VLOOKUP(AF118,'LibSets constants'!$I$4:$L$1000,4,FALSE),""),"")</f>
        <v/>
      </c>
      <c r="AI118" s="3" t="str">
        <f>IF(J118&lt;&gt;"LIBSETS_SETTYPE_BATTLEGROUND",IF(J118&lt;&gt;"LIBSETS_SETTYPE_SPECIAL",IF(AJ118&lt;&gt;"",VLOOKUP(AJ118,'ESO zone constants'!$D$2:$H$4950,8,FALSE),""),""),"")</f>
        <v/>
      </c>
      <c r="AK118" s="47"/>
      <c r="AL118" s="46" t="str">
        <f>IF(AK118&lt;&gt;"",IF(AK118&lt;&gt;"LIBSETS_DROP_MECHANIC_MONSTER_NAME",VLOOKUP(AK118,'LibSets constants'!$I$4:$L$1000,3,FALSE),""),"")</f>
        <v/>
      </c>
      <c r="AM118" s="46" t="str">
        <f>IF(AK118&lt;&gt;"",IF(AK118&lt;&gt;"LIBSETS_DROP_MECHANIC_MONSTER_NAME",VLOOKUP(AK118,'LibSets constants'!$I$4:$L$1000,4,FALSE),""),"")</f>
        <v/>
      </c>
      <c r="AN118" s="3" t="str">
        <f>IF(J118&lt;&gt;"LIBSETS_SETTYPE_BATTLEGROUND",IF(J118&lt;&gt;"LIBSETS_SETTYPE_SPECIAL",IF(AO118&lt;&gt;"",VLOOKUP(AO118,'ESO zone constants'!$D$2:$H$4950,8,FALSE),""),""),"")</f>
        <v/>
      </c>
      <c r="AP118" s="47"/>
      <c r="AQ118" s="46" t="str">
        <f>IF(AP118&lt;&gt;"",IF(AP118&lt;&gt;"LIBSETS_DROP_MECHANIC_MONSTER_NAME",VLOOKUP(AP118,'LibSets constants'!$I$4:$L$1000,3,FALSE),""),"")</f>
        <v/>
      </c>
      <c r="AR118" s="46" t="str">
        <f>IF(AP118&lt;&gt;"",IF(AP118&lt;&gt;"LIBSETS_DROP_MECHANIC_MONSTER_NAME",VLOOKUP(AP118,'LibSets constants'!$I$4:$L$1000,4,FALSE),""),"")</f>
        <v/>
      </c>
      <c r="AS118" s="3" t="str">
        <f>IF(J118&lt;&gt;"LIBSETS_SETTYPE_BATTLEGROUND",IF(J118&lt;&gt;"LIBSETS_SETTYPE_SPECIAL",IF(AT118&lt;&gt;"",VLOOKUP(AT118,'ESO zone constants'!$D$2:$H$4950,8,FALSE),""),""),"")</f>
        <v/>
      </c>
      <c r="AU118" s="47"/>
      <c r="AV118" s="46" t="str">
        <f>IF(AU118&lt;&gt;"",IF(AU118&lt;&gt;"LIBSETS_DROP_MECHANIC_MONSTER_NAME",VLOOKUP(AU118,'LibSets constants'!$I$4:$L$1000,3,FALSE),""),"")</f>
        <v/>
      </c>
      <c r="AW118" s="46" t="str">
        <f>IF(AU118&lt;&gt;"",IF(AU118&lt;&gt;"LIBSETS_DROP_MECHANIC_MONSTER_NAME",VLOOKUP(AU118,'LibSets constants'!$I$4:$L$1000,4,FALSE),""),"")</f>
        <v/>
      </c>
      <c r="AX118" s="21" t="e">
        <f t="shared" si="9"/>
        <v>#REF!</v>
      </c>
      <c r="AY118" s="21" t="e">
        <f t="shared" si="14"/>
        <v>#REF!</v>
      </c>
      <c r="AZ118" s="21" t="str">
        <f t="shared" si="11"/>
        <v>, setType=LIBSETS_SETTYPE_CRAFTED</v>
      </c>
      <c r="BA118" s="21" t="str">
        <f t="shared" si="12"/>
        <v>},</v>
      </c>
      <c r="BB118" s="21" t="str">
        <f t="shared" si="15"/>
        <v xml:space="preserve"> --Vastarie's Tutelage / Vastaries Vormundschaft   [Northern Elsweyr, Northern Elsweyr, Northern Elsweyr]</v>
      </c>
    </row>
    <row r="119" spans="1:54" x14ac:dyDescent="0.25">
      <c r="A119" s="5">
        <v>468</v>
      </c>
      <c r="B119" t="s">
        <v>2174</v>
      </c>
      <c r="C119" t="s">
        <v>2166</v>
      </c>
      <c r="D119" t="s">
        <v>2173</v>
      </c>
      <c r="G119" s="3">
        <f t="shared" si="8"/>
        <v>468</v>
      </c>
      <c r="J119" s="8" t="s">
        <v>2018</v>
      </c>
      <c r="L119" t="s">
        <v>100</v>
      </c>
      <c r="M119" t="s">
        <v>100</v>
      </c>
      <c r="N119">
        <v>403</v>
      </c>
      <c r="O119">
        <v>403</v>
      </c>
      <c r="P119">
        <v>403</v>
      </c>
      <c r="Q119">
        <v>3</v>
      </c>
      <c r="R119" s="3" t="e">
        <f>IF(J119&lt;&gt;"LIBSETS_SETTYPE_BATTLEGROUND",IF(J119&lt;&gt;"LIBSETS_SETTYPE_SPECIAL",IF(S119&lt;&gt;"",VLOOKUP(S119,'ESO zone constants'!$D$2:$H$4950,8,FALSE),""),""),"")</f>
        <v>#REF!</v>
      </c>
      <c r="S119" t="s">
        <v>2144</v>
      </c>
      <c r="T119" s="19" t="e">
        <f>IF(R119&lt;&gt;"",IF(NOT(ISERROR(VLOOKUP(R119,'ESO Dungeon constants'!$D$3:$H$9999,5,FALSE))),VLOOKUP(R119,'ESO Dungeon constants'!$D$3:$I$9999,6,FALSE),VLOOKUP(R119,'ESO zone constants'!$H$2:$K$9984,4,FALSE)),"")</f>
        <v>#REF!</v>
      </c>
      <c r="U119" s="3" t="e">
        <f>VLOOKUP(T119,'LibSets constants'!$B$4:$C$1000,2,FALSE)</f>
        <v>#REF!</v>
      </c>
      <c r="W119" s="46" t="str">
        <f>IF(V119&lt;&gt;"",IF(V119&lt;&gt;"LIBSETS_DROP_MECHANIC_MONSTER_NAME",VLOOKUP(V119,'LibSets constants'!$I$4:$L$1000,3,FALSE),""),"")</f>
        <v/>
      </c>
      <c r="X119" s="46"/>
      <c r="AA119" s="47"/>
      <c r="AB119" s="46"/>
      <c r="AC119" s="46"/>
      <c r="AD119" s="41"/>
      <c r="AF119" s="47"/>
      <c r="AG119" s="46"/>
      <c r="AH119" s="46"/>
      <c r="AI119" s="41"/>
      <c r="AK119" s="47"/>
      <c r="AL119" s="46"/>
      <c r="AM119" s="46"/>
      <c r="AP119" s="47"/>
      <c r="AQ119" s="46"/>
      <c r="AR119" s="46"/>
      <c r="AU119" s="47"/>
      <c r="AV119" s="46"/>
      <c r="AW119" s="46"/>
      <c r="AX119" s="21" t="e">
        <f t="shared" si="9"/>
        <v>#REF!</v>
      </c>
      <c r="AY119" s="21" t="e">
        <f t="shared" si="14"/>
        <v>#REF!</v>
      </c>
      <c r="AZ119" s="21" t="str">
        <f t="shared" si="11"/>
        <v>, setType=LIBSETS_SETTYPE_CRAFTED</v>
      </c>
      <c r="BA119" s="21" t="str">
        <f t="shared" si="12"/>
        <v>},</v>
      </c>
      <c r="BB119" s="21" t="str">
        <f t="shared" si="15"/>
        <v xml:space="preserve"> --Daring Corsair / Kühner Korsar   [Southern Elsweyr]</v>
      </c>
    </row>
    <row r="120" spans="1:54" x14ac:dyDescent="0.25">
      <c r="A120" s="5">
        <v>469</v>
      </c>
      <c r="B120" t="s">
        <v>2172</v>
      </c>
      <c r="C120" t="s">
        <v>2167</v>
      </c>
      <c r="D120" t="s">
        <v>2171</v>
      </c>
      <c r="G120" s="3">
        <f t="shared" si="8"/>
        <v>469</v>
      </c>
      <c r="J120" s="8" t="s">
        <v>2018</v>
      </c>
      <c r="L120" t="s">
        <v>100</v>
      </c>
      <c r="M120" t="s">
        <v>100</v>
      </c>
      <c r="N120">
        <v>403</v>
      </c>
      <c r="O120">
        <v>403</v>
      </c>
      <c r="P120">
        <v>403</v>
      </c>
      <c r="Q120">
        <v>6</v>
      </c>
      <c r="R120" s="3" t="e">
        <f>IF(J120&lt;&gt;"LIBSETS_SETTYPE_BATTLEGROUND",IF(J120&lt;&gt;"LIBSETS_SETTYPE_SPECIAL",IF(S120&lt;&gt;"",VLOOKUP(S120,'ESO zone constants'!$D$2:$H$4950,8,FALSE),""),""),"")</f>
        <v>#REF!</v>
      </c>
      <c r="S120" t="s">
        <v>2144</v>
      </c>
      <c r="T120" s="19" t="e">
        <f>IF(R120&lt;&gt;"",IF(NOT(ISERROR(VLOOKUP(R120,'ESO Dungeon constants'!$D$3:$H$9999,5,FALSE))),VLOOKUP(R120,'ESO Dungeon constants'!$D$3:$I$9999,6,FALSE),VLOOKUP(R120,'ESO zone constants'!$H$2:$K$9984,4,FALSE)),"")</f>
        <v>#REF!</v>
      </c>
      <c r="U120" s="3" t="e">
        <f>VLOOKUP(T120,'LibSets constants'!$B$4:$C$1000,2,FALSE)</f>
        <v>#REF!</v>
      </c>
      <c r="W120" s="46" t="str">
        <f>IF(V120&lt;&gt;"",IF(V120&lt;&gt;"LIBSETS_DROP_MECHANIC_MONSTER_NAME",VLOOKUP(V120,'LibSets constants'!$I$4:$L$1000,3,FALSE),""),"")</f>
        <v/>
      </c>
      <c r="X120" s="46"/>
      <c r="AA120" s="47"/>
      <c r="AB120" s="46"/>
      <c r="AC120" s="46"/>
      <c r="AD120" s="41"/>
      <c r="AF120" s="47"/>
      <c r="AG120" s="46"/>
      <c r="AH120" s="46"/>
      <c r="AI120" s="41"/>
      <c r="AK120" s="47"/>
      <c r="AL120" s="46"/>
      <c r="AM120" s="46"/>
      <c r="AP120" s="47"/>
      <c r="AQ120" s="46"/>
      <c r="AR120" s="46"/>
      <c r="AU120" s="47"/>
      <c r="AV120" s="46"/>
      <c r="AW120" s="46"/>
      <c r="AX120" s="21" t="e">
        <f t="shared" si="9"/>
        <v>#REF!</v>
      </c>
      <c r="AY120" s="21" t="e">
        <f t="shared" si="14"/>
        <v>#REF!</v>
      </c>
      <c r="AZ120" s="21" t="str">
        <f t="shared" si="11"/>
        <v>, setType=LIBSETS_SETTYPE_CRAFTED</v>
      </c>
      <c r="BA120" s="21" t="str">
        <f t="shared" si="12"/>
        <v>},</v>
      </c>
      <c r="BB120" s="21" t="str">
        <f t="shared" si="15"/>
        <v xml:space="preserve"> --Ancient Dragonguard / Alte Drachengarde   [Southern Elsweyr]</v>
      </c>
    </row>
    <row r="121" spans="1:54" x14ac:dyDescent="0.25">
      <c r="A121" s="5">
        <v>470</v>
      </c>
      <c r="B121" t="s">
        <v>2169</v>
      </c>
      <c r="C121" t="s">
        <v>2168</v>
      </c>
      <c r="D121" t="s">
        <v>2170</v>
      </c>
      <c r="G121" s="3">
        <f t="shared" si="8"/>
        <v>470</v>
      </c>
      <c r="J121" s="8" t="s">
        <v>2018</v>
      </c>
      <c r="L121" t="s">
        <v>100</v>
      </c>
      <c r="M121" t="s">
        <v>100</v>
      </c>
      <c r="N121">
        <v>406</v>
      </c>
      <c r="O121">
        <v>406</v>
      </c>
      <c r="P121">
        <v>406</v>
      </c>
      <c r="Q121">
        <v>9</v>
      </c>
      <c r="R121" s="3" t="e">
        <f>IF(J121&lt;&gt;"LIBSETS_SETTYPE_BATTLEGROUND",IF(J121&lt;&gt;"LIBSETS_SETTYPE_SPECIAL",IF(S121&lt;&gt;"",VLOOKUP(S121,'ESO zone constants'!$D$2:$H$4950,8,FALSE),""),""),"")</f>
        <v>#REF!</v>
      </c>
      <c r="S121" t="s">
        <v>2144</v>
      </c>
      <c r="T121" s="19" t="e">
        <f>IF(R121&lt;&gt;"",IF(NOT(ISERROR(VLOOKUP(R121,'ESO Dungeon constants'!$D$3:$H$9999,5,FALSE))),VLOOKUP(R121,'ESO Dungeon constants'!$D$3:$I$9999,6,FALSE),VLOOKUP(R121,'ESO zone constants'!$H$2:$K$9984,4,FALSE)),"")</f>
        <v>#REF!</v>
      </c>
      <c r="U121" s="3" t="e">
        <f>VLOOKUP(T121,'LibSets constants'!$B$4:$C$1000,2,FALSE)</f>
        <v>#REF!</v>
      </c>
      <c r="W121" s="46" t="str">
        <f>IF(V121&lt;&gt;"",IF(V121&lt;&gt;"LIBSETS_DROP_MECHANIC_MONSTER_NAME",VLOOKUP(V121,'LibSets constants'!$I$4:$L$1000,3,FALSE),""),"")</f>
        <v/>
      </c>
      <c r="X121" s="46"/>
      <c r="AA121" s="47"/>
      <c r="AB121" s="46"/>
      <c r="AC121" s="46"/>
      <c r="AD121" s="41"/>
      <c r="AF121" s="47"/>
      <c r="AG121" s="46"/>
      <c r="AH121" s="46"/>
      <c r="AI121" s="41"/>
      <c r="AK121" s="47"/>
      <c r="AL121" s="46"/>
      <c r="AM121" s="46"/>
      <c r="AP121" s="47"/>
      <c r="AQ121" s="46"/>
      <c r="AR121" s="46"/>
      <c r="AU121" s="47"/>
      <c r="AV121" s="46"/>
      <c r="AW121" s="46"/>
      <c r="AX121" s="21" t="e">
        <f t="shared" si="9"/>
        <v>#REF!</v>
      </c>
      <c r="AY121" s="21" t="e">
        <f t="shared" si="14"/>
        <v>#REF!</v>
      </c>
      <c r="AZ121" s="21" t="str">
        <f t="shared" si="11"/>
        <v>, setType=LIBSETS_SETTYPE_CRAFTED</v>
      </c>
      <c r="BA121" s="21" t="str">
        <f t="shared" si="12"/>
        <v>},</v>
      </c>
      <c r="BB121" s="21" t="str">
        <f t="shared" si="15"/>
        <v xml:space="preserve"> --New Moon Acolyte / Akolythin des Neuen Mondes   [Southern Elsweyr]</v>
      </c>
    </row>
    <row r="122" spans="1:54" x14ac:dyDescent="0.25">
      <c r="A122" s="5">
        <v>480</v>
      </c>
      <c r="B122" t="s">
        <v>2267</v>
      </c>
      <c r="C122" t="s">
        <v>2242</v>
      </c>
      <c r="D122" t="s">
        <v>2266</v>
      </c>
      <c r="G122" s="3">
        <f t="shared" si="8"/>
        <v>480</v>
      </c>
      <c r="J122" s="3" t="s">
        <v>2274</v>
      </c>
      <c r="L122" t="s">
        <v>100</v>
      </c>
      <c r="M122" t="s">
        <v>100</v>
      </c>
      <c r="N122">
        <v>-1</v>
      </c>
      <c r="O122">
        <v>-1</v>
      </c>
      <c r="P122">
        <v>-1</v>
      </c>
      <c r="Q122" s="50">
        <v>3</v>
      </c>
      <c r="R122" s="3" t="e">
        <f>IF(S122&lt;&gt;"",VLOOKUP(S122,'ESO zone constants'!$D$2:$H$4950,8,FALSE),"")</f>
        <v>#REF!</v>
      </c>
      <c r="S122" t="s">
        <v>134</v>
      </c>
      <c r="T122" s="53" t="s">
        <v>2231</v>
      </c>
      <c r="U122" s="3" t="str">
        <f>VLOOKUP(T122,'LibSets constants'!$B$4:$C$1000,2,FALSE)</f>
        <v>Harrowstorm</v>
      </c>
      <c r="V122" s="34" t="s">
        <v>2101</v>
      </c>
      <c r="W122" s="41"/>
      <c r="X122" s="41"/>
      <c r="Y122" s="3" t="str">
        <f>IF(J122&lt;&gt;"LIBSETS_SETTYPE_BATTLEGROUND",IF(J122&lt;&gt;"LIBSETS_SETTYPE_SPECIAL",IF(Z122&lt;&gt;"",VLOOKUP(Z122,'ESO zone constants'!$D$2:$H$4950,8,FALSE),""),""),"")</f>
        <v/>
      </c>
      <c r="AA122" s="41"/>
      <c r="AB122" s="41"/>
      <c r="AC122" s="41"/>
      <c r="AD122" s="46" t="str">
        <f>IF(J122&lt;&gt;"LIBSETS_SETTYPE_BATTLEGROUND",IF(J122&lt;&gt;"LIBSETS_SETTYPE_SPECIAL",IF(AE122&lt;&gt;"",VLOOKUP(AE122,'ESO zone constants'!$D$2:$H$4950,8,FALSE),""),""),"")</f>
        <v/>
      </c>
      <c r="AF122" s="41"/>
      <c r="AG122" s="41"/>
      <c r="AH122" s="41"/>
      <c r="AI122" s="46" t="str">
        <f>IF(J122&lt;&gt;"LIBSETS_SETTYPE_BATTLEGROUND",IF(J122&lt;&gt;"LIBSETS_SETTYPE_SPECIAL",IF(AJ122&lt;&gt;"",VLOOKUP(AJ122,'ESO zone constants'!$D$2:$H$4950,8,FALSE),""),""),"")</f>
        <v/>
      </c>
      <c r="AK122" s="41"/>
      <c r="AL122" s="41"/>
      <c r="AM122" s="41"/>
      <c r="AN122" s="3" t="str">
        <f>IF(J122&lt;&gt;"LIBSETS_SETTYPE_BATTLEGROUND",IF(J122&lt;&gt;"LIBSETS_SETTYPE_SPECIAL",IF(AO122&lt;&gt;"",VLOOKUP(AO122,'ESO zone constants'!$D$2:$H$4950,8,FALSE),""),""),"")</f>
        <v/>
      </c>
      <c r="AP122" s="41"/>
      <c r="AQ122" s="41"/>
      <c r="AR122" s="41"/>
      <c r="AS122" s="3" t="str">
        <f>IF(J122&lt;&gt;"LIBSETS_SETTYPE_BATTLEGROUND",IF(J122&lt;&gt;"LIBSETS_SETTYPE_SPECIAL",IF(AT122&lt;&gt;"",VLOOKUP(AT122,'ESO zone constants'!$D$2:$H$4950,8,FALSE),""),""),"")</f>
        <v/>
      </c>
      <c r="AU122" s="41"/>
      <c r="AV122" s="41"/>
      <c r="AW122" s="41"/>
      <c r="AX122" s="21" t="str">
        <f t="shared" si="9"/>
        <v>[480] = {wayshrines={-1,-1,-1,}, traitsNeeded=3, dlcId=DLC_HARROWSTORM</v>
      </c>
      <c r="AY122" s="21" t="e">
        <f t="shared" si="14"/>
        <v>#REF!</v>
      </c>
      <c r="AZ122" s="21" t="str">
        <f t="shared" si="11"/>
        <v>, setType=LIBSETS_SETTYPE_CRAFTED </v>
      </c>
      <c r="BA122" s="21" t="str">
        <f t="shared" si="12"/>
        <v>, dropMechanic={LIBSETS_DROP_MECHANIC_MONSTER_NAME}, dropMechanicNames={}},</v>
      </c>
      <c r="BB122" s="21" t="str">
        <f t="shared" si="15"/>
        <v xml:space="preserve"> --Critical Riposte / Kritischer Konter   [Cyrodiil]</v>
      </c>
    </row>
    <row r="123" spans="1:54" x14ac:dyDescent="0.25">
      <c r="A123" s="5">
        <v>481</v>
      </c>
      <c r="B123" t="s">
        <v>2268</v>
      </c>
      <c r="C123" t="s">
        <v>2243</v>
      </c>
      <c r="D123" t="s">
        <v>2271</v>
      </c>
      <c r="G123" s="3">
        <f t="shared" si="8"/>
        <v>481</v>
      </c>
      <c r="J123" s="3" t="s">
        <v>2274</v>
      </c>
      <c r="L123" t="s">
        <v>100</v>
      </c>
      <c r="M123" t="s">
        <v>100</v>
      </c>
      <c r="N123">
        <v>-1</v>
      </c>
      <c r="O123">
        <v>-1</v>
      </c>
      <c r="P123">
        <v>-1</v>
      </c>
      <c r="Q123" s="50">
        <v>3</v>
      </c>
      <c r="R123" s="3" t="e">
        <f>IF(S123&lt;&gt;"",VLOOKUP(S123,'ESO zone constants'!$D$2:$H$4950,8,FALSE),"")</f>
        <v>#REF!</v>
      </c>
      <c r="S123" t="s">
        <v>134</v>
      </c>
      <c r="T123" s="53" t="s">
        <v>2231</v>
      </c>
      <c r="U123" s="3" t="str">
        <f>VLOOKUP(T123,'LibSets constants'!$B$4:$C$1000,2,FALSE)</f>
        <v>Harrowstorm</v>
      </c>
      <c r="V123" s="34" t="s">
        <v>2101</v>
      </c>
      <c r="W123" s="41"/>
      <c r="X123" s="41"/>
      <c r="Y123" s="3" t="str">
        <f>IF(J123&lt;&gt;"LIBSETS_SETTYPE_BATTLEGROUND",IF(J123&lt;&gt;"LIBSETS_SETTYPE_SPECIAL",IF(Z123&lt;&gt;"",VLOOKUP(Z123,'ESO zone constants'!$D$2:$H$4950,8,FALSE),""),""),"")</f>
        <v/>
      </c>
      <c r="AA123" s="41"/>
      <c r="AB123" s="41"/>
      <c r="AC123" s="41"/>
      <c r="AD123" s="46" t="str">
        <f>IF(J123&lt;&gt;"LIBSETS_SETTYPE_BATTLEGROUND",IF(J123&lt;&gt;"LIBSETS_SETTYPE_SPECIAL",IF(AE123&lt;&gt;"",VLOOKUP(AE123,'ESO zone constants'!$D$2:$H$4950,8,FALSE),""),""),"")</f>
        <v/>
      </c>
      <c r="AF123" s="41"/>
      <c r="AG123" s="41"/>
      <c r="AH123" s="41"/>
      <c r="AI123" s="46" t="str">
        <f>IF(J123&lt;&gt;"LIBSETS_SETTYPE_BATTLEGROUND",IF(J123&lt;&gt;"LIBSETS_SETTYPE_SPECIAL",IF(AJ123&lt;&gt;"",VLOOKUP(AJ123,'ESO zone constants'!$D$2:$H$4950,8,FALSE),""),""),"")</f>
        <v/>
      </c>
      <c r="AK123" s="41"/>
      <c r="AL123" s="41"/>
      <c r="AM123" s="41"/>
      <c r="AN123" s="3" t="str">
        <f>IF(J123&lt;&gt;"LIBSETS_SETTYPE_BATTLEGROUND",IF(J123&lt;&gt;"LIBSETS_SETTYPE_SPECIAL",IF(AO123&lt;&gt;"",VLOOKUP(AO123,'ESO zone constants'!$D$2:$H$4950,8,FALSE),""),""),"")</f>
        <v/>
      </c>
      <c r="AP123" s="41"/>
      <c r="AQ123" s="41"/>
      <c r="AR123" s="41"/>
      <c r="AS123" s="3" t="str">
        <f>IF(J123&lt;&gt;"LIBSETS_SETTYPE_BATTLEGROUND",IF(J123&lt;&gt;"LIBSETS_SETTYPE_SPECIAL",IF(AT123&lt;&gt;"",VLOOKUP(AT123,'ESO zone constants'!$D$2:$H$4950,8,FALSE),""),""),"")</f>
        <v/>
      </c>
      <c r="AU123" s="41"/>
      <c r="AV123" s="41"/>
      <c r="AW123" s="41"/>
      <c r="AX123" s="21" t="str">
        <f t="shared" si="9"/>
        <v>[481] = {wayshrines={-1,-1,-1,}, traitsNeeded=3, dlcId=DLC_HARROWSTORM</v>
      </c>
      <c r="AY123" s="21" t="e">
        <f t="shared" si="14"/>
        <v>#REF!</v>
      </c>
      <c r="AZ123" s="21" t="str">
        <f t="shared" si="11"/>
        <v>, setType=LIBSETS_SETTYPE_CRAFTED </v>
      </c>
      <c r="BA123" s="21" t="str">
        <f t="shared" si="12"/>
        <v>, dropMechanic={LIBSETS_DROP_MECHANIC_MONSTER_NAME}, dropMechanicNames={}},</v>
      </c>
      <c r="BB123" s="21" t="str">
        <f t="shared" si="15"/>
        <v xml:space="preserve"> --Unchained Aggressor / Entfesselter Aggressor   [Cyrodiil]</v>
      </c>
    </row>
    <row r="124" spans="1:54" x14ac:dyDescent="0.25">
      <c r="A124" s="5">
        <v>482</v>
      </c>
      <c r="B124" t="s">
        <v>2269</v>
      </c>
      <c r="C124" t="s">
        <v>2244</v>
      </c>
      <c r="D124" t="s">
        <v>2270</v>
      </c>
      <c r="G124" s="3">
        <f t="shared" si="8"/>
        <v>482</v>
      </c>
      <c r="J124" s="3" t="s">
        <v>2274</v>
      </c>
      <c r="L124" t="s">
        <v>100</v>
      </c>
      <c r="M124" t="s">
        <v>100</v>
      </c>
      <c r="N124">
        <v>-1</v>
      </c>
      <c r="O124">
        <v>-1</v>
      </c>
      <c r="P124">
        <v>-1</v>
      </c>
      <c r="Q124" s="50">
        <v>3</v>
      </c>
      <c r="R124" s="3" t="e">
        <f>IF(S124&lt;&gt;"",VLOOKUP(S124,'ESO zone constants'!$D$2:$H$4950,8,FALSE),"")</f>
        <v>#REF!</v>
      </c>
      <c r="S124" t="s">
        <v>134</v>
      </c>
      <c r="T124" s="53" t="s">
        <v>2231</v>
      </c>
      <c r="U124" s="3" t="str">
        <f>VLOOKUP(T124,'LibSets constants'!$B$4:$C$1000,2,FALSE)</f>
        <v>Harrowstorm</v>
      </c>
      <c r="V124" s="34" t="s">
        <v>2101</v>
      </c>
      <c r="W124" s="41"/>
      <c r="X124" s="41"/>
      <c r="Y124" s="3" t="str">
        <f>IF(J124&lt;&gt;"LIBSETS_SETTYPE_BATTLEGROUND",IF(J124&lt;&gt;"LIBSETS_SETTYPE_SPECIAL",IF(Z124&lt;&gt;"",VLOOKUP(Z124,'ESO zone constants'!$D$2:$H$4950,8,FALSE),""),""),"")</f>
        <v/>
      </c>
      <c r="AA124" s="41"/>
      <c r="AB124" s="41"/>
      <c r="AC124" s="41"/>
      <c r="AD124" s="46" t="str">
        <f>IF(J124&lt;&gt;"LIBSETS_SETTYPE_BATTLEGROUND",IF(J124&lt;&gt;"LIBSETS_SETTYPE_SPECIAL",IF(AE124&lt;&gt;"",VLOOKUP(AE124,'ESO zone constants'!$D$2:$H$4950,8,FALSE),""),""),"")</f>
        <v/>
      </c>
      <c r="AF124" s="41"/>
      <c r="AG124" s="41"/>
      <c r="AH124" s="41"/>
      <c r="AI124" s="46" t="str">
        <f>IF(J124&lt;&gt;"LIBSETS_SETTYPE_BATTLEGROUND",IF(J124&lt;&gt;"LIBSETS_SETTYPE_SPECIAL",IF(AJ124&lt;&gt;"",VLOOKUP(AJ124,'ESO zone constants'!$D$2:$H$4950,8,FALSE),""),""),"")</f>
        <v/>
      </c>
      <c r="AK124" s="41"/>
      <c r="AL124" s="41"/>
      <c r="AM124" s="41"/>
      <c r="AN124" s="3" t="str">
        <f>IF(J124&lt;&gt;"LIBSETS_SETTYPE_BATTLEGROUND",IF(J124&lt;&gt;"LIBSETS_SETTYPE_SPECIAL",IF(AO124&lt;&gt;"",VLOOKUP(AO124,'ESO zone constants'!$D$2:$H$4950,8,FALSE),""),""),"")</f>
        <v/>
      </c>
      <c r="AP124" s="41"/>
      <c r="AQ124" s="41"/>
      <c r="AR124" s="41"/>
      <c r="AS124" s="3" t="str">
        <f>IF(J124&lt;&gt;"LIBSETS_SETTYPE_BATTLEGROUND",IF(J124&lt;&gt;"LIBSETS_SETTYPE_SPECIAL",IF(AT124&lt;&gt;"",VLOOKUP(AT124,'ESO zone constants'!$D$2:$H$4950,8,FALSE),""),""),"")</f>
        <v/>
      </c>
      <c r="AU124" s="41"/>
      <c r="AV124" s="41"/>
      <c r="AW124" s="41"/>
      <c r="AX124" s="21" t="str">
        <f t="shared" si="9"/>
        <v>[482] = {wayshrines={-1,-1,-1,}, traitsNeeded=3, dlcId=DLC_HARROWSTORM</v>
      </c>
      <c r="AY124" s="21" t="e">
        <f t="shared" si="14"/>
        <v>#REF!</v>
      </c>
      <c r="AZ124" s="21" t="str">
        <f t="shared" si="11"/>
        <v>, setType=LIBSETS_SETTYPE_CRAFTED </v>
      </c>
      <c r="BA124" s="21" t="str">
        <f t="shared" si="12"/>
        <v>, dropMechanic={LIBSETS_DROP_MECHANIC_MONSTER_NAME}, dropMechanicNames={}},</v>
      </c>
      <c r="BB124" s="21" t="str">
        <f t="shared" si="15"/>
        <v xml:space="preserve"> --Dauntless Combatant / Furchtloser Kombattant   [Cyrodiil]</v>
      </c>
    </row>
    <row r="125" spans="1:54" x14ac:dyDescent="0.25">
      <c r="A125" s="12">
        <v>25</v>
      </c>
      <c r="B125" t="s">
        <v>760</v>
      </c>
      <c r="C125" t="s">
        <v>762</v>
      </c>
      <c r="D125" t="s">
        <v>761</v>
      </c>
      <c r="G125" s="3">
        <f t="shared" si="8"/>
        <v>25</v>
      </c>
      <c r="J125" s="8" t="s">
        <v>2019</v>
      </c>
      <c r="L125" t="s">
        <v>100</v>
      </c>
      <c r="M125" t="s">
        <v>100</v>
      </c>
      <c r="N125">
        <v>-1</v>
      </c>
      <c r="O125">
        <v>-1</v>
      </c>
      <c r="P125">
        <v>-1</v>
      </c>
      <c r="Q125">
        <v>0</v>
      </c>
      <c r="R125" s="3" t="e">
        <f>IF(S125&lt;&gt;"",VLOOKUP(S125,'ESO zone constants'!$D$2:$H$4950,8,FALSE),"")</f>
        <v>#REF!</v>
      </c>
      <c r="S125" t="s">
        <v>134</v>
      </c>
      <c r="T125" s="19" t="e">
        <f>IF(R125&lt;&gt;"",IF(NOT(ISERROR(VLOOKUP(R125,'ESO Dungeon constants'!$D$3:$H$9999,5,FALSE))),VLOOKUP(R125,'ESO Dungeon constants'!$D$3:$I$9999,6,FALSE),VLOOKUP(R125,'ESO zone constants'!$H$2:$K$9984,4,FALSE)),"")</f>
        <v>#REF!</v>
      </c>
      <c r="U125" s="3" t="e">
        <f>VLOOKUP(T125,'LibSets constants'!$B$4:$C$1000,2,FALSE)</f>
        <v>#REF!</v>
      </c>
      <c r="V125" s="34" t="s">
        <v>2098</v>
      </c>
      <c r="W125" s="3" t="str">
        <f>IF(V125&lt;&gt;"",IF(V125&lt;&gt;"LIBSETS_DROP_MECHANIC_MONSTER_NAME",VLOOKUP(V125,'LibSets constants'!$I$4:$L$1000,3,FALSE),""),"")</f>
        <v>Rewards for the worthy (Cyrodiil/Battleground mail)</v>
      </c>
      <c r="X125" s="3" t="str">
        <f>IF(V125&lt;&gt;"",IF(V125&lt;&gt;"LIBSETS_DROP_MECHANIC_MONSTER_NAME",VLOOKUP(V125,'LibSets constants'!$I$4:$L$1000,4,FALSE),""),"")</f>
        <v>Gerechter Lohn (Cyrodiil/Schlachtfeld Mail)</v>
      </c>
      <c r="Y125" s="3" t="e">
        <f>IF(J125&lt;&gt;"LIBSETS_SETTYPE_BATTLEGROUND",IF(J125&lt;&gt;"LIBSETS_SETTYPE_SPECIAL",IF(Z125&lt;&gt;"",VLOOKUP(Z125,'ESO zone constants'!$D$2:$H$4950,8,FALSE),""),""),"")</f>
        <v>#REF!</v>
      </c>
      <c r="Z125" t="s">
        <v>134</v>
      </c>
      <c r="AA125" s="34" t="s">
        <v>2088</v>
      </c>
      <c r="AB125" s="3" t="str">
        <f>IF(AA125&lt;&gt;"",IF(AA125&lt;&gt;"LIBSETS_DROP_MECHANIC_MONSTER_NAME",VLOOKUP(AA125,'LibSets constants'!$I$4:$L$1000,3,FALSE),""),"")</f>
        <v>City Erntefurt (quartermaster)</v>
      </c>
      <c r="AC125" s="3" t="str">
        <f>IF(AA125&lt;&gt;"",IF(AA125&lt;&gt;"LIBSETS_DROP_MECHANIC_MONSTER_NAME",VLOOKUP(AA125,'LibSets constants'!$I$4:$L$1000,4,FALSE),""),"")</f>
        <v>Stadt Erntefurt (Quartiermeister)</v>
      </c>
      <c r="AD125" s="3" t="str">
        <f>IF(J125&lt;&gt;"LIBSETS_SETTYPE_BATTLEGROUND",IF(J125&lt;&gt;"LIBSETS_SETTYPE_SPECIAL",IF(AE125&lt;&gt;"",VLOOKUP(AE125,'ESO zone constants'!$D$2:$H$4950,8,FALSE),""),""),"")</f>
        <v/>
      </c>
      <c r="AG125" s="3" t="str">
        <f>IF(AF125&lt;&gt;"",IF(AF125&lt;&gt;"LIBSETS_DROP_MECHANIC_MONSTER_NAME",VLOOKUP(AF125,'LibSets constants'!$I$4:$L$1000,3,FALSE),""),"")</f>
        <v/>
      </c>
      <c r="AH125" s="3" t="str">
        <f>IF(AF125&lt;&gt;"",IF(AF125&lt;&gt;"LIBSETS_DROP_MECHANIC_MONSTER_NAME",VLOOKUP(AF125,'LibSets constants'!$I$4:$L$1000,4,FALSE),""),"")</f>
        <v/>
      </c>
      <c r="AI125" s="3" t="str">
        <f>IF(J125&lt;&gt;"LIBSETS_SETTYPE_BATTLEGROUND",IF(J125&lt;&gt;"LIBSETS_SETTYPE_SPECIAL",IF(AJ125&lt;&gt;"",VLOOKUP(AJ125,'ESO zone constants'!$D$2:$H$4950,8,FALSE),""),""),"")</f>
        <v/>
      </c>
      <c r="AL125" s="3" t="str">
        <f>IF(AK125&lt;&gt;"",IF(AK125&lt;&gt;"LIBSETS_DROP_MECHANIC_MONSTER_NAME",VLOOKUP(AK125,'LibSets constants'!$I$4:$L$1000,3,FALSE),""),"")</f>
        <v/>
      </c>
      <c r="AM125" s="3" t="str">
        <f>IF(AK125&lt;&gt;"",IF(AK125&lt;&gt;"LIBSETS_DROP_MECHANIC_MONSTER_NAME",VLOOKUP(AK125,'LibSets constants'!$I$4:$L$1000,4,FALSE),""),"")</f>
        <v/>
      </c>
      <c r="AN125" s="3" t="str">
        <f>IF(J125&lt;&gt;"LIBSETS_SETTYPE_BATTLEGROUND",IF(J125&lt;&gt;"LIBSETS_SETTYPE_SPECIAL",IF(AO125&lt;&gt;"",VLOOKUP(AO125,'ESO zone constants'!$D$2:$H$4950,8,FALSE),""),""),"")</f>
        <v/>
      </c>
      <c r="AQ125" s="3" t="str">
        <f>IF(AP125&lt;&gt;"",IF(AP125&lt;&gt;"LIBSETS_DROP_MECHANIC_MONSTER_NAME",VLOOKUP(AP125,'LibSets constants'!$I$4:$L$1000,3,FALSE),""),"")</f>
        <v/>
      </c>
      <c r="AR125" s="3" t="str">
        <f>IF(AP125&lt;&gt;"",IF(AP125&lt;&gt;"LIBSETS_DROP_MECHANIC_MONSTER_NAME",VLOOKUP(AP125,'LibSets constants'!$I$4:$L$1000,4,FALSE),""),"")</f>
        <v/>
      </c>
      <c r="AS125" s="3" t="str">
        <f>IF(J125&lt;&gt;"LIBSETS_SETTYPE_BATTLEGROUND",IF(J125&lt;&gt;"LIBSETS_SETTYPE_SPECIAL",IF(AT125&lt;&gt;"",VLOOKUP(AT125,'ESO zone constants'!$D$2:$H$4950,8,FALSE),""),""),"")</f>
        <v/>
      </c>
      <c r="AV125" s="3" t="str">
        <f>IF(AU125&lt;&gt;"",IF(AU125&lt;&gt;"LIBSETS_DROP_MECHANIC_MONSTER_NAME",VLOOKUP(AU125,'LibSets constants'!$I$4:$L$1000,3,FALSE),""),"")</f>
        <v/>
      </c>
      <c r="AW125" s="3" t="str">
        <f>IF(AU125&lt;&gt;"",IF(AU125&lt;&gt;"LIBSETS_DROP_MECHANIC_MONSTER_NAME",VLOOKUP(AU125,'LibSets constants'!$I$4:$L$1000,4,FALSE),""),"")</f>
        <v/>
      </c>
      <c r="AX125" s="21" t="e">
        <f t="shared" si="9"/>
        <v>#REF!</v>
      </c>
      <c r="AY125" s="21" t="e">
        <f t="shared" si="14"/>
        <v>#REF!</v>
      </c>
      <c r="AZ125" s="21" t="str">
        <f t="shared" si="11"/>
        <v>, setType=LIBSETS_SETTYPE_CYRODIIL</v>
      </c>
      <c r="BA125" s="21" t="str">
        <f t="shared" si="12"/>
        <v>, dropMechanic={LIBSETS_DROP_MECHANIC_MAIL_PVP_REWARDS_FOR_THE_WORTHY,LIBSETS_DROP_MECHANIC_CITY_CYRODIIL_ERNTEFURT}},</v>
      </c>
      <c r="BB125" s="21" t="str">
        <f t="shared" si="15"/>
        <v xml:space="preserve"> --Desert Rose / Wüstenrose   [Cyrodiil, Cyrodiil]</v>
      </c>
    </row>
    <row r="126" spans="1:54" x14ac:dyDescent="0.25">
      <c r="A126" s="12">
        <v>39</v>
      </c>
      <c r="B126" t="s">
        <v>800</v>
      </c>
      <c r="C126" t="s">
        <v>802</v>
      </c>
      <c r="D126" t="s">
        <v>801</v>
      </c>
      <c r="G126" s="3">
        <f t="shared" si="8"/>
        <v>39</v>
      </c>
      <c r="J126" s="8" t="s">
        <v>2019</v>
      </c>
      <c r="L126" t="s">
        <v>100</v>
      </c>
      <c r="M126" t="s">
        <v>100</v>
      </c>
      <c r="N126">
        <v>-1</v>
      </c>
      <c r="O126">
        <v>-1</v>
      </c>
      <c r="P126">
        <v>-1</v>
      </c>
      <c r="Q126">
        <v>0</v>
      </c>
      <c r="R126" s="3" t="e">
        <f>IF(S126&lt;&gt;"",VLOOKUP(S126,'ESO zone constants'!$D$2:$H$4950,8,FALSE),"")</f>
        <v>#REF!</v>
      </c>
      <c r="S126" t="s">
        <v>134</v>
      </c>
      <c r="T126" s="19" t="e">
        <f>IF(R126&lt;&gt;"",IF(NOT(ISERROR(VLOOKUP(R126,'ESO Dungeon constants'!$D$3:$H$9999,5,FALSE))),VLOOKUP(R126,'ESO Dungeon constants'!$D$3:$I$9999,6,FALSE),VLOOKUP(R126,'ESO zone constants'!$H$2:$K$9984,4,FALSE)),"")</f>
        <v>#REF!</v>
      </c>
      <c r="U126" s="3" t="e">
        <f>VLOOKUP(T126,'LibSets constants'!$B$4:$C$1000,2,FALSE)</f>
        <v>#REF!</v>
      </c>
      <c r="V126" s="34" t="s">
        <v>2098</v>
      </c>
      <c r="W126" s="3" t="str">
        <f>IF(V126&lt;&gt;"",IF(V126&lt;&gt;"LIBSETS_DROP_MECHANIC_MONSTER_NAME",VLOOKUP(V126,'LibSets constants'!$I$4:$L$1000,3,FALSE),""),"")</f>
        <v>Rewards for the worthy (Cyrodiil/Battleground mail)</v>
      </c>
      <c r="X126" s="3" t="str">
        <f>IF(V126&lt;&gt;"",IF(V126&lt;&gt;"LIBSETS_DROP_MECHANIC_MONSTER_NAME",VLOOKUP(V126,'LibSets constants'!$I$4:$L$1000,4,FALSE),""),"")</f>
        <v>Gerechter Lohn (Cyrodiil/Schlachtfeld Mail)</v>
      </c>
      <c r="Y126" s="3" t="e">
        <f>IF(J126&lt;&gt;"LIBSETS_SETTYPE_BATTLEGROUND",IF(J126&lt;&gt;"LIBSETS_SETTYPE_SPECIAL",IF(Z126&lt;&gt;"",VLOOKUP(Z126,'ESO zone constants'!$D$2:$H$4950,8,FALSE),""),""),"")</f>
        <v>#REF!</v>
      </c>
      <c r="Z126" t="s">
        <v>134</v>
      </c>
      <c r="AA126" s="34" t="s">
        <v>2091</v>
      </c>
      <c r="AB126" s="3" t="str">
        <f>IF(AA126&lt;&gt;"",IF(AA126&lt;&gt;"LIBSETS_DROP_MECHANIC_MONSTER_NAME",VLOOKUP(AA126,'LibSets constants'!$I$4:$L$1000,3,FALSE),""),"")</f>
        <v>City Vlastarus (quartermaster)</v>
      </c>
      <c r="AC126" s="3" t="str">
        <f>IF(AA126&lt;&gt;"",IF(AA126&lt;&gt;"LIBSETS_DROP_MECHANIC_MONSTER_NAME",VLOOKUP(AA126,'LibSets constants'!$I$4:$L$1000,4,FALSE),""),"")</f>
        <v>Stadt Vlastarus (Quartiermeister)</v>
      </c>
      <c r="AD126" s="3" t="str">
        <f>IF(J126&lt;&gt;"LIBSETS_SETTYPE_BATTLEGROUND",IF(J126&lt;&gt;"LIBSETS_SETTYPE_SPECIAL",IF(AE126&lt;&gt;"",VLOOKUP(AE126,'ESO zone constants'!$D$2:$H$4950,8,FALSE),""),""),"")</f>
        <v/>
      </c>
      <c r="AG126" s="3" t="str">
        <f>IF(AF126&lt;&gt;"",IF(AF126&lt;&gt;"LIBSETS_DROP_MECHANIC_MONSTER_NAME",VLOOKUP(AF126,'LibSets constants'!$I$4:$L$1000,3,FALSE),""),"")</f>
        <v/>
      </c>
      <c r="AH126" s="3" t="str">
        <f>IF(AF126&lt;&gt;"",IF(AF126&lt;&gt;"LIBSETS_DROP_MECHANIC_MONSTER_NAME",VLOOKUP(AF126,'LibSets constants'!$I$4:$L$1000,4,FALSE),""),"")</f>
        <v/>
      </c>
      <c r="AI126" s="3" t="str">
        <f>IF(J126&lt;&gt;"LIBSETS_SETTYPE_BATTLEGROUND",IF(J126&lt;&gt;"LIBSETS_SETTYPE_SPECIAL",IF(AJ126&lt;&gt;"",VLOOKUP(AJ126,'ESO zone constants'!$D$2:$H$4950,8,FALSE),""),""),"")</f>
        <v/>
      </c>
      <c r="AL126" s="3" t="str">
        <f>IF(AK126&lt;&gt;"",IF(AK126&lt;&gt;"LIBSETS_DROP_MECHANIC_MONSTER_NAME",VLOOKUP(AK126,'LibSets constants'!$I$4:$L$1000,3,FALSE),""),"")</f>
        <v/>
      </c>
      <c r="AM126" s="3" t="str">
        <f>IF(AK126&lt;&gt;"",IF(AK126&lt;&gt;"LIBSETS_DROP_MECHANIC_MONSTER_NAME",VLOOKUP(AK126,'LibSets constants'!$I$4:$L$1000,4,FALSE),""),"")</f>
        <v/>
      </c>
      <c r="AN126" s="3" t="str">
        <f>IF(J126&lt;&gt;"LIBSETS_SETTYPE_BATTLEGROUND",IF(J126&lt;&gt;"LIBSETS_SETTYPE_SPECIAL",IF(AO126&lt;&gt;"",VLOOKUP(AO126,'ESO zone constants'!$D$2:$H$4950,8,FALSE),""),""),"")</f>
        <v/>
      </c>
      <c r="AQ126" s="3" t="str">
        <f>IF(AP126&lt;&gt;"",IF(AP126&lt;&gt;"LIBSETS_DROP_MECHANIC_MONSTER_NAME",VLOOKUP(AP126,'LibSets constants'!$I$4:$L$1000,3,FALSE),""),"")</f>
        <v/>
      </c>
      <c r="AR126" s="3" t="str">
        <f>IF(AP126&lt;&gt;"",IF(AP126&lt;&gt;"LIBSETS_DROP_MECHANIC_MONSTER_NAME",VLOOKUP(AP126,'LibSets constants'!$I$4:$L$1000,4,FALSE),""),"")</f>
        <v/>
      </c>
      <c r="AS126" s="3" t="str">
        <f>IF(J126&lt;&gt;"LIBSETS_SETTYPE_BATTLEGROUND",IF(J126&lt;&gt;"LIBSETS_SETTYPE_SPECIAL",IF(AT126&lt;&gt;"",VLOOKUP(AT126,'ESO zone constants'!$D$2:$H$4950,8,FALSE),""),""),"")</f>
        <v/>
      </c>
      <c r="AV126" s="3" t="str">
        <f>IF(AU126&lt;&gt;"",IF(AU126&lt;&gt;"LIBSETS_DROP_MECHANIC_MONSTER_NAME",VLOOKUP(AU126,'LibSets constants'!$I$4:$L$1000,3,FALSE),""),"")</f>
        <v/>
      </c>
      <c r="AW126" s="3" t="str">
        <f>IF(AU126&lt;&gt;"",IF(AU126&lt;&gt;"LIBSETS_DROP_MECHANIC_MONSTER_NAME",VLOOKUP(AU126,'LibSets constants'!$I$4:$L$1000,4,FALSE),""),"")</f>
        <v/>
      </c>
      <c r="AX126" s="21" t="e">
        <f t="shared" si="9"/>
        <v>#REF!</v>
      </c>
      <c r="AY126" s="21" t="e">
        <f t="shared" si="14"/>
        <v>#REF!</v>
      </c>
      <c r="AZ126" s="21" t="str">
        <f t="shared" si="11"/>
        <v>, setType=LIBSETS_SETTYPE_CYRODIIL</v>
      </c>
      <c r="BA126" s="21" t="str">
        <f t="shared" si="12"/>
        <v>, dropMechanic={LIBSETS_DROP_MECHANIC_MAIL_PVP_REWARDS_FOR_THE_WORTHY,LIBSETS_DROP_MECHANIC_CITY_CYRODIIL_VLASTARUS}},</v>
      </c>
      <c r="BB126" s="21" t="str">
        <f t="shared" si="15"/>
        <v xml:space="preserve"> --Alessian Order / Alessianischer Orden   [Cyrodiil, Cyrodiil]</v>
      </c>
    </row>
    <row r="127" spans="1:54" x14ac:dyDescent="0.25">
      <c r="A127" s="12">
        <v>50</v>
      </c>
      <c r="B127" t="s">
        <v>823</v>
      </c>
      <c r="C127" t="s">
        <v>825</v>
      </c>
      <c r="D127" t="s">
        <v>824</v>
      </c>
      <c r="G127" s="3">
        <f t="shared" si="8"/>
        <v>50</v>
      </c>
      <c r="J127" s="8" t="s">
        <v>2019</v>
      </c>
      <c r="L127" t="s">
        <v>100</v>
      </c>
      <c r="M127" t="s">
        <v>100</v>
      </c>
      <c r="N127">
        <v>-1</v>
      </c>
      <c r="O127">
        <v>-1</v>
      </c>
      <c r="P127">
        <v>-1</v>
      </c>
      <c r="Q127">
        <v>0</v>
      </c>
      <c r="R127" s="3" t="e">
        <f>IF(S127&lt;&gt;"",VLOOKUP(S127,'ESO zone constants'!$D$2:$H$4950,8,FALSE),"")</f>
        <v>#REF!</v>
      </c>
      <c r="S127" t="s">
        <v>134</v>
      </c>
      <c r="T127" s="19" t="e">
        <f>IF(R127&lt;&gt;"",IF(NOT(ISERROR(VLOOKUP(R127,'ESO Dungeon constants'!$D$3:$H$9999,5,FALSE))),VLOOKUP(R127,'ESO Dungeon constants'!$D$3:$I$9999,6,FALSE),VLOOKUP(R127,'ESO zone constants'!$H$2:$K$9984,4,FALSE)),"")</f>
        <v>#REF!</v>
      </c>
      <c r="U127" s="3" t="e">
        <f>VLOOKUP(T127,'LibSets constants'!$B$4:$C$1000,2,FALSE)</f>
        <v>#REF!</v>
      </c>
      <c r="V127" s="34" t="s">
        <v>2098</v>
      </c>
      <c r="W127" s="3" t="str">
        <f>IF(V127&lt;&gt;"",IF(V127&lt;&gt;"LIBSETS_DROP_MECHANIC_MONSTER_NAME",VLOOKUP(V127,'LibSets constants'!$I$4:$L$1000,3,FALSE),""),"")</f>
        <v>Rewards for the worthy (Cyrodiil/Battleground mail)</v>
      </c>
      <c r="X127" s="3" t="str">
        <f>IF(V127&lt;&gt;"",IF(V127&lt;&gt;"LIBSETS_DROP_MECHANIC_MONSTER_NAME",VLOOKUP(V127,'LibSets constants'!$I$4:$L$1000,4,FALSE),""),"")</f>
        <v>Gerechter Lohn (Cyrodiil/Schlachtfeld Mail)</v>
      </c>
      <c r="Y127" s="3" t="e">
        <f>IF(J127&lt;&gt;"LIBSETS_SETTYPE_BATTLEGROUND",IF(J127&lt;&gt;"LIBSETS_SETTYPE_SPECIAL",IF(Z127&lt;&gt;"",VLOOKUP(Z127,'ESO zone constants'!$D$2:$H$4950,8,FALSE),""),""),"")</f>
        <v>#REF!</v>
      </c>
      <c r="Z127" t="s">
        <v>134</v>
      </c>
      <c r="AA127" s="34" t="s">
        <v>2089</v>
      </c>
      <c r="AB127" s="3" t="str">
        <f>IF(AA127&lt;&gt;"",IF(AA127&lt;&gt;"LIBSETS_DROP_MECHANIC_MONSTER_NAME",VLOOKUP(AA127,'LibSets constants'!$I$4:$L$1000,3,FALSE),""),"")</f>
        <v>City Bruma (quartermaster)</v>
      </c>
      <c r="AC127" s="3" t="str">
        <f>IF(AA127&lt;&gt;"",IF(AA127&lt;&gt;"LIBSETS_DROP_MECHANIC_MONSTER_NAME",VLOOKUP(AA127,'LibSets constants'!$I$4:$L$1000,4,FALSE),""),"")</f>
        <v>Stadt Bruma (Quartiermeister)</v>
      </c>
      <c r="AD127" s="3" t="str">
        <f>IF(J127&lt;&gt;"LIBSETS_SETTYPE_BATTLEGROUND",IF(J127&lt;&gt;"LIBSETS_SETTYPE_SPECIAL",IF(AE127&lt;&gt;"",VLOOKUP(AE127,'ESO zone constants'!$D$2:$H$4950,8,FALSE),""),""),"")</f>
        <v/>
      </c>
      <c r="AG127" s="3" t="str">
        <f>IF(AF127&lt;&gt;"",IF(AF127&lt;&gt;"LIBSETS_DROP_MECHANIC_MONSTER_NAME",VLOOKUP(AF127,'LibSets constants'!$I$4:$L$1000,3,FALSE),""),"")</f>
        <v/>
      </c>
      <c r="AH127" s="3" t="str">
        <f>IF(AF127&lt;&gt;"",IF(AF127&lt;&gt;"LIBSETS_DROP_MECHANIC_MONSTER_NAME",VLOOKUP(AF127,'LibSets constants'!$I$4:$L$1000,4,FALSE),""),"")</f>
        <v/>
      </c>
      <c r="AI127" s="3" t="str">
        <f>IF(J127&lt;&gt;"LIBSETS_SETTYPE_BATTLEGROUND",IF(J127&lt;&gt;"LIBSETS_SETTYPE_SPECIAL",IF(AJ127&lt;&gt;"",VLOOKUP(AJ127,'ESO zone constants'!$D$2:$H$4950,8,FALSE),""),""),"")</f>
        <v/>
      </c>
      <c r="AL127" s="3" t="str">
        <f>IF(AK127&lt;&gt;"",IF(AK127&lt;&gt;"LIBSETS_DROP_MECHANIC_MONSTER_NAME",VLOOKUP(AK127,'LibSets constants'!$I$4:$L$1000,3,FALSE),""),"")</f>
        <v/>
      </c>
      <c r="AM127" s="3" t="str">
        <f>IF(AK127&lt;&gt;"",IF(AK127&lt;&gt;"LIBSETS_DROP_MECHANIC_MONSTER_NAME",VLOOKUP(AK127,'LibSets constants'!$I$4:$L$1000,4,FALSE),""),"")</f>
        <v/>
      </c>
      <c r="AN127" s="3" t="str">
        <f>IF(J127&lt;&gt;"LIBSETS_SETTYPE_BATTLEGROUND",IF(J127&lt;&gt;"LIBSETS_SETTYPE_SPECIAL",IF(AO127&lt;&gt;"",VLOOKUP(AO127,'ESO zone constants'!$D$2:$H$4950,8,FALSE),""),""),"")</f>
        <v/>
      </c>
      <c r="AQ127" s="3" t="str">
        <f>IF(AP127&lt;&gt;"",IF(AP127&lt;&gt;"LIBSETS_DROP_MECHANIC_MONSTER_NAME",VLOOKUP(AP127,'LibSets constants'!$I$4:$L$1000,3,FALSE),""),"")</f>
        <v/>
      </c>
      <c r="AR127" s="3" t="str">
        <f>IF(AP127&lt;&gt;"",IF(AP127&lt;&gt;"LIBSETS_DROP_MECHANIC_MONSTER_NAME",VLOOKUP(AP127,'LibSets constants'!$I$4:$L$1000,4,FALSE),""),"")</f>
        <v/>
      </c>
      <c r="AS127" s="3" t="str">
        <f>IF(J127&lt;&gt;"LIBSETS_SETTYPE_BATTLEGROUND",IF(J127&lt;&gt;"LIBSETS_SETTYPE_SPECIAL",IF(AT127&lt;&gt;"",VLOOKUP(AT127,'ESO zone constants'!$D$2:$H$4950,8,FALSE),""),""),"")</f>
        <v/>
      </c>
      <c r="AV127" s="3" t="str">
        <f>IF(AU127&lt;&gt;"",IF(AU127&lt;&gt;"LIBSETS_DROP_MECHANIC_MONSTER_NAME",VLOOKUP(AU127,'LibSets constants'!$I$4:$L$1000,3,FALSE),""),"")</f>
        <v/>
      </c>
      <c r="AW127" s="3" t="str">
        <f>IF(AU127&lt;&gt;"",IF(AU127&lt;&gt;"LIBSETS_DROP_MECHANIC_MONSTER_NAME",VLOOKUP(AU127,'LibSets constants'!$I$4:$L$1000,4,FALSE),""),"")</f>
        <v/>
      </c>
      <c r="AX127" s="21" t="e">
        <f t="shared" si="9"/>
        <v>#REF!</v>
      </c>
      <c r="AY127" s="21" t="e">
        <f t="shared" si="14"/>
        <v>#REF!</v>
      </c>
      <c r="AZ127" s="21" t="str">
        <f t="shared" si="11"/>
        <v>, setType=LIBSETS_SETTYPE_CYRODIIL</v>
      </c>
      <c r="BA127" s="21" t="str">
        <f t="shared" si="12"/>
        <v>, dropMechanic={LIBSETS_DROP_MECHANIC_MAIL_PVP_REWARDS_FOR_THE_WORTHY,LIBSETS_DROP_MECHANIC_CITY_CYRODIIL_BRUMA}},</v>
      </c>
      <c r="BB127" s="21" t="str">
        <f t="shared" si="15"/>
        <v xml:space="preserve"> --The Morag Tong / Morag Tong   [Cyrodiil, Cyrodiil]</v>
      </c>
    </row>
    <row r="128" spans="1:54" x14ac:dyDescent="0.25">
      <c r="A128" s="12">
        <v>52</v>
      </c>
      <c r="B128" t="s">
        <v>829</v>
      </c>
      <c r="C128" t="s">
        <v>831</v>
      </c>
      <c r="D128" t="s">
        <v>830</v>
      </c>
      <c r="G128" s="3">
        <f t="shared" si="8"/>
        <v>52</v>
      </c>
      <c r="J128" s="8" t="s">
        <v>2019</v>
      </c>
      <c r="L128" t="s">
        <v>100</v>
      </c>
      <c r="M128" t="s">
        <v>100</v>
      </c>
      <c r="N128">
        <v>-1</v>
      </c>
      <c r="O128">
        <v>-1</v>
      </c>
      <c r="P128">
        <v>-1</v>
      </c>
      <c r="Q128">
        <v>0</v>
      </c>
      <c r="R128" s="3" t="e">
        <f>IF(S128&lt;&gt;"",VLOOKUP(S128,'ESO zone constants'!$D$2:$H$4950,8,FALSE),"")</f>
        <v>#REF!</v>
      </c>
      <c r="S128" t="s">
        <v>134</v>
      </c>
      <c r="T128" s="19" t="e">
        <f>IF(R128&lt;&gt;"",IF(NOT(ISERROR(VLOOKUP(R128,'ESO Dungeon constants'!$D$3:$H$9999,5,FALSE))),VLOOKUP(R128,'ESO Dungeon constants'!$D$3:$I$9999,6,FALSE),VLOOKUP(R128,'ESO zone constants'!$H$2:$K$9984,4,FALSE)),"")</f>
        <v>#REF!</v>
      </c>
      <c r="U128" s="3" t="e">
        <f>VLOOKUP(T128,'LibSets constants'!$B$4:$C$1000,2,FALSE)</f>
        <v>#REF!</v>
      </c>
      <c r="V128" s="34" t="s">
        <v>2098</v>
      </c>
      <c r="W128" s="3" t="str">
        <f>IF(V128&lt;&gt;"",IF(V128&lt;&gt;"LIBSETS_DROP_MECHANIC_MONSTER_NAME",VLOOKUP(V128,'LibSets constants'!$I$4:$L$1000,3,FALSE),""),"")</f>
        <v>Rewards for the worthy (Cyrodiil/Battleground mail)</v>
      </c>
      <c r="X128" s="3" t="str">
        <f>IF(V128&lt;&gt;"",IF(V128&lt;&gt;"LIBSETS_DROP_MECHANIC_MONSTER_NAME",VLOOKUP(V128,'LibSets constants'!$I$4:$L$1000,4,FALSE),""),"")</f>
        <v>Gerechter Lohn (Cyrodiil/Schlachtfeld Mail)</v>
      </c>
      <c r="Y128" s="3" t="e">
        <f>IF(J128&lt;&gt;"LIBSETS_SETTYPE_BATTLEGROUND",IF(J128&lt;&gt;"LIBSETS_SETTYPE_SPECIAL",IF(Z128&lt;&gt;"",VLOOKUP(Z128,'ESO zone constants'!$D$2:$H$4950,8,FALSE),""),""),"")</f>
        <v>#REF!</v>
      </c>
      <c r="Z128" t="s">
        <v>134</v>
      </c>
      <c r="AA128" s="34" t="s">
        <v>2091</v>
      </c>
      <c r="AB128" s="3" t="str">
        <f>IF(AA128&lt;&gt;"",IF(AA128&lt;&gt;"LIBSETS_DROP_MECHANIC_MONSTER_NAME",VLOOKUP(AA128,'LibSets constants'!$I$4:$L$1000,3,FALSE),""),"")</f>
        <v>City Vlastarus (quartermaster)</v>
      </c>
      <c r="AC128" s="3" t="str">
        <f>IF(AA128&lt;&gt;"",IF(AA128&lt;&gt;"LIBSETS_DROP_MECHANIC_MONSTER_NAME",VLOOKUP(AA128,'LibSets constants'!$I$4:$L$1000,4,FALSE),""),"")</f>
        <v>Stadt Vlastarus (Quartiermeister)</v>
      </c>
      <c r="AD128" s="3" t="str">
        <f>IF(J128&lt;&gt;"LIBSETS_SETTYPE_BATTLEGROUND",IF(J128&lt;&gt;"LIBSETS_SETTYPE_SPECIAL",IF(AE128&lt;&gt;"",VLOOKUP(AE128,'ESO zone constants'!$D$2:$H$4950,8,FALSE),""),""),"")</f>
        <v/>
      </c>
      <c r="AG128" s="3" t="str">
        <f>IF(AF128&lt;&gt;"",IF(AF128&lt;&gt;"LIBSETS_DROP_MECHANIC_MONSTER_NAME",VLOOKUP(AF128,'LibSets constants'!$I$4:$L$1000,3,FALSE),""),"")</f>
        <v/>
      </c>
      <c r="AH128" s="3" t="str">
        <f>IF(AF128&lt;&gt;"",IF(AF128&lt;&gt;"LIBSETS_DROP_MECHANIC_MONSTER_NAME",VLOOKUP(AF128,'LibSets constants'!$I$4:$L$1000,4,FALSE),""),"")</f>
        <v/>
      </c>
      <c r="AI128" s="3" t="str">
        <f>IF(J128&lt;&gt;"LIBSETS_SETTYPE_BATTLEGROUND",IF(J128&lt;&gt;"LIBSETS_SETTYPE_SPECIAL",IF(AJ128&lt;&gt;"",VLOOKUP(AJ128,'ESO zone constants'!$D$2:$H$4950,8,FALSE),""),""),"")</f>
        <v/>
      </c>
      <c r="AL128" s="3" t="str">
        <f>IF(AK128&lt;&gt;"",IF(AK128&lt;&gt;"LIBSETS_DROP_MECHANIC_MONSTER_NAME",VLOOKUP(AK128,'LibSets constants'!$I$4:$L$1000,3,FALSE),""),"")</f>
        <v/>
      </c>
      <c r="AM128" s="3" t="str">
        <f>IF(AK128&lt;&gt;"",IF(AK128&lt;&gt;"LIBSETS_DROP_MECHANIC_MONSTER_NAME",VLOOKUP(AK128,'LibSets constants'!$I$4:$L$1000,4,FALSE),""),"")</f>
        <v/>
      </c>
      <c r="AN128" s="3" t="str">
        <f>IF(J128&lt;&gt;"LIBSETS_SETTYPE_BATTLEGROUND",IF(J128&lt;&gt;"LIBSETS_SETTYPE_SPECIAL",IF(AO128&lt;&gt;"",VLOOKUP(AO128,'ESO zone constants'!$D$2:$H$4950,8,FALSE),""),""),"")</f>
        <v/>
      </c>
      <c r="AQ128" s="3" t="str">
        <f>IF(AP128&lt;&gt;"",IF(AP128&lt;&gt;"LIBSETS_DROP_MECHANIC_MONSTER_NAME",VLOOKUP(AP128,'LibSets constants'!$I$4:$L$1000,3,FALSE),""),"")</f>
        <v/>
      </c>
      <c r="AR128" s="3" t="str">
        <f>IF(AP128&lt;&gt;"",IF(AP128&lt;&gt;"LIBSETS_DROP_MECHANIC_MONSTER_NAME",VLOOKUP(AP128,'LibSets constants'!$I$4:$L$1000,4,FALSE),""),"")</f>
        <v/>
      </c>
      <c r="AS128" s="3" t="str">
        <f>IF(J128&lt;&gt;"LIBSETS_SETTYPE_BATTLEGROUND",IF(J128&lt;&gt;"LIBSETS_SETTYPE_SPECIAL",IF(AT128&lt;&gt;"",VLOOKUP(AT128,'ESO zone constants'!$D$2:$H$4950,8,FALSE),""),""),"")</f>
        <v/>
      </c>
      <c r="AV128" s="3" t="str">
        <f>IF(AU128&lt;&gt;"",IF(AU128&lt;&gt;"LIBSETS_DROP_MECHANIC_MONSTER_NAME",VLOOKUP(AU128,'LibSets constants'!$I$4:$L$1000,3,FALSE),""),"")</f>
        <v/>
      </c>
      <c r="AW128" s="3" t="str">
        <f>IF(AU128&lt;&gt;"",IF(AU128&lt;&gt;"LIBSETS_DROP_MECHANIC_MONSTER_NAME",VLOOKUP(AU128,'LibSets constants'!$I$4:$L$1000,4,FALSE),""),"")</f>
        <v/>
      </c>
      <c r="AX128" s="21" t="e">
        <f t="shared" si="9"/>
        <v>#REF!</v>
      </c>
      <c r="AY128" s="21" t="e">
        <f t="shared" si="14"/>
        <v>#REF!</v>
      </c>
      <c r="AZ128" s="21" t="str">
        <f t="shared" si="11"/>
        <v>, setType=LIBSETS_SETTYPE_CYRODIIL</v>
      </c>
      <c r="BA128" s="21" t="str">
        <f t="shared" si="12"/>
        <v>, dropMechanic={LIBSETS_DROP_MECHANIC_MAIL_PVP_REWARDS_FOR_THE_WORTHY,LIBSETS_DROP_MECHANIC_CITY_CYRODIIL_VLASTARUS}},</v>
      </c>
      <c r="BB128" s="21" t="str">
        <f t="shared" si="15"/>
        <v xml:space="preserve"> --Beckoning Steel / Klingender Stahl   [Cyrodiil, Cyrodiil]</v>
      </c>
    </row>
    <row r="129" spans="1:54" x14ac:dyDescent="0.25">
      <c r="A129" s="12">
        <v>59</v>
      </c>
      <c r="B129" t="s">
        <v>850</v>
      </c>
      <c r="C129" t="s">
        <v>852</v>
      </c>
      <c r="D129" t="s">
        <v>851</v>
      </c>
      <c r="G129" s="3">
        <f t="shared" si="8"/>
        <v>59</v>
      </c>
      <c r="H129" s="45"/>
      <c r="J129" s="8" t="s">
        <v>2019</v>
      </c>
      <c r="L129" t="s">
        <v>100</v>
      </c>
      <c r="M129" t="s">
        <v>100</v>
      </c>
      <c r="N129">
        <v>-1</v>
      </c>
      <c r="O129">
        <v>-1</v>
      </c>
      <c r="P129">
        <v>-1</v>
      </c>
      <c r="Q129">
        <v>0</v>
      </c>
      <c r="R129" s="3" t="e">
        <f>IF(S129&lt;&gt;"",VLOOKUP(S129,'ESO zone constants'!$D$2:$H$4950,8,FALSE),"")</f>
        <v>#REF!</v>
      </c>
      <c r="S129" t="s">
        <v>134</v>
      </c>
      <c r="T129" s="19" t="e">
        <f>IF(R129&lt;&gt;"",IF(NOT(ISERROR(VLOOKUP(R129,'ESO Dungeon constants'!$D$3:$H$9999,5,FALSE))),VLOOKUP(R129,'ESO Dungeon constants'!$D$3:$I$9999,6,FALSE),VLOOKUP(R129,'ESO zone constants'!$H$2:$K$9984,4,FALSE)),"")</f>
        <v>#REF!</v>
      </c>
      <c r="U129" s="3" t="e">
        <f>VLOOKUP(T129,'LibSets constants'!$B$4:$C$1000,2,FALSE)</f>
        <v>#REF!</v>
      </c>
      <c r="V129" s="34" t="s">
        <v>2098</v>
      </c>
      <c r="W129" s="3" t="str">
        <f>IF(V129&lt;&gt;"",IF(V129&lt;&gt;"LIBSETS_DROP_MECHANIC_MONSTER_NAME",VLOOKUP(V129,'LibSets constants'!$I$4:$L$1000,3,FALSE),""),"")</f>
        <v>Rewards for the worthy (Cyrodiil/Battleground mail)</v>
      </c>
      <c r="X129" s="3" t="str">
        <f>IF(V129&lt;&gt;"",IF(V129&lt;&gt;"LIBSETS_DROP_MECHANIC_MONSTER_NAME",VLOOKUP(V129,'LibSets constants'!$I$4:$L$1000,4,FALSE),""),"")</f>
        <v>Gerechter Lohn (Cyrodiil/Schlachtfeld Mail)</v>
      </c>
      <c r="Y129" s="3" t="e">
        <f>IF(J129&lt;&gt;"LIBSETS_SETTYPE_BATTLEGROUND",IF(J129&lt;&gt;"LIBSETS_SETTYPE_SPECIAL",IF(Z129&lt;&gt;"",VLOOKUP(Z129,'ESO zone constants'!$D$2:$H$4950,8,FALSE),""),""),"")</f>
        <v>#REF!</v>
      </c>
      <c r="Z129" t="s">
        <v>134</v>
      </c>
      <c r="AA129" s="34" t="s">
        <v>2089</v>
      </c>
      <c r="AB129" s="3" t="str">
        <f>IF(AA129&lt;&gt;"",IF(AA129&lt;&gt;"LIBSETS_DROP_MECHANIC_MONSTER_NAME",VLOOKUP(AA129,'LibSets constants'!$I$4:$L$1000,3,FALSE),""),"")</f>
        <v>City Bruma (quartermaster)</v>
      </c>
      <c r="AC129" s="3" t="str">
        <f>IF(AA129&lt;&gt;"",IF(AA129&lt;&gt;"LIBSETS_DROP_MECHANIC_MONSTER_NAME",VLOOKUP(AA129,'LibSets constants'!$I$4:$L$1000,4,FALSE),""),"")</f>
        <v>Stadt Bruma (Quartiermeister)</v>
      </c>
      <c r="AD129" s="3" t="str">
        <f>IF(J129&lt;&gt;"LIBSETS_SETTYPE_BATTLEGROUND",IF(J129&lt;&gt;"LIBSETS_SETTYPE_SPECIAL",IF(AE129&lt;&gt;"",VLOOKUP(AE129,'ESO zone constants'!$D$2:$H$4950,8,FALSE),""),""),"")</f>
        <v/>
      </c>
      <c r="AG129" s="3" t="str">
        <f>IF(AF129&lt;&gt;"",IF(AF129&lt;&gt;"LIBSETS_DROP_MECHANIC_MONSTER_NAME",VLOOKUP(AF129,'LibSets constants'!$I$4:$L$1000,3,FALSE),""),"")</f>
        <v/>
      </c>
      <c r="AH129" s="3" t="str">
        <f>IF(AF129&lt;&gt;"",IF(AF129&lt;&gt;"LIBSETS_DROP_MECHANIC_MONSTER_NAME",VLOOKUP(AF129,'LibSets constants'!$I$4:$L$1000,4,FALSE),""),"")</f>
        <v/>
      </c>
      <c r="AI129" s="3" t="str">
        <f>IF(J129&lt;&gt;"LIBSETS_SETTYPE_BATTLEGROUND",IF(J129&lt;&gt;"LIBSETS_SETTYPE_SPECIAL",IF(AJ129&lt;&gt;"",VLOOKUP(AJ129,'ESO zone constants'!$D$2:$H$4950,8,FALSE),""),""),"")</f>
        <v/>
      </c>
      <c r="AL129" s="3" t="str">
        <f>IF(AK129&lt;&gt;"",IF(AK129&lt;&gt;"LIBSETS_DROP_MECHANIC_MONSTER_NAME",VLOOKUP(AK129,'LibSets constants'!$I$4:$L$1000,3,FALSE),""),"")</f>
        <v/>
      </c>
      <c r="AM129" s="3" t="str">
        <f>IF(AK129&lt;&gt;"",IF(AK129&lt;&gt;"LIBSETS_DROP_MECHANIC_MONSTER_NAME",VLOOKUP(AK129,'LibSets constants'!$I$4:$L$1000,4,FALSE),""),"")</f>
        <v/>
      </c>
      <c r="AN129" s="3" t="str">
        <f>IF(J129&lt;&gt;"LIBSETS_SETTYPE_BATTLEGROUND",IF(J129&lt;&gt;"LIBSETS_SETTYPE_SPECIAL",IF(AO129&lt;&gt;"",VLOOKUP(AO129,'ESO zone constants'!$D$2:$H$4950,8,FALSE),""),""),"")</f>
        <v/>
      </c>
      <c r="AQ129" s="3" t="str">
        <f>IF(AP129&lt;&gt;"",IF(AP129&lt;&gt;"LIBSETS_DROP_MECHANIC_MONSTER_NAME",VLOOKUP(AP129,'LibSets constants'!$I$4:$L$1000,3,FALSE),""),"")</f>
        <v/>
      </c>
      <c r="AR129" s="3" t="str">
        <f>IF(AP129&lt;&gt;"",IF(AP129&lt;&gt;"LIBSETS_DROP_MECHANIC_MONSTER_NAME",VLOOKUP(AP129,'LibSets constants'!$I$4:$L$1000,4,FALSE),""),"")</f>
        <v/>
      </c>
      <c r="AS129" s="3" t="str">
        <f>IF(J129&lt;&gt;"LIBSETS_SETTYPE_BATTLEGROUND",IF(J129&lt;&gt;"LIBSETS_SETTYPE_SPECIAL",IF(AT129&lt;&gt;"",VLOOKUP(AT129,'ESO zone constants'!$D$2:$H$4950,8,FALSE),""),""),"")</f>
        <v/>
      </c>
      <c r="AV129" s="3" t="str">
        <f>IF(AU129&lt;&gt;"",IF(AU129&lt;&gt;"LIBSETS_DROP_MECHANIC_MONSTER_NAME",VLOOKUP(AU129,'LibSets constants'!$I$4:$L$1000,3,FALSE),""),"")</f>
        <v/>
      </c>
      <c r="AW129" s="3" t="str">
        <f>IF(AU129&lt;&gt;"",IF(AU129&lt;&gt;"LIBSETS_DROP_MECHANIC_MONSTER_NAME",VLOOKUP(AU129,'LibSets constants'!$I$4:$L$1000,4,FALSE),""),"")</f>
        <v/>
      </c>
      <c r="AX129" s="21" t="e">
        <f t="shared" si="9"/>
        <v>#REF!</v>
      </c>
      <c r="AY129" s="21" t="e">
        <f t="shared" si="14"/>
        <v>#REF!</v>
      </c>
      <c r="AZ129" s="21" t="str">
        <f t="shared" si="11"/>
        <v>, setType=LIBSETS_SETTYPE_CYRODIIL</v>
      </c>
      <c r="BA129" s="21" t="str">
        <f t="shared" si="12"/>
        <v>, dropMechanic={LIBSETS_DROP_MECHANIC_MAIL_PVP_REWARDS_FOR_THE_WORTHY,LIBSETS_DROP_MECHANIC_CITY_CYRODIIL_BRUMA}},</v>
      </c>
      <c r="BB129" s="21" t="str">
        <f t="shared" si="15"/>
        <v xml:space="preserve"> --Kyne's Kiss / Kynes Kuss   [Cyrodiil, Cyrodiil]</v>
      </c>
    </row>
    <row r="130" spans="1:54" x14ac:dyDescent="0.25">
      <c r="A130" s="12">
        <v>63</v>
      </c>
      <c r="B130" t="s">
        <v>862</v>
      </c>
      <c r="C130" t="s">
        <v>864</v>
      </c>
      <c r="D130" t="s">
        <v>863</v>
      </c>
      <c r="G130" s="3">
        <f t="shared" si="8"/>
        <v>63</v>
      </c>
      <c r="H130" s="45"/>
      <c r="J130" s="8" t="s">
        <v>2019</v>
      </c>
      <c r="L130" t="s">
        <v>100</v>
      </c>
      <c r="M130" t="s">
        <v>100</v>
      </c>
      <c r="N130">
        <v>-1</v>
      </c>
      <c r="O130">
        <v>-1</v>
      </c>
      <c r="P130">
        <v>-1</v>
      </c>
      <c r="Q130">
        <v>0</v>
      </c>
      <c r="R130" s="3" t="e">
        <f>IF(S130&lt;&gt;"",VLOOKUP(S130,'ESO zone constants'!$D$2:$H$4950,8,FALSE),"")</f>
        <v>#REF!</v>
      </c>
      <c r="S130" t="s">
        <v>134</v>
      </c>
      <c r="T130" s="19" t="e">
        <f>IF(R130&lt;&gt;"",IF(NOT(ISERROR(VLOOKUP(R130,'ESO Dungeon constants'!$D$3:$H$9999,5,FALSE))),VLOOKUP(R130,'ESO Dungeon constants'!$D$3:$I$9999,6,FALSE),VLOOKUP(R130,'ESO zone constants'!$H$2:$K$9984,4,FALSE)),"")</f>
        <v>#REF!</v>
      </c>
      <c r="U130" s="3" t="e">
        <f>VLOOKUP(T130,'LibSets constants'!$B$4:$C$1000,2,FALSE)</f>
        <v>#REF!</v>
      </c>
      <c r="V130" s="34" t="s">
        <v>2098</v>
      </c>
      <c r="W130" s="3" t="str">
        <f>IF(V130&lt;&gt;"",IF(V130&lt;&gt;"LIBSETS_DROP_MECHANIC_MONSTER_NAME",VLOOKUP(V130,'LibSets constants'!$I$4:$L$1000,3,FALSE),""),"")</f>
        <v>Rewards for the worthy (Cyrodiil/Battleground mail)</v>
      </c>
      <c r="X130" s="3" t="str">
        <f>IF(V130&lt;&gt;"",IF(V130&lt;&gt;"LIBSETS_DROP_MECHANIC_MONSTER_NAME",VLOOKUP(V130,'LibSets constants'!$I$4:$L$1000,4,FALSE),""),"")</f>
        <v>Gerechter Lohn (Cyrodiil/Schlachtfeld Mail)</v>
      </c>
      <c r="Y130" s="3" t="e">
        <f>IF(J130&lt;&gt;"LIBSETS_SETTYPE_BATTLEGROUND",IF(J130&lt;&gt;"LIBSETS_SETTYPE_SPECIAL",IF(Z130&lt;&gt;"",VLOOKUP(Z130,'ESO zone constants'!$D$2:$H$4950,8,FALSE),""),""),"")</f>
        <v>#REF!</v>
      </c>
      <c r="Z130" t="s">
        <v>134</v>
      </c>
      <c r="AA130" s="34" t="s">
        <v>2088</v>
      </c>
      <c r="AB130" s="3" t="str">
        <f>IF(AA130&lt;&gt;"",IF(AA130&lt;&gt;"LIBSETS_DROP_MECHANIC_MONSTER_NAME",VLOOKUP(AA130,'LibSets constants'!$I$4:$L$1000,3,FALSE),""),"")</f>
        <v>City Erntefurt (quartermaster)</v>
      </c>
      <c r="AC130" s="3" t="str">
        <f>IF(AA130&lt;&gt;"",IF(AA130&lt;&gt;"LIBSETS_DROP_MECHANIC_MONSTER_NAME",VLOOKUP(AA130,'LibSets constants'!$I$4:$L$1000,4,FALSE),""),"")</f>
        <v>Stadt Erntefurt (Quartiermeister)</v>
      </c>
      <c r="AD130" s="3" t="str">
        <f>IF(J130&lt;&gt;"LIBSETS_SETTYPE_BATTLEGROUND",IF(J130&lt;&gt;"LIBSETS_SETTYPE_SPECIAL",IF(AE130&lt;&gt;"",VLOOKUP(AE130,'ESO zone constants'!$D$2:$H$4950,8,FALSE),""),""),"")</f>
        <v/>
      </c>
      <c r="AG130" s="3" t="str">
        <f>IF(AF130&lt;&gt;"",IF(AF130&lt;&gt;"LIBSETS_DROP_MECHANIC_MONSTER_NAME",VLOOKUP(AF130,'LibSets constants'!$I$4:$L$1000,3,FALSE),""),"")</f>
        <v/>
      </c>
      <c r="AH130" s="3" t="str">
        <f>IF(AF130&lt;&gt;"",IF(AF130&lt;&gt;"LIBSETS_DROP_MECHANIC_MONSTER_NAME",VLOOKUP(AF130,'LibSets constants'!$I$4:$L$1000,4,FALSE),""),"")</f>
        <v/>
      </c>
      <c r="AI130" s="3" t="str">
        <f>IF(J130&lt;&gt;"LIBSETS_SETTYPE_BATTLEGROUND",IF(J130&lt;&gt;"LIBSETS_SETTYPE_SPECIAL",IF(AJ130&lt;&gt;"",VLOOKUP(AJ130,'ESO zone constants'!$D$2:$H$4950,8,FALSE),""),""),"")</f>
        <v/>
      </c>
      <c r="AL130" s="3" t="str">
        <f>IF(AK130&lt;&gt;"",IF(AK130&lt;&gt;"LIBSETS_DROP_MECHANIC_MONSTER_NAME",VLOOKUP(AK130,'LibSets constants'!$I$4:$L$1000,3,FALSE),""),"")</f>
        <v/>
      </c>
      <c r="AM130" s="3" t="str">
        <f>IF(AK130&lt;&gt;"",IF(AK130&lt;&gt;"LIBSETS_DROP_MECHANIC_MONSTER_NAME",VLOOKUP(AK130,'LibSets constants'!$I$4:$L$1000,4,FALSE),""),"")</f>
        <v/>
      </c>
      <c r="AN130" s="3" t="str">
        <f>IF(J130&lt;&gt;"LIBSETS_SETTYPE_BATTLEGROUND",IF(J130&lt;&gt;"LIBSETS_SETTYPE_SPECIAL",IF(AO130&lt;&gt;"",VLOOKUP(AO130,'ESO zone constants'!$D$2:$H$4950,8,FALSE),""),""),"")</f>
        <v/>
      </c>
      <c r="AQ130" s="3" t="str">
        <f>IF(AP130&lt;&gt;"",IF(AP130&lt;&gt;"LIBSETS_DROP_MECHANIC_MONSTER_NAME",VLOOKUP(AP130,'LibSets constants'!$I$4:$L$1000,3,FALSE),""),"")</f>
        <v/>
      </c>
      <c r="AR130" s="3" t="str">
        <f>IF(AP130&lt;&gt;"",IF(AP130&lt;&gt;"LIBSETS_DROP_MECHANIC_MONSTER_NAME",VLOOKUP(AP130,'LibSets constants'!$I$4:$L$1000,4,FALSE),""),"")</f>
        <v/>
      </c>
      <c r="AS130" s="3" t="str">
        <f>IF(J130&lt;&gt;"LIBSETS_SETTYPE_BATTLEGROUND",IF(J130&lt;&gt;"LIBSETS_SETTYPE_SPECIAL",IF(AT130&lt;&gt;"",VLOOKUP(AT130,'ESO zone constants'!$D$2:$H$4950,8,FALSE),""),""),"")</f>
        <v/>
      </c>
      <c r="AV130" s="3" t="str">
        <f>IF(AU130&lt;&gt;"",IF(AU130&lt;&gt;"LIBSETS_DROP_MECHANIC_MONSTER_NAME",VLOOKUP(AU130,'LibSets constants'!$I$4:$L$1000,3,FALSE),""),"")</f>
        <v/>
      </c>
      <c r="AW130" s="3" t="str">
        <f>IF(AU130&lt;&gt;"",IF(AU130&lt;&gt;"LIBSETS_DROP_MECHANIC_MONSTER_NAME",VLOOKUP(AU130,'LibSets constants'!$I$4:$L$1000,4,FALSE),""),"")</f>
        <v/>
      </c>
      <c r="AX130" s="21" t="e">
        <f t="shared" si="9"/>
        <v>#REF!</v>
      </c>
      <c r="AY130" s="21" t="e">
        <f t="shared" si="14"/>
        <v>#REF!</v>
      </c>
      <c r="AZ130" s="21" t="str">
        <f t="shared" si="11"/>
        <v>, setType=LIBSETS_SETTYPE_CYRODIIL</v>
      </c>
      <c r="BA130" s="21" t="str">
        <f t="shared" si="12"/>
        <v>, dropMechanic={LIBSETS_DROP_MECHANIC_MAIL_PVP_REWARDS_FOR_THE_WORTHY,LIBSETS_DROP_MECHANIC_CITY_CYRODIIL_ERNTEFURT}},</v>
      </c>
      <c r="BB130" s="21" t="str">
        <f t="shared" si="15"/>
        <v xml:space="preserve"> --The Juggernaut / Koloss   [Cyrodiil, Cyrodiil]</v>
      </c>
    </row>
    <row r="131" spans="1:54" x14ac:dyDescent="0.25">
      <c r="A131" s="12">
        <v>67</v>
      </c>
      <c r="B131" t="s">
        <v>874</v>
      </c>
      <c r="C131" t="s">
        <v>876</v>
      </c>
      <c r="D131" t="s">
        <v>875</v>
      </c>
      <c r="G131" s="3">
        <f t="shared" ref="G131:G194" si="16">A131</f>
        <v>67</v>
      </c>
      <c r="H131" s="45"/>
      <c r="J131" s="8" t="s">
        <v>2019</v>
      </c>
      <c r="L131" t="s">
        <v>100</v>
      </c>
      <c r="M131" t="s">
        <v>100</v>
      </c>
      <c r="N131">
        <v>-1</v>
      </c>
      <c r="O131">
        <v>-1</v>
      </c>
      <c r="P131">
        <v>-1</v>
      </c>
      <c r="Q131">
        <v>0</v>
      </c>
      <c r="R131" s="3" t="e">
        <f>IF(S131&lt;&gt;"",VLOOKUP(S131,'ESO zone constants'!$D$2:$H$4950,8,FALSE),"")</f>
        <v>#REF!</v>
      </c>
      <c r="S131" t="s">
        <v>134</v>
      </c>
      <c r="T131" s="19" t="e">
        <f>IF(R131&lt;&gt;"",IF(NOT(ISERROR(VLOOKUP(R131,'ESO Dungeon constants'!$D$3:$H$9999,5,FALSE))),VLOOKUP(R131,'ESO Dungeon constants'!$D$3:$I$9999,6,FALSE),VLOOKUP(R131,'ESO zone constants'!$H$2:$K$9984,4,FALSE)),"")</f>
        <v>#REF!</v>
      </c>
      <c r="U131" s="3" t="e">
        <f>VLOOKUP(T131,'LibSets constants'!$B$4:$C$1000,2,FALSE)</f>
        <v>#REF!</v>
      </c>
      <c r="V131" s="34" t="s">
        <v>2098</v>
      </c>
      <c r="W131" s="3" t="str">
        <f>IF(V131&lt;&gt;"",IF(V131&lt;&gt;"LIBSETS_DROP_MECHANIC_MONSTER_NAME",VLOOKUP(V131,'LibSets constants'!$I$4:$L$1000,3,FALSE),""),"")</f>
        <v>Rewards for the worthy (Cyrodiil/Battleground mail)</v>
      </c>
      <c r="X131" s="3" t="str">
        <f>IF(V131&lt;&gt;"",IF(V131&lt;&gt;"LIBSETS_DROP_MECHANIC_MONSTER_NAME",VLOOKUP(V131,'LibSets constants'!$I$4:$L$1000,4,FALSE),""),"")</f>
        <v>Gerechter Lohn (Cyrodiil/Schlachtfeld Mail)</v>
      </c>
      <c r="Y131" s="3" t="e">
        <f>IF(J131&lt;&gt;"LIBSETS_SETTYPE_BATTLEGROUND",IF(J131&lt;&gt;"LIBSETS_SETTYPE_SPECIAL",IF(Z131&lt;&gt;"",VLOOKUP(Z131,'ESO zone constants'!$D$2:$H$4950,8,FALSE),""),""),"")</f>
        <v>#REF!</v>
      </c>
      <c r="Z131" t="s">
        <v>134</v>
      </c>
      <c r="AA131" s="34" t="s">
        <v>2089</v>
      </c>
      <c r="AB131" s="3" t="str">
        <f>IF(AA131&lt;&gt;"",IF(AA131&lt;&gt;"LIBSETS_DROP_MECHANIC_MONSTER_NAME",VLOOKUP(AA131,'LibSets constants'!$I$4:$L$1000,3,FALSE),""),"")</f>
        <v>City Bruma (quartermaster)</v>
      </c>
      <c r="AC131" s="3" t="str">
        <f>IF(AA131&lt;&gt;"",IF(AA131&lt;&gt;"LIBSETS_DROP_MECHANIC_MONSTER_NAME",VLOOKUP(AA131,'LibSets constants'!$I$4:$L$1000,4,FALSE),""),"")</f>
        <v>Stadt Bruma (Quartiermeister)</v>
      </c>
      <c r="AD131" s="3" t="str">
        <f>IF(J131&lt;&gt;"LIBSETS_SETTYPE_BATTLEGROUND",IF(J131&lt;&gt;"LIBSETS_SETTYPE_SPECIAL",IF(AE131&lt;&gt;"",VLOOKUP(AE131,'ESO zone constants'!$D$2:$H$4950,8,FALSE),""),""),"")</f>
        <v/>
      </c>
      <c r="AG131" s="3" t="str">
        <f>IF(AF131&lt;&gt;"",IF(AF131&lt;&gt;"LIBSETS_DROP_MECHANIC_MONSTER_NAME",VLOOKUP(AF131,'LibSets constants'!$I$4:$L$1000,3,FALSE),""),"")</f>
        <v/>
      </c>
      <c r="AH131" s="3" t="str">
        <f>IF(AF131&lt;&gt;"",IF(AF131&lt;&gt;"LIBSETS_DROP_MECHANIC_MONSTER_NAME",VLOOKUP(AF131,'LibSets constants'!$I$4:$L$1000,4,FALSE),""),"")</f>
        <v/>
      </c>
      <c r="AI131" s="3" t="str">
        <f>IF(J131&lt;&gt;"LIBSETS_SETTYPE_BATTLEGROUND",IF(J131&lt;&gt;"LIBSETS_SETTYPE_SPECIAL",IF(AJ131&lt;&gt;"",VLOOKUP(AJ131,'ESO zone constants'!$D$2:$H$4950,8,FALSE),""),""),"")</f>
        <v/>
      </c>
      <c r="AL131" s="3" t="str">
        <f>IF(AK131&lt;&gt;"",IF(AK131&lt;&gt;"LIBSETS_DROP_MECHANIC_MONSTER_NAME",VLOOKUP(AK131,'LibSets constants'!$I$4:$L$1000,3,FALSE),""),"")</f>
        <v/>
      </c>
      <c r="AM131" s="3" t="str">
        <f>IF(AK131&lt;&gt;"",IF(AK131&lt;&gt;"LIBSETS_DROP_MECHANIC_MONSTER_NAME",VLOOKUP(AK131,'LibSets constants'!$I$4:$L$1000,4,FALSE),""),"")</f>
        <v/>
      </c>
      <c r="AN131" s="3" t="str">
        <f>IF(J131&lt;&gt;"LIBSETS_SETTYPE_BATTLEGROUND",IF(J131&lt;&gt;"LIBSETS_SETTYPE_SPECIAL",IF(AO131&lt;&gt;"",VLOOKUP(AO131,'ESO zone constants'!$D$2:$H$4950,8,FALSE),""),""),"")</f>
        <v/>
      </c>
      <c r="AQ131" s="3" t="str">
        <f>IF(AP131&lt;&gt;"",IF(AP131&lt;&gt;"LIBSETS_DROP_MECHANIC_MONSTER_NAME",VLOOKUP(AP131,'LibSets constants'!$I$4:$L$1000,3,FALSE),""),"")</f>
        <v/>
      </c>
      <c r="AR131" s="3" t="str">
        <f>IF(AP131&lt;&gt;"",IF(AP131&lt;&gt;"LIBSETS_DROP_MECHANIC_MONSTER_NAME",VLOOKUP(AP131,'LibSets constants'!$I$4:$L$1000,4,FALSE),""),"")</f>
        <v/>
      </c>
      <c r="AS131" s="3" t="str">
        <f>IF(J131&lt;&gt;"LIBSETS_SETTYPE_BATTLEGROUND",IF(J131&lt;&gt;"LIBSETS_SETTYPE_SPECIAL",IF(AT131&lt;&gt;"",VLOOKUP(AT131,'ESO zone constants'!$D$2:$H$4950,8,FALSE),""),""),"")</f>
        <v/>
      </c>
      <c r="AV131" s="3" t="str">
        <f>IF(AU131&lt;&gt;"",IF(AU131&lt;&gt;"LIBSETS_DROP_MECHANIC_MONSTER_NAME",VLOOKUP(AU131,'LibSets constants'!$I$4:$L$1000,3,FALSE),""),"")</f>
        <v/>
      </c>
      <c r="AW131" s="3" t="str">
        <f>IF(AU131&lt;&gt;"",IF(AU131&lt;&gt;"LIBSETS_DROP_MECHANIC_MONSTER_NAME",VLOOKUP(AU131,'LibSets constants'!$I$4:$L$1000,4,FALSE),""),"")</f>
        <v/>
      </c>
      <c r="AX131" s="21" t="e">
        <f t="shared" ref="AX131:AX194" si="17">IF(A131="???","--","")&amp;IF(I131&lt;&gt;"Not in the game (anymore)",IF(A131&lt;&gt;"",CONCATENATE("[",A131,"] = {wayshrines={")&amp;IF(N131&lt;&gt;"",CONCATENATE(N131,","),"")&amp;IF(O131&lt;&gt;"",CONCATENATE(O131,","),"")&amp;IF(P131&lt;&gt;"",CONCATENATE(P131,","),"")&amp;CONCATENATE("}")&amp;IF(VALUE(Q131)&gt;0,CONCATENATE(", traitsNeeded=",Q131),"")&amp;CONCATENATE(", dlcId=",IF(T131&lt;&gt;"",T131,"DLC_BASE_GAME")),""),"")</f>
        <v>#REF!</v>
      </c>
      <c r="AY131" s="21" t="e">
        <f t="shared" ref="AY131:AY138" si="18">IF(I131&lt;&gt;"Not in the game (anymore)",IF(A131&lt;&gt;"",IF(R131&lt;&gt;"",CONCATENATE(", zoneIds={",R131),"")&amp;IF(Y131&lt;&gt;"",CONCATENATE(",",Y131),"")&amp;IF(AD131&lt;&gt;"",CONCATENATE(",",AD131),"")&amp;IF(AI131&lt;&gt;"",CONCATENATE(",",AI131),"")&amp;IF(AN131&lt;&gt;"",CONCATENATE(",",AN131),"")&amp;IF(AS131&lt;&gt;"",CONCATENATE(",",AS131),"")&amp;IF(R131&lt;&gt;"",CONCATENATE("}",""),"")&amp;IF(OR(L131="true",L131="false",L131&lt;&gt;""), CONCATENATE(", veteran=", L131), ""),""),"")</f>
        <v>#REF!</v>
      </c>
      <c r="AZ131" s="21" t="str">
        <f t="shared" ref="AZ131:AZ194" si="19">IF(I131&lt;&gt;"Not in the game (anymore)",IF(A131&lt;&gt;"",", setType="&amp;J131,"")&amp;IF(M131="true",", multiTrialSet=true",""),"")</f>
        <v>, setType=LIBSETS_SETTYPE_CYRODIIL</v>
      </c>
      <c r="BA131" s="21" t="str">
        <f t="shared" ref="BA131:BA194" si="20">IF(I131&lt;&gt;"Not in the game (anymore)",IF(V131&lt;&gt;"",", dropMechanic={"&amp;V131&amp;IF(AA131&lt;&gt;"",","&amp;AA131,"")&amp;IF(AF131&lt;&gt;"",","&amp;AF131,"")&amp;IF(AK131&lt;&gt;"",","&amp;AK131,"")&amp;IF(AP131&lt;&gt;"",","&amp;AP131,"")&amp;IF(AU131&lt;&gt;"",","&amp;AU131,"")&amp;"}"&amp;IF(V131="LIBSETS_DROP_MECHANIC_MONSTER_NAME",", dropMechanicNames={" &amp; IF(W131&lt;&gt;"","['en']='"&amp;W131&amp;"'","") &amp; IF(X131&lt;&gt;"",", ['de']='" &amp; X131&amp;"'","") &amp; "}",""),"")&amp;"},","")</f>
        <v>, dropMechanic={LIBSETS_DROP_MECHANIC_MAIL_PVP_REWARDS_FOR_THE_WORTHY,LIBSETS_DROP_MECHANIC_CITY_CYRODIIL_BRUMA}},</v>
      </c>
      <c r="BB131" s="21" t="str">
        <f t="shared" ref="BB131:BB138" si="21">IF(I131&lt;&gt;"Not in the game (anymore)",IF(C131&lt;&gt;"",CONCATENATE(" --",C131," / ",B131,"   [",IF(S131&lt;&gt;"",S131,""),IF(Z131&lt;&gt;"",", "&amp;Z131,""),IF(AE131&lt;&gt;"",", "&amp;AE131,""),IF(AJ131&lt;&gt;"",", "&amp;AJ131,""),IF(AO131&lt;&gt;"",", "&amp;AO131,""),IF(AT131&lt;&gt;"",", "&amp;AT131,""),"]")),"")</f>
        <v xml:space="preserve"> --Shadow Walker / Schattengänger   [Cyrodiil, Cyrodiil]</v>
      </c>
    </row>
    <row r="132" spans="1:54" x14ac:dyDescent="0.25">
      <c r="A132" s="12">
        <v>76</v>
      </c>
      <c r="B132" t="s">
        <v>901</v>
      </c>
      <c r="C132" t="s">
        <v>903</v>
      </c>
      <c r="D132" t="s">
        <v>902</v>
      </c>
      <c r="G132" s="3">
        <f t="shared" si="16"/>
        <v>76</v>
      </c>
      <c r="H132" s="45"/>
      <c r="J132" s="8" t="s">
        <v>2019</v>
      </c>
      <c r="L132" t="s">
        <v>100</v>
      </c>
      <c r="M132" t="s">
        <v>100</v>
      </c>
      <c r="N132">
        <v>-1</v>
      </c>
      <c r="O132">
        <v>-1</v>
      </c>
      <c r="P132">
        <v>-1</v>
      </c>
      <c r="Q132">
        <v>0</v>
      </c>
      <c r="R132" s="3" t="e">
        <f>IF(S132&lt;&gt;"",VLOOKUP(S132,'ESO zone constants'!$D$2:$H$4950,8,FALSE),"")</f>
        <v>#REF!</v>
      </c>
      <c r="S132" t="s">
        <v>134</v>
      </c>
      <c r="T132" s="19" t="e">
        <f>IF(R132&lt;&gt;"",IF(NOT(ISERROR(VLOOKUP(R132,'ESO Dungeon constants'!$D$3:$H$9999,5,FALSE))),VLOOKUP(R132,'ESO Dungeon constants'!$D$3:$I$9999,6,FALSE),VLOOKUP(R132,'ESO zone constants'!$H$2:$K$9984,4,FALSE)),"")</f>
        <v>#REF!</v>
      </c>
      <c r="U132" s="3" t="e">
        <f>VLOOKUP(T132,'LibSets constants'!$B$4:$C$1000,2,FALSE)</f>
        <v>#REF!</v>
      </c>
      <c r="V132" s="34" t="s">
        <v>2098</v>
      </c>
      <c r="W132" s="3" t="str">
        <f>IF(V132&lt;&gt;"",IF(V132&lt;&gt;"LIBSETS_DROP_MECHANIC_MONSTER_NAME",VLOOKUP(V132,'LibSets constants'!$I$4:$L$1000,3,FALSE),""),"")</f>
        <v>Rewards for the worthy (Cyrodiil/Battleground mail)</v>
      </c>
      <c r="X132" s="3" t="str">
        <f>IF(V132&lt;&gt;"",IF(V132&lt;&gt;"LIBSETS_DROP_MECHANIC_MONSTER_NAME",VLOOKUP(V132,'LibSets constants'!$I$4:$L$1000,4,FALSE),""),"")</f>
        <v>Gerechter Lohn (Cyrodiil/Schlachtfeld Mail)</v>
      </c>
      <c r="Y132" s="3" t="e">
        <f>IF(J132&lt;&gt;"LIBSETS_SETTYPE_BATTLEGROUND",IF(J132&lt;&gt;"LIBSETS_SETTYPE_SPECIAL",IF(Z132&lt;&gt;"",VLOOKUP(Z132,'ESO zone constants'!$D$2:$H$4950,8,FALSE),""),""),"")</f>
        <v>#REF!</v>
      </c>
      <c r="Z132" t="s">
        <v>134</v>
      </c>
      <c r="AA132" s="34" t="s">
        <v>2088</v>
      </c>
      <c r="AB132" s="3" t="str">
        <f>IF(AA132&lt;&gt;"",IF(AA132&lt;&gt;"LIBSETS_DROP_MECHANIC_MONSTER_NAME",VLOOKUP(AA132,'LibSets constants'!$I$4:$L$1000,3,FALSE),""),"")</f>
        <v>City Erntefurt (quartermaster)</v>
      </c>
      <c r="AC132" s="3" t="str">
        <f>IF(AA132&lt;&gt;"",IF(AA132&lt;&gt;"LIBSETS_DROP_MECHANIC_MONSTER_NAME",VLOOKUP(AA132,'LibSets constants'!$I$4:$L$1000,4,FALSE),""),"")</f>
        <v>Stadt Erntefurt (Quartiermeister)</v>
      </c>
      <c r="AD132" s="3" t="str">
        <f>IF(J132&lt;&gt;"LIBSETS_SETTYPE_BATTLEGROUND",IF(J132&lt;&gt;"LIBSETS_SETTYPE_SPECIAL",IF(AE132&lt;&gt;"",VLOOKUP(AE132,'ESO zone constants'!$D$2:$H$4950,8,FALSE),""),""),"")</f>
        <v/>
      </c>
      <c r="AG132" s="3" t="str">
        <f>IF(AF132&lt;&gt;"",IF(AF132&lt;&gt;"LIBSETS_DROP_MECHANIC_MONSTER_NAME",VLOOKUP(AF132,'LibSets constants'!$I$4:$L$1000,3,FALSE),""),"")</f>
        <v/>
      </c>
      <c r="AH132" s="3" t="str">
        <f>IF(AF132&lt;&gt;"",IF(AF132&lt;&gt;"LIBSETS_DROP_MECHANIC_MONSTER_NAME",VLOOKUP(AF132,'LibSets constants'!$I$4:$L$1000,4,FALSE),""),"")</f>
        <v/>
      </c>
      <c r="AI132" s="3" t="str">
        <f>IF(J132&lt;&gt;"LIBSETS_SETTYPE_BATTLEGROUND",IF(J132&lt;&gt;"LIBSETS_SETTYPE_SPECIAL",IF(AJ132&lt;&gt;"",VLOOKUP(AJ132,'ESO zone constants'!$D$2:$H$4950,8,FALSE),""),""),"")</f>
        <v/>
      </c>
      <c r="AL132" s="3" t="str">
        <f>IF(AK132&lt;&gt;"",IF(AK132&lt;&gt;"LIBSETS_DROP_MECHANIC_MONSTER_NAME",VLOOKUP(AK132,'LibSets constants'!$I$4:$L$1000,3,FALSE),""),"")</f>
        <v/>
      </c>
      <c r="AM132" s="3" t="str">
        <f>IF(AK132&lt;&gt;"",IF(AK132&lt;&gt;"LIBSETS_DROP_MECHANIC_MONSTER_NAME",VLOOKUP(AK132,'LibSets constants'!$I$4:$L$1000,4,FALSE),""),"")</f>
        <v/>
      </c>
      <c r="AN132" s="3" t="str">
        <f>IF(J132&lt;&gt;"LIBSETS_SETTYPE_BATTLEGROUND",IF(J132&lt;&gt;"LIBSETS_SETTYPE_SPECIAL",IF(AO132&lt;&gt;"",VLOOKUP(AO132,'ESO zone constants'!$D$2:$H$4950,8,FALSE),""),""),"")</f>
        <v/>
      </c>
      <c r="AQ132" s="3" t="str">
        <f>IF(AP132&lt;&gt;"",IF(AP132&lt;&gt;"LIBSETS_DROP_MECHANIC_MONSTER_NAME",VLOOKUP(AP132,'LibSets constants'!$I$4:$L$1000,3,FALSE),""),"")</f>
        <v/>
      </c>
      <c r="AR132" s="3" t="str">
        <f>IF(AP132&lt;&gt;"",IF(AP132&lt;&gt;"LIBSETS_DROP_MECHANIC_MONSTER_NAME",VLOOKUP(AP132,'LibSets constants'!$I$4:$L$1000,4,FALSE),""),"")</f>
        <v/>
      </c>
      <c r="AS132" s="3" t="str">
        <f>IF(J132&lt;&gt;"LIBSETS_SETTYPE_BATTLEGROUND",IF(J132&lt;&gt;"LIBSETS_SETTYPE_SPECIAL",IF(AT132&lt;&gt;"",VLOOKUP(AT132,'ESO zone constants'!$D$2:$H$4950,8,FALSE),""),""),"")</f>
        <v/>
      </c>
      <c r="AV132" s="3" t="str">
        <f>IF(AU132&lt;&gt;"",IF(AU132&lt;&gt;"LIBSETS_DROP_MECHANIC_MONSTER_NAME",VLOOKUP(AU132,'LibSets constants'!$I$4:$L$1000,3,FALSE),""),"")</f>
        <v/>
      </c>
      <c r="AW132" s="3" t="str">
        <f>IF(AU132&lt;&gt;"",IF(AU132&lt;&gt;"LIBSETS_DROP_MECHANIC_MONSTER_NAME",VLOOKUP(AU132,'LibSets constants'!$I$4:$L$1000,4,FALSE),""),"")</f>
        <v/>
      </c>
      <c r="AX132" s="21" t="e">
        <f t="shared" si="17"/>
        <v>#REF!</v>
      </c>
      <c r="AY132" s="21" t="e">
        <f t="shared" si="18"/>
        <v>#REF!</v>
      </c>
      <c r="AZ132" s="21" t="str">
        <f t="shared" si="19"/>
        <v>, setType=LIBSETS_SETTYPE_CYRODIIL</v>
      </c>
      <c r="BA132" s="21" t="str">
        <f t="shared" si="20"/>
        <v>, dropMechanic={LIBSETS_DROP_MECHANIC_MAIL_PVP_REWARDS_FOR_THE_WORTHY,LIBSETS_DROP_MECHANIC_CITY_CYRODIIL_ERNTEFURT}},</v>
      </c>
      <c r="BB132" s="21" t="str">
        <f t="shared" si="21"/>
        <v xml:space="preserve"> --Robes of Alteration Mastery / Roben der Veränderungsbeherrschung   [Cyrodiil, Cyrodiil]</v>
      </c>
    </row>
    <row r="133" spans="1:54" x14ac:dyDescent="0.25">
      <c r="A133" s="12">
        <v>83</v>
      </c>
      <c r="B133" t="s">
        <v>922</v>
      </c>
      <c r="C133" t="s">
        <v>924</v>
      </c>
      <c r="D133" t="s">
        <v>923</v>
      </c>
      <c r="G133" s="3">
        <f t="shared" si="16"/>
        <v>83</v>
      </c>
      <c r="J133" s="8" t="s">
        <v>2019</v>
      </c>
      <c r="L133" t="s">
        <v>100</v>
      </c>
      <c r="M133" t="s">
        <v>100</v>
      </c>
      <c r="N133">
        <v>-1</v>
      </c>
      <c r="O133">
        <v>-1</v>
      </c>
      <c r="P133">
        <v>-1</v>
      </c>
      <c r="Q133">
        <v>0</v>
      </c>
      <c r="R133" s="3" t="e">
        <f>IF(S133&lt;&gt;"",VLOOKUP(S133,'ESO zone constants'!$D$2:$H$4950,8,FALSE),"")</f>
        <v>#REF!</v>
      </c>
      <c r="S133" t="s">
        <v>134</v>
      </c>
      <c r="T133" s="19" t="e">
        <f>IF(R133&lt;&gt;"",IF(NOT(ISERROR(VLOOKUP(R133,'ESO Dungeon constants'!$D$3:$H$9999,5,FALSE))),VLOOKUP(R133,'ESO Dungeon constants'!$D$3:$I$9999,6,FALSE),VLOOKUP(R133,'ESO zone constants'!$H$2:$K$9984,4,FALSE)),"")</f>
        <v>#REF!</v>
      </c>
      <c r="U133" s="3" t="e">
        <f>VLOOKUP(T133,'LibSets constants'!$B$4:$C$1000,2,FALSE)</f>
        <v>#REF!</v>
      </c>
      <c r="V133" s="34" t="s">
        <v>2098</v>
      </c>
      <c r="W133" s="3" t="str">
        <f>IF(V133&lt;&gt;"",IF(V133&lt;&gt;"LIBSETS_DROP_MECHANIC_MONSTER_NAME",VLOOKUP(V133,'LibSets constants'!$I$4:$L$1000,3,FALSE),""),"")</f>
        <v>Rewards for the worthy (Cyrodiil/Battleground mail)</v>
      </c>
      <c r="X133" s="3" t="str">
        <f>IF(V133&lt;&gt;"",IF(V133&lt;&gt;"LIBSETS_DROP_MECHANIC_MONSTER_NAME",VLOOKUP(V133,'LibSets constants'!$I$4:$L$1000,4,FALSE),""),"")</f>
        <v>Gerechter Lohn (Cyrodiil/Schlachtfeld Mail)</v>
      </c>
      <c r="Y133" s="3" t="e">
        <f>IF(J133&lt;&gt;"LIBSETS_SETTYPE_BATTLEGROUND",IF(J133&lt;&gt;"LIBSETS_SETTYPE_SPECIAL",IF(Z133&lt;&gt;"",VLOOKUP(Z133,'ESO zone constants'!$D$2:$H$4950,8,FALSE),""),""),"")</f>
        <v>#REF!</v>
      </c>
      <c r="Z133" t="s">
        <v>134</v>
      </c>
      <c r="AA133" s="34" t="s">
        <v>2091</v>
      </c>
      <c r="AB133" s="3" t="str">
        <f>IF(AA133&lt;&gt;"",IF(AA133&lt;&gt;"LIBSETS_DROP_MECHANIC_MONSTER_NAME",VLOOKUP(AA133,'LibSets constants'!$I$4:$L$1000,3,FALSE),""),"")</f>
        <v>City Vlastarus (quartermaster)</v>
      </c>
      <c r="AC133" s="3" t="str">
        <f>IF(AA133&lt;&gt;"",IF(AA133&lt;&gt;"LIBSETS_DROP_MECHANIC_MONSTER_NAME",VLOOKUP(AA133,'LibSets constants'!$I$4:$L$1000,4,FALSE),""),"")</f>
        <v>Stadt Vlastarus (Quartiermeister)</v>
      </c>
      <c r="AD133" s="3" t="str">
        <f>IF(J133&lt;&gt;"LIBSETS_SETTYPE_BATTLEGROUND",IF(J133&lt;&gt;"LIBSETS_SETTYPE_SPECIAL",IF(AE133&lt;&gt;"",VLOOKUP(AE133,'ESO zone constants'!$D$2:$H$4950,8,FALSE),""),""),"")</f>
        <v/>
      </c>
      <c r="AG133" s="3" t="str">
        <f>IF(AF133&lt;&gt;"",IF(AF133&lt;&gt;"LIBSETS_DROP_MECHANIC_MONSTER_NAME",VLOOKUP(AF133,'LibSets constants'!$I$4:$L$1000,3,FALSE),""),"")</f>
        <v/>
      </c>
      <c r="AH133" s="3" t="str">
        <f>IF(AF133&lt;&gt;"",IF(AF133&lt;&gt;"LIBSETS_DROP_MECHANIC_MONSTER_NAME",VLOOKUP(AF133,'LibSets constants'!$I$4:$L$1000,4,FALSE),""),"")</f>
        <v/>
      </c>
      <c r="AI133" s="3" t="str">
        <f>IF(J133&lt;&gt;"LIBSETS_SETTYPE_BATTLEGROUND",IF(J133&lt;&gt;"LIBSETS_SETTYPE_SPECIAL",IF(AJ133&lt;&gt;"",VLOOKUP(AJ133,'ESO zone constants'!$D$2:$H$4950,8,FALSE),""),""),"")</f>
        <v/>
      </c>
      <c r="AL133" s="3" t="str">
        <f>IF(AK133&lt;&gt;"",IF(AK133&lt;&gt;"LIBSETS_DROP_MECHANIC_MONSTER_NAME",VLOOKUP(AK133,'LibSets constants'!$I$4:$L$1000,3,FALSE),""),"")</f>
        <v/>
      </c>
      <c r="AM133" s="3" t="str">
        <f>IF(AK133&lt;&gt;"",IF(AK133&lt;&gt;"LIBSETS_DROP_MECHANIC_MONSTER_NAME",VLOOKUP(AK133,'LibSets constants'!$I$4:$L$1000,4,FALSE),""),"")</f>
        <v/>
      </c>
      <c r="AN133" s="3" t="str">
        <f>IF(J133&lt;&gt;"LIBSETS_SETTYPE_BATTLEGROUND",IF(J133&lt;&gt;"LIBSETS_SETTYPE_SPECIAL",IF(AO133&lt;&gt;"",VLOOKUP(AO133,'ESO zone constants'!$D$2:$H$4950,8,FALSE),""),""),"")</f>
        <v/>
      </c>
      <c r="AQ133" s="3" t="str">
        <f>IF(AP133&lt;&gt;"",IF(AP133&lt;&gt;"LIBSETS_DROP_MECHANIC_MONSTER_NAME",VLOOKUP(AP133,'LibSets constants'!$I$4:$L$1000,3,FALSE),""),"")</f>
        <v/>
      </c>
      <c r="AR133" s="3" t="str">
        <f>IF(AP133&lt;&gt;"",IF(AP133&lt;&gt;"LIBSETS_DROP_MECHANIC_MONSTER_NAME",VLOOKUP(AP133,'LibSets constants'!$I$4:$L$1000,4,FALSE),""),"")</f>
        <v/>
      </c>
      <c r="AS133" s="3" t="str">
        <f>IF(J133&lt;&gt;"LIBSETS_SETTYPE_BATTLEGROUND",IF(J133&lt;&gt;"LIBSETS_SETTYPE_SPECIAL",IF(AT133&lt;&gt;"",VLOOKUP(AT133,'ESO zone constants'!$D$2:$H$4950,8,FALSE),""),""),"")</f>
        <v/>
      </c>
      <c r="AV133" s="3" t="str">
        <f>IF(AU133&lt;&gt;"",IF(AU133&lt;&gt;"LIBSETS_DROP_MECHANIC_MONSTER_NAME",VLOOKUP(AU133,'LibSets constants'!$I$4:$L$1000,3,FALSE),""),"")</f>
        <v/>
      </c>
      <c r="AW133" s="3" t="str">
        <f>IF(AU133&lt;&gt;"",IF(AU133&lt;&gt;"LIBSETS_DROP_MECHANIC_MONSTER_NAME",VLOOKUP(AU133,'LibSets constants'!$I$4:$L$1000,4,FALSE),""),"")</f>
        <v/>
      </c>
      <c r="AX133" s="21" t="e">
        <f t="shared" si="17"/>
        <v>#REF!</v>
      </c>
      <c r="AY133" s="21" t="e">
        <f t="shared" si="18"/>
        <v>#REF!</v>
      </c>
      <c r="AZ133" s="21" t="str">
        <f t="shared" si="19"/>
        <v>, setType=LIBSETS_SETTYPE_CYRODIIL</v>
      </c>
      <c r="BA133" s="21" t="str">
        <f t="shared" si="20"/>
        <v>, dropMechanic={LIBSETS_DROP_MECHANIC_MAIL_PVP_REWARDS_FOR_THE_WORTHY,LIBSETS_DROP_MECHANIC_CITY_CYRODIIL_VLASTARUS}},</v>
      </c>
      <c r="BB133" s="21" t="str">
        <f t="shared" si="21"/>
        <v xml:space="preserve"> --Elf Bane / Elfenfluch   [Cyrodiil, Cyrodiil]</v>
      </c>
    </row>
    <row r="134" spans="1:54" x14ac:dyDescent="0.25">
      <c r="A134" s="12">
        <v>85</v>
      </c>
      <c r="B134" t="s">
        <v>928</v>
      </c>
      <c r="C134" t="s">
        <v>930</v>
      </c>
      <c r="D134" t="s">
        <v>929</v>
      </c>
      <c r="G134" s="3">
        <f t="shared" si="16"/>
        <v>85</v>
      </c>
      <c r="J134" s="8" t="s">
        <v>2019</v>
      </c>
      <c r="L134" t="s">
        <v>100</v>
      </c>
      <c r="M134" t="s">
        <v>100</v>
      </c>
      <c r="N134">
        <v>-1</v>
      </c>
      <c r="O134">
        <v>-1</v>
      </c>
      <c r="P134">
        <v>-1</v>
      </c>
      <c r="Q134">
        <v>0</v>
      </c>
      <c r="R134" s="3" t="e">
        <f>IF(S134&lt;&gt;"",VLOOKUP(S134,'ESO zone constants'!$D$2:$H$4950,8,FALSE),"")</f>
        <v>#REF!</v>
      </c>
      <c r="S134" t="s">
        <v>134</v>
      </c>
      <c r="T134" s="19" t="e">
        <f>IF(R134&lt;&gt;"",IF(NOT(ISERROR(VLOOKUP(R134,'ESO Dungeon constants'!$D$3:$H$9999,5,FALSE))),VLOOKUP(R134,'ESO Dungeon constants'!$D$3:$I$9999,6,FALSE),VLOOKUP(R134,'ESO zone constants'!$H$2:$K$9984,4,FALSE)),"")</f>
        <v>#REF!</v>
      </c>
      <c r="U134" s="3" t="e">
        <f>VLOOKUP(T134,'LibSets constants'!$B$4:$C$1000,2,FALSE)</f>
        <v>#REF!</v>
      </c>
      <c r="V134" s="34" t="s">
        <v>2098</v>
      </c>
      <c r="W134" s="3" t="str">
        <f>IF(V134&lt;&gt;"",IF(V134&lt;&gt;"LIBSETS_DROP_MECHANIC_MONSTER_NAME",VLOOKUP(V134,'LibSets constants'!$I$4:$L$1000,3,FALSE),""),"")</f>
        <v>Rewards for the worthy (Cyrodiil/Battleground mail)</v>
      </c>
      <c r="X134" s="3" t="str">
        <f>IF(V134&lt;&gt;"",IF(V134&lt;&gt;"LIBSETS_DROP_MECHANIC_MONSTER_NAME",VLOOKUP(V134,'LibSets constants'!$I$4:$L$1000,4,FALSE),""),"")</f>
        <v>Gerechter Lohn (Cyrodiil/Schlachtfeld Mail)</v>
      </c>
      <c r="Y134" s="3" t="e">
        <f>IF(J134&lt;&gt;"LIBSETS_SETTYPE_BATTLEGROUND",IF(J134&lt;&gt;"LIBSETS_SETTYPE_SPECIAL",IF(Z134&lt;&gt;"",VLOOKUP(Z134,'ESO zone constants'!$D$2:$H$4950,8,FALSE),""),""),"")</f>
        <v>#REF!</v>
      </c>
      <c r="Z134" t="s">
        <v>134</v>
      </c>
      <c r="AA134" s="34" t="s">
        <v>2088</v>
      </c>
      <c r="AB134" s="3" t="str">
        <f>IF(AA134&lt;&gt;"",IF(AA134&lt;&gt;"LIBSETS_DROP_MECHANIC_MONSTER_NAME",VLOOKUP(AA134,'LibSets constants'!$I$4:$L$1000,3,FALSE),""),"")</f>
        <v>City Erntefurt (quartermaster)</v>
      </c>
      <c r="AC134" s="3" t="str">
        <f>IF(AA134&lt;&gt;"",IF(AA134&lt;&gt;"LIBSETS_DROP_MECHANIC_MONSTER_NAME",VLOOKUP(AA134,'LibSets constants'!$I$4:$L$1000,4,FALSE),""),"")</f>
        <v>Stadt Erntefurt (Quartiermeister)</v>
      </c>
      <c r="AD134" s="3" t="str">
        <f>IF(J134&lt;&gt;"LIBSETS_SETTYPE_BATTLEGROUND",IF(J134&lt;&gt;"LIBSETS_SETTYPE_SPECIAL",IF(AE134&lt;&gt;"",VLOOKUP(AE134,'ESO zone constants'!$D$2:$H$4950,8,FALSE),""),""),"")</f>
        <v/>
      </c>
      <c r="AG134" s="3" t="str">
        <f>IF(AF134&lt;&gt;"",IF(AF134&lt;&gt;"LIBSETS_DROP_MECHANIC_MONSTER_NAME",VLOOKUP(AF134,'LibSets constants'!$I$4:$L$1000,3,FALSE),""),"")</f>
        <v/>
      </c>
      <c r="AH134" s="3" t="str">
        <f>IF(AF134&lt;&gt;"",IF(AF134&lt;&gt;"LIBSETS_DROP_MECHANIC_MONSTER_NAME",VLOOKUP(AF134,'LibSets constants'!$I$4:$L$1000,4,FALSE),""),"")</f>
        <v/>
      </c>
      <c r="AI134" s="3" t="str">
        <f>IF(J134&lt;&gt;"LIBSETS_SETTYPE_BATTLEGROUND",IF(J134&lt;&gt;"LIBSETS_SETTYPE_SPECIAL",IF(AJ134&lt;&gt;"",VLOOKUP(AJ134,'ESO zone constants'!$D$2:$H$4950,8,FALSE),""),""),"")</f>
        <v/>
      </c>
      <c r="AL134" s="3" t="str">
        <f>IF(AK134&lt;&gt;"",IF(AK134&lt;&gt;"LIBSETS_DROP_MECHANIC_MONSTER_NAME",VLOOKUP(AK134,'LibSets constants'!$I$4:$L$1000,3,FALSE),""),"")</f>
        <v/>
      </c>
      <c r="AM134" s="3" t="str">
        <f>IF(AK134&lt;&gt;"",IF(AK134&lt;&gt;"LIBSETS_DROP_MECHANIC_MONSTER_NAME",VLOOKUP(AK134,'LibSets constants'!$I$4:$L$1000,4,FALSE),""),"")</f>
        <v/>
      </c>
      <c r="AN134" s="3" t="str">
        <f>IF(J134&lt;&gt;"LIBSETS_SETTYPE_BATTLEGROUND",IF(J134&lt;&gt;"LIBSETS_SETTYPE_SPECIAL",IF(AO134&lt;&gt;"",VLOOKUP(AO134,'ESO zone constants'!$D$2:$H$4950,8,FALSE),""),""),"")</f>
        <v/>
      </c>
      <c r="AQ134" s="3" t="str">
        <f>IF(AP134&lt;&gt;"",IF(AP134&lt;&gt;"LIBSETS_DROP_MECHANIC_MONSTER_NAME",VLOOKUP(AP134,'LibSets constants'!$I$4:$L$1000,3,FALSE),""),"")</f>
        <v/>
      </c>
      <c r="AR134" s="3" t="str">
        <f>IF(AP134&lt;&gt;"",IF(AP134&lt;&gt;"LIBSETS_DROP_MECHANIC_MONSTER_NAME",VLOOKUP(AP134,'LibSets constants'!$I$4:$L$1000,4,FALSE),""),"")</f>
        <v/>
      </c>
      <c r="AS134" s="3" t="str">
        <f>IF(J134&lt;&gt;"LIBSETS_SETTYPE_BATTLEGROUND",IF(J134&lt;&gt;"LIBSETS_SETTYPE_SPECIAL",IF(AT134&lt;&gt;"",VLOOKUP(AT134,'ESO zone constants'!$D$2:$H$4950,8,FALSE),""),""),"")</f>
        <v/>
      </c>
      <c r="AV134" s="3" t="str">
        <f>IF(AU134&lt;&gt;"",IF(AU134&lt;&gt;"LIBSETS_DROP_MECHANIC_MONSTER_NAME",VLOOKUP(AU134,'LibSets constants'!$I$4:$L$1000,3,FALSE),""),"")</f>
        <v/>
      </c>
      <c r="AW134" s="3" t="str">
        <f>IF(AU134&lt;&gt;"",IF(AU134&lt;&gt;"LIBSETS_DROP_MECHANIC_MONSTER_NAME",VLOOKUP(AU134,'LibSets constants'!$I$4:$L$1000,4,FALSE),""),"")</f>
        <v/>
      </c>
      <c r="AX134" s="21" t="e">
        <f t="shared" si="17"/>
        <v>#REF!</v>
      </c>
      <c r="AY134" s="21" t="e">
        <f t="shared" si="18"/>
        <v>#REF!</v>
      </c>
      <c r="AZ134" s="21" t="str">
        <f t="shared" si="19"/>
        <v>, setType=LIBSETS_SETTYPE_CYRODIIL</v>
      </c>
      <c r="BA134" s="21" t="str">
        <f t="shared" si="20"/>
        <v>, dropMechanic={LIBSETS_DROP_MECHANIC_MAIL_PVP_REWARDS_FOR_THE_WORTHY,LIBSETS_DROP_MECHANIC_CITY_CYRODIIL_ERNTEFURT}},</v>
      </c>
      <c r="BB134" s="21" t="str">
        <f t="shared" si="21"/>
        <v xml:space="preserve"> --Almalexia's Mercy / Almalexias Gnade   [Cyrodiil, Cyrodiil]</v>
      </c>
    </row>
    <row r="135" spans="1:54" x14ac:dyDescent="0.25">
      <c r="A135" s="12">
        <v>89</v>
      </c>
      <c r="B135" t="s">
        <v>940</v>
      </c>
      <c r="C135" t="s">
        <v>942</v>
      </c>
      <c r="D135" t="s">
        <v>941</v>
      </c>
      <c r="G135" s="3">
        <f t="shared" si="16"/>
        <v>89</v>
      </c>
      <c r="J135" s="8" t="s">
        <v>2019</v>
      </c>
      <c r="L135" t="s">
        <v>100</v>
      </c>
      <c r="M135" t="s">
        <v>100</v>
      </c>
      <c r="N135">
        <v>-1</v>
      </c>
      <c r="O135">
        <v>-1</v>
      </c>
      <c r="P135">
        <v>-1</v>
      </c>
      <c r="Q135">
        <v>0</v>
      </c>
      <c r="R135" s="3" t="e">
        <f>IF(S135&lt;&gt;"",VLOOKUP(S135,'ESO zone constants'!$D$2:$H$4950,8,FALSE),"")</f>
        <v>#REF!</v>
      </c>
      <c r="S135" t="s">
        <v>134</v>
      </c>
      <c r="T135" s="19" t="e">
        <f>IF(R135&lt;&gt;"",IF(NOT(ISERROR(VLOOKUP(R135,'ESO Dungeon constants'!$D$3:$H$9999,5,FALSE))),VLOOKUP(R135,'ESO Dungeon constants'!$D$3:$I$9999,6,FALSE),VLOOKUP(R135,'ESO zone constants'!$H$2:$K$9984,4,FALSE)),"")</f>
        <v>#REF!</v>
      </c>
      <c r="U135" s="3" t="e">
        <f>VLOOKUP(T135,'LibSets constants'!$B$4:$C$1000,2,FALSE)</f>
        <v>#REF!</v>
      </c>
      <c r="V135" s="34" t="s">
        <v>2098</v>
      </c>
      <c r="W135" s="3" t="str">
        <f>IF(V135&lt;&gt;"",IF(V135&lt;&gt;"LIBSETS_DROP_MECHANIC_MONSTER_NAME",VLOOKUP(V135,'LibSets constants'!$I$4:$L$1000,3,FALSE),""),"")</f>
        <v>Rewards for the worthy (Cyrodiil/Battleground mail)</v>
      </c>
      <c r="X135" s="3" t="str">
        <f>IF(V135&lt;&gt;"",IF(V135&lt;&gt;"LIBSETS_DROP_MECHANIC_MONSTER_NAME",VLOOKUP(V135,'LibSets constants'!$I$4:$L$1000,4,FALSE),""),"")</f>
        <v>Gerechter Lohn (Cyrodiil/Schlachtfeld Mail)</v>
      </c>
      <c r="Y135" s="3" t="e">
        <f>IF(J135&lt;&gt;"LIBSETS_SETTYPE_BATTLEGROUND",IF(J135&lt;&gt;"LIBSETS_SETTYPE_SPECIAL",IF(Z135&lt;&gt;"",VLOOKUP(Z135,'ESO zone constants'!$D$2:$H$4950,8,FALSE),""),""),"")</f>
        <v>#REF!</v>
      </c>
      <c r="Z135" t="s">
        <v>134</v>
      </c>
      <c r="AA135" s="34" t="s">
        <v>2089</v>
      </c>
      <c r="AB135" s="3" t="str">
        <f>IF(AA135&lt;&gt;"",IF(AA135&lt;&gt;"LIBSETS_DROP_MECHANIC_MONSTER_NAME",VLOOKUP(AA135,'LibSets constants'!$I$4:$L$1000,3,FALSE),""),"")</f>
        <v>City Bruma (quartermaster)</v>
      </c>
      <c r="AC135" s="3" t="str">
        <f>IF(AA135&lt;&gt;"",IF(AA135&lt;&gt;"LIBSETS_DROP_MECHANIC_MONSTER_NAME",VLOOKUP(AA135,'LibSets constants'!$I$4:$L$1000,4,FALSE),""),"")</f>
        <v>Stadt Bruma (Quartiermeister)</v>
      </c>
      <c r="AD135" s="3" t="str">
        <f>IF(J135&lt;&gt;"LIBSETS_SETTYPE_BATTLEGROUND",IF(J135&lt;&gt;"LIBSETS_SETTYPE_SPECIAL",IF(AE135&lt;&gt;"",VLOOKUP(AE135,'ESO zone constants'!$D$2:$H$4950,8,FALSE),""),""),"")</f>
        <v/>
      </c>
      <c r="AG135" s="3" t="str">
        <f>IF(AF135&lt;&gt;"",IF(AF135&lt;&gt;"LIBSETS_DROP_MECHANIC_MONSTER_NAME",VLOOKUP(AF135,'LibSets constants'!$I$4:$L$1000,3,FALSE),""),"")</f>
        <v/>
      </c>
      <c r="AH135" s="3" t="str">
        <f>IF(AF135&lt;&gt;"",IF(AF135&lt;&gt;"LIBSETS_DROP_MECHANIC_MONSTER_NAME",VLOOKUP(AF135,'LibSets constants'!$I$4:$L$1000,4,FALSE),""),"")</f>
        <v/>
      </c>
      <c r="AI135" s="3" t="str">
        <f>IF(J135&lt;&gt;"LIBSETS_SETTYPE_BATTLEGROUND",IF(J135&lt;&gt;"LIBSETS_SETTYPE_SPECIAL",IF(AJ135&lt;&gt;"",VLOOKUP(AJ135,'ESO zone constants'!$D$2:$H$4950,8,FALSE),""),""),"")</f>
        <v/>
      </c>
      <c r="AL135" s="3" t="str">
        <f>IF(AK135&lt;&gt;"",IF(AK135&lt;&gt;"LIBSETS_DROP_MECHANIC_MONSTER_NAME",VLOOKUP(AK135,'LibSets constants'!$I$4:$L$1000,3,FALSE),""),"")</f>
        <v/>
      </c>
      <c r="AM135" s="3" t="str">
        <f>IF(AK135&lt;&gt;"",IF(AK135&lt;&gt;"LIBSETS_DROP_MECHANIC_MONSTER_NAME",VLOOKUP(AK135,'LibSets constants'!$I$4:$L$1000,4,FALSE),""),"")</f>
        <v/>
      </c>
      <c r="AN135" s="3" t="str">
        <f>IF(J135&lt;&gt;"LIBSETS_SETTYPE_BATTLEGROUND",IF(J135&lt;&gt;"LIBSETS_SETTYPE_SPECIAL",IF(AO135&lt;&gt;"",VLOOKUP(AO135,'ESO zone constants'!$D$2:$H$4950,8,FALSE),""),""),"")</f>
        <v/>
      </c>
      <c r="AQ135" s="3" t="str">
        <f>IF(AP135&lt;&gt;"",IF(AP135&lt;&gt;"LIBSETS_DROP_MECHANIC_MONSTER_NAME",VLOOKUP(AP135,'LibSets constants'!$I$4:$L$1000,3,FALSE),""),"")</f>
        <v/>
      </c>
      <c r="AR135" s="3" t="str">
        <f>IF(AP135&lt;&gt;"",IF(AP135&lt;&gt;"LIBSETS_DROP_MECHANIC_MONSTER_NAME",VLOOKUP(AP135,'LibSets constants'!$I$4:$L$1000,4,FALSE),""),"")</f>
        <v/>
      </c>
      <c r="AS135" s="3" t="str">
        <f>IF(J135&lt;&gt;"LIBSETS_SETTYPE_BATTLEGROUND",IF(J135&lt;&gt;"LIBSETS_SETTYPE_SPECIAL",IF(AT135&lt;&gt;"",VLOOKUP(AT135,'ESO zone constants'!$D$2:$H$4950,8,FALSE),""),""),"")</f>
        <v/>
      </c>
      <c r="AV135" s="3" t="str">
        <f>IF(AU135&lt;&gt;"",IF(AU135&lt;&gt;"LIBSETS_DROP_MECHANIC_MONSTER_NAME",VLOOKUP(AU135,'LibSets constants'!$I$4:$L$1000,3,FALSE),""),"")</f>
        <v/>
      </c>
      <c r="AW135" s="3" t="str">
        <f>IF(AU135&lt;&gt;"",IF(AU135&lt;&gt;"LIBSETS_DROP_MECHANIC_MONSTER_NAME",VLOOKUP(AU135,'LibSets constants'!$I$4:$L$1000,4,FALSE),""),"")</f>
        <v/>
      </c>
      <c r="AX135" s="21" t="e">
        <f t="shared" si="17"/>
        <v>#REF!</v>
      </c>
      <c r="AY135" s="21" t="e">
        <f t="shared" si="18"/>
        <v>#REF!</v>
      </c>
      <c r="AZ135" s="21" t="str">
        <f t="shared" si="19"/>
        <v>, setType=LIBSETS_SETTYPE_CYRODIIL</v>
      </c>
      <c r="BA135" s="21" t="str">
        <f t="shared" si="20"/>
        <v>, dropMechanic={LIBSETS_DROP_MECHANIC_MAIL_PVP_REWARDS_FOR_THE_WORTHY,LIBSETS_DROP_MECHANIC_CITY_CYRODIIL_BRUMA}},</v>
      </c>
      <c r="BB135" s="21" t="str">
        <f t="shared" si="21"/>
        <v xml:space="preserve"> --Sentry / Wachposten   [Cyrodiil, Cyrodiil]</v>
      </c>
    </row>
    <row r="136" spans="1:54" x14ac:dyDescent="0.25">
      <c r="A136" s="12">
        <v>97</v>
      </c>
      <c r="B136" t="s">
        <v>964</v>
      </c>
      <c r="C136" t="s">
        <v>966</v>
      </c>
      <c r="D136" t="s">
        <v>965</v>
      </c>
      <c r="G136" s="3">
        <f t="shared" si="16"/>
        <v>97</v>
      </c>
      <c r="I136" t="s">
        <v>1969</v>
      </c>
      <c r="J136" s="8" t="s">
        <v>2019</v>
      </c>
      <c r="L136" t="s">
        <v>100</v>
      </c>
      <c r="M136" t="s">
        <v>100</v>
      </c>
      <c r="N136">
        <v>-1</v>
      </c>
      <c r="O136">
        <v>-1</v>
      </c>
      <c r="P136">
        <v>-1</v>
      </c>
      <c r="Q136">
        <v>0</v>
      </c>
      <c r="R136" s="3" t="e">
        <f>IF(S136&lt;&gt;"",VLOOKUP(S136,'ESO zone constants'!$D$2:$H$4950,8,FALSE),"")</f>
        <v>#REF!</v>
      </c>
      <c r="S136" t="s">
        <v>134</v>
      </c>
      <c r="T136" s="19" t="e">
        <f>IF(R136&lt;&gt;"",IF(NOT(ISERROR(VLOOKUP(R136,'ESO Dungeon constants'!$D$3:$H$9999,5,FALSE))),VLOOKUP(R136,'ESO Dungeon constants'!$D$3:$I$9999,6,FALSE),VLOOKUP(R136,'ESO zone constants'!$H$2:$K$9984,4,FALSE)),"")</f>
        <v>#REF!</v>
      </c>
      <c r="U136" s="3" t="e">
        <f>VLOOKUP(T136,'LibSets constants'!$B$4:$C$1000,2,FALSE)</f>
        <v>#REF!</v>
      </c>
      <c r="V136" s="34" t="s">
        <v>2098</v>
      </c>
      <c r="W136" s="3" t="str">
        <f>IF(V136&lt;&gt;"",IF(V136&lt;&gt;"LIBSETS_DROP_MECHANIC_MONSTER_NAME",VLOOKUP(V136,'LibSets constants'!$I$4:$L$1000,3,FALSE),""),"")</f>
        <v>Rewards for the worthy (Cyrodiil/Battleground mail)</v>
      </c>
      <c r="X136" s="3" t="str">
        <f>IF(V136&lt;&gt;"",IF(V136&lt;&gt;"LIBSETS_DROP_MECHANIC_MONSTER_NAME",VLOOKUP(V136,'LibSets constants'!$I$4:$L$1000,4,FALSE),""),"")</f>
        <v>Gerechter Lohn (Cyrodiil/Schlachtfeld Mail)</v>
      </c>
      <c r="Y136" s="3" t="e">
        <f>IF(J136&lt;&gt;"LIBSETS_SETTYPE_BATTLEGROUND",IF(J136&lt;&gt;"LIBSETS_SETTYPE_SPECIAL",IF(Z136&lt;&gt;"",VLOOKUP(Z136,'ESO zone constants'!$D$2:$H$4950,8,FALSE),""),""),"")</f>
        <v>#REF!</v>
      </c>
      <c r="Z136" t="s">
        <v>134</v>
      </c>
      <c r="AA136" s="34" t="s">
        <v>2088</v>
      </c>
      <c r="AB136" s="3" t="str">
        <f>IF(AA136&lt;&gt;"",IF(AA136&lt;&gt;"LIBSETS_DROP_MECHANIC_MONSTER_NAME",VLOOKUP(AA136,'LibSets constants'!$I$4:$L$1000,3,FALSE),""),"")</f>
        <v>City Erntefurt (quartermaster)</v>
      </c>
      <c r="AC136" s="3" t="str">
        <f>IF(AA136&lt;&gt;"",IF(AA136&lt;&gt;"LIBSETS_DROP_MECHANIC_MONSTER_NAME",VLOOKUP(AA136,'LibSets constants'!$I$4:$L$1000,4,FALSE),""),"")</f>
        <v>Stadt Erntefurt (Quartiermeister)</v>
      </c>
      <c r="AD136" s="3" t="str">
        <f>IF(J136&lt;&gt;"LIBSETS_SETTYPE_BATTLEGROUND",IF(J136&lt;&gt;"LIBSETS_SETTYPE_SPECIAL",IF(AE136&lt;&gt;"",VLOOKUP(AE136,'ESO zone constants'!$D$2:$H$4950,8,FALSE),""),""),"")</f>
        <v/>
      </c>
      <c r="AG136" s="3" t="str">
        <f>IF(AF136&lt;&gt;"",IF(AF136&lt;&gt;"LIBSETS_DROP_MECHANIC_MONSTER_NAME",VLOOKUP(AF136,'LibSets constants'!$I$4:$L$1000,3,FALSE),""),"")</f>
        <v/>
      </c>
      <c r="AH136" s="3" t="str">
        <f>IF(AF136&lt;&gt;"",IF(AF136&lt;&gt;"LIBSETS_DROP_MECHANIC_MONSTER_NAME",VLOOKUP(AF136,'LibSets constants'!$I$4:$L$1000,4,FALSE),""),"")</f>
        <v/>
      </c>
      <c r="AI136" s="3" t="str">
        <f>IF(J136&lt;&gt;"LIBSETS_SETTYPE_BATTLEGROUND",IF(J136&lt;&gt;"LIBSETS_SETTYPE_SPECIAL",IF(AJ136&lt;&gt;"",VLOOKUP(AJ136,'ESO zone constants'!$D$2:$H$4950,8,FALSE),""),""),"")</f>
        <v/>
      </c>
      <c r="AL136" s="3" t="str">
        <f>IF(AK136&lt;&gt;"",IF(AK136&lt;&gt;"LIBSETS_DROP_MECHANIC_MONSTER_NAME",VLOOKUP(AK136,'LibSets constants'!$I$4:$L$1000,3,FALSE),""),"")</f>
        <v/>
      </c>
      <c r="AM136" s="3" t="str">
        <f>IF(AK136&lt;&gt;"",IF(AK136&lt;&gt;"LIBSETS_DROP_MECHANIC_MONSTER_NAME",VLOOKUP(AK136,'LibSets constants'!$I$4:$L$1000,4,FALSE),""),"")</f>
        <v/>
      </c>
      <c r="AN136" s="3" t="str">
        <f>IF(J136&lt;&gt;"LIBSETS_SETTYPE_BATTLEGROUND",IF(J136&lt;&gt;"LIBSETS_SETTYPE_SPECIAL",IF(AO136&lt;&gt;"",VLOOKUP(AO136,'ESO zone constants'!$D$2:$H$4950,8,FALSE),""),""),"")</f>
        <v/>
      </c>
      <c r="AQ136" s="3" t="str">
        <f>IF(AP136&lt;&gt;"",IF(AP136&lt;&gt;"LIBSETS_DROP_MECHANIC_MONSTER_NAME",VLOOKUP(AP136,'LibSets constants'!$I$4:$L$1000,3,FALSE),""),"")</f>
        <v/>
      </c>
      <c r="AR136" s="3" t="str">
        <f>IF(AP136&lt;&gt;"",IF(AP136&lt;&gt;"LIBSETS_DROP_MECHANIC_MONSTER_NAME",VLOOKUP(AP136,'LibSets constants'!$I$4:$L$1000,4,FALSE),""),"")</f>
        <v/>
      </c>
      <c r="AS136" s="3" t="str">
        <f>IF(J136&lt;&gt;"LIBSETS_SETTYPE_BATTLEGROUND",IF(J136&lt;&gt;"LIBSETS_SETTYPE_SPECIAL",IF(AT136&lt;&gt;"",VLOOKUP(AT136,'ESO zone constants'!$D$2:$H$4950,8,FALSE),""),""),"")</f>
        <v/>
      </c>
      <c r="AV136" s="3" t="str">
        <f>IF(AU136&lt;&gt;"",IF(AU136&lt;&gt;"LIBSETS_DROP_MECHANIC_MONSTER_NAME",VLOOKUP(AU136,'LibSets constants'!$I$4:$L$1000,3,FALSE),""),"")</f>
        <v/>
      </c>
      <c r="AW136" s="3" t="str">
        <f>IF(AU136&lt;&gt;"",IF(AU136&lt;&gt;"LIBSETS_DROP_MECHANIC_MONSTER_NAME",VLOOKUP(AU136,'LibSets constants'!$I$4:$L$1000,4,FALSE),""),"")</f>
        <v/>
      </c>
      <c r="AX136" s="21" t="e">
        <f t="shared" si="17"/>
        <v>#REF!</v>
      </c>
      <c r="AY136" s="21" t="e">
        <f t="shared" si="18"/>
        <v>#REF!</v>
      </c>
      <c r="AZ136" s="21" t="str">
        <f t="shared" si="19"/>
        <v>, setType=LIBSETS_SETTYPE_CYRODIIL</v>
      </c>
      <c r="BA136" s="21" t="str">
        <f t="shared" si="20"/>
        <v>, dropMechanic={LIBSETS_DROP_MECHANIC_MAIL_PVP_REWARDS_FOR_THE_WORTHY,LIBSETS_DROP_MECHANIC_CITY_CYRODIIL_ERNTEFURT}},</v>
      </c>
      <c r="BB136" s="21" t="str">
        <f t="shared" si="21"/>
        <v xml:space="preserve"> --The Arch-Mage / Erzmagier   [Cyrodiil, Cyrodiil]</v>
      </c>
    </row>
    <row r="137" spans="1:54" x14ac:dyDescent="0.25">
      <c r="A137" s="12">
        <v>100</v>
      </c>
      <c r="B137" t="s">
        <v>973</v>
      </c>
      <c r="C137" t="s">
        <v>975</v>
      </c>
      <c r="D137" t="s">
        <v>974</v>
      </c>
      <c r="G137" s="3">
        <f t="shared" si="16"/>
        <v>100</v>
      </c>
      <c r="J137" s="8" t="s">
        <v>2019</v>
      </c>
      <c r="L137" t="s">
        <v>100</v>
      </c>
      <c r="M137" t="s">
        <v>100</v>
      </c>
      <c r="N137">
        <v>-1</v>
      </c>
      <c r="O137">
        <v>-1</v>
      </c>
      <c r="P137">
        <v>-1</v>
      </c>
      <c r="Q137">
        <v>0</v>
      </c>
      <c r="R137" s="3" t="e">
        <f>IF(S137&lt;&gt;"",VLOOKUP(S137,'ESO zone constants'!$D$2:$H$4950,8,FALSE),"")</f>
        <v>#REF!</v>
      </c>
      <c r="S137" t="s">
        <v>134</v>
      </c>
      <c r="T137" s="19" t="e">
        <f>IF(R137&lt;&gt;"",IF(NOT(ISERROR(VLOOKUP(R137,'ESO Dungeon constants'!$D$3:$H$9999,5,FALSE))),VLOOKUP(R137,'ESO Dungeon constants'!$D$3:$I$9999,6,FALSE),VLOOKUP(R137,'ESO zone constants'!$H$2:$K$9984,4,FALSE)),"")</f>
        <v>#REF!</v>
      </c>
      <c r="U137" s="3" t="e">
        <f>VLOOKUP(T137,'LibSets constants'!$B$4:$C$1000,2,FALSE)</f>
        <v>#REF!</v>
      </c>
      <c r="V137" s="34" t="s">
        <v>2098</v>
      </c>
      <c r="W137" s="3" t="str">
        <f>IF(V137&lt;&gt;"",IF(V137&lt;&gt;"LIBSETS_DROP_MECHANIC_MONSTER_NAME",VLOOKUP(V137,'LibSets constants'!$I$4:$L$1000,3,FALSE),""),"")</f>
        <v>Rewards for the worthy (Cyrodiil/Battleground mail)</v>
      </c>
      <c r="X137" s="3" t="str">
        <f>IF(V137&lt;&gt;"",IF(V137&lt;&gt;"LIBSETS_DROP_MECHANIC_MONSTER_NAME",VLOOKUP(V137,'LibSets constants'!$I$4:$L$1000,4,FALSE),""),"")</f>
        <v>Gerechter Lohn (Cyrodiil/Schlachtfeld Mail)</v>
      </c>
      <c r="Y137" s="3" t="e">
        <f>IF(J137&lt;&gt;"LIBSETS_SETTYPE_BATTLEGROUND",IF(J137&lt;&gt;"LIBSETS_SETTYPE_SPECIAL",IF(Z137&lt;&gt;"",VLOOKUP(Z137,'ESO zone constants'!$D$2:$H$4950,8,FALSE),""),""),"")</f>
        <v>#REF!</v>
      </c>
      <c r="Z137" t="s">
        <v>134</v>
      </c>
      <c r="AA137" s="34" t="s">
        <v>2089</v>
      </c>
      <c r="AB137" s="3" t="str">
        <f>IF(AA137&lt;&gt;"",IF(AA137&lt;&gt;"LIBSETS_DROP_MECHANIC_MONSTER_NAME",VLOOKUP(AA137,'LibSets constants'!$I$4:$L$1000,3,FALSE),""),"")</f>
        <v>City Bruma (quartermaster)</v>
      </c>
      <c r="AC137" s="3" t="str">
        <f>IF(AA137&lt;&gt;"",IF(AA137&lt;&gt;"LIBSETS_DROP_MECHANIC_MONSTER_NAME",VLOOKUP(AA137,'LibSets constants'!$I$4:$L$1000,4,FALSE),""),"")</f>
        <v>Stadt Bruma (Quartiermeister)</v>
      </c>
      <c r="AD137" s="3" t="str">
        <f>IF(J137&lt;&gt;"LIBSETS_SETTYPE_BATTLEGROUND",IF(J137&lt;&gt;"LIBSETS_SETTYPE_SPECIAL",IF(AE137&lt;&gt;"",VLOOKUP(AE137,'ESO zone constants'!$D$2:$H$4950,8,FALSE),""),""),"")</f>
        <v/>
      </c>
      <c r="AG137" s="3" t="str">
        <f>IF(AF137&lt;&gt;"",IF(AF137&lt;&gt;"LIBSETS_DROP_MECHANIC_MONSTER_NAME",VLOOKUP(AF137,'LibSets constants'!$I$4:$L$1000,3,FALSE),""),"")</f>
        <v/>
      </c>
      <c r="AH137" s="3" t="str">
        <f>IF(AF137&lt;&gt;"",IF(AF137&lt;&gt;"LIBSETS_DROP_MECHANIC_MONSTER_NAME",VLOOKUP(AF137,'LibSets constants'!$I$4:$L$1000,4,FALSE),""),"")</f>
        <v/>
      </c>
      <c r="AI137" s="3" t="str">
        <f>IF(J137&lt;&gt;"LIBSETS_SETTYPE_BATTLEGROUND",IF(J137&lt;&gt;"LIBSETS_SETTYPE_SPECIAL",IF(AJ137&lt;&gt;"",VLOOKUP(AJ137,'ESO zone constants'!$D$2:$H$4950,8,FALSE),""),""),"")</f>
        <v/>
      </c>
      <c r="AL137" s="3" t="str">
        <f>IF(AK137&lt;&gt;"",IF(AK137&lt;&gt;"LIBSETS_DROP_MECHANIC_MONSTER_NAME",VLOOKUP(AK137,'LibSets constants'!$I$4:$L$1000,3,FALSE),""),"")</f>
        <v/>
      </c>
      <c r="AM137" s="3" t="str">
        <f>IF(AK137&lt;&gt;"",IF(AK137&lt;&gt;"LIBSETS_DROP_MECHANIC_MONSTER_NAME",VLOOKUP(AK137,'LibSets constants'!$I$4:$L$1000,4,FALSE),""),"")</f>
        <v/>
      </c>
      <c r="AN137" s="3" t="str">
        <f>IF(J137&lt;&gt;"LIBSETS_SETTYPE_BATTLEGROUND",IF(J137&lt;&gt;"LIBSETS_SETTYPE_SPECIAL",IF(AO137&lt;&gt;"",VLOOKUP(AO137,'ESO zone constants'!$D$2:$H$4950,8,FALSE),""),""),"")</f>
        <v/>
      </c>
      <c r="AQ137" s="3" t="str">
        <f>IF(AP137&lt;&gt;"",IF(AP137&lt;&gt;"LIBSETS_DROP_MECHANIC_MONSTER_NAME",VLOOKUP(AP137,'LibSets constants'!$I$4:$L$1000,3,FALSE),""),"")</f>
        <v/>
      </c>
      <c r="AR137" s="3" t="str">
        <f>IF(AP137&lt;&gt;"",IF(AP137&lt;&gt;"LIBSETS_DROP_MECHANIC_MONSTER_NAME",VLOOKUP(AP137,'LibSets constants'!$I$4:$L$1000,4,FALSE),""),"")</f>
        <v/>
      </c>
      <c r="AS137" s="3" t="str">
        <f>IF(J137&lt;&gt;"LIBSETS_SETTYPE_BATTLEGROUND",IF(J137&lt;&gt;"LIBSETS_SETTYPE_SPECIAL",IF(AT137&lt;&gt;"",VLOOKUP(AT137,'ESO zone constants'!$D$2:$H$4950,8,FALSE),""),""),"")</f>
        <v/>
      </c>
      <c r="AV137" s="3" t="str">
        <f>IF(AU137&lt;&gt;"",IF(AU137&lt;&gt;"LIBSETS_DROP_MECHANIC_MONSTER_NAME",VLOOKUP(AU137,'LibSets constants'!$I$4:$L$1000,3,FALSE),""),"")</f>
        <v/>
      </c>
      <c r="AW137" s="3" t="str">
        <f>IF(AU137&lt;&gt;"",IF(AU137&lt;&gt;"LIBSETS_DROP_MECHANIC_MONSTER_NAME",VLOOKUP(AU137,'LibSets constants'!$I$4:$L$1000,4,FALSE),""),"")</f>
        <v/>
      </c>
      <c r="AX137" s="21" t="e">
        <f t="shared" si="17"/>
        <v>#REF!</v>
      </c>
      <c r="AY137" s="21" t="e">
        <f t="shared" si="18"/>
        <v>#REF!</v>
      </c>
      <c r="AZ137" s="21" t="str">
        <f t="shared" si="19"/>
        <v>, setType=LIBSETS_SETTYPE_CYRODIIL</v>
      </c>
      <c r="BA137" s="21" t="str">
        <f t="shared" si="20"/>
        <v>, dropMechanic={LIBSETS_DROP_MECHANIC_MAIL_PVP_REWARDS_FOR_THE_WORTHY,LIBSETS_DROP_MECHANIC_CITY_CYRODIIL_BRUMA}},</v>
      </c>
      <c r="BB137" s="21" t="str">
        <f t="shared" si="21"/>
        <v xml:space="preserve"> --Hawk's Eye / Falkenauge   [Cyrodiil, Cyrodiil]</v>
      </c>
    </row>
    <row r="138" spans="1:54" x14ac:dyDescent="0.25">
      <c r="A138" s="12">
        <v>101</v>
      </c>
      <c r="B138" t="s">
        <v>976</v>
      </c>
      <c r="C138" t="s">
        <v>977</v>
      </c>
      <c r="D138" t="s">
        <v>977</v>
      </c>
      <c r="G138" s="3">
        <f t="shared" si="16"/>
        <v>101</v>
      </c>
      <c r="J138" s="8" t="s">
        <v>2019</v>
      </c>
      <c r="L138" t="s">
        <v>100</v>
      </c>
      <c r="M138" t="s">
        <v>100</v>
      </c>
      <c r="N138">
        <v>-1</v>
      </c>
      <c r="O138">
        <v>-1</v>
      </c>
      <c r="P138">
        <v>-1</v>
      </c>
      <c r="Q138">
        <v>0</v>
      </c>
      <c r="R138" s="3" t="e">
        <f>IF(S138&lt;&gt;"",VLOOKUP(S138,'ESO zone constants'!$D$2:$H$4950,8,FALSE),"")</f>
        <v>#REF!</v>
      </c>
      <c r="S138" t="s">
        <v>134</v>
      </c>
      <c r="T138" s="19" t="e">
        <f>IF(R138&lt;&gt;"",IF(NOT(ISERROR(VLOOKUP(R138,'ESO Dungeon constants'!$D$3:$H$9999,5,FALSE))),VLOOKUP(R138,'ESO Dungeon constants'!$D$3:$I$9999,6,FALSE),VLOOKUP(R138,'ESO zone constants'!$H$2:$K$9984,4,FALSE)),"")</f>
        <v>#REF!</v>
      </c>
      <c r="U138" s="3" t="e">
        <f>VLOOKUP(T138,'LibSets constants'!$B$4:$C$1000,2,FALSE)</f>
        <v>#REF!</v>
      </c>
      <c r="V138" s="34" t="s">
        <v>2098</v>
      </c>
      <c r="W138" s="3" t="str">
        <f>IF(V138&lt;&gt;"",IF(V138&lt;&gt;"LIBSETS_DROP_MECHANIC_MONSTER_NAME",VLOOKUP(V138,'LibSets constants'!$I$4:$L$1000,3,FALSE),""),"")</f>
        <v>Rewards for the worthy (Cyrodiil/Battleground mail)</v>
      </c>
      <c r="X138" s="3" t="str">
        <f>IF(V138&lt;&gt;"",IF(V138&lt;&gt;"LIBSETS_DROP_MECHANIC_MONSTER_NAME",VLOOKUP(V138,'LibSets constants'!$I$4:$L$1000,4,FALSE),""),"")</f>
        <v>Gerechter Lohn (Cyrodiil/Schlachtfeld Mail)</v>
      </c>
      <c r="Y138" s="3" t="e">
        <f>IF(J138&lt;&gt;"LIBSETS_SETTYPE_BATTLEGROUND",IF(J138&lt;&gt;"LIBSETS_SETTYPE_SPECIAL",IF(Z138&lt;&gt;"",VLOOKUP(Z138,'ESO zone constants'!$D$2:$H$4950,8,FALSE),""),""),"")</f>
        <v>#REF!</v>
      </c>
      <c r="Z138" t="s">
        <v>134</v>
      </c>
      <c r="AA138" s="34" t="s">
        <v>2091</v>
      </c>
      <c r="AB138" s="3" t="str">
        <f>IF(AA138&lt;&gt;"",IF(AA138&lt;&gt;"LIBSETS_DROP_MECHANIC_MONSTER_NAME",VLOOKUP(AA138,'LibSets constants'!$I$4:$L$1000,3,FALSE),""),"")</f>
        <v>City Vlastarus (quartermaster)</v>
      </c>
      <c r="AC138" s="3" t="str">
        <f>IF(AA138&lt;&gt;"",IF(AA138&lt;&gt;"LIBSETS_DROP_MECHANIC_MONSTER_NAME",VLOOKUP(AA138,'LibSets constants'!$I$4:$L$1000,4,FALSE),""),"")</f>
        <v>Stadt Vlastarus (Quartiermeister)</v>
      </c>
      <c r="AD138" s="3" t="str">
        <f>IF(J138&lt;&gt;"LIBSETS_SETTYPE_BATTLEGROUND",IF(J138&lt;&gt;"LIBSETS_SETTYPE_SPECIAL",IF(AE138&lt;&gt;"",VLOOKUP(AE138,'ESO zone constants'!$D$2:$H$4950,8,FALSE),""),""),"")</f>
        <v/>
      </c>
      <c r="AG138" s="3" t="str">
        <f>IF(AF138&lt;&gt;"",IF(AF138&lt;&gt;"LIBSETS_DROP_MECHANIC_MONSTER_NAME",VLOOKUP(AF138,'LibSets constants'!$I$4:$L$1000,3,FALSE),""),"")</f>
        <v/>
      </c>
      <c r="AH138" s="3" t="str">
        <f>IF(AF138&lt;&gt;"",IF(AF138&lt;&gt;"LIBSETS_DROP_MECHANIC_MONSTER_NAME",VLOOKUP(AF138,'LibSets constants'!$I$4:$L$1000,4,FALSE),""),"")</f>
        <v/>
      </c>
      <c r="AI138" s="3" t="str">
        <f>IF(J138&lt;&gt;"LIBSETS_SETTYPE_BATTLEGROUND",IF(J138&lt;&gt;"LIBSETS_SETTYPE_SPECIAL",IF(AJ138&lt;&gt;"",VLOOKUP(AJ138,'ESO zone constants'!$D$2:$H$4950,8,FALSE),""),""),"")</f>
        <v/>
      </c>
      <c r="AL138" s="3" t="str">
        <f>IF(AK138&lt;&gt;"",IF(AK138&lt;&gt;"LIBSETS_DROP_MECHANIC_MONSTER_NAME",VLOOKUP(AK138,'LibSets constants'!$I$4:$L$1000,3,FALSE),""),"")</f>
        <v/>
      </c>
      <c r="AM138" s="3" t="str">
        <f>IF(AK138&lt;&gt;"",IF(AK138&lt;&gt;"LIBSETS_DROP_MECHANIC_MONSTER_NAME",VLOOKUP(AK138,'LibSets constants'!$I$4:$L$1000,4,FALSE),""),"")</f>
        <v/>
      </c>
      <c r="AN138" s="3" t="str">
        <f>IF(J138&lt;&gt;"LIBSETS_SETTYPE_BATTLEGROUND",IF(J138&lt;&gt;"LIBSETS_SETTYPE_SPECIAL",IF(AO138&lt;&gt;"",VLOOKUP(AO138,'ESO zone constants'!$D$2:$H$4950,8,FALSE),""),""),"")</f>
        <v/>
      </c>
      <c r="AQ138" s="3" t="str">
        <f>IF(AP138&lt;&gt;"",IF(AP138&lt;&gt;"LIBSETS_DROP_MECHANIC_MONSTER_NAME",VLOOKUP(AP138,'LibSets constants'!$I$4:$L$1000,3,FALSE),""),"")</f>
        <v/>
      </c>
      <c r="AR138" s="3" t="str">
        <f>IF(AP138&lt;&gt;"",IF(AP138&lt;&gt;"LIBSETS_DROP_MECHANIC_MONSTER_NAME",VLOOKUP(AP138,'LibSets constants'!$I$4:$L$1000,4,FALSE),""),"")</f>
        <v/>
      </c>
      <c r="AS138" s="3" t="str">
        <f>IF(J138&lt;&gt;"LIBSETS_SETTYPE_BATTLEGROUND",IF(J138&lt;&gt;"LIBSETS_SETTYPE_SPECIAL",IF(AT138&lt;&gt;"",VLOOKUP(AT138,'ESO zone constants'!$D$2:$H$4950,8,FALSE),""),""),"")</f>
        <v/>
      </c>
      <c r="AV138" s="3" t="str">
        <f>IF(AU138&lt;&gt;"",IF(AU138&lt;&gt;"LIBSETS_DROP_MECHANIC_MONSTER_NAME",VLOOKUP(AU138,'LibSets constants'!$I$4:$L$1000,3,FALSE),""),"")</f>
        <v/>
      </c>
      <c r="AW138" s="3" t="str">
        <f>IF(AU138&lt;&gt;"",IF(AU138&lt;&gt;"LIBSETS_DROP_MECHANIC_MONSTER_NAME",VLOOKUP(AU138,'LibSets constants'!$I$4:$L$1000,4,FALSE),""),"")</f>
        <v/>
      </c>
      <c r="AX138" s="21" t="e">
        <f t="shared" si="17"/>
        <v>#REF!</v>
      </c>
      <c r="AY138" s="21" t="e">
        <f t="shared" si="18"/>
        <v>#REF!</v>
      </c>
      <c r="AZ138" s="21" t="str">
        <f t="shared" si="19"/>
        <v>, setType=LIBSETS_SETTYPE_CYRODIIL</v>
      </c>
      <c r="BA138" s="21" t="str">
        <f t="shared" si="20"/>
        <v>, dropMechanic={LIBSETS_DROP_MECHANIC_MAIL_PVP_REWARDS_FOR_THE_WORTHY,LIBSETS_DROP_MECHANIC_CITY_CYRODIIL_VLASTARUS}},</v>
      </c>
      <c r="BB138" s="21" t="str">
        <f t="shared" si="21"/>
        <v xml:space="preserve"> --Affliction / Elend   [Cyrodiil, Cyrodiil]</v>
      </c>
    </row>
    <row r="139" spans="1:54" x14ac:dyDescent="0.25">
      <c r="A139" s="12">
        <v>104</v>
      </c>
      <c r="B139" t="s">
        <v>984</v>
      </c>
      <c r="C139" t="s">
        <v>986</v>
      </c>
      <c r="D139" t="s">
        <v>985</v>
      </c>
      <c r="G139" s="3">
        <f t="shared" si="16"/>
        <v>104</v>
      </c>
      <c r="J139" s="8" t="s">
        <v>2019</v>
      </c>
      <c r="L139" t="s">
        <v>100</v>
      </c>
      <c r="M139" t="s">
        <v>100</v>
      </c>
      <c r="N139">
        <v>-1</v>
      </c>
      <c r="O139">
        <v>-1</v>
      </c>
      <c r="P139">
        <v>-1</v>
      </c>
      <c r="Q139">
        <v>0</v>
      </c>
      <c r="R139" s="3" t="e">
        <f>IF(S139&lt;&gt;"",VLOOKUP(S139,'ESO zone constants'!$D$2:$H$4950,8,FALSE),"")</f>
        <v>#REF!</v>
      </c>
      <c r="S139" t="s">
        <v>134</v>
      </c>
      <c r="T139" s="19" t="e">
        <f>IF(R139&lt;&gt;"",IF(NOT(ISERROR(VLOOKUP(R139,'ESO Dungeon constants'!$D$3:$H$9999,5,FALSE))),VLOOKUP(R139,'ESO Dungeon constants'!$D$3:$I$9999,6,FALSE),VLOOKUP(R139,'ESO zone constants'!$H$2:$K$9984,4,FALSE)),"")</f>
        <v>#REF!</v>
      </c>
      <c r="U139" s="3" t="e">
        <f>VLOOKUP(T139,'LibSets constants'!$B$4:$C$1000,2,FALSE)</f>
        <v>#REF!</v>
      </c>
      <c r="V139" s="34" t="s">
        <v>2098</v>
      </c>
      <c r="W139" s="3" t="str">
        <f>IF(V139&lt;&gt;"",IF(V139&lt;&gt;"LIBSETS_DROP_MECHANIC_MONSTER_NAME",VLOOKUP(V139,'LibSets constants'!$I$4:$L$1000,3,FALSE),""),"")</f>
        <v>Rewards for the worthy (Cyrodiil/Battleground mail)</v>
      </c>
      <c r="X139" s="3" t="str">
        <f>IF(V139&lt;&gt;"",IF(V139&lt;&gt;"LIBSETS_DROP_MECHANIC_MONSTER_NAME",VLOOKUP(V139,'LibSets constants'!$I$4:$L$1000,4,FALSE),""),"")</f>
        <v>Gerechter Lohn (Cyrodiil/Schlachtfeld Mail)</v>
      </c>
      <c r="Y139" s="3" t="e">
        <f>IF(J139&lt;&gt;"LIBSETS_SETTYPE_BATTLEGROUND",IF(J139&lt;&gt;"LIBSETS_SETTYPE_SPECIAL",IF(Z139&lt;&gt;"",VLOOKUP(Z139,'ESO zone constants'!$D$2:$H$4950,8,FALSE),""),""),"")</f>
        <v>#REF!</v>
      </c>
      <c r="Z139" t="s">
        <v>134</v>
      </c>
      <c r="AA139" s="34" t="s">
        <v>2088</v>
      </c>
      <c r="AB139" s="3" t="str">
        <f>IF(AA139&lt;&gt;"",IF(AA139&lt;&gt;"LIBSETS_DROP_MECHANIC_MONSTER_NAME",VLOOKUP(AA139,'LibSets constants'!$I$4:$L$1000,3,FALSE),""),"")</f>
        <v>City Erntefurt (quartermaster)</v>
      </c>
      <c r="AC139" s="3" t="str">
        <f>IF(AA139&lt;&gt;"",IF(AA139&lt;&gt;"LIBSETS_DROP_MECHANIC_MONSTER_NAME",VLOOKUP(AA139,'LibSets constants'!$I$4:$L$1000,4,FALSE),""),"")</f>
        <v>Stadt Erntefurt (Quartiermeister)</v>
      </c>
      <c r="AD139" s="3" t="str">
        <f>IF(J139&lt;&gt;"LIBSETS_SETTYPE_BATTLEGROUND",IF(J139&lt;&gt;"LIBSETS_SETTYPE_SPECIAL",IF(AE139&lt;&gt;"",VLOOKUP(AE139,'ESO zone constants'!$D$2:$H$4950,8,FALSE),""),""),"")</f>
        <v/>
      </c>
      <c r="AG139" s="3" t="str">
        <f>IF(AF139&lt;&gt;"",IF(AF139&lt;&gt;"LIBSETS_DROP_MECHANIC_MONSTER_NAME",VLOOKUP(AF139,'LibSets constants'!$I$4:$L$1000,3,FALSE),""),"")</f>
        <v/>
      </c>
      <c r="AH139" s="3" t="str">
        <f>IF(AF139&lt;&gt;"",IF(AF139&lt;&gt;"LIBSETS_DROP_MECHANIC_MONSTER_NAME",VLOOKUP(AF139,'LibSets constants'!$I$4:$L$1000,4,FALSE),""),"")</f>
        <v/>
      </c>
      <c r="AI139" s="3" t="str">
        <f>IF(J139&lt;&gt;"LIBSETS_SETTYPE_BATTLEGROUND",IF(J139&lt;&gt;"LIBSETS_SETTYPE_SPECIAL",IF(AJ139&lt;&gt;"",VLOOKUP(AJ139,'ESO zone constants'!$D$2:$H$4950,8,FALSE),""),""),"")</f>
        <v/>
      </c>
      <c r="AL139" s="3" t="str">
        <f>IF(AK139&lt;&gt;"",IF(AK139&lt;&gt;"LIBSETS_DROP_MECHANIC_MONSTER_NAME",VLOOKUP(AK139,'LibSets constants'!$I$4:$L$1000,3,FALSE),""),"")</f>
        <v/>
      </c>
      <c r="AM139" s="3" t="str">
        <f>IF(AK139&lt;&gt;"",IF(AK139&lt;&gt;"LIBSETS_DROP_MECHANIC_MONSTER_NAME",VLOOKUP(AK139,'LibSets constants'!$I$4:$L$1000,4,FALSE),""),"")</f>
        <v/>
      </c>
      <c r="AN139" s="3" t="str">
        <f>IF(J139&lt;&gt;"LIBSETS_SETTYPE_BATTLEGROUND",IF(J139&lt;&gt;"LIBSETS_SETTYPE_SPECIAL",IF(AO139&lt;&gt;"",VLOOKUP(AO139,'ESO zone constants'!$D$2:$H$4950,8,FALSE),""),""),"")</f>
        <v/>
      </c>
      <c r="AQ139" s="3" t="str">
        <f>IF(AP139&lt;&gt;"",IF(AP139&lt;&gt;"LIBSETS_DROP_MECHANIC_MONSTER_NAME",VLOOKUP(AP139,'LibSets constants'!$I$4:$L$1000,3,FALSE),""),"")</f>
        <v/>
      </c>
      <c r="AR139" s="3" t="str">
        <f>IF(AP139&lt;&gt;"",IF(AP139&lt;&gt;"LIBSETS_DROP_MECHANIC_MONSTER_NAME",VLOOKUP(AP139,'LibSets constants'!$I$4:$L$1000,4,FALSE),""),"")</f>
        <v/>
      </c>
      <c r="AS139" s="3" t="str">
        <f>IF(J139&lt;&gt;"LIBSETS_SETTYPE_BATTLEGROUND",IF(J139&lt;&gt;"LIBSETS_SETTYPE_SPECIAL",IF(AT139&lt;&gt;"",VLOOKUP(AT139,'ESO zone constants'!$D$2:$H$4950,8,FALSE),""),""),"")</f>
        <v/>
      </c>
      <c r="AV139" s="3" t="str">
        <f>IF(AU139&lt;&gt;"",IF(AU139&lt;&gt;"LIBSETS_DROP_MECHANIC_MONSTER_NAME",VLOOKUP(AU139,'LibSets constants'!$I$4:$L$1000,3,FALSE),""),"")</f>
        <v/>
      </c>
      <c r="AW139" s="3" t="str">
        <f>IF(AU139&lt;&gt;"",IF(AU139&lt;&gt;"LIBSETS_DROP_MECHANIC_MONSTER_NAME",VLOOKUP(AU139,'LibSets constants'!$I$4:$L$1000,4,FALSE),""),"")</f>
        <v/>
      </c>
      <c r="AX139" s="21" t="e">
        <f t="shared" si="17"/>
        <v>#REF!</v>
      </c>
      <c r="AY139" s="21" t="e">
        <f>IF(I139&lt;&gt;"Not in the game (anymore)",IF(A139&lt;&gt;"",IF(R139&lt;&gt;"",CONCATENATE(", zoneIds={",R139),"")&amp;IF(Z139&lt;&gt;"",CONCATENATE(",",Z139),"")&amp;IF(AD139&lt;&gt;"",CONCATENATE(",",AD139),"")&amp;IF(AI139&lt;&gt;"",CONCATENATE(",",AI139),"")&amp;IF(AN139&lt;&gt;"",CONCATENATE(",",AN139),"")&amp;IF(AS139&lt;&gt;"",CONCATENATE(",",AS139),"")&amp;IF(R139&lt;&gt;"",CONCATENATE("}",""),"")&amp;IF(OR(L139="true",L139="false",L139&lt;&gt;""), CONCATENATE(", veteran=", L139), ""),""),"")</f>
        <v>#REF!</v>
      </c>
      <c r="AZ139" s="21" t="str">
        <f t="shared" si="19"/>
        <v>, setType=LIBSETS_SETTYPE_CYRODIIL</v>
      </c>
      <c r="BA139" s="21" t="str">
        <f t="shared" si="20"/>
        <v>, dropMechanic={LIBSETS_DROP_MECHANIC_MAIL_PVP_REWARDS_FOR_THE_WORTHY,LIBSETS_DROP_MECHANIC_CITY_CYRODIIL_ERNTEFURT}},</v>
      </c>
      <c r="BB139" s="21" t="str">
        <f>IF(I139&lt;&gt;"Not in the game (anymore)",IF(C139&lt;&gt;"",CONCATENATE(" --",C139," / ",B139,"   [",IF(S139&lt;&gt;"",S139,""),IF(AA139&lt;&gt;"",", "&amp;AA139,""),IF(AE139&lt;&gt;"",", "&amp;AE139,""),IF(AJ139&lt;&gt;"",", "&amp;AJ139,""),IF(AO139&lt;&gt;"",", "&amp;AO139,""),IF(AT139&lt;&gt;"",", "&amp;AT139,""),"]")),"")</f>
        <v xml:space="preserve"> --Curse Eater / Fluchfresser   [Cyrodiil, LIBSETS_DROP_MECHANIC_CITY_CYRODIIL_ERNTEFURT]</v>
      </c>
    </row>
    <row r="140" spans="1:54" x14ac:dyDescent="0.25">
      <c r="A140" s="12">
        <v>108</v>
      </c>
      <c r="B140" t="s">
        <v>996</v>
      </c>
      <c r="C140" t="s">
        <v>998</v>
      </c>
      <c r="D140" t="s">
        <v>997</v>
      </c>
      <c r="G140" s="3">
        <f t="shared" si="16"/>
        <v>108</v>
      </c>
      <c r="J140" s="8" t="s">
        <v>2019</v>
      </c>
      <c r="L140" t="s">
        <v>100</v>
      </c>
      <c r="M140" t="s">
        <v>100</v>
      </c>
      <c r="N140">
        <v>-1</v>
      </c>
      <c r="O140">
        <v>-1</v>
      </c>
      <c r="P140">
        <v>-1</v>
      </c>
      <c r="Q140">
        <v>0</v>
      </c>
      <c r="R140" s="3" t="e">
        <f>IF(S140&lt;&gt;"",VLOOKUP(S140,'ESO zone constants'!$D$2:$H$4950,8,FALSE),"")</f>
        <v>#REF!</v>
      </c>
      <c r="S140" t="s">
        <v>134</v>
      </c>
      <c r="T140" s="19" t="e">
        <f>IF(R140&lt;&gt;"",IF(NOT(ISERROR(VLOOKUP(R140,'ESO Dungeon constants'!$D$3:$H$9999,5,FALSE))),VLOOKUP(R140,'ESO Dungeon constants'!$D$3:$I$9999,6,FALSE),VLOOKUP(R140,'ESO zone constants'!$H$2:$K$9984,4,FALSE)),"")</f>
        <v>#REF!</v>
      </c>
      <c r="U140" s="3" t="e">
        <f>VLOOKUP(T140,'LibSets constants'!$B$4:$C$1000,2,FALSE)</f>
        <v>#REF!</v>
      </c>
      <c r="V140" s="34" t="s">
        <v>2098</v>
      </c>
      <c r="W140" s="3" t="str">
        <f>IF(V140&lt;&gt;"",IF(V140&lt;&gt;"LIBSETS_DROP_MECHANIC_MONSTER_NAME",VLOOKUP(V140,'LibSets constants'!$I$4:$L$1000,3,FALSE),""),"")</f>
        <v>Rewards for the worthy (Cyrodiil/Battleground mail)</v>
      </c>
      <c r="X140" s="3" t="str">
        <f>IF(V140&lt;&gt;"",IF(V140&lt;&gt;"LIBSETS_DROP_MECHANIC_MONSTER_NAME",VLOOKUP(V140,'LibSets constants'!$I$4:$L$1000,4,FALSE),""),"")</f>
        <v>Gerechter Lohn (Cyrodiil/Schlachtfeld Mail)</v>
      </c>
      <c r="Y140" s="3" t="e">
        <f>IF(J140&lt;&gt;"LIBSETS_SETTYPE_BATTLEGROUND",IF(J140&lt;&gt;"LIBSETS_SETTYPE_SPECIAL",IF(Z140&lt;&gt;"",VLOOKUP(Z140,'ESO zone constants'!$D$2:$H$4950,8,FALSE),""),""),"")</f>
        <v>#REF!</v>
      </c>
      <c r="Z140" t="s">
        <v>134</v>
      </c>
      <c r="AA140" s="34" t="s">
        <v>2091</v>
      </c>
      <c r="AB140" s="3" t="str">
        <f>IF(AA140&lt;&gt;"",IF(AA140&lt;&gt;"LIBSETS_DROP_MECHANIC_MONSTER_NAME",VLOOKUP(AA140,'LibSets constants'!$I$4:$L$1000,3,FALSE),""),"")</f>
        <v>City Vlastarus (quartermaster)</v>
      </c>
      <c r="AC140" s="3" t="str">
        <f>IF(AA140&lt;&gt;"",IF(AA140&lt;&gt;"LIBSETS_DROP_MECHANIC_MONSTER_NAME",VLOOKUP(AA140,'LibSets constants'!$I$4:$L$1000,4,FALSE),""),"")</f>
        <v>Stadt Vlastarus (Quartiermeister)</v>
      </c>
      <c r="AD140" s="3" t="str">
        <f>IF(J140&lt;&gt;"LIBSETS_SETTYPE_BATTLEGROUND",IF(J140&lt;&gt;"LIBSETS_SETTYPE_SPECIAL",IF(AE140&lt;&gt;"",VLOOKUP(AE140,'ESO zone constants'!$D$2:$H$4950,8,FALSE),""),""),"")</f>
        <v/>
      </c>
      <c r="AG140" s="3" t="str">
        <f>IF(AF140&lt;&gt;"",IF(AF140&lt;&gt;"LIBSETS_DROP_MECHANIC_MONSTER_NAME",VLOOKUP(AF140,'LibSets constants'!$I$4:$L$1000,3,FALSE),""),"")</f>
        <v/>
      </c>
      <c r="AH140" s="3" t="str">
        <f>IF(AF140&lt;&gt;"",IF(AF140&lt;&gt;"LIBSETS_DROP_MECHANIC_MONSTER_NAME",VLOOKUP(AF140,'LibSets constants'!$I$4:$L$1000,4,FALSE),""),"")</f>
        <v/>
      </c>
      <c r="AI140" s="3" t="str">
        <f>IF(J140&lt;&gt;"LIBSETS_SETTYPE_BATTLEGROUND",IF(J140&lt;&gt;"LIBSETS_SETTYPE_SPECIAL",IF(AJ140&lt;&gt;"",VLOOKUP(AJ140,'ESO zone constants'!$D$2:$H$4950,8,FALSE),""),""),"")</f>
        <v/>
      </c>
      <c r="AL140" s="3" t="str">
        <f>IF(AK140&lt;&gt;"",IF(AK140&lt;&gt;"LIBSETS_DROP_MECHANIC_MONSTER_NAME",VLOOKUP(AK140,'LibSets constants'!$I$4:$L$1000,3,FALSE),""),"")</f>
        <v/>
      </c>
      <c r="AM140" s="3" t="str">
        <f>IF(AK140&lt;&gt;"",IF(AK140&lt;&gt;"LIBSETS_DROP_MECHANIC_MONSTER_NAME",VLOOKUP(AK140,'LibSets constants'!$I$4:$L$1000,4,FALSE),""),"")</f>
        <v/>
      </c>
      <c r="AN140" s="3" t="str">
        <f>IF(J140&lt;&gt;"LIBSETS_SETTYPE_BATTLEGROUND",IF(J140&lt;&gt;"LIBSETS_SETTYPE_SPECIAL",IF(AO140&lt;&gt;"",VLOOKUP(AO140,'ESO zone constants'!$D$2:$H$4950,8,FALSE),""),""),"")</f>
        <v/>
      </c>
      <c r="AQ140" s="3" t="str">
        <f>IF(AP140&lt;&gt;"",IF(AP140&lt;&gt;"LIBSETS_DROP_MECHANIC_MONSTER_NAME",VLOOKUP(AP140,'LibSets constants'!$I$4:$L$1000,3,FALSE),""),"")</f>
        <v/>
      </c>
      <c r="AR140" s="3" t="str">
        <f>IF(AP140&lt;&gt;"",IF(AP140&lt;&gt;"LIBSETS_DROP_MECHANIC_MONSTER_NAME",VLOOKUP(AP140,'LibSets constants'!$I$4:$L$1000,4,FALSE),""),"")</f>
        <v/>
      </c>
      <c r="AS140" s="3" t="str">
        <f>IF(J140&lt;&gt;"LIBSETS_SETTYPE_BATTLEGROUND",IF(J140&lt;&gt;"LIBSETS_SETTYPE_SPECIAL",IF(AT140&lt;&gt;"",VLOOKUP(AT140,'ESO zone constants'!$D$2:$H$4950,8,FALSE),""),""),"")</f>
        <v/>
      </c>
      <c r="AV140" s="3" t="str">
        <f>IF(AU140&lt;&gt;"",IF(AU140&lt;&gt;"LIBSETS_DROP_MECHANIC_MONSTER_NAME",VLOOKUP(AU140,'LibSets constants'!$I$4:$L$1000,3,FALSE),""),"")</f>
        <v/>
      </c>
      <c r="AW140" s="3" t="str">
        <f>IF(AU140&lt;&gt;"",IF(AU140&lt;&gt;"LIBSETS_DROP_MECHANIC_MONSTER_NAME",VLOOKUP(AU140,'LibSets constants'!$I$4:$L$1000,4,FALSE),""),"")</f>
        <v/>
      </c>
      <c r="AX140" s="21" t="e">
        <f t="shared" si="17"/>
        <v>#REF!</v>
      </c>
      <c r="AY140" s="21" t="e">
        <f t="shared" ref="AY140:AY203" si="22">IF(I140&lt;&gt;"Not in the game (anymore)",IF(A140&lt;&gt;"",IF(R140&lt;&gt;"",CONCATENATE(", zoneIds={",R140),"")&amp;IF(Y140&lt;&gt;"",CONCATENATE(",",Y140),"")&amp;IF(AD140&lt;&gt;"",CONCATENATE(",",AD140),"")&amp;IF(AI140&lt;&gt;"",CONCATENATE(",",AI140),"")&amp;IF(AN140&lt;&gt;"",CONCATENATE(",",AN140),"")&amp;IF(AS140&lt;&gt;"",CONCATENATE(",",AS140),"")&amp;IF(R140&lt;&gt;"",CONCATENATE("}",""),"")&amp;IF(OR(L140="true",L140="false",L140&lt;&gt;""), CONCATENATE(", veteran=", L140), ""),""),"")</f>
        <v>#REF!</v>
      </c>
      <c r="AZ140" s="21" t="str">
        <f t="shared" si="19"/>
        <v>, setType=LIBSETS_SETTYPE_CYRODIIL</v>
      </c>
      <c r="BA140" s="21" t="str">
        <f t="shared" si="20"/>
        <v>, dropMechanic={LIBSETS_DROP_MECHANIC_MAIL_PVP_REWARDS_FOR_THE_WORTHY,LIBSETS_DROP_MECHANIC_CITY_CYRODIIL_VLASTARUS}},</v>
      </c>
      <c r="BB140" s="21" t="str">
        <f>IF(I140&lt;&gt;"Not in the game (anymore)",IF(C140&lt;&gt;"",CONCATENATE(" --",C140," / ",B140,"   [",IF(S140&lt;&gt;"",S140,""),IF(Z140&lt;&gt;"",", "&amp;Z140,""),IF(AE140&lt;&gt;"",", "&amp;AE140,""),IF(AJ140&lt;&gt;"",", "&amp;AJ140,""),IF(AO140&lt;&gt;"",", "&amp;AO140,""),IF(AT140&lt;&gt;"",", "&amp;AT140,""),"]")),"")</f>
        <v xml:space="preserve"> --Ravager / Verwüster   [Cyrodiil, Cyrodiil]</v>
      </c>
    </row>
    <row r="141" spans="1:54" x14ac:dyDescent="0.25">
      <c r="A141" s="12">
        <v>109</v>
      </c>
      <c r="B141" t="s">
        <v>999</v>
      </c>
      <c r="C141" t="s">
        <v>1001</v>
      </c>
      <c r="D141" t="s">
        <v>1000</v>
      </c>
      <c r="G141" s="3">
        <f t="shared" si="16"/>
        <v>109</v>
      </c>
      <c r="J141" s="8" t="s">
        <v>2019</v>
      </c>
      <c r="L141" t="s">
        <v>100</v>
      </c>
      <c r="M141" t="s">
        <v>100</v>
      </c>
      <c r="N141">
        <v>-1</v>
      </c>
      <c r="O141">
        <v>-1</v>
      </c>
      <c r="P141">
        <v>-1</v>
      </c>
      <c r="Q141">
        <v>0</v>
      </c>
      <c r="R141" s="3" t="e">
        <f>IF(S141&lt;&gt;"",VLOOKUP(S141,'ESO zone constants'!$D$2:$H$4950,8,FALSE),"")</f>
        <v>#REF!</v>
      </c>
      <c r="S141" t="s">
        <v>134</v>
      </c>
      <c r="T141" s="19" t="e">
        <f>IF(R141&lt;&gt;"",IF(NOT(ISERROR(VLOOKUP(R141,'ESO Dungeon constants'!$D$3:$H$9999,5,FALSE))),VLOOKUP(R141,'ESO Dungeon constants'!$D$3:$I$9999,6,FALSE),VLOOKUP(R141,'ESO zone constants'!$H$2:$K$9984,4,FALSE)),"")</f>
        <v>#REF!</v>
      </c>
      <c r="U141" s="3" t="e">
        <f>VLOOKUP(T141,'LibSets constants'!$B$4:$C$1000,2,FALSE)</f>
        <v>#REF!</v>
      </c>
      <c r="V141" s="34" t="s">
        <v>2098</v>
      </c>
      <c r="W141" s="3" t="str">
        <f>IF(V141&lt;&gt;"",IF(V141&lt;&gt;"LIBSETS_DROP_MECHANIC_MONSTER_NAME",VLOOKUP(V141,'LibSets constants'!$I$4:$L$1000,3,FALSE),""),"")</f>
        <v>Rewards for the worthy (Cyrodiil/Battleground mail)</v>
      </c>
      <c r="X141" s="3" t="str">
        <f>IF(V141&lt;&gt;"",IF(V141&lt;&gt;"LIBSETS_DROP_MECHANIC_MONSTER_NAME",VLOOKUP(V141,'LibSets constants'!$I$4:$L$1000,4,FALSE),""),"")</f>
        <v>Gerechter Lohn (Cyrodiil/Schlachtfeld Mail)</v>
      </c>
      <c r="Y141" s="3" t="e">
        <f>IF(J141&lt;&gt;"LIBSETS_SETTYPE_BATTLEGROUND",IF(J141&lt;&gt;"LIBSETS_SETTYPE_SPECIAL",IF(Z141&lt;&gt;"",VLOOKUP(Z141,'ESO zone constants'!$D$2:$H$4950,8,FALSE),""),""),"")</f>
        <v>#REF!</v>
      </c>
      <c r="Z141" t="s">
        <v>134</v>
      </c>
      <c r="AA141" s="34" t="s">
        <v>2088</v>
      </c>
      <c r="AB141" s="3" t="str">
        <f>IF(AA141&lt;&gt;"",IF(AA141&lt;&gt;"LIBSETS_DROP_MECHANIC_MONSTER_NAME",VLOOKUP(AA141,'LibSets constants'!$I$4:$L$1000,3,FALSE),""),"")</f>
        <v>City Erntefurt (quartermaster)</v>
      </c>
      <c r="AC141" s="3" t="str">
        <f>IF(AA141&lt;&gt;"",IF(AA141&lt;&gt;"LIBSETS_DROP_MECHANIC_MONSTER_NAME",VLOOKUP(AA141,'LibSets constants'!$I$4:$L$1000,4,FALSE),""),"")</f>
        <v>Stadt Erntefurt (Quartiermeister)</v>
      </c>
      <c r="AD141" s="3" t="str">
        <f>IF(J141&lt;&gt;"LIBSETS_SETTYPE_BATTLEGROUND",IF(J141&lt;&gt;"LIBSETS_SETTYPE_SPECIAL",IF(AE141&lt;&gt;"",VLOOKUP(AE141,'ESO zone constants'!$D$2:$H$4950,8,FALSE),""),""),"")</f>
        <v/>
      </c>
      <c r="AG141" s="3" t="str">
        <f>IF(AF141&lt;&gt;"",IF(AF141&lt;&gt;"LIBSETS_DROP_MECHANIC_MONSTER_NAME",VLOOKUP(AF141,'LibSets constants'!$I$4:$L$1000,3,FALSE),""),"")</f>
        <v/>
      </c>
      <c r="AH141" s="3" t="str">
        <f>IF(AF141&lt;&gt;"",IF(AF141&lt;&gt;"LIBSETS_DROP_MECHANIC_MONSTER_NAME",VLOOKUP(AF141,'LibSets constants'!$I$4:$L$1000,4,FALSE),""),"")</f>
        <v/>
      </c>
      <c r="AI141" s="3" t="str">
        <f>IF(J141&lt;&gt;"LIBSETS_SETTYPE_BATTLEGROUND",IF(J141&lt;&gt;"LIBSETS_SETTYPE_SPECIAL",IF(AJ141&lt;&gt;"",VLOOKUP(AJ141,'ESO zone constants'!$D$2:$H$4950,8,FALSE),""),""),"")</f>
        <v/>
      </c>
      <c r="AL141" s="3" t="str">
        <f>IF(AK141&lt;&gt;"",IF(AK141&lt;&gt;"LIBSETS_DROP_MECHANIC_MONSTER_NAME",VLOOKUP(AK141,'LibSets constants'!$I$4:$L$1000,3,FALSE),""),"")</f>
        <v/>
      </c>
      <c r="AM141" s="3" t="str">
        <f>IF(AK141&lt;&gt;"",IF(AK141&lt;&gt;"LIBSETS_DROP_MECHANIC_MONSTER_NAME",VLOOKUP(AK141,'LibSets constants'!$I$4:$L$1000,4,FALSE),""),"")</f>
        <v/>
      </c>
      <c r="AN141" s="3" t="str">
        <f>IF(J141&lt;&gt;"LIBSETS_SETTYPE_BATTLEGROUND",IF(J141&lt;&gt;"LIBSETS_SETTYPE_SPECIAL",IF(AO141&lt;&gt;"",VLOOKUP(AO141,'ESO zone constants'!$D$2:$H$4950,8,FALSE),""),""),"")</f>
        <v/>
      </c>
      <c r="AQ141" s="3" t="str">
        <f>IF(AP141&lt;&gt;"",IF(AP141&lt;&gt;"LIBSETS_DROP_MECHANIC_MONSTER_NAME",VLOOKUP(AP141,'LibSets constants'!$I$4:$L$1000,3,FALSE),""),"")</f>
        <v/>
      </c>
      <c r="AR141" s="3" t="str">
        <f>IF(AP141&lt;&gt;"",IF(AP141&lt;&gt;"LIBSETS_DROP_MECHANIC_MONSTER_NAME",VLOOKUP(AP141,'LibSets constants'!$I$4:$L$1000,4,FALSE),""),"")</f>
        <v/>
      </c>
      <c r="AS141" s="3" t="str">
        <f>IF(J141&lt;&gt;"LIBSETS_SETTYPE_BATTLEGROUND",IF(J141&lt;&gt;"LIBSETS_SETTYPE_SPECIAL",IF(AT141&lt;&gt;"",VLOOKUP(AT141,'ESO zone constants'!$D$2:$H$4950,8,FALSE),""),""),"")</f>
        <v/>
      </c>
      <c r="AV141" s="3" t="str">
        <f>IF(AU141&lt;&gt;"",IF(AU141&lt;&gt;"LIBSETS_DROP_MECHANIC_MONSTER_NAME",VLOOKUP(AU141,'LibSets constants'!$I$4:$L$1000,3,FALSE),""),"")</f>
        <v/>
      </c>
      <c r="AW141" s="3" t="str">
        <f>IF(AU141&lt;&gt;"",IF(AU141&lt;&gt;"LIBSETS_DROP_MECHANIC_MONSTER_NAME",VLOOKUP(AU141,'LibSets constants'!$I$4:$L$1000,4,FALSE),""),"")</f>
        <v/>
      </c>
      <c r="AX141" s="21" t="e">
        <f t="shared" si="17"/>
        <v>#REF!</v>
      </c>
      <c r="AY141" s="21" t="e">
        <f t="shared" si="22"/>
        <v>#REF!</v>
      </c>
      <c r="AZ141" s="21" t="str">
        <f t="shared" si="19"/>
        <v>, setType=LIBSETS_SETTYPE_CYRODIIL</v>
      </c>
      <c r="BA141" s="21" t="str">
        <f t="shared" si="20"/>
        <v>, dropMechanic={LIBSETS_DROP_MECHANIC_MAIL_PVP_REWARDS_FOR_THE_WORTHY,LIBSETS_DROP_MECHANIC_CITY_CYRODIIL_ERNTEFURT}},</v>
      </c>
      <c r="BB141" s="21" t="str">
        <f>IF(I141&lt;&gt;"Not in the game (anymore)",IF(C141&lt;&gt;"",CONCATENATE(" --",C141," / ",B141,"   [",IF(S141&lt;&gt;"",S141,""),IF(Z141&lt;&gt;"",", "&amp;Z141,""),IF(AE141&lt;&gt;"",", "&amp;AE141,""),IF(AJ141&lt;&gt;"",", "&amp;AJ141,""),IF(AO141&lt;&gt;"",", "&amp;AO141,""),IF(AT141&lt;&gt;"",", "&amp;AT141,""),"]")),"")</f>
        <v xml:space="preserve"> --Light of Cyrodiil / Licht von Cyrodiil   [Cyrodiil, Cyrodiil]</v>
      </c>
    </row>
    <row r="142" spans="1:54" x14ac:dyDescent="0.25">
      <c r="A142" s="12">
        <v>111</v>
      </c>
      <c r="B142" t="s">
        <v>1005</v>
      </c>
      <c r="C142" t="s">
        <v>1007</v>
      </c>
      <c r="D142" t="s">
        <v>1006</v>
      </c>
      <c r="G142" s="3">
        <f t="shared" si="16"/>
        <v>111</v>
      </c>
      <c r="J142" s="8" t="s">
        <v>2019</v>
      </c>
      <c r="L142" t="s">
        <v>100</v>
      </c>
      <c r="M142" t="s">
        <v>100</v>
      </c>
      <c r="N142">
        <v>-1</v>
      </c>
      <c r="O142">
        <v>-1</v>
      </c>
      <c r="P142">
        <v>-1</v>
      </c>
      <c r="Q142">
        <v>0</v>
      </c>
      <c r="R142" s="3" t="e">
        <f>IF(S142&lt;&gt;"",VLOOKUP(S142,'ESO zone constants'!$D$2:$H$4950,8,FALSE),"")</f>
        <v>#REF!</v>
      </c>
      <c r="S142" t="s">
        <v>134</v>
      </c>
      <c r="T142" s="19" t="e">
        <f>IF(R142&lt;&gt;"",IF(NOT(ISERROR(VLOOKUP(R142,'ESO Dungeon constants'!$D$3:$H$9999,5,FALSE))),VLOOKUP(R142,'ESO Dungeon constants'!$D$3:$I$9999,6,FALSE),VLOOKUP(R142,'ESO zone constants'!$H$2:$K$9984,4,FALSE)),"")</f>
        <v>#REF!</v>
      </c>
      <c r="U142" s="3" t="e">
        <f>VLOOKUP(T142,'LibSets constants'!$B$4:$C$1000,2,FALSE)</f>
        <v>#REF!</v>
      </c>
      <c r="V142" s="34" t="s">
        <v>2098</v>
      </c>
      <c r="W142" s="46" t="str">
        <f>IF(V142&lt;&gt;"",IF(V142&lt;&gt;"LIBSETS_DROP_MECHANIC_MONSTER_NAME",VLOOKUP(V142,'LibSets constants'!$I$4:$L$1000,3,FALSE),""),"")</f>
        <v>Rewards for the worthy (Cyrodiil/Battleground mail)</v>
      </c>
      <c r="X142" s="46" t="str">
        <f>IF(V142&lt;&gt;"",IF(V142&lt;&gt;"LIBSETS_DROP_MECHANIC_MONSTER_NAME",VLOOKUP(V142,'LibSets constants'!$I$4:$L$1000,4,FALSE),""),"")</f>
        <v>Gerechter Lohn (Cyrodiil/Schlachtfeld Mail)</v>
      </c>
      <c r="Y142" s="3" t="e">
        <f>IF(J142&lt;&gt;"LIBSETS_SETTYPE_BATTLEGROUND",IF(J142&lt;&gt;"LIBSETS_SETTYPE_SPECIAL",IF(Z142&lt;&gt;"",VLOOKUP(Z142,'ESO zone constants'!$D$2:$H$4950,8,FALSE),""),""),"")</f>
        <v>#REF!</v>
      </c>
      <c r="Z142" t="s">
        <v>134</v>
      </c>
      <c r="AA142" s="47" t="s">
        <v>2089</v>
      </c>
      <c r="AB142" s="46" t="str">
        <f>IF(AA142&lt;&gt;"",IF(AA142&lt;&gt;"LIBSETS_DROP_MECHANIC_MONSTER_NAME",VLOOKUP(AA142,'LibSets constants'!$I$4:$L$1000,3,FALSE),""),"")</f>
        <v>City Bruma (quartermaster)</v>
      </c>
      <c r="AC142" s="46" t="str">
        <f>IF(AA142&lt;&gt;"",IF(AA142&lt;&gt;"LIBSETS_DROP_MECHANIC_MONSTER_NAME",VLOOKUP(AA142,'LibSets constants'!$I$4:$L$1000,4,FALSE),""),"")</f>
        <v>Stadt Bruma (Quartiermeister)</v>
      </c>
      <c r="AD142" s="3" t="str">
        <f>IF(J142&lt;&gt;"LIBSETS_SETTYPE_BATTLEGROUND",IF(J142&lt;&gt;"LIBSETS_SETTYPE_SPECIAL",IF(AE142&lt;&gt;"",VLOOKUP(AE142,'ESO zone constants'!$D$2:$H$4950,8,FALSE),""),""),"")</f>
        <v/>
      </c>
      <c r="AF142" s="47"/>
      <c r="AG142" s="46" t="str">
        <f>IF(AF142&lt;&gt;"",IF(AF142&lt;&gt;"LIBSETS_DROP_MECHANIC_MONSTER_NAME",VLOOKUP(AF142,'LibSets constants'!$I$4:$L$1000,3,FALSE),""),"")</f>
        <v/>
      </c>
      <c r="AH142" s="46" t="str">
        <f>IF(AF142&lt;&gt;"",IF(AF142&lt;&gt;"LIBSETS_DROP_MECHANIC_MONSTER_NAME",VLOOKUP(AF142,'LibSets constants'!$I$4:$L$1000,4,FALSE),""),"")</f>
        <v/>
      </c>
      <c r="AI142" s="3" t="str">
        <f>IF(J142&lt;&gt;"LIBSETS_SETTYPE_BATTLEGROUND",IF(J142&lt;&gt;"LIBSETS_SETTYPE_SPECIAL",IF(AJ142&lt;&gt;"",VLOOKUP(AJ142,'ESO zone constants'!$D$2:$H$4950,8,FALSE),""),""),"")</f>
        <v/>
      </c>
      <c r="AK142" s="47"/>
      <c r="AL142" s="46" t="str">
        <f>IF(AK142&lt;&gt;"",IF(AK142&lt;&gt;"LIBSETS_DROP_MECHANIC_MONSTER_NAME",VLOOKUP(AK142,'LibSets constants'!$I$4:$L$1000,3,FALSE),""),"")</f>
        <v/>
      </c>
      <c r="AM142" s="46" t="str">
        <f>IF(AK142&lt;&gt;"",IF(AK142&lt;&gt;"LIBSETS_DROP_MECHANIC_MONSTER_NAME",VLOOKUP(AK142,'LibSets constants'!$I$4:$L$1000,4,FALSE),""),"")</f>
        <v/>
      </c>
      <c r="AN142" s="3" t="str">
        <f>IF(J142&lt;&gt;"LIBSETS_SETTYPE_BATTLEGROUND",IF(J142&lt;&gt;"LIBSETS_SETTYPE_SPECIAL",IF(AO142&lt;&gt;"",VLOOKUP(AO142,'ESO zone constants'!$D$2:$H$4950,8,FALSE),""),""),"")</f>
        <v/>
      </c>
      <c r="AP142" s="47"/>
      <c r="AQ142" s="46" t="str">
        <f>IF(AP142&lt;&gt;"",IF(AP142&lt;&gt;"LIBSETS_DROP_MECHANIC_MONSTER_NAME",VLOOKUP(AP142,'LibSets constants'!$I$4:$L$1000,3,FALSE),""),"")</f>
        <v/>
      </c>
      <c r="AR142" s="46" t="str">
        <f>IF(AP142&lt;&gt;"",IF(AP142&lt;&gt;"LIBSETS_DROP_MECHANIC_MONSTER_NAME",VLOOKUP(AP142,'LibSets constants'!$I$4:$L$1000,4,FALSE),""),"")</f>
        <v/>
      </c>
      <c r="AS142" s="3" t="str">
        <f>IF(J142&lt;&gt;"LIBSETS_SETTYPE_BATTLEGROUND",IF(J142&lt;&gt;"LIBSETS_SETTYPE_SPECIAL",IF(AT142&lt;&gt;"",VLOOKUP(AT142,'ESO zone constants'!$D$2:$H$4950,8,FALSE),""),""),"")</f>
        <v/>
      </c>
      <c r="AU142" s="47"/>
      <c r="AV142" s="46" t="str">
        <f>IF(AU142&lt;&gt;"",IF(AU142&lt;&gt;"LIBSETS_DROP_MECHANIC_MONSTER_NAME",VLOOKUP(AU142,'LibSets constants'!$I$4:$L$1000,3,FALSE),""),"")</f>
        <v/>
      </c>
      <c r="AW142" s="46" t="str">
        <f>IF(AU142&lt;&gt;"",IF(AU142&lt;&gt;"LIBSETS_DROP_MECHANIC_MONSTER_NAME",VLOOKUP(AU142,'LibSets constants'!$I$4:$L$1000,4,FALSE),""),"")</f>
        <v/>
      </c>
      <c r="AX142" s="21" t="e">
        <f t="shared" si="17"/>
        <v>#REF!</v>
      </c>
      <c r="AY142" s="21" t="e">
        <f t="shared" si="22"/>
        <v>#REF!</v>
      </c>
      <c r="AZ142" s="21" t="str">
        <f t="shared" si="19"/>
        <v>, setType=LIBSETS_SETTYPE_CYRODIIL</v>
      </c>
      <c r="BA142" s="21" t="str">
        <f t="shared" si="20"/>
        <v>, dropMechanic={LIBSETS_DROP_MECHANIC_MAIL_PVP_REWARDS_FOR_THE_WORTHY,LIBSETS_DROP_MECHANIC_CITY_CYRODIIL_BRUMA}},</v>
      </c>
      <c r="BB142" s="21" t="str">
        <f>IF(I142&lt;&gt;"Not in the game (anymore)",IF(C142&lt;&gt;"",CONCATENATE(" --",C142," / ",B142,"   [",IF(S142&lt;&gt;"",S142,""),IF(Z141&lt;&gt;"",", "&amp;Z141,""),IF(AE142&lt;&gt;"",", "&amp;AE142,""),IF(AJ142&lt;&gt;"",", "&amp;AJ142,""),IF(AO142&lt;&gt;"",", "&amp;AO142,""),IF(AT142&lt;&gt;"",", "&amp;AT142,""),"]")),"")</f>
        <v xml:space="preserve"> --Ward of Cyrodiil / Schutz von Cyrodiil   [Cyrodiil, Cyrodiil]</v>
      </c>
    </row>
    <row r="143" spans="1:54" x14ac:dyDescent="0.25">
      <c r="A143" s="12">
        <v>113</v>
      </c>
      <c r="B143" t="s">
        <v>1011</v>
      </c>
      <c r="C143" t="s">
        <v>1013</v>
      </c>
      <c r="D143" t="s">
        <v>1012</v>
      </c>
      <c r="G143" s="3">
        <f t="shared" si="16"/>
        <v>113</v>
      </c>
      <c r="J143" s="8" t="s">
        <v>2019</v>
      </c>
      <c r="L143" t="s">
        <v>100</v>
      </c>
      <c r="M143" t="s">
        <v>100</v>
      </c>
      <c r="N143">
        <v>-1</v>
      </c>
      <c r="O143">
        <v>-1</v>
      </c>
      <c r="P143">
        <v>-1</v>
      </c>
      <c r="Q143">
        <v>0</v>
      </c>
      <c r="R143" s="3" t="e">
        <f>IF(S143&lt;&gt;"",VLOOKUP(S143,'ESO zone constants'!$D$2:$H$4950,8,FALSE),"")</f>
        <v>#REF!</v>
      </c>
      <c r="S143" t="s">
        <v>134</v>
      </c>
      <c r="T143" s="19" t="e">
        <f>IF(R143&lt;&gt;"",IF(NOT(ISERROR(VLOOKUP(R143,'ESO Dungeon constants'!$D$3:$H$9999,5,FALSE))),VLOOKUP(R143,'ESO Dungeon constants'!$D$3:$I$9999,6,FALSE),VLOOKUP(R143,'ESO zone constants'!$H$2:$K$9984,4,FALSE)),"")</f>
        <v>#REF!</v>
      </c>
      <c r="U143" s="3" t="e">
        <f>VLOOKUP(T143,'LibSets constants'!$B$4:$C$1000,2,FALSE)</f>
        <v>#REF!</v>
      </c>
      <c r="V143" s="34" t="s">
        <v>2098</v>
      </c>
      <c r="W143" s="3" t="str">
        <f>IF(V143&lt;&gt;"",IF(V143&lt;&gt;"LIBSETS_DROP_MECHANIC_MONSTER_NAME",VLOOKUP(V143,'LibSets constants'!$I$4:$L$1000,3,FALSE),""),"")</f>
        <v>Rewards for the worthy (Cyrodiil/Battleground mail)</v>
      </c>
      <c r="X143" s="3" t="str">
        <f>IF(V143&lt;&gt;"",IF(V143&lt;&gt;"LIBSETS_DROP_MECHANIC_MONSTER_NAME",VLOOKUP(V143,'LibSets constants'!$I$4:$L$1000,4,FALSE),""),"")</f>
        <v>Gerechter Lohn (Cyrodiil/Schlachtfeld Mail)</v>
      </c>
      <c r="Y143" s="3" t="e">
        <f>IF(J143&lt;&gt;"LIBSETS_SETTYPE_BATTLEGROUND",IF(J143&lt;&gt;"LIBSETS_SETTYPE_SPECIAL",IF(Z143&lt;&gt;"",VLOOKUP(Z143,'ESO zone constants'!$D$2:$H$4950,8,FALSE),""),""),"")</f>
        <v>#REF!</v>
      </c>
      <c r="Z143" t="s">
        <v>134</v>
      </c>
      <c r="AA143" s="34" t="s">
        <v>2091</v>
      </c>
      <c r="AB143" s="3" t="str">
        <f>IF(AA143&lt;&gt;"",IF(AA143&lt;&gt;"LIBSETS_DROP_MECHANIC_MONSTER_NAME",VLOOKUP(AA143,'LibSets constants'!$I$4:$L$1000,3,FALSE),""),"")</f>
        <v>City Vlastarus (quartermaster)</v>
      </c>
      <c r="AC143" s="3" t="str">
        <f>IF(AA143&lt;&gt;"",IF(AA143&lt;&gt;"LIBSETS_DROP_MECHANIC_MONSTER_NAME",VLOOKUP(AA143,'LibSets constants'!$I$4:$L$1000,4,FALSE),""),"")</f>
        <v>Stadt Vlastarus (Quartiermeister)</v>
      </c>
      <c r="AD143" s="3" t="str">
        <f>IF(J143&lt;&gt;"LIBSETS_SETTYPE_BATTLEGROUND",IF(J143&lt;&gt;"LIBSETS_SETTYPE_SPECIAL",IF(AE143&lt;&gt;"",VLOOKUP(AE143,'ESO zone constants'!$D$2:$H$4950,8,FALSE),""),""),"")</f>
        <v/>
      </c>
      <c r="AG143" s="3" t="str">
        <f>IF(AF143&lt;&gt;"",IF(AF143&lt;&gt;"LIBSETS_DROP_MECHANIC_MONSTER_NAME",VLOOKUP(AF143,'LibSets constants'!$I$4:$L$1000,3,FALSE),""),"")</f>
        <v/>
      </c>
      <c r="AH143" s="3" t="str">
        <f>IF(AF143&lt;&gt;"",IF(AF143&lt;&gt;"LIBSETS_DROP_MECHANIC_MONSTER_NAME",VLOOKUP(AF143,'LibSets constants'!$I$4:$L$1000,4,FALSE),""),"")</f>
        <v/>
      </c>
      <c r="AI143" s="3" t="str">
        <f>IF(J143&lt;&gt;"LIBSETS_SETTYPE_BATTLEGROUND",IF(J143&lt;&gt;"LIBSETS_SETTYPE_SPECIAL",IF(AJ143&lt;&gt;"",VLOOKUP(AJ143,'ESO zone constants'!$D$2:$H$4950,8,FALSE),""),""),"")</f>
        <v/>
      </c>
      <c r="AL143" s="3" t="str">
        <f>IF(AK143&lt;&gt;"",IF(AK143&lt;&gt;"LIBSETS_DROP_MECHANIC_MONSTER_NAME",VLOOKUP(AK143,'LibSets constants'!$I$4:$L$1000,3,FALSE),""),"")</f>
        <v/>
      </c>
      <c r="AM143" s="3" t="str">
        <f>IF(AK143&lt;&gt;"",IF(AK143&lt;&gt;"LIBSETS_DROP_MECHANIC_MONSTER_NAME",VLOOKUP(AK143,'LibSets constants'!$I$4:$L$1000,4,FALSE),""),"")</f>
        <v/>
      </c>
      <c r="AN143" s="3" t="str">
        <f>IF(J143&lt;&gt;"LIBSETS_SETTYPE_BATTLEGROUND",IF(J143&lt;&gt;"LIBSETS_SETTYPE_SPECIAL",IF(AO143&lt;&gt;"",VLOOKUP(AO143,'ESO zone constants'!$D$2:$H$4950,8,FALSE),""),""),"")</f>
        <v/>
      </c>
      <c r="AQ143" s="3" t="str">
        <f>IF(AP143&lt;&gt;"",IF(AP143&lt;&gt;"LIBSETS_DROP_MECHANIC_MONSTER_NAME",VLOOKUP(AP143,'LibSets constants'!$I$4:$L$1000,3,FALSE),""),"")</f>
        <v/>
      </c>
      <c r="AR143" s="3" t="str">
        <f>IF(AP143&lt;&gt;"",IF(AP143&lt;&gt;"LIBSETS_DROP_MECHANIC_MONSTER_NAME",VLOOKUP(AP143,'LibSets constants'!$I$4:$L$1000,4,FALSE),""),"")</f>
        <v/>
      </c>
      <c r="AS143" s="3" t="str">
        <f>IF(J143&lt;&gt;"LIBSETS_SETTYPE_BATTLEGROUND",IF(J143&lt;&gt;"LIBSETS_SETTYPE_SPECIAL",IF(AT143&lt;&gt;"",VLOOKUP(AT143,'ESO zone constants'!$D$2:$H$4950,8,FALSE),""),""),"")</f>
        <v/>
      </c>
      <c r="AV143" s="3" t="str">
        <f>IF(AU143&lt;&gt;"",IF(AU143&lt;&gt;"LIBSETS_DROP_MECHANIC_MONSTER_NAME",VLOOKUP(AU143,'LibSets constants'!$I$4:$L$1000,3,FALSE),""),"")</f>
        <v/>
      </c>
      <c r="AW143" s="3" t="str">
        <f>IF(AU143&lt;&gt;"",IF(AU143&lt;&gt;"LIBSETS_DROP_MECHANIC_MONSTER_NAME",VLOOKUP(AU143,'LibSets constants'!$I$4:$L$1000,4,FALSE),""),"")</f>
        <v/>
      </c>
      <c r="AX143" s="21" t="e">
        <f t="shared" si="17"/>
        <v>#REF!</v>
      </c>
      <c r="AY143" s="21" t="e">
        <f t="shared" si="22"/>
        <v>#REF!</v>
      </c>
      <c r="AZ143" s="21" t="str">
        <f t="shared" si="19"/>
        <v>, setType=LIBSETS_SETTYPE_CYRODIIL</v>
      </c>
      <c r="BA143" s="21" t="str">
        <f t="shared" si="20"/>
        <v>, dropMechanic={LIBSETS_DROP_MECHANIC_MAIL_PVP_REWARDS_FOR_THE_WORTHY,LIBSETS_DROP_MECHANIC_CITY_CYRODIIL_VLASTARUS}},</v>
      </c>
      <c r="BB143" s="21" t="str">
        <f t="shared" ref="BB143:BB206" si="23">IF(I143&lt;&gt;"Not in the game (anymore)",IF(C143&lt;&gt;"",CONCATENATE(" --",C143," / ",B143,"   [",IF(S143&lt;&gt;"",S143,""),IF(Z143&lt;&gt;"",", "&amp;Z143,""),IF(AE143&lt;&gt;"",", "&amp;AE143,""),IF(AJ143&lt;&gt;"",", "&amp;AJ143,""),IF(AO143&lt;&gt;"",", "&amp;AO143,""),IF(AT143&lt;&gt;"",", "&amp;AT143,""),"]")),"")</f>
        <v xml:space="preserve"> --Crest of Cyrodiil / Wappen von Cyrodiil   [Cyrodiil, Cyrodiil]</v>
      </c>
    </row>
    <row r="144" spans="1:54" x14ac:dyDescent="0.25">
      <c r="A144" s="12">
        <v>125</v>
      </c>
      <c r="B144" t="s">
        <v>1043</v>
      </c>
      <c r="C144" t="s">
        <v>1045</v>
      </c>
      <c r="D144" t="s">
        <v>1044</v>
      </c>
      <c r="G144" s="3">
        <f t="shared" si="16"/>
        <v>125</v>
      </c>
      <c r="I144" t="s">
        <v>1969</v>
      </c>
      <c r="J144" s="8" t="s">
        <v>2019</v>
      </c>
      <c r="L144" t="s">
        <v>100</v>
      </c>
      <c r="M144" t="s">
        <v>100</v>
      </c>
      <c r="N144">
        <v>-1</v>
      </c>
      <c r="O144">
        <v>-1</v>
      </c>
      <c r="P144">
        <v>-1</v>
      </c>
      <c r="Q144">
        <v>0</v>
      </c>
      <c r="R144" s="3" t="e">
        <f>IF(S144&lt;&gt;"",VLOOKUP(S144,'ESO zone constants'!$D$2:$H$4950,8,FALSE),"")</f>
        <v>#REF!</v>
      </c>
      <c r="S144" t="s">
        <v>134</v>
      </c>
      <c r="T144" s="19" t="e">
        <f>IF(R144&lt;&gt;"",IF(NOT(ISERROR(VLOOKUP(R144,'ESO Dungeon constants'!$D$3:$H$9999,5,FALSE))),VLOOKUP(R144,'ESO Dungeon constants'!$D$3:$I$9999,6,FALSE),VLOOKUP(R144,'ESO zone constants'!$H$2:$K$9984,4,FALSE)),"")</f>
        <v>#REF!</v>
      </c>
      <c r="U144" s="3" t="e">
        <f>VLOOKUP(T144,'LibSets constants'!$B$4:$C$1000,2,FALSE)</f>
        <v>#REF!</v>
      </c>
      <c r="V144" s="34" t="s">
        <v>2098</v>
      </c>
      <c r="W144" s="46" t="str">
        <f>IF(V144&lt;&gt;"",IF(V144&lt;&gt;"LIBSETS_DROP_MECHANIC_MONSTER_NAME",VLOOKUP(V144,'LibSets constants'!$I$4:$L$1000,3,FALSE),""),"")</f>
        <v>Rewards for the worthy (Cyrodiil/Battleground mail)</v>
      </c>
      <c r="X144" s="3" t="str">
        <f>IF(V144&lt;&gt;"",IF(V144&lt;&gt;"LIBSETS_DROP_MECHANIC_MONSTER_NAME",VLOOKUP(V144,'LibSets constants'!$I$4:$L$1000,4,FALSE),""),"")</f>
        <v>Gerechter Lohn (Cyrodiil/Schlachtfeld Mail)</v>
      </c>
      <c r="Y144" s="3" t="str">
        <f>IF(J144&lt;&gt;"LIBSETS_SETTYPE_BATTLEGROUND",IF(J144&lt;&gt;"LIBSETS_SETTYPE_SPECIAL",IF(Z144&lt;&gt;"",VLOOKUP(Z144,'ESO zone constants'!$D$2:$H$4950,8,FALSE),""),""),"")</f>
        <v/>
      </c>
      <c r="AB144" s="3" t="str">
        <f>IF(AA144&lt;&gt;"",IF(AA144&lt;&gt;"LIBSETS_DROP_MECHANIC_MONSTER_NAME",VLOOKUP(AA144,'LibSets constants'!$I$4:$L$1000,3,FALSE),""),"")</f>
        <v/>
      </c>
      <c r="AC144" s="3" t="str">
        <f>IF(AA144&lt;&gt;"",IF(AA144&lt;&gt;"LIBSETS_DROP_MECHANIC_MONSTER_NAME",VLOOKUP(AA144,'LibSets constants'!$I$4:$L$1000,4,FALSE),""),"")</f>
        <v/>
      </c>
      <c r="AD144" s="46" t="str">
        <f>IF(J144&lt;&gt;"LIBSETS_SETTYPE_BATTLEGROUND",IF(J144&lt;&gt;"LIBSETS_SETTYPE_SPECIAL",IF(AE144&lt;&gt;"",VLOOKUP(AE144,'ESO zone constants'!$D$2:$H$4950,8,FALSE),""),""),"")</f>
        <v/>
      </c>
      <c r="AG144" s="3" t="str">
        <f>IF(AF144&lt;&gt;"",IF(AF144&lt;&gt;"LIBSETS_DROP_MECHANIC_MONSTER_NAME",VLOOKUP(AF144,'LibSets constants'!$I$4:$L$1000,3,FALSE),""),"")</f>
        <v/>
      </c>
      <c r="AH144" s="3" t="str">
        <f>IF(AF144&lt;&gt;"",IF(AF144&lt;&gt;"LIBSETS_DROP_MECHANIC_MONSTER_NAME",VLOOKUP(AF144,'LibSets constants'!$I$4:$L$1000,4,FALSE),""),"")</f>
        <v/>
      </c>
      <c r="AI144" s="46" t="str">
        <f>IF(J144&lt;&gt;"LIBSETS_SETTYPE_BATTLEGROUND",IF(J144&lt;&gt;"LIBSETS_SETTYPE_SPECIAL",IF(AJ144&lt;&gt;"",VLOOKUP(AJ144,'ESO zone constants'!$D$2:$H$4950,8,FALSE),""),""),"")</f>
        <v/>
      </c>
      <c r="AL144" s="3" t="str">
        <f>IF(AK144&lt;&gt;"",IF(AK144&lt;&gt;"LIBSETS_DROP_MECHANIC_MONSTER_NAME",VLOOKUP(AK144,'LibSets constants'!$I$4:$L$1000,3,FALSE),""),"")</f>
        <v/>
      </c>
      <c r="AM144" s="3" t="str">
        <f>IF(AK144&lt;&gt;"",IF(AK144&lt;&gt;"LIBSETS_DROP_MECHANIC_MONSTER_NAME",VLOOKUP(AK144,'LibSets constants'!$I$4:$L$1000,4,FALSE),""),"")</f>
        <v/>
      </c>
      <c r="AN144" s="3" t="str">
        <f>IF(J144&lt;&gt;"LIBSETS_SETTYPE_BATTLEGROUND",IF(J144&lt;&gt;"LIBSETS_SETTYPE_SPECIAL",IF(AO144&lt;&gt;"",VLOOKUP(AO144,'ESO zone constants'!$D$2:$H$4950,8,FALSE),""),""),"")</f>
        <v/>
      </c>
      <c r="AQ144" s="3" t="str">
        <f>IF(AP144&lt;&gt;"",IF(AP144&lt;&gt;"LIBSETS_DROP_MECHANIC_MONSTER_NAME",VLOOKUP(AP144,'LibSets constants'!$I$4:$L$1000,3,FALSE),""),"")</f>
        <v/>
      </c>
      <c r="AR144" s="3" t="str">
        <f>IF(AP144&lt;&gt;"",IF(AP144&lt;&gt;"LIBSETS_DROP_MECHANIC_MONSTER_NAME",VLOOKUP(AP144,'LibSets constants'!$I$4:$L$1000,4,FALSE),""),"")</f>
        <v/>
      </c>
      <c r="AS144" s="3" t="str">
        <f>IF(J144&lt;&gt;"LIBSETS_SETTYPE_BATTLEGROUND",IF(J144&lt;&gt;"LIBSETS_SETTYPE_SPECIAL",IF(AT144&lt;&gt;"",VLOOKUP(AT144,'ESO zone constants'!$D$2:$H$4950,8,FALSE),""),""),"")</f>
        <v/>
      </c>
      <c r="AV144" s="3" t="str">
        <f>IF(AU144&lt;&gt;"",IF(AU144&lt;&gt;"LIBSETS_DROP_MECHANIC_MONSTER_NAME",VLOOKUP(AU144,'LibSets constants'!$I$4:$L$1000,3,FALSE),""),"")</f>
        <v/>
      </c>
      <c r="AW144" s="3" t="str">
        <f>IF(AU144&lt;&gt;"",IF(AU144&lt;&gt;"LIBSETS_DROP_MECHANIC_MONSTER_NAME",VLOOKUP(AU144,'LibSets constants'!$I$4:$L$1000,4,FALSE),""),"")</f>
        <v/>
      </c>
      <c r="AX144" s="21" t="e">
        <f t="shared" si="17"/>
        <v>#REF!</v>
      </c>
      <c r="AY144" s="21" t="e">
        <f t="shared" si="22"/>
        <v>#REF!</v>
      </c>
      <c r="AZ144" s="21" t="str">
        <f t="shared" si="19"/>
        <v>, setType=LIBSETS_SETTYPE_CYRODIIL</v>
      </c>
      <c r="BA144" s="21" t="str">
        <f t="shared" si="20"/>
        <v>, dropMechanic={LIBSETS_DROP_MECHANIC_MAIL_PVP_REWARDS_FOR_THE_WORTHY}},</v>
      </c>
      <c r="BB144" s="21" t="str">
        <f t="shared" si="23"/>
        <v xml:space="preserve"> --Wrath of the Imperium / Zorn des Kaiserreichs   [Cyrodiil]</v>
      </c>
    </row>
    <row r="145" spans="1:54" x14ac:dyDescent="0.25">
      <c r="A145" s="12">
        <v>126</v>
      </c>
      <c r="B145" t="s">
        <v>1046</v>
      </c>
      <c r="C145" t="s">
        <v>1048</v>
      </c>
      <c r="D145" t="s">
        <v>1047</v>
      </c>
      <c r="G145" s="3">
        <f t="shared" si="16"/>
        <v>126</v>
      </c>
      <c r="I145" t="s">
        <v>1969</v>
      </c>
      <c r="J145" s="8" t="s">
        <v>2019</v>
      </c>
      <c r="L145" t="s">
        <v>100</v>
      </c>
      <c r="M145" t="s">
        <v>100</v>
      </c>
      <c r="N145">
        <v>-1</v>
      </c>
      <c r="O145">
        <v>-1</v>
      </c>
      <c r="P145">
        <v>-1</v>
      </c>
      <c r="Q145">
        <v>0</v>
      </c>
      <c r="R145" s="3" t="e">
        <f>IF(S145&lt;&gt;"",VLOOKUP(S145,'ESO zone constants'!$D$2:$H$4950,8,FALSE),"")</f>
        <v>#REF!</v>
      </c>
      <c r="S145" t="s">
        <v>134</v>
      </c>
      <c r="T145" s="19" t="e">
        <f>IF(R145&lt;&gt;"",IF(NOT(ISERROR(VLOOKUP(R145,'ESO Dungeon constants'!$D$3:$H$9999,5,FALSE))),VLOOKUP(R145,'ESO Dungeon constants'!$D$3:$I$9999,6,FALSE),VLOOKUP(R145,'ESO zone constants'!$H$2:$K$9984,4,FALSE)),"")</f>
        <v>#REF!</v>
      </c>
      <c r="U145" s="3" t="e">
        <f>VLOOKUP(T145,'LibSets constants'!$B$4:$C$1000,2,FALSE)</f>
        <v>#REF!</v>
      </c>
      <c r="V145" s="34" t="s">
        <v>2098</v>
      </c>
      <c r="W145" s="3" t="str">
        <f>IF(V145&lt;&gt;"",IF(V145&lt;&gt;"LIBSETS_DROP_MECHANIC_MONSTER_NAME",VLOOKUP(V145,'LibSets constants'!$I$4:$L$1000,3,FALSE),""),"")</f>
        <v>Rewards for the worthy (Cyrodiil/Battleground mail)</v>
      </c>
      <c r="X145" s="3" t="str">
        <f>IF(V145&lt;&gt;"",IF(V145&lt;&gt;"LIBSETS_DROP_MECHANIC_MONSTER_NAME",VLOOKUP(V145,'LibSets constants'!$I$4:$L$1000,4,FALSE),""),"")</f>
        <v>Gerechter Lohn (Cyrodiil/Schlachtfeld Mail)</v>
      </c>
      <c r="Y145" s="3" t="str">
        <f>IF(J145&lt;&gt;"LIBSETS_SETTYPE_BATTLEGROUND",IF(J145&lt;&gt;"LIBSETS_SETTYPE_SPECIAL",IF(Z145&lt;&gt;"",VLOOKUP(Z145,'ESO zone constants'!$D$2:$H$4950,8,FALSE),""),""),"")</f>
        <v/>
      </c>
      <c r="AB145" s="3" t="str">
        <f>IF(AA145&lt;&gt;"",IF(AA145&lt;&gt;"LIBSETS_DROP_MECHANIC_MONSTER_NAME",VLOOKUP(AA145,'LibSets constants'!$I$4:$L$1000,3,FALSE),""),"")</f>
        <v/>
      </c>
      <c r="AC145" s="3" t="str">
        <f>IF(AA145&lt;&gt;"",IF(AA145&lt;&gt;"LIBSETS_DROP_MECHANIC_MONSTER_NAME",VLOOKUP(AA145,'LibSets constants'!$I$4:$L$1000,4,FALSE),""),"")</f>
        <v/>
      </c>
      <c r="AD145" s="3" t="str">
        <f>IF(J145&lt;&gt;"LIBSETS_SETTYPE_BATTLEGROUND",IF(J145&lt;&gt;"LIBSETS_SETTYPE_SPECIAL",IF(AE145&lt;&gt;"",VLOOKUP(AE145,'ESO zone constants'!$D$2:$H$4950,8,FALSE),""),""),"")</f>
        <v/>
      </c>
      <c r="AG145" s="3" t="str">
        <f>IF(AF145&lt;&gt;"",IF(AF145&lt;&gt;"LIBSETS_DROP_MECHANIC_MONSTER_NAME",VLOOKUP(AF145,'LibSets constants'!$I$4:$L$1000,3,FALSE),""),"")</f>
        <v/>
      </c>
      <c r="AH145" s="3" t="str">
        <f>IF(AF145&lt;&gt;"",IF(AF145&lt;&gt;"LIBSETS_DROP_MECHANIC_MONSTER_NAME",VLOOKUP(AF145,'LibSets constants'!$I$4:$L$1000,4,FALSE),""),"")</f>
        <v/>
      </c>
      <c r="AI145" s="3" t="str">
        <f>IF(J145&lt;&gt;"LIBSETS_SETTYPE_BATTLEGROUND",IF(J145&lt;&gt;"LIBSETS_SETTYPE_SPECIAL",IF(AJ145&lt;&gt;"",VLOOKUP(AJ145,'ESO zone constants'!$D$2:$H$4950,8,FALSE),""),""),"")</f>
        <v/>
      </c>
      <c r="AL145" s="3" t="str">
        <f>IF(AK145&lt;&gt;"",IF(AK145&lt;&gt;"LIBSETS_DROP_MECHANIC_MONSTER_NAME",VLOOKUP(AK145,'LibSets constants'!$I$4:$L$1000,3,FALSE),""),"")</f>
        <v/>
      </c>
      <c r="AM145" s="3" t="str">
        <f>IF(AK145&lt;&gt;"",IF(AK145&lt;&gt;"LIBSETS_DROP_MECHANIC_MONSTER_NAME",VLOOKUP(AK145,'LibSets constants'!$I$4:$L$1000,4,FALSE),""),"")</f>
        <v/>
      </c>
      <c r="AN145" s="3" t="str">
        <f>IF(J145&lt;&gt;"LIBSETS_SETTYPE_BATTLEGROUND",IF(J145&lt;&gt;"LIBSETS_SETTYPE_SPECIAL",IF(AO145&lt;&gt;"",VLOOKUP(AO145,'ESO zone constants'!$D$2:$H$4950,8,FALSE),""),""),"")</f>
        <v/>
      </c>
      <c r="AQ145" s="3" t="str">
        <f>IF(AP145&lt;&gt;"",IF(AP145&lt;&gt;"LIBSETS_DROP_MECHANIC_MONSTER_NAME",VLOOKUP(AP145,'LibSets constants'!$I$4:$L$1000,3,FALSE),""),"")</f>
        <v/>
      </c>
      <c r="AR145" s="3" t="str">
        <f>IF(AP145&lt;&gt;"",IF(AP145&lt;&gt;"LIBSETS_DROP_MECHANIC_MONSTER_NAME",VLOOKUP(AP145,'LibSets constants'!$I$4:$L$1000,4,FALSE),""),"")</f>
        <v/>
      </c>
      <c r="AS145" s="3" t="str">
        <f>IF(J145&lt;&gt;"LIBSETS_SETTYPE_BATTLEGROUND",IF(J145&lt;&gt;"LIBSETS_SETTYPE_SPECIAL",IF(AT145&lt;&gt;"",VLOOKUP(AT145,'ESO zone constants'!$D$2:$H$4950,8,FALSE),""),""),"")</f>
        <v/>
      </c>
      <c r="AV145" s="3" t="str">
        <f>IF(AU145&lt;&gt;"",IF(AU145&lt;&gt;"LIBSETS_DROP_MECHANIC_MONSTER_NAME",VLOOKUP(AU145,'LibSets constants'!$I$4:$L$1000,3,FALSE),""),"")</f>
        <v/>
      </c>
      <c r="AW145" s="3" t="str">
        <f>IF(AU145&lt;&gt;"",IF(AU145&lt;&gt;"LIBSETS_DROP_MECHANIC_MONSTER_NAME",VLOOKUP(AU145,'LibSets constants'!$I$4:$L$1000,4,FALSE),""),"")</f>
        <v/>
      </c>
      <c r="AX145" s="21" t="e">
        <f t="shared" si="17"/>
        <v>#REF!</v>
      </c>
      <c r="AY145" s="21" t="e">
        <f t="shared" si="22"/>
        <v>#REF!</v>
      </c>
      <c r="AZ145" s="21" t="str">
        <f t="shared" si="19"/>
        <v>, setType=LIBSETS_SETTYPE_CYRODIIL</v>
      </c>
      <c r="BA145" s="21" t="str">
        <f t="shared" si="20"/>
        <v>, dropMechanic={LIBSETS_DROP_MECHANIC_MAIL_PVP_REWARDS_FOR_THE_WORTHY}},</v>
      </c>
      <c r="BB145" s="21" t="str">
        <f t="shared" si="23"/>
        <v xml:space="preserve"> --Grace of the Ancients / Anmut der Uralten   [Cyrodiil]</v>
      </c>
    </row>
    <row r="146" spans="1:54" x14ac:dyDescent="0.25">
      <c r="A146" s="12">
        <v>127</v>
      </c>
      <c r="B146" t="s">
        <v>1049</v>
      </c>
      <c r="C146" t="s">
        <v>1051</v>
      </c>
      <c r="D146" t="s">
        <v>1050</v>
      </c>
      <c r="G146" s="3">
        <f t="shared" si="16"/>
        <v>127</v>
      </c>
      <c r="I146" t="s">
        <v>1969</v>
      </c>
      <c r="J146" s="8" t="s">
        <v>2019</v>
      </c>
      <c r="L146" t="s">
        <v>100</v>
      </c>
      <c r="M146" t="s">
        <v>100</v>
      </c>
      <c r="N146">
        <v>-1</v>
      </c>
      <c r="O146">
        <v>-1</v>
      </c>
      <c r="P146">
        <v>-1</v>
      </c>
      <c r="Q146">
        <v>0</v>
      </c>
      <c r="R146" s="3" t="e">
        <f>IF(S146&lt;&gt;"",VLOOKUP(S146,'ESO zone constants'!$D$2:$H$4950,8,FALSE),"")</f>
        <v>#REF!</v>
      </c>
      <c r="S146" t="s">
        <v>134</v>
      </c>
      <c r="T146" s="19" t="e">
        <f>IF(R146&lt;&gt;"",IF(NOT(ISERROR(VLOOKUP(R146,'ESO Dungeon constants'!$D$3:$H$9999,5,FALSE))),VLOOKUP(R146,'ESO Dungeon constants'!$D$3:$I$9999,6,FALSE),VLOOKUP(R146,'ESO zone constants'!$H$2:$K$9984,4,FALSE)),"")</f>
        <v>#REF!</v>
      </c>
      <c r="U146" s="3" t="e">
        <f>VLOOKUP(T146,'LibSets constants'!$B$4:$C$1000,2,FALSE)</f>
        <v>#REF!</v>
      </c>
      <c r="V146" s="34" t="s">
        <v>2098</v>
      </c>
      <c r="W146" s="3" t="str">
        <f>IF(V146&lt;&gt;"",IF(V146&lt;&gt;"LIBSETS_DROP_MECHANIC_MONSTER_NAME",VLOOKUP(V146,'LibSets constants'!$I$4:$L$1000,3,FALSE),""),"")</f>
        <v>Rewards for the worthy (Cyrodiil/Battleground mail)</v>
      </c>
      <c r="X146" s="3" t="str">
        <f>IF(V146&lt;&gt;"",IF(V146&lt;&gt;"LIBSETS_DROP_MECHANIC_MONSTER_NAME",VLOOKUP(V146,'LibSets constants'!$I$4:$L$1000,4,FALSE),""),"")</f>
        <v>Gerechter Lohn (Cyrodiil/Schlachtfeld Mail)</v>
      </c>
      <c r="Y146" s="3" t="str">
        <f>IF(J146&lt;&gt;"LIBSETS_SETTYPE_BATTLEGROUND",IF(J146&lt;&gt;"LIBSETS_SETTYPE_SPECIAL",IF(Z146&lt;&gt;"",VLOOKUP(Z146,'ESO zone constants'!$D$2:$H$4950,8,FALSE),""),""),"")</f>
        <v/>
      </c>
      <c r="AB146" s="3" t="str">
        <f>IF(AA146&lt;&gt;"",IF(AA146&lt;&gt;"LIBSETS_DROP_MECHANIC_MONSTER_NAME",VLOOKUP(AA146,'LibSets constants'!$I$4:$L$1000,3,FALSE),""),"")</f>
        <v/>
      </c>
      <c r="AC146" s="3" t="str">
        <f>IF(AA146&lt;&gt;"",IF(AA146&lt;&gt;"LIBSETS_DROP_MECHANIC_MONSTER_NAME",VLOOKUP(AA146,'LibSets constants'!$I$4:$L$1000,4,FALSE),""),"")</f>
        <v/>
      </c>
      <c r="AD146" s="3" t="str">
        <f>IF(J146&lt;&gt;"LIBSETS_SETTYPE_BATTLEGROUND",IF(J146&lt;&gt;"LIBSETS_SETTYPE_SPECIAL",IF(AE146&lt;&gt;"",VLOOKUP(AE146,'ESO zone constants'!$D$2:$H$4950,8,FALSE),""),""),"")</f>
        <v/>
      </c>
      <c r="AG146" s="3" t="str">
        <f>IF(AF146&lt;&gt;"",IF(AF146&lt;&gt;"LIBSETS_DROP_MECHANIC_MONSTER_NAME",VLOOKUP(AF146,'LibSets constants'!$I$4:$L$1000,3,FALSE),""),"")</f>
        <v/>
      </c>
      <c r="AH146" s="3" t="str">
        <f>IF(AF146&lt;&gt;"",IF(AF146&lt;&gt;"LIBSETS_DROP_MECHANIC_MONSTER_NAME",VLOOKUP(AF146,'LibSets constants'!$I$4:$L$1000,4,FALSE),""),"")</f>
        <v/>
      </c>
      <c r="AI146" s="3" t="str">
        <f>IF(J146&lt;&gt;"LIBSETS_SETTYPE_BATTLEGROUND",IF(J146&lt;&gt;"LIBSETS_SETTYPE_SPECIAL",IF(AJ146&lt;&gt;"",VLOOKUP(AJ146,'ESO zone constants'!$D$2:$H$4950,8,FALSE),""),""),"")</f>
        <v/>
      </c>
      <c r="AL146" s="3" t="str">
        <f>IF(AK146&lt;&gt;"",IF(AK146&lt;&gt;"LIBSETS_DROP_MECHANIC_MONSTER_NAME",VLOOKUP(AK146,'LibSets constants'!$I$4:$L$1000,3,FALSE),""),"")</f>
        <v/>
      </c>
      <c r="AM146" s="3" t="str">
        <f>IF(AK146&lt;&gt;"",IF(AK146&lt;&gt;"LIBSETS_DROP_MECHANIC_MONSTER_NAME",VLOOKUP(AK146,'LibSets constants'!$I$4:$L$1000,4,FALSE),""),"")</f>
        <v/>
      </c>
      <c r="AN146" s="3" t="str">
        <f>IF(J146&lt;&gt;"LIBSETS_SETTYPE_BATTLEGROUND",IF(J146&lt;&gt;"LIBSETS_SETTYPE_SPECIAL",IF(AO146&lt;&gt;"",VLOOKUP(AO146,'ESO zone constants'!$D$2:$H$4950,8,FALSE),""),""),"")</f>
        <v/>
      </c>
      <c r="AQ146" s="3" t="str">
        <f>IF(AP146&lt;&gt;"",IF(AP146&lt;&gt;"LIBSETS_DROP_MECHANIC_MONSTER_NAME",VLOOKUP(AP146,'LibSets constants'!$I$4:$L$1000,3,FALSE),""),"")</f>
        <v/>
      </c>
      <c r="AR146" s="3" t="str">
        <f>IF(AP146&lt;&gt;"",IF(AP146&lt;&gt;"LIBSETS_DROP_MECHANIC_MONSTER_NAME",VLOOKUP(AP146,'LibSets constants'!$I$4:$L$1000,4,FALSE),""),"")</f>
        <v/>
      </c>
      <c r="AS146" s="3" t="str">
        <f>IF(J146&lt;&gt;"LIBSETS_SETTYPE_BATTLEGROUND",IF(J146&lt;&gt;"LIBSETS_SETTYPE_SPECIAL",IF(AT146&lt;&gt;"",VLOOKUP(AT146,'ESO zone constants'!$D$2:$H$4950,8,FALSE),""),""),"")</f>
        <v/>
      </c>
      <c r="AV146" s="3" t="str">
        <f>IF(AU146&lt;&gt;"",IF(AU146&lt;&gt;"LIBSETS_DROP_MECHANIC_MONSTER_NAME",VLOOKUP(AU146,'LibSets constants'!$I$4:$L$1000,3,FALSE),""),"")</f>
        <v/>
      </c>
      <c r="AW146" s="3" t="str">
        <f>IF(AU146&lt;&gt;"",IF(AU146&lt;&gt;"LIBSETS_DROP_MECHANIC_MONSTER_NAME",VLOOKUP(AU146,'LibSets constants'!$I$4:$L$1000,4,FALSE),""),"")</f>
        <v/>
      </c>
      <c r="AX146" s="21" t="e">
        <f t="shared" si="17"/>
        <v>#REF!</v>
      </c>
      <c r="AY146" s="21" t="e">
        <f t="shared" si="22"/>
        <v>#REF!</v>
      </c>
      <c r="AZ146" s="21" t="str">
        <f t="shared" si="19"/>
        <v>, setType=LIBSETS_SETTYPE_CYRODIIL</v>
      </c>
      <c r="BA146" s="21" t="str">
        <f t="shared" si="20"/>
        <v>, dropMechanic={LIBSETS_DROP_MECHANIC_MAIL_PVP_REWARDS_FOR_THE_WORTHY}},</v>
      </c>
      <c r="BB146" s="21" t="str">
        <f t="shared" si="23"/>
        <v xml:space="preserve"> --Deadly Strike / Tödlicher Stoß   [Cyrodiil]</v>
      </c>
    </row>
    <row r="147" spans="1:54" x14ac:dyDescent="0.25">
      <c r="A147" s="12">
        <v>128</v>
      </c>
      <c r="B147" t="s">
        <v>1052</v>
      </c>
      <c r="C147" t="s">
        <v>1054</v>
      </c>
      <c r="D147" t="s">
        <v>1053</v>
      </c>
      <c r="G147" s="3">
        <f t="shared" si="16"/>
        <v>128</v>
      </c>
      <c r="I147" t="s">
        <v>1969</v>
      </c>
      <c r="J147" s="8" t="s">
        <v>2019</v>
      </c>
      <c r="L147" t="s">
        <v>100</v>
      </c>
      <c r="M147" t="s">
        <v>100</v>
      </c>
      <c r="N147">
        <v>-1</v>
      </c>
      <c r="O147">
        <v>-1</v>
      </c>
      <c r="P147">
        <v>-1</v>
      </c>
      <c r="Q147">
        <v>0</v>
      </c>
      <c r="R147" s="3" t="e">
        <f>IF(S147&lt;&gt;"",VLOOKUP(S147,'ESO zone constants'!$D$2:$H$4950,8,FALSE),"")</f>
        <v>#REF!</v>
      </c>
      <c r="S147" t="s">
        <v>134</v>
      </c>
      <c r="T147" s="19" t="e">
        <f>IF(R147&lt;&gt;"",IF(NOT(ISERROR(VLOOKUP(R147,'ESO Dungeon constants'!$D$3:$H$9999,5,FALSE))),VLOOKUP(R147,'ESO Dungeon constants'!$D$3:$I$9999,6,FALSE),VLOOKUP(R147,'ESO zone constants'!$H$2:$K$9984,4,FALSE)),"")</f>
        <v>#REF!</v>
      </c>
      <c r="U147" s="3" t="e">
        <f>VLOOKUP(T147,'LibSets constants'!$B$4:$C$1000,2,FALSE)</f>
        <v>#REF!</v>
      </c>
      <c r="V147" s="34" t="s">
        <v>2098</v>
      </c>
      <c r="W147" s="3" t="str">
        <f>IF(V147&lt;&gt;"",IF(V147&lt;&gt;"LIBSETS_DROP_MECHANIC_MONSTER_NAME",VLOOKUP(V147,'LibSets constants'!$I$4:$L$1000,3,FALSE),""),"")</f>
        <v>Rewards for the worthy (Cyrodiil/Battleground mail)</v>
      </c>
      <c r="X147" s="3" t="str">
        <f>IF(V147&lt;&gt;"",IF(V147&lt;&gt;"LIBSETS_DROP_MECHANIC_MONSTER_NAME",VLOOKUP(V147,'LibSets constants'!$I$4:$L$1000,4,FALSE),""),"")</f>
        <v>Gerechter Lohn (Cyrodiil/Schlachtfeld Mail)</v>
      </c>
      <c r="Y147" s="3" t="str">
        <f>IF(J147&lt;&gt;"LIBSETS_SETTYPE_BATTLEGROUND",IF(J147&lt;&gt;"LIBSETS_SETTYPE_SPECIAL",IF(Z147&lt;&gt;"",VLOOKUP(Z147,'ESO zone constants'!$D$2:$H$4950,8,FALSE),""),""),"")</f>
        <v/>
      </c>
      <c r="AB147" s="3" t="str">
        <f>IF(AA147&lt;&gt;"",IF(AA147&lt;&gt;"LIBSETS_DROP_MECHANIC_MONSTER_NAME",VLOOKUP(AA147,'LibSets constants'!$I$4:$L$1000,3,FALSE),""),"")</f>
        <v/>
      </c>
      <c r="AC147" s="3" t="str">
        <f>IF(AA147&lt;&gt;"",IF(AA147&lt;&gt;"LIBSETS_DROP_MECHANIC_MONSTER_NAME",VLOOKUP(AA147,'LibSets constants'!$I$4:$L$1000,4,FALSE),""),"")</f>
        <v/>
      </c>
      <c r="AD147" s="3" t="str">
        <f>IF(J147&lt;&gt;"LIBSETS_SETTYPE_BATTLEGROUND",IF(J147&lt;&gt;"LIBSETS_SETTYPE_SPECIAL",IF(AE147&lt;&gt;"",VLOOKUP(AE147,'ESO zone constants'!$D$2:$H$4950,8,FALSE),""),""),"")</f>
        <v/>
      </c>
      <c r="AG147" s="3" t="str">
        <f>IF(AF147&lt;&gt;"",IF(AF147&lt;&gt;"LIBSETS_DROP_MECHANIC_MONSTER_NAME",VLOOKUP(AF147,'LibSets constants'!$I$4:$L$1000,3,FALSE),""),"")</f>
        <v/>
      </c>
      <c r="AH147" s="3" t="str">
        <f>IF(AF147&lt;&gt;"",IF(AF147&lt;&gt;"LIBSETS_DROP_MECHANIC_MONSTER_NAME",VLOOKUP(AF147,'LibSets constants'!$I$4:$L$1000,4,FALSE),""),"")</f>
        <v/>
      </c>
      <c r="AI147" s="3" t="str">
        <f>IF(J147&lt;&gt;"LIBSETS_SETTYPE_BATTLEGROUND",IF(J147&lt;&gt;"LIBSETS_SETTYPE_SPECIAL",IF(AJ147&lt;&gt;"",VLOOKUP(AJ147,'ESO zone constants'!$D$2:$H$4950,8,FALSE),""),""),"")</f>
        <v/>
      </c>
      <c r="AL147" s="3" t="str">
        <f>IF(AK147&lt;&gt;"",IF(AK147&lt;&gt;"LIBSETS_DROP_MECHANIC_MONSTER_NAME",VLOOKUP(AK147,'LibSets constants'!$I$4:$L$1000,3,FALSE),""),"")</f>
        <v/>
      </c>
      <c r="AM147" s="3" t="str">
        <f>IF(AK147&lt;&gt;"",IF(AK147&lt;&gt;"LIBSETS_DROP_MECHANIC_MONSTER_NAME",VLOOKUP(AK147,'LibSets constants'!$I$4:$L$1000,4,FALSE),""),"")</f>
        <v/>
      </c>
      <c r="AN147" s="3" t="str">
        <f>IF(J147&lt;&gt;"LIBSETS_SETTYPE_BATTLEGROUND",IF(J147&lt;&gt;"LIBSETS_SETTYPE_SPECIAL",IF(AO147&lt;&gt;"",VLOOKUP(AO147,'ESO zone constants'!$D$2:$H$4950,8,FALSE),""),""),"")</f>
        <v/>
      </c>
      <c r="AQ147" s="3" t="str">
        <f>IF(AP147&lt;&gt;"",IF(AP147&lt;&gt;"LIBSETS_DROP_MECHANIC_MONSTER_NAME",VLOOKUP(AP147,'LibSets constants'!$I$4:$L$1000,3,FALSE),""),"")</f>
        <v/>
      </c>
      <c r="AR147" s="3" t="str">
        <f>IF(AP147&lt;&gt;"",IF(AP147&lt;&gt;"LIBSETS_DROP_MECHANIC_MONSTER_NAME",VLOOKUP(AP147,'LibSets constants'!$I$4:$L$1000,4,FALSE),""),"")</f>
        <v/>
      </c>
      <c r="AS147" s="3" t="str">
        <f>IF(J147&lt;&gt;"LIBSETS_SETTYPE_BATTLEGROUND",IF(J147&lt;&gt;"LIBSETS_SETTYPE_SPECIAL",IF(AT147&lt;&gt;"",VLOOKUP(AT147,'ESO zone constants'!$D$2:$H$4950,8,FALSE),""),""),"")</f>
        <v/>
      </c>
      <c r="AV147" s="3" t="str">
        <f>IF(AU147&lt;&gt;"",IF(AU147&lt;&gt;"LIBSETS_DROP_MECHANIC_MONSTER_NAME",VLOOKUP(AU147,'LibSets constants'!$I$4:$L$1000,3,FALSE),""),"")</f>
        <v/>
      </c>
      <c r="AW147" s="3" t="str">
        <f>IF(AU147&lt;&gt;"",IF(AU147&lt;&gt;"LIBSETS_DROP_MECHANIC_MONSTER_NAME",VLOOKUP(AU147,'LibSets constants'!$I$4:$L$1000,4,FALSE),""),"")</f>
        <v/>
      </c>
      <c r="AX147" s="21" t="e">
        <f t="shared" si="17"/>
        <v>#REF!</v>
      </c>
      <c r="AY147" s="21" t="e">
        <f t="shared" si="22"/>
        <v>#REF!</v>
      </c>
      <c r="AZ147" s="21" t="str">
        <f t="shared" si="19"/>
        <v>, setType=LIBSETS_SETTYPE_CYRODIIL</v>
      </c>
      <c r="BA147" s="21" t="str">
        <f t="shared" si="20"/>
        <v>, dropMechanic={LIBSETS_DROP_MECHANIC_MAIL_PVP_REWARDS_FOR_THE_WORTHY}},</v>
      </c>
      <c r="BB147" s="21" t="str">
        <f t="shared" si="23"/>
        <v xml:space="preserve"> --Blessing of the Potentates / Segen des Potentaten   [Cyrodiil]</v>
      </c>
    </row>
    <row r="148" spans="1:54" x14ac:dyDescent="0.25">
      <c r="A148" s="12">
        <v>129</v>
      </c>
      <c r="B148" t="s">
        <v>1055</v>
      </c>
      <c r="C148" t="s">
        <v>1057</v>
      </c>
      <c r="D148" t="s">
        <v>1056</v>
      </c>
      <c r="G148" s="3">
        <f t="shared" si="16"/>
        <v>129</v>
      </c>
      <c r="I148" t="s">
        <v>1969</v>
      </c>
      <c r="J148" s="8" t="s">
        <v>2019</v>
      </c>
      <c r="L148" t="s">
        <v>100</v>
      </c>
      <c r="M148" t="s">
        <v>100</v>
      </c>
      <c r="N148">
        <v>-1</v>
      </c>
      <c r="O148">
        <v>-1</v>
      </c>
      <c r="P148">
        <v>-1</v>
      </c>
      <c r="Q148">
        <v>0</v>
      </c>
      <c r="R148" s="3" t="e">
        <f>IF(S148&lt;&gt;"",VLOOKUP(S148,'ESO zone constants'!$D$2:$H$4950,8,FALSE),"")</f>
        <v>#REF!</v>
      </c>
      <c r="S148" t="s">
        <v>134</v>
      </c>
      <c r="T148" s="19" t="e">
        <f>IF(R148&lt;&gt;"",IF(NOT(ISERROR(VLOOKUP(R148,'ESO Dungeon constants'!$D$3:$H$9999,5,FALSE))),VLOOKUP(R148,'ESO Dungeon constants'!$D$3:$I$9999,6,FALSE),VLOOKUP(R148,'ESO zone constants'!$H$2:$K$9984,4,FALSE)),"")</f>
        <v>#REF!</v>
      </c>
      <c r="U148" s="3" t="e">
        <f>VLOOKUP(T148,'LibSets constants'!$B$4:$C$1000,2,FALSE)</f>
        <v>#REF!</v>
      </c>
      <c r="V148" s="34" t="s">
        <v>2098</v>
      </c>
      <c r="W148" s="46" t="str">
        <f>IF(V148&lt;&gt;"",IF(V148&lt;&gt;"LIBSETS_DROP_MECHANIC_MONSTER_NAME",VLOOKUP(V148,'LibSets constants'!$I$4:$L$1000,3,FALSE),""),"")</f>
        <v>Rewards for the worthy (Cyrodiil/Battleground mail)</v>
      </c>
      <c r="X148" s="46" t="str">
        <f>IF(V148&lt;&gt;"",IF(V148&lt;&gt;"LIBSETS_DROP_MECHANIC_MONSTER_NAME",VLOOKUP(V148,'LibSets constants'!$I$4:$L$1000,4,FALSE),""),"")</f>
        <v>Gerechter Lohn (Cyrodiil/Schlachtfeld Mail)</v>
      </c>
      <c r="Y148" s="3" t="str">
        <f>IF(J148&lt;&gt;"LIBSETS_SETTYPE_BATTLEGROUND",IF(J148&lt;&gt;"LIBSETS_SETTYPE_SPECIAL",IF(Z148&lt;&gt;"",VLOOKUP(Z148,'ESO zone constants'!$D$2:$H$4950,8,FALSE),""),""),"")</f>
        <v/>
      </c>
      <c r="AA148" s="47"/>
      <c r="AB148" s="46" t="str">
        <f>IF(AA148&lt;&gt;"",IF(AA148&lt;&gt;"LIBSETS_DROP_MECHANIC_MONSTER_NAME",VLOOKUP(AA148,'LibSets constants'!$I$4:$L$1000,3,FALSE),""),"")</f>
        <v/>
      </c>
      <c r="AC148" s="46" t="str">
        <f>IF(AA148&lt;&gt;"",IF(AA148&lt;&gt;"LIBSETS_DROP_MECHANIC_MONSTER_NAME",VLOOKUP(AA148,'LibSets constants'!$I$4:$L$1000,4,FALSE),""),"")</f>
        <v/>
      </c>
      <c r="AD148" s="3" t="str">
        <f>IF(J148&lt;&gt;"LIBSETS_SETTYPE_BATTLEGROUND",IF(J148&lt;&gt;"LIBSETS_SETTYPE_SPECIAL",IF(AE148&lt;&gt;"",VLOOKUP(AE148,'ESO zone constants'!$D$2:$H$4950,8,FALSE),""),""),"")</f>
        <v/>
      </c>
      <c r="AF148" s="47"/>
      <c r="AG148" s="46" t="str">
        <f>IF(AF148&lt;&gt;"",IF(AF148&lt;&gt;"LIBSETS_DROP_MECHANIC_MONSTER_NAME",VLOOKUP(AF148,'LibSets constants'!$I$4:$L$1000,3,FALSE),""),"")</f>
        <v/>
      </c>
      <c r="AH148" s="46" t="str">
        <f>IF(AF148&lt;&gt;"",IF(AF148&lt;&gt;"LIBSETS_DROP_MECHANIC_MONSTER_NAME",VLOOKUP(AF148,'LibSets constants'!$I$4:$L$1000,4,FALSE),""),"")</f>
        <v/>
      </c>
      <c r="AI148" s="3" t="str">
        <f>IF(J148&lt;&gt;"LIBSETS_SETTYPE_BATTLEGROUND",IF(J148&lt;&gt;"LIBSETS_SETTYPE_SPECIAL",IF(AJ148&lt;&gt;"",VLOOKUP(AJ148,'ESO zone constants'!$D$2:$H$4950,8,FALSE),""),""),"")</f>
        <v/>
      </c>
      <c r="AK148" s="47"/>
      <c r="AL148" s="46" t="str">
        <f>IF(AK148&lt;&gt;"",IF(AK148&lt;&gt;"LIBSETS_DROP_MECHANIC_MONSTER_NAME",VLOOKUP(AK148,'LibSets constants'!$I$4:$L$1000,3,FALSE),""),"")</f>
        <v/>
      </c>
      <c r="AM148" s="46" t="str">
        <f>IF(AK148&lt;&gt;"",IF(AK148&lt;&gt;"LIBSETS_DROP_MECHANIC_MONSTER_NAME",VLOOKUP(AK148,'LibSets constants'!$I$4:$L$1000,4,FALSE),""),"")</f>
        <v/>
      </c>
      <c r="AN148" s="3" t="str">
        <f>IF(J148&lt;&gt;"LIBSETS_SETTYPE_BATTLEGROUND",IF(J148&lt;&gt;"LIBSETS_SETTYPE_SPECIAL",IF(AO148&lt;&gt;"",VLOOKUP(AO148,'ESO zone constants'!$D$2:$H$4950,8,FALSE),""),""),"")</f>
        <v/>
      </c>
      <c r="AP148" s="47"/>
      <c r="AQ148" s="46" t="str">
        <f>IF(AP148&lt;&gt;"",IF(AP148&lt;&gt;"LIBSETS_DROP_MECHANIC_MONSTER_NAME",VLOOKUP(AP148,'LibSets constants'!$I$4:$L$1000,3,FALSE),""),"")</f>
        <v/>
      </c>
      <c r="AR148" s="46" t="str">
        <f>IF(AP148&lt;&gt;"",IF(AP148&lt;&gt;"LIBSETS_DROP_MECHANIC_MONSTER_NAME",VLOOKUP(AP148,'LibSets constants'!$I$4:$L$1000,4,FALSE),""),"")</f>
        <v/>
      </c>
      <c r="AS148" s="3" t="str">
        <f>IF(J148&lt;&gt;"LIBSETS_SETTYPE_BATTLEGROUND",IF(J148&lt;&gt;"LIBSETS_SETTYPE_SPECIAL",IF(AT148&lt;&gt;"",VLOOKUP(AT148,'ESO zone constants'!$D$2:$H$4950,8,FALSE),""),""),"")</f>
        <v/>
      </c>
      <c r="AU148" s="47"/>
      <c r="AV148" s="46" t="str">
        <f>IF(AU148&lt;&gt;"",IF(AU148&lt;&gt;"LIBSETS_DROP_MECHANIC_MONSTER_NAME",VLOOKUP(AU148,'LibSets constants'!$I$4:$L$1000,3,FALSE),""),"")</f>
        <v/>
      </c>
      <c r="AW148" s="46" t="str">
        <f>IF(AU148&lt;&gt;"",IF(AU148&lt;&gt;"LIBSETS_DROP_MECHANIC_MONSTER_NAME",VLOOKUP(AU148,'LibSets constants'!$I$4:$L$1000,4,FALSE),""),"")</f>
        <v/>
      </c>
      <c r="AX148" s="21" t="e">
        <f t="shared" si="17"/>
        <v>#REF!</v>
      </c>
      <c r="AY148" s="21" t="e">
        <f t="shared" si="22"/>
        <v>#REF!</v>
      </c>
      <c r="AZ148" s="21" t="str">
        <f t="shared" si="19"/>
        <v>, setType=LIBSETS_SETTYPE_CYRODIIL</v>
      </c>
      <c r="BA148" s="21" t="str">
        <f t="shared" si="20"/>
        <v>, dropMechanic={LIBSETS_DROP_MECHANIC_MAIL_PVP_REWARDS_FOR_THE_WORTHY}},</v>
      </c>
      <c r="BB148" s="21" t="str">
        <f t="shared" si="23"/>
        <v xml:space="preserve"> --Vengeance Leech / Saugende Vergeltung   [Cyrodiil]</v>
      </c>
    </row>
    <row r="149" spans="1:54" x14ac:dyDescent="0.25">
      <c r="A149" s="12">
        <v>130</v>
      </c>
      <c r="B149" t="s">
        <v>1058</v>
      </c>
      <c r="C149" t="s">
        <v>1060</v>
      </c>
      <c r="D149" t="s">
        <v>1059</v>
      </c>
      <c r="G149" s="3">
        <f t="shared" si="16"/>
        <v>130</v>
      </c>
      <c r="I149" t="s">
        <v>1969</v>
      </c>
      <c r="J149" s="8" t="s">
        <v>2019</v>
      </c>
      <c r="L149" t="s">
        <v>100</v>
      </c>
      <c r="M149" t="s">
        <v>100</v>
      </c>
      <c r="N149">
        <v>-1</v>
      </c>
      <c r="O149">
        <v>-1</v>
      </c>
      <c r="P149">
        <v>-1</v>
      </c>
      <c r="Q149">
        <v>0</v>
      </c>
      <c r="R149" s="3" t="e">
        <f>IF(S149&lt;&gt;"",VLOOKUP(S149,'ESO zone constants'!$D$2:$H$4950,8,FALSE),"")</f>
        <v>#REF!</v>
      </c>
      <c r="S149" t="s">
        <v>134</v>
      </c>
      <c r="T149" s="19" t="e">
        <f>IF(R149&lt;&gt;"",IF(NOT(ISERROR(VLOOKUP(R149,'ESO Dungeon constants'!$D$3:$H$9999,5,FALSE))),VLOOKUP(R149,'ESO Dungeon constants'!$D$3:$I$9999,6,FALSE),VLOOKUP(R149,'ESO zone constants'!$H$2:$K$9984,4,FALSE)),"")</f>
        <v>#REF!</v>
      </c>
      <c r="U149" s="3" t="e">
        <f>VLOOKUP(T149,'LibSets constants'!$B$4:$C$1000,2,FALSE)</f>
        <v>#REF!</v>
      </c>
      <c r="V149" s="34" t="s">
        <v>2098</v>
      </c>
      <c r="W149" s="3" t="str">
        <f>IF(V149&lt;&gt;"",IF(V149&lt;&gt;"LIBSETS_DROP_MECHANIC_MONSTER_NAME",VLOOKUP(V149,'LibSets constants'!$I$4:$L$1000,3,FALSE),""),"")</f>
        <v>Rewards for the worthy (Cyrodiil/Battleground mail)</v>
      </c>
      <c r="X149" s="3" t="str">
        <f>IF(V149&lt;&gt;"",IF(V149&lt;&gt;"LIBSETS_DROP_MECHANIC_MONSTER_NAME",VLOOKUP(V149,'LibSets constants'!$I$4:$L$1000,4,FALSE),""),"")</f>
        <v>Gerechter Lohn (Cyrodiil/Schlachtfeld Mail)</v>
      </c>
      <c r="Y149" s="3" t="str">
        <f>IF(J149&lt;&gt;"LIBSETS_SETTYPE_BATTLEGROUND",IF(J149&lt;&gt;"LIBSETS_SETTYPE_SPECIAL",IF(Z149&lt;&gt;"",VLOOKUP(Z149,'ESO zone constants'!$D$2:$H$4950,8,FALSE),""),""),"")</f>
        <v/>
      </c>
      <c r="AB149" s="3" t="str">
        <f>IF(AA149&lt;&gt;"",IF(AA149&lt;&gt;"LIBSETS_DROP_MECHANIC_MONSTER_NAME",VLOOKUP(AA149,'LibSets constants'!$I$4:$L$1000,3,FALSE),""),"")</f>
        <v/>
      </c>
      <c r="AC149" s="3" t="str">
        <f>IF(AA149&lt;&gt;"",IF(AA149&lt;&gt;"LIBSETS_DROP_MECHANIC_MONSTER_NAME",VLOOKUP(AA149,'LibSets constants'!$I$4:$L$1000,4,FALSE),""),"")</f>
        <v/>
      </c>
      <c r="AD149" s="3" t="str">
        <f>IF(J149&lt;&gt;"LIBSETS_SETTYPE_BATTLEGROUND",IF(J149&lt;&gt;"LIBSETS_SETTYPE_SPECIAL",IF(AE149&lt;&gt;"",VLOOKUP(AE149,'ESO zone constants'!$D$2:$H$4950,8,FALSE),""),""),"")</f>
        <v/>
      </c>
      <c r="AG149" s="3" t="str">
        <f>IF(AF149&lt;&gt;"",IF(AF149&lt;&gt;"LIBSETS_DROP_MECHANIC_MONSTER_NAME",VLOOKUP(AF149,'LibSets constants'!$I$4:$L$1000,3,FALSE),""),"")</f>
        <v/>
      </c>
      <c r="AH149" s="3" t="str">
        <f>IF(AF149&lt;&gt;"",IF(AF149&lt;&gt;"LIBSETS_DROP_MECHANIC_MONSTER_NAME",VLOOKUP(AF149,'LibSets constants'!$I$4:$L$1000,4,FALSE),""),"")</f>
        <v/>
      </c>
      <c r="AI149" s="3" t="str">
        <f>IF(J149&lt;&gt;"LIBSETS_SETTYPE_BATTLEGROUND",IF(J149&lt;&gt;"LIBSETS_SETTYPE_SPECIAL",IF(AJ149&lt;&gt;"",VLOOKUP(AJ149,'ESO zone constants'!$D$2:$H$4950,8,FALSE),""),""),"")</f>
        <v/>
      </c>
      <c r="AL149" s="3" t="str">
        <f>IF(AK149&lt;&gt;"",IF(AK149&lt;&gt;"LIBSETS_DROP_MECHANIC_MONSTER_NAME",VLOOKUP(AK149,'LibSets constants'!$I$4:$L$1000,3,FALSE),""),"")</f>
        <v/>
      </c>
      <c r="AM149" s="3" t="str">
        <f>IF(AK149&lt;&gt;"",IF(AK149&lt;&gt;"LIBSETS_DROP_MECHANIC_MONSTER_NAME",VLOOKUP(AK149,'LibSets constants'!$I$4:$L$1000,4,FALSE),""),"")</f>
        <v/>
      </c>
      <c r="AN149" s="3" t="str">
        <f>IF(J149&lt;&gt;"LIBSETS_SETTYPE_BATTLEGROUND",IF(J149&lt;&gt;"LIBSETS_SETTYPE_SPECIAL",IF(AO149&lt;&gt;"",VLOOKUP(AO149,'ESO zone constants'!$D$2:$H$4950,8,FALSE),""),""),"")</f>
        <v/>
      </c>
      <c r="AQ149" s="3" t="str">
        <f>IF(AP149&lt;&gt;"",IF(AP149&lt;&gt;"LIBSETS_DROP_MECHANIC_MONSTER_NAME",VLOOKUP(AP149,'LibSets constants'!$I$4:$L$1000,3,FALSE),""),"")</f>
        <v/>
      </c>
      <c r="AR149" s="3" t="str">
        <f>IF(AP149&lt;&gt;"",IF(AP149&lt;&gt;"LIBSETS_DROP_MECHANIC_MONSTER_NAME",VLOOKUP(AP149,'LibSets constants'!$I$4:$L$1000,4,FALSE),""),"")</f>
        <v/>
      </c>
      <c r="AS149" s="3" t="str">
        <f>IF(J149&lt;&gt;"LIBSETS_SETTYPE_BATTLEGROUND",IF(J149&lt;&gt;"LIBSETS_SETTYPE_SPECIAL",IF(AT149&lt;&gt;"",VLOOKUP(AT149,'ESO zone constants'!$D$2:$H$4950,8,FALSE),""),""),"")</f>
        <v/>
      </c>
      <c r="AV149" s="3" t="str">
        <f>IF(AU149&lt;&gt;"",IF(AU149&lt;&gt;"LIBSETS_DROP_MECHANIC_MONSTER_NAME",VLOOKUP(AU149,'LibSets constants'!$I$4:$L$1000,3,FALSE),""),"")</f>
        <v/>
      </c>
      <c r="AW149" s="3" t="str">
        <f>IF(AU149&lt;&gt;"",IF(AU149&lt;&gt;"LIBSETS_DROP_MECHANIC_MONSTER_NAME",VLOOKUP(AU149,'LibSets constants'!$I$4:$L$1000,4,FALSE),""),"")</f>
        <v/>
      </c>
      <c r="AX149" s="21" t="e">
        <f t="shared" si="17"/>
        <v>#REF!</v>
      </c>
      <c r="AY149" s="21" t="e">
        <f t="shared" si="22"/>
        <v>#REF!</v>
      </c>
      <c r="AZ149" s="21" t="str">
        <f t="shared" si="19"/>
        <v>, setType=LIBSETS_SETTYPE_CYRODIIL</v>
      </c>
      <c r="BA149" s="21" t="str">
        <f t="shared" si="20"/>
        <v>, dropMechanic={LIBSETS_DROP_MECHANIC_MAIL_PVP_REWARDS_FOR_THE_WORTHY}},</v>
      </c>
      <c r="BB149" s="21" t="str">
        <f t="shared" si="23"/>
        <v xml:space="preserve"> --Eagle Eye / Adlerauge   [Cyrodiil]</v>
      </c>
    </row>
    <row r="150" spans="1:54" x14ac:dyDescent="0.25">
      <c r="A150" s="12">
        <v>131</v>
      </c>
      <c r="B150" t="s">
        <v>1061</v>
      </c>
      <c r="C150" t="s">
        <v>1063</v>
      </c>
      <c r="D150" t="s">
        <v>1062</v>
      </c>
      <c r="G150" s="3">
        <f t="shared" si="16"/>
        <v>131</v>
      </c>
      <c r="J150" s="8" t="s">
        <v>2019</v>
      </c>
      <c r="L150" t="s">
        <v>100</v>
      </c>
      <c r="M150" t="s">
        <v>100</v>
      </c>
      <c r="N150">
        <v>-1</v>
      </c>
      <c r="O150">
        <v>-1</v>
      </c>
      <c r="P150">
        <v>-1</v>
      </c>
      <c r="Q150">
        <v>0</v>
      </c>
      <c r="R150" s="3" t="e">
        <f>IF(S150&lt;&gt;"",VLOOKUP(S150,'ESO zone constants'!$D$2:$H$4950,8,FALSE),"")</f>
        <v>#REF!</v>
      </c>
      <c r="S150" t="s">
        <v>134</v>
      </c>
      <c r="T150" s="19" t="e">
        <f>IF(R150&lt;&gt;"",IF(NOT(ISERROR(VLOOKUP(R150,'ESO Dungeon constants'!$D$3:$H$9999,5,FALSE))),VLOOKUP(R150,'ESO Dungeon constants'!$D$3:$I$9999,6,FALSE),VLOOKUP(R150,'ESO zone constants'!$H$2:$K$9984,4,FALSE)),"")</f>
        <v>#REF!</v>
      </c>
      <c r="U150" s="3" t="e">
        <f>VLOOKUP(T150,'LibSets constants'!$B$4:$C$1000,2,FALSE)</f>
        <v>#REF!</v>
      </c>
      <c r="V150" s="34" t="s">
        <v>2098</v>
      </c>
      <c r="W150" s="3" t="str">
        <f>IF(V150&lt;&gt;"",IF(V150&lt;&gt;"LIBSETS_DROP_MECHANIC_MONSTER_NAME",VLOOKUP(V150,'LibSets constants'!$I$4:$L$1000,3,FALSE),""),"")</f>
        <v>Rewards for the worthy (Cyrodiil/Battleground mail)</v>
      </c>
      <c r="X150" s="3" t="str">
        <f>IF(V150&lt;&gt;"",IF(V150&lt;&gt;"LIBSETS_DROP_MECHANIC_MONSTER_NAME",VLOOKUP(V150,'LibSets constants'!$I$4:$L$1000,4,FALSE),""),"")</f>
        <v>Gerechter Lohn (Cyrodiil/Schlachtfeld Mail)</v>
      </c>
      <c r="Y150" s="3" t="e">
        <f>IF(J150&lt;&gt;"LIBSETS_SETTYPE_BATTLEGROUND",IF(J150&lt;&gt;"LIBSETS_SETTYPE_SPECIAL",IF(Z150&lt;&gt;"",VLOOKUP(Z150,'ESO zone constants'!$D$2:$H$4950,8,FALSE),""),""),"")</f>
        <v>#REF!</v>
      </c>
      <c r="Z150" t="s">
        <v>134</v>
      </c>
      <c r="AA150" s="34" t="s">
        <v>2091</v>
      </c>
      <c r="AB150" s="3" t="str">
        <f>IF(AA150&lt;&gt;"",IF(AA150&lt;&gt;"LIBSETS_DROP_MECHANIC_MONSTER_NAME",VLOOKUP(AA150,'LibSets constants'!$I$4:$L$1000,3,FALSE),""),"")</f>
        <v>City Vlastarus (quartermaster)</v>
      </c>
      <c r="AC150" s="3" t="str">
        <f>IF(AA150&lt;&gt;"",IF(AA150&lt;&gt;"LIBSETS_DROP_MECHANIC_MONSTER_NAME",VLOOKUP(AA150,'LibSets constants'!$I$4:$L$1000,4,FALSE),""),"")</f>
        <v>Stadt Vlastarus (Quartiermeister)</v>
      </c>
      <c r="AD150" s="3" t="str">
        <f>IF(J150&lt;&gt;"LIBSETS_SETTYPE_BATTLEGROUND",IF(J150&lt;&gt;"LIBSETS_SETTYPE_SPECIAL",IF(AE150&lt;&gt;"",VLOOKUP(AE150,'ESO zone constants'!$D$2:$H$4950,8,FALSE),""),""),"")</f>
        <v/>
      </c>
      <c r="AG150" s="3" t="str">
        <f>IF(AF150&lt;&gt;"",IF(AF150&lt;&gt;"LIBSETS_DROP_MECHANIC_MONSTER_NAME",VLOOKUP(AF150,'LibSets constants'!$I$4:$L$1000,3,FALSE),""),"")</f>
        <v/>
      </c>
      <c r="AH150" s="3" t="str">
        <f>IF(AF150&lt;&gt;"",IF(AF150&lt;&gt;"LIBSETS_DROP_MECHANIC_MONSTER_NAME",VLOOKUP(AF150,'LibSets constants'!$I$4:$L$1000,4,FALSE),""),"")</f>
        <v/>
      </c>
      <c r="AI150" s="3" t="str">
        <f>IF(J150&lt;&gt;"LIBSETS_SETTYPE_BATTLEGROUND",IF(J150&lt;&gt;"LIBSETS_SETTYPE_SPECIAL",IF(AJ150&lt;&gt;"",VLOOKUP(AJ150,'ESO zone constants'!$D$2:$H$4950,8,FALSE),""),""),"")</f>
        <v/>
      </c>
      <c r="AL150" s="3" t="str">
        <f>IF(AK150&lt;&gt;"",IF(AK150&lt;&gt;"LIBSETS_DROP_MECHANIC_MONSTER_NAME",VLOOKUP(AK150,'LibSets constants'!$I$4:$L$1000,3,FALSE),""),"")</f>
        <v/>
      </c>
      <c r="AM150" s="3" t="str">
        <f>IF(AK150&lt;&gt;"",IF(AK150&lt;&gt;"LIBSETS_DROP_MECHANIC_MONSTER_NAME",VLOOKUP(AK150,'LibSets constants'!$I$4:$L$1000,4,FALSE),""),"")</f>
        <v/>
      </c>
      <c r="AN150" s="3" t="str">
        <f>IF(J150&lt;&gt;"LIBSETS_SETTYPE_BATTLEGROUND",IF(J150&lt;&gt;"LIBSETS_SETTYPE_SPECIAL",IF(AO150&lt;&gt;"",VLOOKUP(AO150,'ESO zone constants'!$D$2:$H$4950,8,FALSE),""),""),"")</f>
        <v/>
      </c>
      <c r="AQ150" s="3" t="str">
        <f>IF(AP150&lt;&gt;"",IF(AP150&lt;&gt;"LIBSETS_DROP_MECHANIC_MONSTER_NAME",VLOOKUP(AP150,'LibSets constants'!$I$4:$L$1000,3,FALSE),""),"")</f>
        <v/>
      </c>
      <c r="AR150" s="3" t="str">
        <f>IF(AP150&lt;&gt;"",IF(AP150&lt;&gt;"LIBSETS_DROP_MECHANIC_MONSTER_NAME",VLOOKUP(AP150,'LibSets constants'!$I$4:$L$1000,4,FALSE),""),"")</f>
        <v/>
      </c>
      <c r="AS150" s="3" t="str">
        <f>IF(J150&lt;&gt;"LIBSETS_SETTYPE_BATTLEGROUND",IF(J150&lt;&gt;"LIBSETS_SETTYPE_SPECIAL",IF(AT150&lt;&gt;"",VLOOKUP(AT150,'ESO zone constants'!$D$2:$H$4950,8,FALSE),""),""),"")</f>
        <v/>
      </c>
      <c r="AV150" s="3" t="str">
        <f>IF(AU150&lt;&gt;"",IF(AU150&lt;&gt;"LIBSETS_DROP_MECHANIC_MONSTER_NAME",VLOOKUP(AU150,'LibSets constants'!$I$4:$L$1000,3,FALSE),""),"")</f>
        <v/>
      </c>
      <c r="AW150" s="3" t="str">
        <f>IF(AU150&lt;&gt;"",IF(AU150&lt;&gt;"LIBSETS_DROP_MECHANIC_MONSTER_NAME",VLOOKUP(AU150,'LibSets constants'!$I$4:$L$1000,4,FALSE),""),"")</f>
        <v/>
      </c>
      <c r="AX150" s="21" t="e">
        <f t="shared" si="17"/>
        <v>#REF!</v>
      </c>
      <c r="AY150" s="21" t="e">
        <f t="shared" si="22"/>
        <v>#REF!</v>
      </c>
      <c r="AZ150" s="21" t="str">
        <f t="shared" si="19"/>
        <v>, setType=LIBSETS_SETTYPE_CYRODIIL</v>
      </c>
      <c r="BA150" s="21" t="str">
        <f t="shared" si="20"/>
        <v>, dropMechanic={LIBSETS_DROP_MECHANIC_MAIL_PVP_REWARDS_FOR_THE_WORTHY,LIBSETS_DROP_MECHANIC_CITY_CYRODIIL_VLASTARUS}},</v>
      </c>
      <c r="BB150" s="21" t="str">
        <f t="shared" si="23"/>
        <v xml:space="preserve"> --Bastion of the Heartland / Bastion des Herzlandes   [Cyrodiil, Cyrodiil]</v>
      </c>
    </row>
    <row r="151" spans="1:54" x14ac:dyDescent="0.25">
      <c r="A151" s="12">
        <v>132</v>
      </c>
      <c r="B151" t="s">
        <v>1064</v>
      </c>
      <c r="C151" t="s">
        <v>1066</v>
      </c>
      <c r="D151" t="s">
        <v>1065</v>
      </c>
      <c r="G151" s="3">
        <f t="shared" si="16"/>
        <v>132</v>
      </c>
      <c r="J151" s="8" t="s">
        <v>2019</v>
      </c>
      <c r="L151" t="s">
        <v>100</v>
      </c>
      <c r="M151" t="s">
        <v>100</v>
      </c>
      <c r="N151">
        <v>-1</v>
      </c>
      <c r="O151">
        <v>-1</v>
      </c>
      <c r="P151">
        <v>-1</v>
      </c>
      <c r="Q151">
        <v>0</v>
      </c>
      <c r="R151" s="3" t="e">
        <f>IF(S151&lt;&gt;"",VLOOKUP(S151,'ESO zone constants'!$D$2:$H$4950,8,FALSE),"")</f>
        <v>#REF!</v>
      </c>
      <c r="S151" t="s">
        <v>134</v>
      </c>
      <c r="T151" s="19" t="e">
        <f>IF(R151&lt;&gt;"",IF(NOT(ISERROR(VLOOKUP(R151,'ESO Dungeon constants'!$D$3:$H$9999,5,FALSE))),VLOOKUP(R151,'ESO Dungeon constants'!$D$3:$I$9999,6,FALSE),VLOOKUP(R151,'ESO zone constants'!$H$2:$K$9984,4,FALSE)),"")</f>
        <v>#REF!</v>
      </c>
      <c r="U151" s="3" t="e">
        <f>VLOOKUP(T151,'LibSets constants'!$B$4:$C$1000,2,FALSE)</f>
        <v>#REF!</v>
      </c>
      <c r="V151" s="34" t="s">
        <v>2098</v>
      </c>
      <c r="W151" s="3" t="str">
        <f>IF(V151&lt;&gt;"",IF(V151&lt;&gt;"LIBSETS_DROP_MECHANIC_MONSTER_NAME",VLOOKUP(V151,'LibSets constants'!$I$4:$L$1000,3,FALSE),""),"")</f>
        <v>Rewards for the worthy (Cyrodiil/Battleground mail)</v>
      </c>
      <c r="X151" s="3" t="str">
        <f>IF(V151&lt;&gt;"",IF(V151&lt;&gt;"LIBSETS_DROP_MECHANIC_MONSTER_NAME",VLOOKUP(V151,'LibSets constants'!$I$4:$L$1000,4,FALSE),""),"")</f>
        <v>Gerechter Lohn (Cyrodiil/Schlachtfeld Mail)</v>
      </c>
      <c r="Y151" s="3" t="e">
        <f>IF(J151&lt;&gt;"LIBSETS_SETTYPE_BATTLEGROUND",IF(J151&lt;&gt;"LIBSETS_SETTYPE_SPECIAL",IF(Z151&lt;&gt;"",VLOOKUP(Z151,'ESO zone constants'!$D$2:$H$4950,8,FALSE),""),""),"")</f>
        <v>#REF!</v>
      </c>
      <c r="Z151" t="s">
        <v>134</v>
      </c>
      <c r="AA151" s="34" t="s">
        <v>2089</v>
      </c>
      <c r="AB151" s="3" t="str">
        <f>IF(AA151&lt;&gt;"",IF(AA151&lt;&gt;"LIBSETS_DROP_MECHANIC_MONSTER_NAME",VLOOKUP(AA151,'LibSets constants'!$I$4:$L$1000,3,FALSE),""),"")</f>
        <v>City Bruma (quartermaster)</v>
      </c>
      <c r="AC151" s="3" t="str">
        <f>IF(AA151&lt;&gt;"",IF(AA151&lt;&gt;"LIBSETS_DROP_MECHANIC_MONSTER_NAME",VLOOKUP(AA151,'LibSets constants'!$I$4:$L$1000,4,FALSE),""),"")</f>
        <v>Stadt Bruma (Quartiermeister)</v>
      </c>
      <c r="AD151" s="3" t="str">
        <f>IF(J151&lt;&gt;"LIBSETS_SETTYPE_BATTLEGROUND",IF(J151&lt;&gt;"LIBSETS_SETTYPE_SPECIAL",IF(AE151&lt;&gt;"",VLOOKUP(AE151,'ESO zone constants'!$D$2:$H$4950,8,FALSE),""),""),"")</f>
        <v/>
      </c>
      <c r="AG151" s="3" t="str">
        <f>IF(AF151&lt;&gt;"",IF(AF151&lt;&gt;"LIBSETS_DROP_MECHANIC_MONSTER_NAME",VLOOKUP(AF151,'LibSets constants'!$I$4:$L$1000,3,FALSE),""),"")</f>
        <v/>
      </c>
      <c r="AH151" s="3" t="str">
        <f>IF(AF151&lt;&gt;"",IF(AF151&lt;&gt;"LIBSETS_DROP_MECHANIC_MONSTER_NAME",VLOOKUP(AF151,'LibSets constants'!$I$4:$L$1000,4,FALSE),""),"")</f>
        <v/>
      </c>
      <c r="AI151" s="3" t="str">
        <f>IF(J151&lt;&gt;"LIBSETS_SETTYPE_BATTLEGROUND",IF(J151&lt;&gt;"LIBSETS_SETTYPE_SPECIAL",IF(AJ151&lt;&gt;"",VLOOKUP(AJ151,'ESO zone constants'!$D$2:$H$4950,8,FALSE),""),""),"")</f>
        <v/>
      </c>
      <c r="AL151" s="3" t="str">
        <f>IF(AK151&lt;&gt;"",IF(AK151&lt;&gt;"LIBSETS_DROP_MECHANIC_MONSTER_NAME",VLOOKUP(AK151,'LibSets constants'!$I$4:$L$1000,3,FALSE),""),"")</f>
        <v/>
      </c>
      <c r="AM151" s="3" t="str">
        <f>IF(AK151&lt;&gt;"",IF(AK151&lt;&gt;"LIBSETS_DROP_MECHANIC_MONSTER_NAME",VLOOKUP(AK151,'LibSets constants'!$I$4:$L$1000,4,FALSE),""),"")</f>
        <v/>
      </c>
      <c r="AN151" s="3" t="str">
        <f>IF(J151&lt;&gt;"LIBSETS_SETTYPE_BATTLEGROUND",IF(J151&lt;&gt;"LIBSETS_SETTYPE_SPECIAL",IF(AO151&lt;&gt;"",VLOOKUP(AO151,'ESO zone constants'!$D$2:$H$4950,8,FALSE),""),""),"")</f>
        <v/>
      </c>
      <c r="AQ151" s="3" t="str">
        <f>IF(AP151&lt;&gt;"",IF(AP151&lt;&gt;"LIBSETS_DROP_MECHANIC_MONSTER_NAME",VLOOKUP(AP151,'LibSets constants'!$I$4:$L$1000,3,FALSE),""),"")</f>
        <v/>
      </c>
      <c r="AR151" s="3" t="str">
        <f>IF(AP151&lt;&gt;"",IF(AP151&lt;&gt;"LIBSETS_DROP_MECHANIC_MONSTER_NAME",VLOOKUP(AP151,'LibSets constants'!$I$4:$L$1000,4,FALSE),""),"")</f>
        <v/>
      </c>
      <c r="AS151" s="3" t="str">
        <f>IF(J151&lt;&gt;"LIBSETS_SETTYPE_BATTLEGROUND",IF(J151&lt;&gt;"LIBSETS_SETTYPE_SPECIAL",IF(AT151&lt;&gt;"",VLOOKUP(AT151,'ESO zone constants'!$D$2:$H$4950,8,FALSE),""),""),"")</f>
        <v/>
      </c>
      <c r="AV151" s="3" t="str">
        <f>IF(AU151&lt;&gt;"",IF(AU151&lt;&gt;"LIBSETS_DROP_MECHANIC_MONSTER_NAME",VLOOKUP(AU151,'LibSets constants'!$I$4:$L$1000,3,FALSE),""),"")</f>
        <v/>
      </c>
      <c r="AW151" s="3" t="str">
        <f>IF(AU151&lt;&gt;"",IF(AU151&lt;&gt;"LIBSETS_DROP_MECHANIC_MONSTER_NAME",VLOOKUP(AU151,'LibSets constants'!$I$4:$L$1000,4,FALSE),""),"")</f>
        <v/>
      </c>
      <c r="AX151" s="21" t="e">
        <f t="shared" si="17"/>
        <v>#REF!</v>
      </c>
      <c r="AY151" s="21" t="e">
        <f t="shared" si="22"/>
        <v>#REF!</v>
      </c>
      <c r="AZ151" s="21" t="str">
        <f t="shared" si="19"/>
        <v>, setType=LIBSETS_SETTYPE_CYRODIIL</v>
      </c>
      <c r="BA151" s="21" t="str">
        <f t="shared" si="20"/>
        <v>, dropMechanic={LIBSETS_DROP_MECHANIC_MAIL_PVP_REWARDS_FOR_THE_WORTHY,LIBSETS_DROP_MECHANIC_CITY_CYRODIIL_BRUMA}},</v>
      </c>
      <c r="BB151" s="21" t="str">
        <f t="shared" si="23"/>
        <v xml:space="preserve"> --Shield of the Valiant / Schild des Tapferen   [Cyrodiil, Cyrodiil]</v>
      </c>
    </row>
    <row r="152" spans="1:54" x14ac:dyDescent="0.25">
      <c r="A152" s="12">
        <v>133</v>
      </c>
      <c r="B152" t="s">
        <v>1067</v>
      </c>
      <c r="C152" t="s">
        <v>1069</v>
      </c>
      <c r="D152" t="s">
        <v>1068</v>
      </c>
      <c r="G152" s="3">
        <f t="shared" si="16"/>
        <v>133</v>
      </c>
      <c r="J152" s="8" t="s">
        <v>2019</v>
      </c>
      <c r="L152" t="s">
        <v>100</v>
      </c>
      <c r="M152" t="s">
        <v>100</v>
      </c>
      <c r="N152">
        <v>-1</v>
      </c>
      <c r="O152">
        <v>-1</v>
      </c>
      <c r="P152">
        <v>-1</v>
      </c>
      <c r="Q152">
        <v>0</v>
      </c>
      <c r="R152" s="3" t="e">
        <f>IF(S152&lt;&gt;"",VLOOKUP(S152,'ESO zone constants'!$D$2:$H$4950,8,FALSE),"")</f>
        <v>#REF!</v>
      </c>
      <c r="S152" t="s">
        <v>134</v>
      </c>
      <c r="T152" s="19" t="e">
        <f>IF(R152&lt;&gt;"",IF(NOT(ISERROR(VLOOKUP(R152,'ESO Dungeon constants'!$D$3:$H$9999,5,FALSE))),VLOOKUP(R152,'ESO Dungeon constants'!$D$3:$I$9999,6,FALSE),VLOOKUP(R152,'ESO zone constants'!$H$2:$K$9984,4,FALSE)),"")</f>
        <v>#REF!</v>
      </c>
      <c r="U152" s="3" t="e">
        <f>VLOOKUP(T152,'LibSets constants'!$B$4:$C$1000,2,FALSE)</f>
        <v>#REF!</v>
      </c>
      <c r="V152" s="34" t="s">
        <v>2098</v>
      </c>
      <c r="W152" s="3" t="str">
        <f>IF(V152&lt;&gt;"",IF(V152&lt;&gt;"LIBSETS_DROP_MECHANIC_MONSTER_NAME",VLOOKUP(V152,'LibSets constants'!$I$4:$L$1000,3,FALSE),""),"")</f>
        <v>Rewards for the worthy (Cyrodiil/Battleground mail)</v>
      </c>
      <c r="X152" s="3" t="str">
        <f>IF(V152&lt;&gt;"",IF(V152&lt;&gt;"LIBSETS_DROP_MECHANIC_MONSTER_NAME",VLOOKUP(V152,'LibSets constants'!$I$4:$L$1000,4,FALSE),""),"")</f>
        <v>Gerechter Lohn (Cyrodiil/Schlachtfeld Mail)</v>
      </c>
      <c r="Y152" s="3" t="e">
        <f>IF(J152&lt;&gt;"LIBSETS_SETTYPE_BATTLEGROUND",IF(J152&lt;&gt;"LIBSETS_SETTYPE_SPECIAL",IF(Z152&lt;&gt;"",VLOOKUP(Z152,'ESO zone constants'!$D$2:$H$4950,8,FALSE),""),""),"")</f>
        <v>#REF!</v>
      </c>
      <c r="Z152" t="s">
        <v>134</v>
      </c>
      <c r="AA152" s="34" t="s">
        <v>2088</v>
      </c>
      <c r="AB152" s="3" t="str">
        <f>IF(AA152&lt;&gt;"",IF(AA152&lt;&gt;"LIBSETS_DROP_MECHANIC_MONSTER_NAME",VLOOKUP(AA152,'LibSets constants'!$I$4:$L$1000,3,FALSE),""),"")</f>
        <v>City Erntefurt (quartermaster)</v>
      </c>
      <c r="AC152" s="3" t="str">
        <f>IF(AA152&lt;&gt;"",IF(AA152&lt;&gt;"LIBSETS_DROP_MECHANIC_MONSTER_NAME",VLOOKUP(AA152,'LibSets constants'!$I$4:$L$1000,4,FALSE),""),"")</f>
        <v>Stadt Erntefurt (Quartiermeister)</v>
      </c>
      <c r="AD152" s="3" t="str">
        <f>IF(J152&lt;&gt;"LIBSETS_SETTYPE_BATTLEGROUND",IF(J152&lt;&gt;"LIBSETS_SETTYPE_SPECIAL",IF(AE152&lt;&gt;"",VLOOKUP(AE152,'ESO zone constants'!$D$2:$H$4950,8,FALSE),""),""),"")</f>
        <v/>
      </c>
      <c r="AG152" s="3" t="str">
        <f>IF(AF152&lt;&gt;"",IF(AF152&lt;&gt;"LIBSETS_DROP_MECHANIC_MONSTER_NAME",VLOOKUP(AF152,'LibSets constants'!$I$4:$L$1000,3,FALSE),""),"")</f>
        <v/>
      </c>
      <c r="AH152" s="3" t="str">
        <f>IF(AF152&lt;&gt;"",IF(AF152&lt;&gt;"LIBSETS_DROP_MECHANIC_MONSTER_NAME",VLOOKUP(AF152,'LibSets constants'!$I$4:$L$1000,4,FALSE),""),"")</f>
        <v/>
      </c>
      <c r="AI152" s="3" t="str">
        <f>IF(J152&lt;&gt;"LIBSETS_SETTYPE_BATTLEGROUND",IF(J152&lt;&gt;"LIBSETS_SETTYPE_SPECIAL",IF(AJ152&lt;&gt;"",VLOOKUP(AJ152,'ESO zone constants'!$D$2:$H$4950,8,FALSE),""),""),"")</f>
        <v/>
      </c>
      <c r="AL152" s="3" t="str">
        <f>IF(AK152&lt;&gt;"",IF(AK152&lt;&gt;"LIBSETS_DROP_MECHANIC_MONSTER_NAME",VLOOKUP(AK152,'LibSets constants'!$I$4:$L$1000,3,FALSE),""),"")</f>
        <v/>
      </c>
      <c r="AM152" s="3" t="str">
        <f>IF(AK152&lt;&gt;"",IF(AK152&lt;&gt;"LIBSETS_DROP_MECHANIC_MONSTER_NAME",VLOOKUP(AK152,'LibSets constants'!$I$4:$L$1000,4,FALSE),""),"")</f>
        <v/>
      </c>
      <c r="AN152" s="3" t="str">
        <f>IF(J152&lt;&gt;"LIBSETS_SETTYPE_BATTLEGROUND",IF(J152&lt;&gt;"LIBSETS_SETTYPE_SPECIAL",IF(AO152&lt;&gt;"",VLOOKUP(AO152,'ESO zone constants'!$D$2:$H$4950,8,FALSE),""),""),"")</f>
        <v/>
      </c>
      <c r="AQ152" s="3" t="str">
        <f>IF(AP152&lt;&gt;"",IF(AP152&lt;&gt;"LIBSETS_DROP_MECHANIC_MONSTER_NAME",VLOOKUP(AP152,'LibSets constants'!$I$4:$L$1000,3,FALSE),""),"")</f>
        <v/>
      </c>
      <c r="AR152" s="3" t="str">
        <f>IF(AP152&lt;&gt;"",IF(AP152&lt;&gt;"LIBSETS_DROP_MECHANIC_MONSTER_NAME",VLOOKUP(AP152,'LibSets constants'!$I$4:$L$1000,4,FALSE),""),"")</f>
        <v/>
      </c>
      <c r="AS152" s="3" t="str">
        <f>IF(J152&lt;&gt;"LIBSETS_SETTYPE_BATTLEGROUND",IF(J152&lt;&gt;"LIBSETS_SETTYPE_SPECIAL",IF(AT152&lt;&gt;"",VLOOKUP(AT152,'ESO zone constants'!$D$2:$H$4950,8,FALSE),""),""),"")</f>
        <v/>
      </c>
      <c r="AV152" s="3" t="str">
        <f>IF(AU152&lt;&gt;"",IF(AU152&lt;&gt;"LIBSETS_DROP_MECHANIC_MONSTER_NAME",VLOOKUP(AU152,'LibSets constants'!$I$4:$L$1000,3,FALSE),""),"")</f>
        <v/>
      </c>
      <c r="AW152" s="3" t="str">
        <f>IF(AU152&lt;&gt;"",IF(AU152&lt;&gt;"LIBSETS_DROP_MECHANIC_MONSTER_NAME",VLOOKUP(AU152,'LibSets constants'!$I$4:$L$1000,4,FALSE),""),"")</f>
        <v/>
      </c>
      <c r="AX152" s="21" t="e">
        <f t="shared" si="17"/>
        <v>#REF!</v>
      </c>
      <c r="AY152" s="21" t="e">
        <f t="shared" si="22"/>
        <v>#REF!</v>
      </c>
      <c r="AZ152" s="21" t="str">
        <f t="shared" si="19"/>
        <v>, setType=LIBSETS_SETTYPE_CYRODIIL</v>
      </c>
      <c r="BA152" s="21" t="str">
        <f t="shared" si="20"/>
        <v>, dropMechanic={LIBSETS_DROP_MECHANIC_MAIL_PVP_REWARDS_FOR_THE_WORTHY,LIBSETS_DROP_MECHANIC_CITY_CYRODIIL_ERNTEFURT}},</v>
      </c>
      <c r="BB152" s="21" t="str">
        <f t="shared" si="23"/>
        <v xml:space="preserve"> --Buffer of the Swift / Dämpfer des Geschwinden   [Cyrodiil, Cyrodiil]</v>
      </c>
    </row>
    <row r="153" spans="1:54" x14ac:dyDescent="0.25">
      <c r="A153" s="12">
        <v>234</v>
      </c>
      <c r="B153" t="s">
        <v>1290</v>
      </c>
      <c r="C153" t="s">
        <v>1292</v>
      </c>
      <c r="D153" t="s">
        <v>1291</v>
      </c>
      <c r="G153" s="3">
        <f t="shared" si="16"/>
        <v>234</v>
      </c>
      <c r="I153" t="s">
        <v>1970</v>
      </c>
      <c r="J153" s="8" t="s">
        <v>2019</v>
      </c>
      <c r="L153" t="s">
        <v>100</v>
      </c>
      <c r="M153" t="s">
        <v>100</v>
      </c>
      <c r="N153">
        <v>-1</v>
      </c>
      <c r="O153">
        <v>-1</v>
      </c>
      <c r="P153">
        <v>-1</v>
      </c>
      <c r="Q153">
        <v>0</v>
      </c>
      <c r="R153" s="3" t="e">
        <f>IF(S153&lt;&gt;"",VLOOKUP(S153,'ESO zone constants'!$D$2:$H$4950,8,FALSE),"")</f>
        <v>#REF!</v>
      </c>
      <c r="S153" t="s">
        <v>134</v>
      </c>
      <c r="T153" s="19" t="e">
        <f>IF(R153&lt;&gt;"",IF(NOT(ISERROR(VLOOKUP(R153,'ESO Dungeon constants'!$D$3:$H$9999,5,FALSE))),VLOOKUP(R153,'ESO Dungeon constants'!$D$3:$I$9999,6,FALSE),VLOOKUP(R153,'ESO zone constants'!$H$2:$K$9984,4,FALSE)),"")</f>
        <v>#REF!</v>
      </c>
      <c r="U153" s="3" t="e">
        <f>VLOOKUP(T153,'LibSets constants'!$B$4:$C$1000,2,FALSE)</f>
        <v>#REF!</v>
      </c>
      <c r="V153" s="34" t="s">
        <v>2098</v>
      </c>
      <c r="W153" s="3" t="str">
        <f>IF(V153&lt;&gt;"",IF(V153&lt;&gt;"LIBSETS_DROP_MECHANIC_MONSTER_NAME",VLOOKUP(V153,'LibSets constants'!$I$4:$L$1000,3,FALSE),""),"")</f>
        <v>Rewards for the worthy (Cyrodiil/Battleground mail)</v>
      </c>
      <c r="X153" s="41" t="str">
        <f>IF(V153&lt;&gt;"",IF(V153&lt;&gt;"LIBSETS_DROP_MECHANIC_MONSTER_NAME",VLOOKUP(V153,'LibSets constants'!$I$4:$L$1000,4,FALSE),""),"")</f>
        <v>Gerechter Lohn (Cyrodiil/Schlachtfeld Mail)</v>
      </c>
      <c r="Y153" s="3" t="e">
        <f>IF(J153&lt;&gt;"LIBSETS_SETTYPE_BATTLEGROUND",IF(J153&lt;&gt;"LIBSETS_SETTYPE_SPECIAL",IF(Z153&lt;&gt;"",VLOOKUP(Z153,'ESO zone constants'!$D$2:$H$4950,8,FALSE),""),""),"")</f>
        <v>#REF!</v>
      </c>
      <c r="Z153" t="s">
        <v>134</v>
      </c>
      <c r="AA153" s="34" t="s">
        <v>2089</v>
      </c>
      <c r="AB153" s="3" t="str">
        <f>IF(AA153&lt;&gt;"",IF(AA153&lt;&gt;"LIBSETS_DROP_MECHANIC_MONSTER_NAME",VLOOKUP(AA153,'LibSets constants'!$I$4:$L$1000,3,FALSE),""),"")</f>
        <v>City Bruma (quartermaster)</v>
      </c>
      <c r="AC153" s="3" t="str">
        <f>IF(AA153&lt;&gt;"",IF(AA153&lt;&gt;"LIBSETS_DROP_MECHANIC_MONSTER_NAME",VLOOKUP(AA153,'LibSets constants'!$I$4:$L$1000,4,FALSE),""),"")</f>
        <v>Stadt Bruma (Quartiermeister)</v>
      </c>
      <c r="AD153" s="3" t="str">
        <f>IF(J153&lt;&gt;"LIBSETS_SETTYPE_BATTLEGROUND",IF(J153&lt;&gt;"LIBSETS_SETTYPE_SPECIAL",IF(AE153&lt;&gt;"",VLOOKUP(AE153,'ESO zone constants'!$D$2:$H$4950,8,FALSE),""),""),"")</f>
        <v/>
      </c>
      <c r="AG153" s="3" t="str">
        <f>IF(AF153&lt;&gt;"",IF(AF153&lt;&gt;"LIBSETS_DROP_MECHANIC_MONSTER_NAME",VLOOKUP(AF153,'LibSets constants'!$I$4:$L$1000,3,FALSE),""),"")</f>
        <v/>
      </c>
      <c r="AH153" s="3" t="str">
        <f>IF(AF153&lt;&gt;"",IF(AF153&lt;&gt;"LIBSETS_DROP_MECHANIC_MONSTER_NAME",VLOOKUP(AF153,'LibSets constants'!$I$4:$L$1000,4,FALSE),""),"")</f>
        <v/>
      </c>
      <c r="AI153" s="3" t="str">
        <f>IF(J153&lt;&gt;"LIBSETS_SETTYPE_BATTLEGROUND",IF(J153&lt;&gt;"LIBSETS_SETTYPE_SPECIAL",IF(AJ153&lt;&gt;"",VLOOKUP(AJ153,'ESO zone constants'!$D$2:$H$4950,8,FALSE),""),""),"")</f>
        <v/>
      </c>
      <c r="AL153" s="3" t="str">
        <f>IF(AK153&lt;&gt;"",IF(AK153&lt;&gt;"LIBSETS_DROP_MECHANIC_MONSTER_NAME",VLOOKUP(AK153,'LibSets constants'!$I$4:$L$1000,3,FALSE),""),"")</f>
        <v/>
      </c>
      <c r="AM153" s="3" t="str">
        <f>IF(AK153&lt;&gt;"",IF(AK153&lt;&gt;"LIBSETS_DROP_MECHANIC_MONSTER_NAME",VLOOKUP(AK153,'LibSets constants'!$I$4:$L$1000,4,FALSE),""),"")</f>
        <v/>
      </c>
      <c r="AN153" s="3" t="str">
        <f>IF(J153&lt;&gt;"LIBSETS_SETTYPE_BATTLEGROUND",IF(J153&lt;&gt;"LIBSETS_SETTYPE_SPECIAL",IF(AO153&lt;&gt;"",VLOOKUP(AO153,'ESO zone constants'!$D$2:$H$4950,8,FALSE),""),""),"")</f>
        <v/>
      </c>
      <c r="AQ153" s="3" t="str">
        <f>IF(AP153&lt;&gt;"",IF(AP153&lt;&gt;"LIBSETS_DROP_MECHANIC_MONSTER_NAME",VLOOKUP(AP153,'LibSets constants'!$I$4:$L$1000,3,FALSE),""),"")</f>
        <v/>
      </c>
      <c r="AR153" s="3" t="str">
        <f>IF(AP153&lt;&gt;"",IF(AP153&lt;&gt;"LIBSETS_DROP_MECHANIC_MONSTER_NAME",VLOOKUP(AP153,'LibSets constants'!$I$4:$L$1000,4,FALSE),""),"")</f>
        <v/>
      </c>
      <c r="AS153" s="3" t="str">
        <f>IF(J153&lt;&gt;"LIBSETS_SETTYPE_BATTLEGROUND",IF(J153&lt;&gt;"LIBSETS_SETTYPE_SPECIAL",IF(AT153&lt;&gt;"",VLOOKUP(AT153,'ESO zone constants'!$D$2:$H$4950,8,FALSE),""),""),"")</f>
        <v/>
      </c>
      <c r="AV153" s="3" t="str">
        <f>IF(AU153&lt;&gt;"",IF(AU153&lt;&gt;"LIBSETS_DROP_MECHANIC_MONSTER_NAME",VLOOKUP(AU153,'LibSets constants'!$I$4:$L$1000,3,FALSE),""),"")</f>
        <v/>
      </c>
      <c r="AW153" s="3" t="str">
        <f>IF(AU153&lt;&gt;"",IF(AU153&lt;&gt;"LIBSETS_DROP_MECHANIC_MONSTER_NAME",VLOOKUP(AU153,'LibSets constants'!$I$4:$L$1000,4,FALSE),""),"")</f>
        <v/>
      </c>
      <c r="AX153" s="21" t="e">
        <f t="shared" si="17"/>
        <v>#REF!</v>
      </c>
      <c r="AY153" s="21" t="e">
        <f t="shared" si="22"/>
        <v>#REF!</v>
      </c>
      <c r="AZ153" s="21" t="str">
        <f t="shared" si="19"/>
        <v>, setType=LIBSETS_SETTYPE_CYRODIIL</v>
      </c>
      <c r="BA153" s="21" t="str">
        <f t="shared" si="20"/>
        <v>, dropMechanic={LIBSETS_DROP_MECHANIC_MAIL_PVP_REWARDS_FOR_THE_WORTHY,LIBSETS_DROP_MECHANIC_CITY_CYRODIIL_BRUMA}},</v>
      </c>
      <c r="BB153" s="21" t="str">
        <f t="shared" si="23"/>
        <v xml:space="preserve"> --Marksman's Crest / Wappen des Meisterschützen   [Cyrodiil, Cyrodiil]</v>
      </c>
    </row>
    <row r="154" spans="1:54" x14ac:dyDescent="0.25">
      <c r="A154" s="12">
        <v>235</v>
      </c>
      <c r="B154" t="s">
        <v>1293</v>
      </c>
      <c r="C154" t="s">
        <v>1295</v>
      </c>
      <c r="D154" t="s">
        <v>1294</v>
      </c>
      <c r="G154" s="3">
        <f t="shared" si="16"/>
        <v>235</v>
      </c>
      <c r="I154" t="s">
        <v>1970</v>
      </c>
      <c r="J154" s="8" t="s">
        <v>2019</v>
      </c>
      <c r="L154" t="s">
        <v>100</v>
      </c>
      <c r="M154" t="s">
        <v>100</v>
      </c>
      <c r="N154">
        <v>-1</v>
      </c>
      <c r="O154">
        <v>-1</v>
      </c>
      <c r="P154">
        <v>-1</v>
      </c>
      <c r="Q154">
        <v>0</v>
      </c>
      <c r="R154" s="3" t="e">
        <f>IF(S154&lt;&gt;"",VLOOKUP(S154,'ESO zone constants'!$D$2:$H$4950,8,FALSE),"")</f>
        <v>#REF!</v>
      </c>
      <c r="S154" t="s">
        <v>134</v>
      </c>
      <c r="T154" s="19" t="e">
        <f>IF(R154&lt;&gt;"",IF(NOT(ISERROR(VLOOKUP(R154,'ESO Dungeon constants'!$D$3:$H$9999,5,FALSE))),VLOOKUP(R154,'ESO Dungeon constants'!$D$3:$I$9999,6,FALSE),VLOOKUP(R154,'ESO zone constants'!$H$2:$K$9984,4,FALSE)),"")</f>
        <v>#REF!</v>
      </c>
      <c r="U154" s="3" t="e">
        <f>VLOOKUP(T154,'LibSets constants'!$B$4:$C$1000,2,FALSE)</f>
        <v>#REF!</v>
      </c>
      <c r="V154" s="34" t="s">
        <v>2098</v>
      </c>
      <c r="W154" s="3" t="str">
        <f>IF(V154&lt;&gt;"",IF(V154&lt;&gt;"LIBSETS_DROP_MECHANIC_MONSTER_NAME",VLOOKUP(V154,'LibSets constants'!$I$4:$L$1000,3,FALSE),""),"")</f>
        <v>Rewards for the worthy (Cyrodiil/Battleground mail)</v>
      </c>
      <c r="X154" s="41" t="str">
        <f>IF(V154&lt;&gt;"",IF(V154&lt;&gt;"LIBSETS_DROP_MECHANIC_MONSTER_NAME",VLOOKUP(V154,'LibSets constants'!$I$4:$L$1000,4,FALSE),""),"")</f>
        <v>Gerechter Lohn (Cyrodiil/Schlachtfeld Mail)</v>
      </c>
      <c r="Y154" s="3" t="e">
        <f>IF(J154&lt;&gt;"LIBSETS_SETTYPE_BATTLEGROUND",IF(J154&lt;&gt;"LIBSETS_SETTYPE_SPECIAL",IF(Z154&lt;&gt;"",VLOOKUP(Z154,'ESO zone constants'!$D$2:$H$4950,8,FALSE),""),""),"")</f>
        <v>#REF!</v>
      </c>
      <c r="Z154" t="s">
        <v>134</v>
      </c>
      <c r="AA154" s="34" t="s">
        <v>2088</v>
      </c>
      <c r="AB154" s="3" t="str">
        <f>IF(AA154&lt;&gt;"",IF(AA154&lt;&gt;"LIBSETS_DROP_MECHANIC_MONSTER_NAME",VLOOKUP(AA154,'LibSets constants'!$I$4:$L$1000,3,FALSE),""),"")</f>
        <v>City Erntefurt (quartermaster)</v>
      </c>
      <c r="AC154" s="3" t="str">
        <f>IF(AA154&lt;&gt;"",IF(AA154&lt;&gt;"LIBSETS_DROP_MECHANIC_MONSTER_NAME",VLOOKUP(AA154,'LibSets constants'!$I$4:$L$1000,4,FALSE),""),"")</f>
        <v>Stadt Erntefurt (Quartiermeister)</v>
      </c>
      <c r="AD154" s="3" t="str">
        <f>IF(J154&lt;&gt;"LIBSETS_SETTYPE_BATTLEGROUND",IF(J154&lt;&gt;"LIBSETS_SETTYPE_SPECIAL",IF(AE154&lt;&gt;"",VLOOKUP(AE154,'ESO zone constants'!$D$2:$H$4950,8,FALSE),""),""),"")</f>
        <v/>
      </c>
      <c r="AG154" s="3" t="str">
        <f>IF(AF154&lt;&gt;"",IF(AF154&lt;&gt;"LIBSETS_DROP_MECHANIC_MONSTER_NAME",VLOOKUP(AF154,'LibSets constants'!$I$4:$L$1000,3,FALSE),""),"")</f>
        <v/>
      </c>
      <c r="AH154" s="3" t="str">
        <f>IF(AF154&lt;&gt;"",IF(AF154&lt;&gt;"LIBSETS_DROP_MECHANIC_MONSTER_NAME",VLOOKUP(AF154,'LibSets constants'!$I$4:$L$1000,4,FALSE),""),"")</f>
        <v/>
      </c>
      <c r="AI154" s="3" t="str">
        <f>IF(J154&lt;&gt;"LIBSETS_SETTYPE_BATTLEGROUND",IF(J154&lt;&gt;"LIBSETS_SETTYPE_SPECIAL",IF(AJ154&lt;&gt;"",VLOOKUP(AJ154,'ESO zone constants'!$D$2:$H$4950,8,FALSE),""),""),"")</f>
        <v/>
      </c>
      <c r="AL154" s="3" t="str">
        <f>IF(AK154&lt;&gt;"",IF(AK154&lt;&gt;"LIBSETS_DROP_MECHANIC_MONSTER_NAME",VLOOKUP(AK154,'LibSets constants'!$I$4:$L$1000,3,FALSE),""),"")</f>
        <v/>
      </c>
      <c r="AM154" s="3" t="str">
        <f>IF(AK154&lt;&gt;"",IF(AK154&lt;&gt;"LIBSETS_DROP_MECHANIC_MONSTER_NAME",VLOOKUP(AK154,'LibSets constants'!$I$4:$L$1000,4,FALSE),""),"")</f>
        <v/>
      </c>
      <c r="AN154" s="3" t="str">
        <f>IF(J154&lt;&gt;"LIBSETS_SETTYPE_BATTLEGROUND",IF(J154&lt;&gt;"LIBSETS_SETTYPE_SPECIAL",IF(AO154&lt;&gt;"",VLOOKUP(AO154,'ESO zone constants'!$D$2:$H$4950,8,FALSE),""),""),"")</f>
        <v/>
      </c>
      <c r="AQ154" s="3" t="str">
        <f>IF(AP154&lt;&gt;"",IF(AP154&lt;&gt;"LIBSETS_DROP_MECHANIC_MONSTER_NAME",VLOOKUP(AP154,'LibSets constants'!$I$4:$L$1000,3,FALSE),""),"")</f>
        <v/>
      </c>
      <c r="AR154" s="3" t="str">
        <f>IF(AP154&lt;&gt;"",IF(AP154&lt;&gt;"LIBSETS_DROP_MECHANIC_MONSTER_NAME",VLOOKUP(AP154,'LibSets constants'!$I$4:$L$1000,4,FALSE),""),"")</f>
        <v/>
      </c>
      <c r="AS154" s="3" t="str">
        <f>IF(J154&lt;&gt;"LIBSETS_SETTYPE_BATTLEGROUND",IF(J154&lt;&gt;"LIBSETS_SETTYPE_SPECIAL",IF(AT154&lt;&gt;"",VLOOKUP(AT154,'ESO zone constants'!$D$2:$H$4950,8,FALSE),""),""),"")</f>
        <v/>
      </c>
      <c r="AV154" s="3" t="str">
        <f>IF(AU154&lt;&gt;"",IF(AU154&lt;&gt;"LIBSETS_DROP_MECHANIC_MONSTER_NAME",VLOOKUP(AU154,'LibSets constants'!$I$4:$L$1000,3,FALSE),""),"")</f>
        <v/>
      </c>
      <c r="AW154" s="3" t="str">
        <f>IF(AU154&lt;&gt;"",IF(AU154&lt;&gt;"LIBSETS_DROP_MECHANIC_MONSTER_NAME",VLOOKUP(AU154,'LibSets constants'!$I$4:$L$1000,4,FALSE),""),"")</f>
        <v/>
      </c>
      <c r="AX154" s="21" t="e">
        <f t="shared" si="17"/>
        <v>#REF!</v>
      </c>
      <c r="AY154" s="21" t="e">
        <f t="shared" si="22"/>
        <v>#REF!</v>
      </c>
      <c r="AZ154" s="21" t="str">
        <f t="shared" si="19"/>
        <v>, setType=LIBSETS_SETTYPE_CYRODIIL</v>
      </c>
      <c r="BA154" s="21" t="str">
        <f t="shared" si="20"/>
        <v>, dropMechanic={LIBSETS_DROP_MECHANIC_MAIL_PVP_REWARDS_FOR_THE_WORTHY,LIBSETS_DROP_MECHANIC_CITY_CYRODIIL_ERNTEFURT}},</v>
      </c>
      <c r="BB154" s="21" t="str">
        <f t="shared" si="23"/>
        <v xml:space="preserve"> --Robes of Transmutation / Roben der Transmutation   [Cyrodiil, Cyrodiil]</v>
      </c>
    </row>
    <row r="155" spans="1:54" x14ac:dyDescent="0.25">
      <c r="A155" s="12">
        <v>236</v>
      </c>
      <c r="B155" t="s">
        <v>1296</v>
      </c>
      <c r="C155" t="s">
        <v>1298</v>
      </c>
      <c r="D155" t="s">
        <v>1297</v>
      </c>
      <c r="G155" s="3">
        <f t="shared" si="16"/>
        <v>236</v>
      </c>
      <c r="I155" t="s">
        <v>1970</v>
      </c>
      <c r="J155" s="8" t="s">
        <v>2019</v>
      </c>
      <c r="L155" t="s">
        <v>100</v>
      </c>
      <c r="M155" t="s">
        <v>100</v>
      </c>
      <c r="N155">
        <v>-1</v>
      </c>
      <c r="O155">
        <v>-1</v>
      </c>
      <c r="P155">
        <v>-1</v>
      </c>
      <c r="Q155">
        <v>0</v>
      </c>
      <c r="R155" s="3" t="e">
        <f>IF(S155&lt;&gt;"",VLOOKUP(S155,'ESO zone constants'!$D$2:$H$4950,8,FALSE),"")</f>
        <v>#REF!</v>
      </c>
      <c r="S155" t="s">
        <v>134</v>
      </c>
      <c r="T155" s="19" t="e">
        <f>IF(R155&lt;&gt;"",IF(NOT(ISERROR(VLOOKUP(R155,'ESO Dungeon constants'!$D$3:$H$9999,5,FALSE))),VLOOKUP(R155,'ESO Dungeon constants'!$D$3:$I$9999,6,FALSE),VLOOKUP(R155,'ESO zone constants'!$H$2:$K$9984,4,FALSE)),"")</f>
        <v>#REF!</v>
      </c>
      <c r="U155" s="3" t="e">
        <f>VLOOKUP(T155,'LibSets constants'!$B$4:$C$1000,2,FALSE)</f>
        <v>#REF!</v>
      </c>
      <c r="V155" s="34" t="s">
        <v>2098</v>
      </c>
      <c r="W155" s="46" t="str">
        <f>IF(V155&lt;&gt;"",IF(V155&lt;&gt;"LIBSETS_DROP_MECHANIC_MONSTER_NAME",VLOOKUP(V155,'LibSets constants'!$I$4:$L$1000,3,FALSE),""),"")</f>
        <v>Rewards for the worthy (Cyrodiil/Battleground mail)</v>
      </c>
      <c r="X155" s="41" t="str">
        <f>IF(V155&lt;&gt;"",IF(V155&lt;&gt;"LIBSETS_DROP_MECHANIC_MONSTER_NAME",VLOOKUP(V155,'LibSets constants'!$I$4:$L$1000,4,FALSE),""),"")</f>
        <v>Gerechter Lohn (Cyrodiil/Schlachtfeld Mail)</v>
      </c>
      <c r="Y155" s="3" t="e">
        <f>IF(J155&lt;&gt;"LIBSETS_SETTYPE_BATTLEGROUND",IF(J155&lt;&gt;"LIBSETS_SETTYPE_SPECIAL",IF(Z155&lt;&gt;"",VLOOKUP(Z155,'ESO zone constants'!$D$2:$H$4950,8,FALSE),""),""),"")</f>
        <v>#REF!</v>
      </c>
      <c r="Z155" t="s">
        <v>134</v>
      </c>
      <c r="AA155" s="47" t="s">
        <v>2088</v>
      </c>
      <c r="AB155" s="46" t="str">
        <f>IF(AA155&lt;&gt;"",IF(AA155&lt;&gt;"LIBSETS_DROP_MECHANIC_MONSTER_NAME",VLOOKUP(AA155,'LibSets constants'!$I$4:$L$1000,3,FALSE),""),"")</f>
        <v>City Erntefurt (quartermaster)</v>
      </c>
      <c r="AC155" s="46" t="str">
        <f>IF(AA155&lt;&gt;"",IF(AA155&lt;&gt;"LIBSETS_DROP_MECHANIC_MONSTER_NAME",VLOOKUP(AA155,'LibSets constants'!$I$4:$L$1000,4,FALSE),""),"")</f>
        <v>Stadt Erntefurt (Quartiermeister)</v>
      </c>
      <c r="AD155" s="3" t="str">
        <f>IF(J155&lt;&gt;"LIBSETS_SETTYPE_BATTLEGROUND",IF(J155&lt;&gt;"LIBSETS_SETTYPE_SPECIAL",IF(AE155&lt;&gt;"",VLOOKUP(AE155,'ESO zone constants'!$D$2:$H$4950,8,FALSE),""),""),"")</f>
        <v/>
      </c>
      <c r="AF155" s="47"/>
      <c r="AG155" s="46" t="str">
        <f>IF(AF155&lt;&gt;"",IF(AF155&lt;&gt;"LIBSETS_DROP_MECHANIC_MONSTER_NAME",VLOOKUP(AF155,'LibSets constants'!$I$4:$L$1000,3,FALSE),""),"")</f>
        <v/>
      </c>
      <c r="AH155" s="46" t="str">
        <f>IF(AF155&lt;&gt;"",IF(AF155&lt;&gt;"LIBSETS_DROP_MECHANIC_MONSTER_NAME",VLOOKUP(AF155,'LibSets constants'!$I$4:$L$1000,4,FALSE),""),"")</f>
        <v/>
      </c>
      <c r="AI155" s="3" t="str">
        <f>IF(J155&lt;&gt;"LIBSETS_SETTYPE_BATTLEGROUND",IF(J155&lt;&gt;"LIBSETS_SETTYPE_SPECIAL",IF(AJ155&lt;&gt;"",VLOOKUP(AJ155,'ESO zone constants'!$D$2:$H$4950,8,FALSE),""),""),"")</f>
        <v/>
      </c>
      <c r="AK155" s="47"/>
      <c r="AL155" s="46" t="str">
        <f>IF(AK155&lt;&gt;"",IF(AK155&lt;&gt;"LIBSETS_DROP_MECHANIC_MONSTER_NAME",VLOOKUP(AK155,'LibSets constants'!$I$4:$L$1000,3,FALSE),""),"")</f>
        <v/>
      </c>
      <c r="AM155" s="46" t="str">
        <f>IF(AK155&lt;&gt;"",IF(AK155&lt;&gt;"LIBSETS_DROP_MECHANIC_MONSTER_NAME",VLOOKUP(AK155,'LibSets constants'!$I$4:$L$1000,4,FALSE),""),"")</f>
        <v/>
      </c>
      <c r="AN155" s="3" t="str">
        <f>IF(J155&lt;&gt;"LIBSETS_SETTYPE_BATTLEGROUND",IF(J155&lt;&gt;"LIBSETS_SETTYPE_SPECIAL",IF(AO155&lt;&gt;"",VLOOKUP(AO155,'ESO zone constants'!$D$2:$H$4950,8,FALSE),""),""),"")</f>
        <v/>
      </c>
      <c r="AP155" s="47"/>
      <c r="AQ155" s="46" t="str">
        <f>IF(AP155&lt;&gt;"",IF(AP155&lt;&gt;"LIBSETS_DROP_MECHANIC_MONSTER_NAME",VLOOKUP(AP155,'LibSets constants'!$I$4:$L$1000,3,FALSE),""),"")</f>
        <v/>
      </c>
      <c r="AR155" s="46" t="str">
        <f>IF(AP155&lt;&gt;"",IF(AP155&lt;&gt;"LIBSETS_DROP_MECHANIC_MONSTER_NAME",VLOOKUP(AP155,'LibSets constants'!$I$4:$L$1000,4,FALSE),""),"")</f>
        <v/>
      </c>
      <c r="AS155" s="3" t="str">
        <f>IF(J155&lt;&gt;"LIBSETS_SETTYPE_BATTLEGROUND",IF(J155&lt;&gt;"LIBSETS_SETTYPE_SPECIAL",IF(AT155&lt;&gt;"",VLOOKUP(AT155,'ESO zone constants'!$D$2:$H$4950,8,FALSE),""),""),"")</f>
        <v/>
      </c>
      <c r="AU155" s="47"/>
      <c r="AV155" s="46" t="str">
        <f>IF(AU155&lt;&gt;"",IF(AU155&lt;&gt;"LIBSETS_DROP_MECHANIC_MONSTER_NAME",VLOOKUP(AU155,'LibSets constants'!$I$4:$L$1000,3,FALSE),""),"")</f>
        <v/>
      </c>
      <c r="AW155" s="46" t="str">
        <f>IF(AU155&lt;&gt;"",IF(AU155&lt;&gt;"LIBSETS_DROP_MECHANIC_MONSTER_NAME",VLOOKUP(AU155,'LibSets constants'!$I$4:$L$1000,4,FALSE),""),"")</f>
        <v/>
      </c>
      <c r="AX155" s="21" t="e">
        <f t="shared" si="17"/>
        <v>#REF!</v>
      </c>
      <c r="AY155" s="21" t="e">
        <f t="shared" si="22"/>
        <v>#REF!</v>
      </c>
      <c r="AZ155" s="21" t="str">
        <f t="shared" si="19"/>
        <v>, setType=LIBSETS_SETTYPE_CYRODIIL</v>
      </c>
      <c r="BA155" s="21" t="str">
        <f t="shared" si="20"/>
        <v>, dropMechanic={LIBSETS_DROP_MECHANIC_MAIL_PVP_REWARDS_FOR_THE_WORTHY,LIBSETS_DROP_MECHANIC_CITY_CYRODIIL_ERNTEFURT}},</v>
      </c>
      <c r="BB155" s="21" t="str">
        <f t="shared" si="23"/>
        <v xml:space="preserve"> --Vicious Death / Grausamer Tod   [Cyrodiil, Cyrodiil]</v>
      </c>
    </row>
    <row r="156" spans="1:54" x14ac:dyDescent="0.25">
      <c r="A156" s="12">
        <v>237</v>
      </c>
      <c r="B156" t="s">
        <v>1299</v>
      </c>
      <c r="C156" t="s">
        <v>1301</v>
      </c>
      <c r="D156" t="s">
        <v>1300</v>
      </c>
      <c r="G156" s="3">
        <f t="shared" si="16"/>
        <v>237</v>
      </c>
      <c r="I156" t="s">
        <v>1970</v>
      </c>
      <c r="J156" s="8" t="s">
        <v>2019</v>
      </c>
      <c r="L156" t="s">
        <v>100</v>
      </c>
      <c r="M156" t="s">
        <v>100</v>
      </c>
      <c r="N156">
        <v>-1</v>
      </c>
      <c r="O156">
        <v>-1</v>
      </c>
      <c r="P156">
        <v>-1</v>
      </c>
      <c r="Q156">
        <v>0</v>
      </c>
      <c r="R156" s="3" t="e">
        <f>IF(S156&lt;&gt;"",VLOOKUP(S156,'ESO zone constants'!$D$2:$H$4950,8,FALSE),"")</f>
        <v>#REF!</v>
      </c>
      <c r="S156" t="s">
        <v>134</v>
      </c>
      <c r="T156" s="19" t="e">
        <f>IF(R156&lt;&gt;"",IF(NOT(ISERROR(VLOOKUP(R156,'ESO Dungeon constants'!$D$3:$H$9999,5,FALSE))),VLOOKUP(R156,'ESO Dungeon constants'!$D$3:$I$9999,6,FALSE),VLOOKUP(R156,'ESO zone constants'!$H$2:$K$9984,4,FALSE)),"")</f>
        <v>#REF!</v>
      </c>
      <c r="U156" s="3" t="e">
        <f>VLOOKUP(T156,'LibSets constants'!$B$4:$C$1000,2,FALSE)</f>
        <v>#REF!</v>
      </c>
      <c r="V156" s="34" t="s">
        <v>2098</v>
      </c>
      <c r="W156" s="3" t="str">
        <f>IF(V156&lt;&gt;"",IF(V156&lt;&gt;"LIBSETS_DROP_MECHANIC_MONSTER_NAME",VLOOKUP(V156,'LibSets constants'!$I$4:$L$1000,3,FALSE),""),"")</f>
        <v>Rewards for the worthy (Cyrodiil/Battleground mail)</v>
      </c>
      <c r="X156" s="41" t="str">
        <f>IF(V156&lt;&gt;"",IF(V156&lt;&gt;"LIBSETS_DROP_MECHANIC_MONSTER_NAME",VLOOKUP(V156,'LibSets constants'!$I$4:$L$1000,4,FALSE),""),"")</f>
        <v>Gerechter Lohn (Cyrodiil/Schlachtfeld Mail)</v>
      </c>
      <c r="Y156" s="3" t="e">
        <f>IF(J156&lt;&gt;"LIBSETS_SETTYPE_BATTLEGROUND",IF(J156&lt;&gt;"LIBSETS_SETTYPE_SPECIAL",IF(Z156&lt;&gt;"",VLOOKUP(Z156,'ESO zone constants'!$D$2:$H$4950,8,FALSE),""),""),"")</f>
        <v>#REF!</v>
      </c>
      <c r="Z156" t="s">
        <v>134</v>
      </c>
      <c r="AA156" s="34" t="s">
        <v>2089</v>
      </c>
      <c r="AB156" s="3" t="str">
        <f>IF(AA156&lt;&gt;"",IF(AA156&lt;&gt;"LIBSETS_DROP_MECHANIC_MONSTER_NAME",VLOOKUP(AA156,'LibSets constants'!$I$4:$L$1000,3,FALSE),""),"")</f>
        <v>City Bruma (quartermaster)</v>
      </c>
      <c r="AC156" s="3" t="str">
        <f>IF(AA156&lt;&gt;"",IF(AA156&lt;&gt;"LIBSETS_DROP_MECHANIC_MONSTER_NAME",VLOOKUP(AA156,'LibSets constants'!$I$4:$L$1000,4,FALSE),""),"")</f>
        <v>Stadt Bruma (Quartiermeister)</v>
      </c>
      <c r="AD156" s="3" t="str">
        <f>IF(J156&lt;&gt;"LIBSETS_SETTYPE_BATTLEGROUND",IF(J156&lt;&gt;"LIBSETS_SETTYPE_SPECIAL",IF(AE156&lt;&gt;"",VLOOKUP(AE156,'ESO zone constants'!$D$2:$H$4950,8,FALSE),""),""),"")</f>
        <v/>
      </c>
      <c r="AG156" s="3" t="str">
        <f>IF(AF156&lt;&gt;"",IF(AF156&lt;&gt;"LIBSETS_DROP_MECHANIC_MONSTER_NAME",VLOOKUP(AF156,'LibSets constants'!$I$4:$L$1000,3,FALSE),""),"")</f>
        <v/>
      </c>
      <c r="AH156" s="3" t="str">
        <f>IF(AF156&lt;&gt;"",IF(AF156&lt;&gt;"LIBSETS_DROP_MECHANIC_MONSTER_NAME",VLOOKUP(AF156,'LibSets constants'!$I$4:$L$1000,4,FALSE),""),"")</f>
        <v/>
      </c>
      <c r="AI156" s="3" t="str">
        <f>IF(J156&lt;&gt;"LIBSETS_SETTYPE_BATTLEGROUND",IF(J156&lt;&gt;"LIBSETS_SETTYPE_SPECIAL",IF(AJ156&lt;&gt;"",VLOOKUP(AJ156,'ESO zone constants'!$D$2:$H$4950,8,FALSE),""),""),"")</f>
        <v/>
      </c>
      <c r="AL156" s="3" t="str">
        <f>IF(AK156&lt;&gt;"",IF(AK156&lt;&gt;"LIBSETS_DROP_MECHANIC_MONSTER_NAME",VLOOKUP(AK156,'LibSets constants'!$I$4:$L$1000,3,FALSE),""),"")</f>
        <v/>
      </c>
      <c r="AM156" s="3" t="str">
        <f>IF(AK156&lt;&gt;"",IF(AK156&lt;&gt;"LIBSETS_DROP_MECHANIC_MONSTER_NAME",VLOOKUP(AK156,'LibSets constants'!$I$4:$L$1000,4,FALSE),""),"")</f>
        <v/>
      </c>
      <c r="AN156" s="3" t="str">
        <f>IF(J156&lt;&gt;"LIBSETS_SETTYPE_BATTLEGROUND",IF(J156&lt;&gt;"LIBSETS_SETTYPE_SPECIAL",IF(AO156&lt;&gt;"",VLOOKUP(AO156,'ESO zone constants'!$D$2:$H$4950,8,FALSE),""),""),"")</f>
        <v/>
      </c>
      <c r="AQ156" s="3" t="str">
        <f>IF(AP156&lt;&gt;"",IF(AP156&lt;&gt;"LIBSETS_DROP_MECHANIC_MONSTER_NAME",VLOOKUP(AP156,'LibSets constants'!$I$4:$L$1000,3,FALSE),""),"")</f>
        <v/>
      </c>
      <c r="AR156" s="3" t="str">
        <f>IF(AP156&lt;&gt;"",IF(AP156&lt;&gt;"LIBSETS_DROP_MECHANIC_MONSTER_NAME",VLOOKUP(AP156,'LibSets constants'!$I$4:$L$1000,4,FALSE),""),"")</f>
        <v/>
      </c>
      <c r="AS156" s="3" t="str">
        <f>IF(J156&lt;&gt;"LIBSETS_SETTYPE_BATTLEGROUND",IF(J156&lt;&gt;"LIBSETS_SETTYPE_SPECIAL",IF(AT156&lt;&gt;"",VLOOKUP(AT156,'ESO zone constants'!$D$2:$H$4950,8,FALSE),""),""),"")</f>
        <v/>
      </c>
      <c r="AV156" s="3" t="str">
        <f>IF(AU156&lt;&gt;"",IF(AU156&lt;&gt;"LIBSETS_DROP_MECHANIC_MONSTER_NAME",VLOOKUP(AU156,'LibSets constants'!$I$4:$L$1000,3,FALSE),""),"")</f>
        <v/>
      </c>
      <c r="AW156" s="3" t="str">
        <f>IF(AU156&lt;&gt;"",IF(AU156&lt;&gt;"LIBSETS_DROP_MECHANIC_MONSTER_NAME",VLOOKUP(AU156,'LibSets constants'!$I$4:$L$1000,4,FALSE),""),"")</f>
        <v/>
      </c>
      <c r="AX156" s="21" t="e">
        <f t="shared" si="17"/>
        <v>#REF!</v>
      </c>
      <c r="AY156" s="21" t="e">
        <f t="shared" si="22"/>
        <v>#REF!</v>
      </c>
      <c r="AZ156" s="21" t="str">
        <f t="shared" si="19"/>
        <v>, setType=LIBSETS_SETTYPE_CYRODIIL</v>
      </c>
      <c r="BA156" s="21" t="str">
        <f t="shared" si="20"/>
        <v>, dropMechanic={LIBSETS_DROP_MECHANIC_MAIL_PVP_REWARDS_FOR_THE_WORTHY,LIBSETS_DROP_MECHANIC_CITY_CYRODIIL_BRUMA}},</v>
      </c>
      <c r="BB156" s="21" t="str">
        <f t="shared" si="23"/>
        <v xml:space="preserve"> --Leki's Focus / Lekis Fokus   [Cyrodiil, Cyrodiil]</v>
      </c>
    </row>
    <row r="157" spans="1:54" x14ac:dyDescent="0.25">
      <c r="A157" s="12">
        <v>238</v>
      </c>
      <c r="B157" t="s">
        <v>1302</v>
      </c>
      <c r="C157" t="s">
        <v>1304</v>
      </c>
      <c r="D157" t="s">
        <v>1303</v>
      </c>
      <c r="G157" s="3">
        <f t="shared" si="16"/>
        <v>238</v>
      </c>
      <c r="I157" t="s">
        <v>1970</v>
      </c>
      <c r="J157" s="8" t="s">
        <v>2019</v>
      </c>
      <c r="L157" t="s">
        <v>100</v>
      </c>
      <c r="M157" t="s">
        <v>100</v>
      </c>
      <c r="N157">
        <v>-1</v>
      </c>
      <c r="O157">
        <v>-1</v>
      </c>
      <c r="P157">
        <v>-1</v>
      </c>
      <c r="Q157">
        <v>0</v>
      </c>
      <c r="R157" s="3" t="e">
        <f>IF(S157&lt;&gt;"",VLOOKUP(S157,'ESO zone constants'!$D$2:$H$4950,8,FALSE),"")</f>
        <v>#REF!</v>
      </c>
      <c r="S157" t="s">
        <v>134</v>
      </c>
      <c r="T157" s="19" t="e">
        <f>IF(R157&lt;&gt;"",IF(NOT(ISERROR(VLOOKUP(R157,'ESO Dungeon constants'!$D$3:$H$9999,5,FALSE))),VLOOKUP(R157,'ESO Dungeon constants'!$D$3:$I$9999,6,FALSE),VLOOKUP(R157,'ESO zone constants'!$H$2:$K$9984,4,FALSE)),"")</f>
        <v>#REF!</v>
      </c>
      <c r="U157" s="3" t="e">
        <f>VLOOKUP(T157,'LibSets constants'!$B$4:$C$1000,2,FALSE)</f>
        <v>#REF!</v>
      </c>
      <c r="V157" s="34" t="s">
        <v>2098</v>
      </c>
      <c r="W157" s="3" t="str">
        <f>IF(V157&lt;&gt;"",IF(V157&lt;&gt;"LIBSETS_DROP_MECHANIC_MONSTER_NAME",VLOOKUP(V157,'LibSets constants'!$I$4:$L$1000,3,FALSE),""),"")</f>
        <v>Rewards for the worthy (Cyrodiil/Battleground mail)</v>
      </c>
      <c r="X157" s="41" t="str">
        <f>IF(V157&lt;&gt;"",IF(V157&lt;&gt;"LIBSETS_DROP_MECHANIC_MONSTER_NAME",VLOOKUP(V157,'LibSets constants'!$I$4:$L$1000,4,FALSE),""),"")</f>
        <v>Gerechter Lohn (Cyrodiil/Schlachtfeld Mail)</v>
      </c>
      <c r="Y157" s="3" t="e">
        <f>IF(J157&lt;&gt;"LIBSETS_SETTYPE_BATTLEGROUND",IF(J157&lt;&gt;"LIBSETS_SETTYPE_SPECIAL",IF(Z157&lt;&gt;"",VLOOKUP(Z157,'ESO zone constants'!$D$2:$H$4950,8,FALSE),""),""),"")</f>
        <v>#REF!</v>
      </c>
      <c r="Z157" t="s">
        <v>134</v>
      </c>
      <c r="AA157" s="34" t="s">
        <v>2091</v>
      </c>
      <c r="AB157" s="3" t="str">
        <f>IF(AA157&lt;&gt;"",IF(AA157&lt;&gt;"LIBSETS_DROP_MECHANIC_MONSTER_NAME",VLOOKUP(AA157,'LibSets constants'!$I$4:$L$1000,3,FALSE),""),"")</f>
        <v>City Vlastarus (quartermaster)</v>
      </c>
      <c r="AC157" s="3" t="str">
        <f>IF(AA157&lt;&gt;"",IF(AA157&lt;&gt;"LIBSETS_DROP_MECHANIC_MONSTER_NAME",VLOOKUP(AA157,'LibSets constants'!$I$4:$L$1000,4,FALSE),""),"")</f>
        <v>Stadt Vlastarus (Quartiermeister)</v>
      </c>
      <c r="AD157" s="3" t="str">
        <f>IF(J157&lt;&gt;"LIBSETS_SETTYPE_BATTLEGROUND",IF(J157&lt;&gt;"LIBSETS_SETTYPE_SPECIAL",IF(AE157&lt;&gt;"",VLOOKUP(AE157,'ESO zone constants'!$D$2:$H$4950,8,FALSE),""),""),"")</f>
        <v/>
      </c>
      <c r="AG157" s="3" t="str">
        <f>IF(AF157&lt;&gt;"",IF(AF157&lt;&gt;"LIBSETS_DROP_MECHANIC_MONSTER_NAME",VLOOKUP(AF157,'LibSets constants'!$I$4:$L$1000,3,FALSE),""),"")</f>
        <v/>
      </c>
      <c r="AH157" s="3" t="str">
        <f>IF(AF157&lt;&gt;"",IF(AF157&lt;&gt;"LIBSETS_DROP_MECHANIC_MONSTER_NAME",VLOOKUP(AF157,'LibSets constants'!$I$4:$L$1000,4,FALSE),""),"")</f>
        <v/>
      </c>
      <c r="AI157" s="3" t="str">
        <f>IF(J157&lt;&gt;"LIBSETS_SETTYPE_BATTLEGROUND",IF(J157&lt;&gt;"LIBSETS_SETTYPE_SPECIAL",IF(AJ157&lt;&gt;"",VLOOKUP(AJ157,'ESO zone constants'!$D$2:$H$4950,8,FALSE),""),""),"")</f>
        <v/>
      </c>
      <c r="AL157" s="3" t="str">
        <f>IF(AK157&lt;&gt;"",IF(AK157&lt;&gt;"LIBSETS_DROP_MECHANIC_MONSTER_NAME",VLOOKUP(AK157,'LibSets constants'!$I$4:$L$1000,3,FALSE),""),"")</f>
        <v/>
      </c>
      <c r="AM157" s="3" t="str">
        <f>IF(AK157&lt;&gt;"",IF(AK157&lt;&gt;"LIBSETS_DROP_MECHANIC_MONSTER_NAME",VLOOKUP(AK157,'LibSets constants'!$I$4:$L$1000,4,FALSE),""),"")</f>
        <v/>
      </c>
      <c r="AN157" s="3" t="str">
        <f>IF(J157&lt;&gt;"LIBSETS_SETTYPE_BATTLEGROUND",IF(J157&lt;&gt;"LIBSETS_SETTYPE_SPECIAL",IF(AO157&lt;&gt;"",VLOOKUP(AO157,'ESO zone constants'!$D$2:$H$4950,8,FALSE),""),""),"")</f>
        <v/>
      </c>
      <c r="AQ157" s="3" t="str">
        <f>IF(AP157&lt;&gt;"",IF(AP157&lt;&gt;"LIBSETS_DROP_MECHANIC_MONSTER_NAME",VLOOKUP(AP157,'LibSets constants'!$I$4:$L$1000,3,FALSE),""),"")</f>
        <v/>
      </c>
      <c r="AR157" s="3" t="str">
        <f>IF(AP157&lt;&gt;"",IF(AP157&lt;&gt;"LIBSETS_DROP_MECHANIC_MONSTER_NAME",VLOOKUP(AP157,'LibSets constants'!$I$4:$L$1000,4,FALSE),""),"")</f>
        <v/>
      </c>
      <c r="AS157" s="3" t="str">
        <f>IF(J157&lt;&gt;"LIBSETS_SETTYPE_BATTLEGROUND",IF(J157&lt;&gt;"LIBSETS_SETTYPE_SPECIAL",IF(AT157&lt;&gt;"",VLOOKUP(AT157,'ESO zone constants'!$D$2:$H$4950,8,FALSE),""),""),"")</f>
        <v/>
      </c>
      <c r="AV157" s="3" t="str">
        <f>IF(AU157&lt;&gt;"",IF(AU157&lt;&gt;"LIBSETS_DROP_MECHANIC_MONSTER_NAME",VLOOKUP(AU157,'LibSets constants'!$I$4:$L$1000,3,FALSE),""),"")</f>
        <v/>
      </c>
      <c r="AW157" s="3" t="str">
        <f>IF(AU157&lt;&gt;"",IF(AU157&lt;&gt;"LIBSETS_DROP_MECHANIC_MONSTER_NAME",VLOOKUP(AU157,'LibSets constants'!$I$4:$L$1000,4,FALSE),""),"")</f>
        <v/>
      </c>
      <c r="AX157" s="21" t="e">
        <f t="shared" si="17"/>
        <v>#REF!</v>
      </c>
      <c r="AY157" s="21" t="e">
        <f t="shared" si="22"/>
        <v>#REF!</v>
      </c>
      <c r="AZ157" s="21" t="str">
        <f t="shared" si="19"/>
        <v>, setType=LIBSETS_SETTYPE_CYRODIIL</v>
      </c>
      <c r="BA157" s="21" t="str">
        <f t="shared" si="20"/>
        <v>, dropMechanic={LIBSETS_DROP_MECHANIC_MAIL_PVP_REWARDS_FOR_THE_WORTHY,LIBSETS_DROP_MECHANIC_CITY_CYRODIIL_VLASTARUS}},</v>
      </c>
      <c r="BB157" s="21" t="str">
        <f t="shared" si="23"/>
        <v xml:space="preserve"> --Fasalla's Guile / Fasallas List   [Cyrodiil, Cyrodiil]</v>
      </c>
    </row>
    <row r="158" spans="1:54" x14ac:dyDescent="0.25">
      <c r="A158" s="12">
        <v>239</v>
      </c>
      <c r="B158" t="s">
        <v>1305</v>
      </c>
      <c r="C158" t="s">
        <v>1307</v>
      </c>
      <c r="D158" t="s">
        <v>1306</v>
      </c>
      <c r="G158" s="3">
        <f t="shared" si="16"/>
        <v>239</v>
      </c>
      <c r="I158" t="s">
        <v>1970</v>
      </c>
      <c r="J158" s="8" t="s">
        <v>2019</v>
      </c>
      <c r="L158" t="s">
        <v>100</v>
      </c>
      <c r="M158" t="s">
        <v>100</v>
      </c>
      <c r="N158">
        <v>-1</v>
      </c>
      <c r="O158">
        <v>-1</v>
      </c>
      <c r="P158">
        <v>-1</v>
      </c>
      <c r="Q158">
        <v>0</v>
      </c>
      <c r="R158" s="3" t="e">
        <f>IF(S158&lt;&gt;"",VLOOKUP(S158,'ESO zone constants'!$D$2:$H$4950,8,FALSE),"")</f>
        <v>#REF!</v>
      </c>
      <c r="S158" t="s">
        <v>134</v>
      </c>
      <c r="T158" s="19" t="e">
        <f>IF(R158&lt;&gt;"",IF(NOT(ISERROR(VLOOKUP(R158,'ESO Dungeon constants'!$D$3:$H$9999,5,FALSE))),VLOOKUP(R158,'ESO Dungeon constants'!$D$3:$I$9999,6,FALSE),VLOOKUP(R158,'ESO zone constants'!$H$2:$K$9984,4,FALSE)),"")</f>
        <v>#REF!</v>
      </c>
      <c r="U158" s="3" t="e">
        <f>VLOOKUP(T158,'LibSets constants'!$B$4:$C$1000,2,FALSE)</f>
        <v>#REF!</v>
      </c>
      <c r="V158" s="34" t="s">
        <v>2098</v>
      </c>
      <c r="W158" s="46" t="str">
        <f>IF(V158&lt;&gt;"",IF(V158&lt;&gt;"LIBSETS_DROP_MECHANIC_MONSTER_NAME",VLOOKUP(V158,'LibSets constants'!$I$4:$L$1000,3,FALSE),""),"")</f>
        <v>Rewards for the worthy (Cyrodiil/Battleground mail)</v>
      </c>
      <c r="X158" s="41" t="str">
        <f>IF(V158&lt;&gt;"",IF(V158&lt;&gt;"LIBSETS_DROP_MECHANIC_MONSTER_NAME",VLOOKUP(V158,'LibSets constants'!$I$4:$L$1000,4,FALSE),""),"")</f>
        <v>Gerechter Lohn (Cyrodiil/Schlachtfeld Mail)</v>
      </c>
      <c r="Y158" s="3" t="e">
        <f>IF(J158&lt;&gt;"LIBSETS_SETTYPE_BATTLEGROUND",IF(J158&lt;&gt;"LIBSETS_SETTYPE_SPECIAL",IF(Z158&lt;&gt;"",VLOOKUP(Z158,'ESO zone constants'!$D$2:$H$4950,8,FALSE),""),""),"")</f>
        <v>#REF!</v>
      </c>
      <c r="Z158" t="s">
        <v>134</v>
      </c>
      <c r="AA158" s="47" t="s">
        <v>2091</v>
      </c>
      <c r="AB158" s="46" t="str">
        <f>IF(AA158&lt;&gt;"",IF(AA158&lt;&gt;"LIBSETS_DROP_MECHANIC_MONSTER_NAME",VLOOKUP(AA158,'LibSets constants'!$I$4:$L$1000,3,FALSE),""),"")</f>
        <v>City Vlastarus (quartermaster)</v>
      </c>
      <c r="AC158" s="46" t="str">
        <f>IF(AA158&lt;&gt;"",IF(AA158&lt;&gt;"LIBSETS_DROP_MECHANIC_MONSTER_NAME",VLOOKUP(AA158,'LibSets constants'!$I$4:$L$1000,4,FALSE),""),"")</f>
        <v>Stadt Vlastarus (Quartiermeister)</v>
      </c>
      <c r="AD158" s="3" t="str">
        <f>IF(J158&lt;&gt;"LIBSETS_SETTYPE_BATTLEGROUND",IF(J158&lt;&gt;"LIBSETS_SETTYPE_SPECIAL",IF(AE158&lt;&gt;"",VLOOKUP(AE158,'ESO zone constants'!$D$2:$H$4950,8,FALSE),""),""),"")</f>
        <v/>
      </c>
      <c r="AF158" s="47"/>
      <c r="AG158" s="46" t="str">
        <f>IF(AF158&lt;&gt;"",IF(AF158&lt;&gt;"LIBSETS_DROP_MECHANIC_MONSTER_NAME",VLOOKUP(AF158,'LibSets constants'!$I$4:$L$1000,3,FALSE),""),"")</f>
        <v/>
      </c>
      <c r="AH158" s="46" t="str">
        <f>IF(AF158&lt;&gt;"",IF(AF158&lt;&gt;"LIBSETS_DROP_MECHANIC_MONSTER_NAME",VLOOKUP(AF158,'LibSets constants'!$I$4:$L$1000,4,FALSE),""),"")</f>
        <v/>
      </c>
      <c r="AI158" s="3" t="str">
        <f>IF(J158&lt;&gt;"LIBSETS_SETTYPE_BATTLEGROUND",IF(J158&lt;&gt;"LIBSETS_SETTYPE_SPECIAL",IF(AJ158&lt;&gt;"",VLOOKUP(AJ158,'ESO zone constants'!$D$2:$H$4950,8,FALSE),""),""),"")</f>
        <v/>
      </c>
      <c r="AK158" s="47"/>
      <c r="AL158" s="46" t="str">
        <f>IF(AK158&lt;&gt;"",IF(AK158&lt;&gt;"LIBSETS_DROP_MECHANIC_MONSTER_NAME",VLOOKUP(AK158,'LibSets constants'!$I$4:$L$1000,3,FALSE),""),"")</f>
        <v/>
      </c>
      <c r="AM158" s="46" t="str">
        <f>IF(AK158&lt;&gt;"",IF(AK158&lt;&gt;"LIBSETS_DROP_MECHANIC_MONSTER_NAME",VLOOKUP(AK158,'LibSets constants'!$I$4:$L$1000,4,FALSE),""),"")</f>
        <v/>
      </c>
      <c r="AN158" s="3" t="str">
        <f>IF(J158&lt;&gt;"LIBSETS_SETTYPE_BATTLEGROUND",IF(J158&lt;&gt;"LIBSETS_SETTYPE_SPECIAL",IF(AO158&lt;&gt;"",VLOOKUP(AO158,'ESO zone constants'!$D$2:$H$4950,8,FALSE),""),""),"")</f>
        <v/>
      </c>
      <c r="AP158" s="47"/>
      <c r="AQ158" s="46" t="str">
        <f>IF(AP158&lt;&gt;"",IF(AP158&lt;&gt;"LIBSETS_DROP_MECHANIC_MONSTER_NAME",VLOOKUP(AP158,'LibSets constants'!$I$4:$L$1000,3,FALSE),""),"")</f>
        <v/>
      </c>
      <c r="AR158" s="46" t="str">
        <f>IF(AP158&lt;&gt;"",IF(AP158&lt;&gt;"LIBSETS_DROP_MECHANIC_MONSTER_NAME",VLOOKUP(AP158,'LibSets constants'!$I$4:$L$1000,4,FALSE),""),"")</f>
        <v/>
      </c>
      <c r="AS158" s="3" t="str">
        <f>IF(J158&lt;&gt;"LIBSETS_SETTYPE_BATTLEGROUND",IF(J158&lt;&gt;"LIBSETS_SETTYPE_SPECIAL",IF(AT158&lt;&gt;"",VLOOKUP(AT158,'ESO zone constants'!$D$2:$H$4950,8,FALSE),""),""),"")</f>
        <v/>
      </c>
      <c r="AU158" s="47"/>
      <c r="AV158" s="46" t="str">
        <f>IF(AU158&lt;&gt;"",IF(AU158&lt;&gt;"LIBSETS_DROP_MECHANIC_MONSTER_NAME",VLOOKUP(AU158,'LibSets constants'!$I$4:$L$1000,3,FALSE),""),"")</f>
        <v/>
      </c>
      <c r="AW158" s="46" t="str">
        <f>IF(AU158&lt;&gt;"",IF(AU158&lt;&gt;"LIBSETS_DROP_MECHANIC_MONSTER_NAME",VLOOKUP(AU158,'LibSets constants'!$I$4:$L$1000,4,FALSE),""),"")</f>
        <v/>
      </c>
      <c r="AX158" s="21" t="e">
        <f t="shared" si="17"/>
        <v>#REF!</v>
      </c>
      <c r="AY158" s="21" t="e">
        <f t="shared" si="22"/>
        <v>#REF!</v>
      </c>
      <c r="AZ158" s="21" t="str">
        <f t="shared" si="19"/>
        <v>, setType=LIBSETS_SETTYPE_CYRODIIL</v>
      </c>
      <c r="BA158" s="21" t="str">
        <f t="shared" si="20"/>
        <v>, dropMechanic={LIBSETS_DROP_MECHANIC_MAIL_PVP_REWARDS_FOR_THE_WORTHY,LIBSETS_DROP_MECHANIC_CITY_CYRODIIL_VLASTARUS}},</v>
      </c>
      <c r="BB158" s="21" t="str">
        <f t="shared" si="23"/>
        <v xml:space="preserve"> --Warrior's Fury / Raserei des Kriegers   [Cyrodiil, Cyrodiil]</v>
      </c>
    </row>
    <row r="159" spans="1:54" x14ac:dyDescent="0.25">
      <c r="A159" s="12">
        <v>417</v>
      </c>
      <c r="B159" t="s">
        <v>1748</v>
      </c>
      <c r="C159" t="s">
        <v>1750</v>
      </c>
      <c r="D159" t="s">
        <v>1749</v>
      </c>
      <c r="G159" s="3">
        <f t="shared" si="16"/>
        <v>417</v>
      </c>
      <c r="J159" s="8" t="s">
        <v>2019</v>
      </c>
      <c r="L159" t="s">
        <v>100</v>
      </c>
      <c r="M159" t="s">
        <v>100</v>
      </c>
      <c r="N159">
        <v>-1</v>
      </c>
      <c r="O159">
        <v>-1</v>
      </c>
      <c r="P159">
        <v>-1</v>
      </c>
      <c r="Q159">
        <v>0</v>
      </c>
      <c r="R159" s="3" t="e">
        <f>IF(S159&lt;&gt;"",VLOOKUP(S159,'ESO zone constants'!$D$2:$H$4950,8,FALSE),"")</f>
        <v>#REF!</v>
      </c>
      <c r="S159" t="s">
        <v>134</v>
      </c>
      <c r="T159" s="19" t="e">
        <f>IF(R159&lt;&gt;"",IF(NOT(ISERROR(VLOOKUP(R159,'ESO Dungeon constants'!$D$3:$H$9999,5,FALSE))),VLOOKUP(R159,'ESO Dungeon constants'!$D$3:$I$9999,6,FALSE),VLOOKUP(R159,'ESO zone constants'!$H$2:$K$9984,4,FALSE)),"")</f>
        <v>#REF!</v>
      </c>
      <c r="U159" s="3" t="e">
        <f>VLOOKUP(T159,'LibSets constants'!$B$4:$C$1000,2,FALSE)</f>
        <v>#REF!</v>
      </c>
      <c r="V159" s="34" t="s">
        <v>2098</v>
      </c>
      <c r="W159" s="3" t="str">
        <f>IF(V159&lt;&gt;"",IF(V159&lt;&gt;"LIBSETS_DROP_MECHANIC_MONSTER_NAME",VLOOKUP(V159,'LibSets constants'!$I$4:$L$1000,3,FALSE),""),"")</f>
        <v>Rewards for the worthy (Cyrodiil/Battleground mail)</v>
      </c>
      <c r="X159" s="3" t="str">
        <f>IF(V159&lt;&gt;"",IF(V159&lt;&gt;"LIBSETS_DROP_MECHANIC_MONSTER_NAME",VLOOKUP(V159,'LibSets constants'!$I$4:$L$1000,4,FALSE),""),"")</f>
        <v>Gerechter Lohn (Cyrodiil/Schlachtfeld Mail)</v>
      </c>
      <c r="Y159" s="3" t="str">
        <f>IF(J159&lt;&gt;"LIBSETS_SETTYPE_BATTLEGROUND",IF(J159&lt;&gt;"LIBSETS_SETTYPE_SPECIAL",IF(Z159&lt;&gt;"",VLOOKUP(Z159,'ESO zone constants'!$D$2:$H$4950,8,FALSE),""),""),"")</f>
        <v/>
      </c>
      <c r="AB159" s="3" t="str">
        <f>IF(AA159&lt;&gt;"",IF(AA159&lt;&gt;"LIBSETS_DROP_MECHANIC_MONSTER_NAME",VLOOKUP(AA159,'LibSets constants'!$I$4:$L$1000,3,FALSE),""),"")</f>
        <v/>
      </c>
      <c r="AC159" s="3" t="str">
        <f>IF(AA159&lt;&gt;"",IF(AA159&lt;&gt;"LIBSETS_DROP_MECHANIC_MONSTER_NAME",VLOOKUP(AA159,'LibSets constants'!$I$4:$L$1000,4,FALSE),""),"")</f>
        <v/>
      </c>
      <c r="AD159" s="3" t="str">
        <f>IF(J159&lt;&gt;"LIBSETS_SETTYPE_BATTLEGROUND",IF(J159&lt;&gt;"LIBSETS_SETTYPE_SPECIAL",IF(AE159&lt;&gt;"",VLOOKUP(AE159,'ESO zone constants'!$D$2:$H$4950,8,FALSE),""),""),"")</f>
        <v/>
      </c>
      <c r="AG159" s="3" t="str">
        <f>IF(AF159&lt;&gt;"",IF(AF159&lt;&gt;"LIBSETS_DROP_MECHANIC_MONSTER_NAME",VLOOKUP(AF159,'LibSets constants'!$I$4:$L$1000,3,FALSE),""),"")</f>
        <v/>
      </c>
      <c r="AH159" s="3" t="str">
        <f>IF(AF159&lt;&gt;"",IF(AF159&lt;&gt;"LIBSETS_DROP_MECHANIC_MONSTER_NAME",VLOOKUP(AF159,'LibSets constants'!$I$4:$L$1000,4,FALSE),""),"")</f>
        <v/>
      </c>
      <c r="AI159" s="3" t="str">
        <f>IF(J159&lt;&gt;"LIBSETS_SETTYPE_BATTLEGROUND",IF(J159&lt;&gt;"LIBSETS_SETTYPE_SPECIAL",IF(AJ159&lt;&gt;"",VLOOKUP(AJ159,'ESO zone constants'!$D$2:$H$4950,8,FALSE),""),""),"")</f>
        <v/>
      </c>
      <c r="AL159" s="3" t="str">
        <f>IF(AK159&lt;&gt;"",IF(AK159&lt;&gt;"LIBSETS_DROP_MECHANIC_MONSTER_NAME",VLOOKUP(AK159,'LibSets constants'!$I$4:$L$1000,3,FALSE),""),"")</f>
        <v/>
      </c>
      <c r="AM159" s="3" t="str">
        <f>IF(AK159&lt;&gt;"",IF(AK159&lt;&gt;"LIBSETS_DROP_MECHANIC_MONSTER_NAME",VLOOKUP(AK159,'LibSets constants'!$I$4:$L$1000,4,FALSE),""),"")</f>
        <v/>
      </c>
      <c r="AN159" s="3" t="str">
        <f>IF(J159&lt;&gt;"LIBSETS_SETTYPE_BATTLEGROUND",IF(J159&lt;&gt;"LIBSETS_SETTYPE_SPECIAL",IF(AO159&lt;&gt;"",VLOOKUP(AO159,'ESO zone constants'!$D$2:$H$4950,8,FALSE),""),""),"")</f>
        <v/>
      </c>
      <c r="AQ159" s="3" t="str">
        <f>IF(AP159&lt;&gt;"",IF(AP159&lt;&gt;"LIBSETS_DROP_MECHANIC_MONSTER_NAME",VLOOKUP(AP159,'LibSets constants'!$I$4:$L$1000,3,FALSE),""),"")</f>
        <v/>
      </c>
      <c r="AR159" s="3" t="str">
        <f>IF(AP159&lt;&gt;"",IF(AP159&lt;&gt;"LIBSETS_DROP_MECHANIC_MONSTER_NAME",VLOOKUP(AP159,'LibSets constants'!$I$4:$L$1000,4,FALSE),""),"")</f>
        <v/>
      </c>
      <c r="AS159" s="3" t="str">
        <f>IF(J159&lt;&gt;"LIBSETS_SETTYPE_BATTLEGROUND",IF(J159&lt;&gt;"LIBSETS_SETTYPE_SPECIAL",IF(AT159&lt;&gt;"",VLOOKUP(AT159,'ESO zone constants'!$D$2:$H$4950,8,FALSE),""),""),"")</f>
        <v/>
      </c>
      <c r="AV159" s="3" t="str">
        <f>IF(AU159&lt;&gt;"",IF(AU159&lt;&gt;"LIBSETS_DROP_MECHANIC_MONSTER_NAME",VLOOKUP(AU159,'LibSets constants'!$I$4:$L$1000,3,FALSE),""),"")</f>
        <v/>
      </c>
      <c r="AW159" s="3" t="str">
        <f>IF(AU159&lt;&gt;"",IF(AU159&lt;&gt;"LIBSETS_DROP_MECHANIC_MONSTER_NAME",VLOOKUP(AU159,'LibSets constants'!$I$4:$L$1000,4,FALSE),""),"")</f>
        <v/>
      </c>
      <c r="AX159" s="21" t="e">
        <f t="shared" si="17"/>
        <v>#REF!</v>
      </c>
      <c r="AY159" s="21" t="e">
        <f t="shared" si="22"/>
        <v>#REF!</v>
      </c>
      <c r="AZ159" s="21" t="str">
        <f t="shared" si="19"/>
        <v>, setType=LIBSETS_SETTYPE_CYRODIIL</v>
      </c>
      <c r="BA159" s="21" t="str">
        <f t="shared" si="20"/>
        <v>, dropMechanic={LIBSETS_DROP_MECHANIC_MAIL_PVP_REWARDS_FOR_THE_WORTHY}},</v>
      </c>
      <c r="BB159" s="21" t="str">
        <f t="shared" si="23"/>
        <v xml:space="preserve"> --Indomitable Fury / Unbeugsamer Zorn   [Cyrodiil]</v>
      </c>
    </row>
    <row r="160" spans="1:54" x14ac:dyDescent="0.25">
      <c r="A160" s="12">
        <v>418</v>
      </c>
      <c r="B160" t="s">
        <v>1751</v>
      </c>
      <c r="C160" t="s">
        <v>1753</v>
      </c>
      <c r="D160" t="s">
        <v>1752</v>
      </c>
      <c r="G160" s="3">
        <f t="shared" si="16"/>
        <v>418</v>
      </c>
      <c r="J160" s="8" t="s">
        <v>2019</v>
      </c>
      <c r="L160" t="s">
        <v>100</v>
      </c>
      <c r="M160" t="s">
        <v>100</v>
      </c>
      <c r="N160">
        <v>-1</v>
      </c>
      <c r="O160">
        <v>-1</v>
      </c>
      <c r="P160">
        <v>-1</v>
      </c>
      <c r="Q160">
        <v>0</v>
      </c>
      <c r="R160" s="3" t="e">
        <f>IF(S160&lt;&gt;"",VLOOKUP(S160,'ESO zone constants'!$D$2:$H$4950,8,FALSE),"")</f>
        <v>#REF!</v>
      </c>
      <c r="S160" t="s">
        <v>134</v>
      </c>
      <c r="T160" s="19" t="e">
        <f>IF(R160&lt;&gt;"",IF(NOT(ISERROR(VLOOKUP(R160,'ESO Dungeon constants'!$D$3:$H$9999,5,FALSE))),VLOOKUP(R160,'ESO Dungeon constants'!$D$3:$I$9999,6,FALSE),VLOOKUP(R160,'ESO zone constants'!$H$2:$K$9984,4,FALSE)),"")</f>
        <v>#REF!</v>
      </c>
      <c r="U160" s="3" t="e">
        <f>VLOOKUP(T160,'LibSets constants'!$B$4:$C$1000,2,FALSE)</f>
        <v>#REF!</v>
      </c>
      <c r="V160" s="34" t="s">
        <v>2098</v>
      </c>
      <c r="W160" s="3" t="str">
        <f>IF(V160&lt;&gt;"",IF(V160&lt;&gt;"LIBSETS_DROP_MECHANIC_MONSTER_NAME",VLOOKUP(V160,'LibSets constants'!$I$4:$L$1000,3,FALSE),""),"")</f>
        <v>Rewards for the worthy (Cyrodiil/Battleground mail)</v>
      </c>
      <c r="X160" s="3" t="str">
        <f>IF(V160&lt;&gt;"",IF(V160&lt;&gt;"LIBSETS_DROP_MECHANIC_MONSTER_NAME",VLOOKUP(V160,'LibSets constants'!$I$4:$L$1000,4,FALSE),""),"")</f>
        <v>Gerechter Lohn (Cyrodiil/Schlachtfeld Mail)</v>
      </c>
      <c r="Y160" s="3" t="str">
        <f>IF(J160&lt;&gt;"LIBSETS_SETTYPE_BATTLEGROUND",IF(J160&lt;&gt;"LIBSETS_SETTYPE_SPECIAL",IF(Z160&lt;&gt;"",VLOOKUP(Z160,'ESO zone constants'!$D$2:$H$4950,8,FALSE),""),""),"")</f>
        <v/>
      </c>
      <c r="AB160" s="3" t="str">
        <f>IF(AA160&lt;&gt;"",IF(AA160&lt;&gt;"LIBSETS_DROP_MECHANIC_MONSTER_NAME",VLOOKUP(AA160,'LibSets constants'!$I$4:$L$1000,3,FALSE),""),"")</f>
        <v/>
      </c>
      <c r="AC160" s="3" t="str">
        <f>IF(AA160&lt;&gt;"",IF(AA160&lt;&gt;"LIBSETS_DROP_MECHANIC_MONSTER_NAME",VLOOKUP(AA160,'LibSets constants'!$I$4:$L$1000,4,FALSE),""),"")</f>
        <v/>
      </c>
      <c r="AD160" s="3" t="str">
        <f>IF(J160&lt;&gt;"LIBSETS_SETTYPE_BATTLEGROUND",IF(J160&lt;&gt;"LIBSETS_SETTYPE_SPECIAL",IF(AE160&lt;&gt;"",VLOOKUP(AE160,'ESO zone constants'!$D$2:$H$4950,8,FALSE),""),""),"")</f>
        <v/>
      </c>
      <c r="AG160" s="3" t="str">
        <f>IF(AF160&lt;&gt;"",IF(AF160&lt;&gt;"LIBSETS_DROP_MECHANIC_MONSTER_NAME",VLOOKUP(AF160,'LibSets constants'!$I$4:$L$1000,3,FALSE),""),"")</f>
        <v/>
      </c>
      <c r="AH160" s="3" t="str">
        <f>IF(AF160&lt;&gt;"",IF(AF160&lt;&gt;"LIBSETS_DROP_MECHANIC_MONSTER_NAME",VLOOKUP(AF160,'LibSets constants'!$I$4:$L$1000,4,FALSE),""),"")</f>
        <v/>
      </c>
      <c r="AI160" s="3" t="str">
        <f>IF(J160&lt;&gt;"LIBSETS_SETTYPE_BATTLEGROUND",IF(J160&lt;&gt;"LIBSETS_SETTYPE_SPECIAL",IF(AJ160&lt;&gt;"",VLOOKUP(AJ160,'ESO zone constants'!$D$2:$H$4950,8,FALSE),""),""),"")</f>
        <v/>
      </c>
      <c r="AL160" s="3" t="str">
        <f>IF(AK160&lt;&gt;"",IF(AK160&lt;&gt;"LIBSETS_DROP_MECHANIC_MONSTER_NAME",VLOOKUP(AK160,'LibSets constants'!$I$4:$L$1000,3,FALSE),""),"")</f>
        <v/>
      </c>
      <c r="AM160" s="3" t="str">
        <f>IF(AK160&lt;&gt;"",IF(AK160&lt;&gt;"LIBSETS_DROP_MECHANIC_MONSTER_NAME",VLOOKUP(AK160,'LibSets constants'!$I$4:$L$1000,4,FALSE),""),"")</f>
        <v/>
      </c>
      <c r="AN160" s="3" t="str">
        <f>IF(J160&lt;&gt;"LIBSETS_SETTYPE_BATTLEGROUND",IF(J160&lt;&gt;"LIBSETS_SETTYPE_SPECIAL",IF(AO160&lt;&gt;"",VLOOKUP(AO160,'ESO zone constants'!$D$2:$H$4950,8,FALSE),""),""),"")</f>
        <v/>
      </c>
      <c r="AQ160" s="3" t="str">
        <f>IF(AP160&lt;&gt;"",IF(AP160&lt;&gt;"LIBSETS_DROP_MECHANIC_MONSTER_NAME",VLOOKUP(AP160,'LibSets constants'!$I$4:$L$1000,3,FALSE),""),"")</f>
        <v/>
      </c>
      <c r="AR160" s="3" t="str">
        <f>IF(AP160&lt;&gt;"",IF(AP160&lt;&gt;"LIBSETS_DROP_MECHANIC_MONSTER_NAME",VLOOKUP(AP160,'LibSets constants'!$I$4:$L$1000,4,FALSE),""),"")</f>
        <v/>
      </c>
      <c r="AS160" s="3" t="str">
        <f>IF(J160&lt;&gt;"LIBSETS_SETTYPE_BATTLEGROUND",IF(J160&lt;&gt;"LIBSETS_SETTYPE_SPECIAL",IF(AT160&lt;&gt;"",VLOOKUP(AT160,'ESO zone constants'!$D$2:$H$4950,8,FALSE),""),""),"")</f>
        <v/>
      </c>
      <c r="AV160" s="3" t="str">
        <f>IF(AU160&lt;&gt;"",IF(AU160&lt;&gt;"LIBSETS_DROP_MECHANIC_MONSTER_NAME",VLOOKUP(AU160,'LibSets constants'!$I$4:$L$1000,3,FALSE),""),"")</f>
        <v/>
      </c>
      <c r="AW160" s="3" t="str">
        <f>IF(AU160&lt;&gt;"",IF(AU160&lt;&gt;"LIBSETS_DROP_MECHANIC_MONSTER_NAME",VLOOKUP(AU160,'LibSets constants'!$I$4:$L$1000,4,FALSE),""),"")</f>
        <v/>
      </c>
      <c r="AX160" s="21" t="e">
        <f t="shared" si="17"/>
        <v>#REF!</v>
      </c>
      <c r="AY160" s="21" t="e">
        <f t="shared" si="22"/>
        <v>#REF!</v>
      </c>
      <c r="AZ160" s="21" t="str">
        <f t="shared" si="19"/>
        <v>, setType=LIBSETS_SETTYPE_CYRODIIL</v>
      </c>
      <c r="BA160" s="21" t="str">
        <f t="shared" si="20"/>
        <v>, dropMechanic={LIBSETS_DROP_MECHANIC_MAIL_PVP_REWARDS_FOR_THE_WORTHY}},</v>
      </c>
      <c r="BB160" s="21" t="str">
        <f t="shared" si="23"/>
        <v xml:space="preserve"> --Spell Strategist / Zauberstratege   [Cyrodiil]</v>
      </c>
    </row>
    <row r="161" spans="1:54" x14ac:dyDescent="0.25">
      <c r="A161" s="12">
        <v>419</v>
      </c>
      <c r="B161" t="s">
        <v>1754</v>
      </c>
      <c r="C161" t="s">
        <v>1756</v>
      </c>
      <c r="D161" t="s">
        <v>1755</v>
      </c>
      <c r="G161" s="3">
        <f t="shared" si="16"/>
        <v>419</v>
      </c>
      <c r="J161" s="8" t="s">
        <v>2019</v>
      </c>
      <c r="L161" t="s">
        <v>100</v>
      </c>
      <c r="M161" t="s">
        <v>100</v>
      </c>
      <c r="N161">
        <v>-1</v>
      </c>
      <c r="O161">
        <v>-1</v>
      </c>
      <c r="P161">
        <v>-1</v>
      </c>
      <c r="Q161">
        <v>0</v>
      </c>
      <c r="R161" s="3" t="e">
        <f>IF(S161&lt;&gt;"",VLOOKUP(S161,'ESO zone constants'!$D$2:$H$4950,8,FALSE),"")</f>
        <v>#REF!</v>
      </c>
      <c r="S161" t="s">
        <v>134</v>
      </c>
      <c r="T161" s="19" t="e">
        <f>IF(R161&lt;&gt;"",IF(NOT(ISERROR(VLOOKUP(R161,'ESO Dungeon constants'!$D$3:$H$9999,5,FALSE))),VLOOKUP(R161,'ESO Dungeon constants'!$D$3:$I$9999,6,FALSE),VLOOKUP(R161,'ESO zone constants'!$H$2:$K$9984,4,FALSE)),"")</f>
        <v>#REF!</v>
      </c>
      <c r="U161" s="3" t="e">
        <f>VLOOKUP(T161,'LibSets constants'!$B$4:$C$1000,2,FALSE)</f>
        <v>#REF!</v>
      </c>
      <c r="V161" s="34" t="s">
        <v>2098</v>
      </c>
      <c r="W161" s="3" t="str">
        <f>IF(V161&lt;&gt;"",IF(V161&lt;&gt;"LIBSETS_DROP_MECHANIC_MONSTER_NAME",VLOOKUP(V161,'LibSets constants'!$I$4:$L$1000,3,FALSE),""),"")</f>
        <v>Rewards for the worthy (Cyrodiil/Battleground mail)</v>
      </c>
      <c r="X161" s="3" t="str">
        <f>IF(V161&lt;&gt;"",IF(V161&lt;&gt;"LIBSETS_DROP_MECHANIC_MONSTER_NAME",VLOOKUP(V161,'LibSets constants'!$I$4:$L$1000,4,FALSE),""),"")</f>
        <v>Gerechter Lohn (Cyrodiil/Schlachtfeld Mail)</v>
      </c>
      <c r="Y161" s="3" t="str">
        <f>IF(J161&lt;&gt;"LIBSETS_SETTYPE_BATTLEGROUND",IF(J161&lt;&gt;"LIBSETS_SETTYPE_SPECIAL",IF(Z161&lt;&gt;"",VLOOKUP(Z161,'ESO zone constants'!$D$2:$H$4950,8,FALSE),""),""),"")</f>
        <v/>
      </c>
      <c r="AB161" s="3" t="str">
        <f>IF(AA161&lt;&gt;"",IF(AA161&lt;&gt;"LIBSETS_DROP_MECHANIC_MONSTER_NAME",VLOOKUP(AA161,'LibSets constants'!$I$4:$L$1000,3,FALSE),""),"")</f>
        <v/>
      </c>
      <c r="AC161" s="3" t="str">
        <f>IF(AA161&lt;&gt;"",IF(AA161&lt;&gt;"LIBSETS_DROP_MECHANIC_MONSTER_NAME",VLOOKUP(AA161,'LibSets constants'!$I$4:$L$1000,4,FALSE),""),"")</f>
        <v/>
      </c>
      <c r="AD161" s="3" t="str">
        <f>IF(J161&lt;&gt;"LIBSETS_SETTYPE_BATTLEGROUND",IF(J161&lt;&gt;"LIBSETS_SETTYPE_SPECIAL",IF(AE161&lt;&gt;"",VLOOKUP(AE161,'ESO zone constants'!$D$2:$H$4950,8,FALSE),""),""),"")</f>
        <v/>
      </c>
      <c r="AG161" s="3" t="str">
        <f>IF(AF161&lt;&gt;"",IF(AF161&lt;&gt;"LIBSETS_DROP_MECHANIC_MONSTER_NAME",VLOOKUP(AF161,'LibSets constants'!$I$4:$L$1000,3,FALSE),""),"")</f>
        <v/>
      </c>
      <c r="AH161" s="3" t="str">
        <f>IF(AF161&lt;&gt;"",IF(AF161&lt;&gt;"LIBSETS_DROP_MECHANIC_MONSTER_NAME",VLOOKUP(AF161,'LibSets constants'!$I$4:$L$1000,4,FALSE),""),"")</f>
        <v/>
      </c>
      <c r="AI161" s="3" t="str">
        <f>IF(J161&lt;&gt;"LIBSETS_SETTYPE_BATTLEGROUND",IF(J161&lt;&gt;"LIBSETS_SETTYPE_SPECIAL",IF(AJ161&lt;&gt;"",VLOOKUP(AJ161,'ESO zone constants'!$D$2:$H$4950,8,FALSE),""),""),"")</f>
        <v/>
      </c>
      <c r="AL161" s="3" t="str">
        <f>IF(AK161&lt;&gt;"",IF(AK161&lt;&gt;"LIBSETS_DROP_MECHANIC_MONSTER_NAME",VLOOKUP(AK161,'LibSets constants'!$I$4:$L$1000,3,FALSE),""),"")</f>
        <v/>
      </c>
      <c r="AM161" s="3" t="str">
        <f>IF(AK161&lt;&gt;"",IF(AK161&lt;&gt;"LIBSETS_DROP_MECHANIC_MONSTER_NAME",VLOOKUP(AK161,'LibSets constants'!$I$4:$L$1000,4,FALSE),""),"")</f>
        <v/>
      </c>
      <c r="AN161" s="3" t="str">
        <f>IF(J161&lt;&gt;"LIBSETS_SETTYPE_BATTLEGROUND",IF(J161&lt;&gt;"LIBSETS_SETTYPE_SPECIAL",IF(AO161&lt;&gt;"",VLOOKUP(AO161,'ESO zone constants'!$D$2:$H$4950,8,FALSE),""),""),"")</f>
        <v/>
      </c>
      <c r="AQ161" s="3" t="str">
        <f>IF(AP161&lt;&gt;"",IF(AP161&lt;&gt;"LIBSETS_DROP_MECHANIC_MONSTER_NAME",VLOOKUP(AP161,'LibSets constants'!$I$4:$L$1000,3,FALSE),""),"")</f>
        <v/>
      </c>
      <c r="AR161" s="3" t="str">
        <f>IF(AP161&lt;&gt;"",IF(AP161&lt;&gt;"LIBSETS_DROP_MECHANIC_MONSTER_NAME",VLOOKUP(AP161,'LibSets constants'!$I$4:$L$1000,4,FALSE),""),"")</f>
        <v/>
      </c>
      <c r="AS161" s="3" t="str">
        <f>IF(J161&lt;&gt;"LIBSETS_SETTYPE_BATTLEGROUND",IF(J161&lt;&gt;"LIBSETS_SETTYPE_SPECIAL",IF(AT161&lt;&gt;"",VLOOKUP(AT161,'ESO zone constants'!$D$2:$H$4950,8,FALSE),""),""),"")</f>
        <v/>
      </c>
      <c r="AV161" s="3" t="str">
        <f>IF(AU161&lt;&gt;"",IF(AU161&lt;&gt;"LIBSETS_DROP_MECHANIC_MONSTER_NAME",VLOOKUP(AU161,'LibSets constants'!$I$4:$L$1000,3,FALSE),""),"")</f>
        <v/>
      </c>
      <c r="AW161" s="3" t="str">
        <f>IF(AU161&lt;&gt;"",IF(AU161&lt;&gt;"LIBSETS_DROP_MECHANIC_MONSTER_NAME",VLOOKUP(AU161,'LibSets constants'!$I$4:$L$1000,4,FALSE),""),"")</f>
        <v/>
      </c>
      <c r="AX161" s="21" t="e">
        <f t="shared" si="17"/>
        <v>#REF!</v>
      </c>
      <c r="AY161" s="21" t="e">
        <f t="shared" si="22"/>
        <v>#REF!</v>
      </c>
      <c r="AZ161" s="21" t="str">
        <f t="shared" si="19"/>
        <v>, setType=LIBSETS_SETTYPE_CYRODIIL</v>
      </c>
      <c r="BA161" s="21" t="str">
        <f t="shared" si="20"/>
        <v>, dropMechanic={LIBSETS_DROP_MECHANIC_MAIL_PVP_REWARDS_FOR_THE_WORTHY}},</v>
      </c>
      <c r="BB161" s="21" t="str">
        <f t="shared" si="23"/>
        <v xml:space="preserve"> --Battlefield Acrobat / Schlachtfeldakrobat   [Cyrodiil]</v>
      </c>
    </row>
    <row r="162" spans="1:54" x14ac:dyDescent="0.25">
      <c r="A162" s="12">
        <v>420</v>
      </c>
      <c r="B162" t="s">
        <v>1757</v>
      </c>
      <c r="C162" t="s">
        <v>1759</v>
      </c>
      <c r="D162" t="s">
        <v>1758</v>
      </c>
      <c r="G162" s="3">
        <f t="shared" si="16"/>
        <v>420</v>
      </c>
      <c r="J162" s="8" t="s">
        <v>2019</v>
      </c>
      <c r="L162" t="s">
        <v>100</v>
      </c>
      <c r="M162" t="s">
        <v>100</v>
      </c>
      <c r="N162">
        <v>-1</v>
      </c>
      <c r="O162">
        <v>-1</v>
      </c>
      <c r="P162">
        <v>-1</v>
      </c>
      <c r="Q162">
        <v>0</v>
      </c>
      <c r="R162" s="3" t="e">
        <f>IF(S162&lt;&gt;"",VLOOKUP(S162,'ESO zone constants'!$D$2:$H$4950,8,FALSE),"")</f>
        <v>#REF!</v>
      </c>
      <c r="S162" t="s">
        <v>134</v>
      </c>
      <c r="T162" s="19" t="e">
        <f>IF(R162&lt;&gt;"",IF(NOT(ISERROR(VLOOKUP(R162,'ESO Dungeon constants'!$D$3:$H$9999,5,FALSE))),VLOOKUP(R162,'ESO Dungeon constants'!$D$3:$I$9999,6,FALSE),VLOOKUP(R162,'ESO zone constants'!$H$2:$K$9984,4,FALSE)),"")</f>
        <v>#REF!</v>
      </c>
      <c r="U162" s="3" t="e">
        <f>VLOOKUP(T162,'LibSets constants'!$B$4:$C$1000,2,FALSE)</f>
        <v>#REF!</v>
      </c>
      <c r="V162" s="34" t="s">
        <v>2098</v>
      </c>
      <c r="W162" s="3" t="str">
        <f>IF(V162&lt;&gt;"",IF(V162&lt;&gt;"LIBSETS_DROP_MECHANIC_MONSTER_NAME",VLOOKUP(V162,'LibSets constants'!$I$4:$L$1000,3,FALSE),""),"")</f>
        <v>Rewards for the worthy (Cyrodiil/Battleground mail)</v>
      </c>
      <c r="X162" s="3" t="str">
        <f>IF(V162&lt;&gt;"",IF(V162&lt;&gt;"LIBSETS_DROP_MECHANIC_MONSTER_NAME",VLOOKUP(V162,'LibSets constants'!$I$4:$L$1000,4,FALSE),""),"")</f>
        <v>Gerechter Lohn (Cyrodiil/Schlachtfeld Mail)</v>
      </c>
      <c r="Y162" s="3" t="str">
        <f>IF(J162&lt;&gt;"LIBSETS_SETTYPE_BATTLEGROUND",IF(J162&lt;&gt;"LIBSETS_SETTYPE_SPECIAL",IF(Z162&lt;&gt;"",VLOOKUP(Z162,'ESO zone constants'!$D$2:$H$4950,8,FALSE),""),""),"")</f>
        <v/>
      </c>
      <c r="AB162" s="3" t="str">
        <f>IF(AA162&lt;&gt;"",IF(AA162&lt;&gt;"LIBSETS_DROP_MECHANIC_MONSTER_NAME",VLOOKUP(AA162,'LibSets constants'!$I$4:$L$1000,3,FALSE),""),"")</f>
        <v/>
      </c>
      <c r="AC162" s="3" t="str">
        <f>IF(AA162&lt;&gt;"",IF(AA162&lt;&gt;"LIBSETS_DROP_MECHANIC_MONSTER_NAME",VLOOKUP(AA162,'LibSets constants'!$I$4:$L$1000,4,FALSE),""),"")</f>
        <v/>
      </c>
      <c r="AD162" s="3" t="str">
        <f>IF(J162&lt;&gt;"LIBSETS_SETTYPE_BATTLEGROUND",IF(J162&lt;&gt;"LIBSETS_SETTYPE_SPECIAL",IF(AE162&lt;&gt;"",VLOOKUP(AE162,'ESO zone constants'!$D$2:$H$4950,8,FALSE),""),""),"")</f>
        <v/>
      </c>
      <c r="AG162" s="3" t="str">
        <f>IF(AF162&lt;&gt;"",IF(AF162&lt;&gt;"LIBSETS_DROP_MECHANIC_MONSTER_NAME",VLOOKUP(AF162,'LibSets constants'!$I$4:$L$1000,3,FALSE),""),"")</f>
        <v/>
      </c>
      <c r="AH162" s="3" t="str">
        <f>IF(AF162&lt;&gt;"",IF(AF162&lt;&gt;"LIBSETS_DROP_MECHANIC_MONSTER_NAME",VLOOKUP(AF162,'LibSets constants'!$I$4:$L$1000,4,FALSE),""),"")</f>
        <v/>
      </c>
      <c r="AI162" s="3" t="str">
        <f>IF(J162&lt;&gt;"LIBSETS_SETTYPE_BATTLEGROUND",IF(J162&lt;&gt;"LIBSETS_SETTYPE_SPECIAL",IF(AJ162&lt;&gt;"",VLOOKUP(AJ162,'ESO zone constants'!$D$2:$H$4950,8,FALSE),""),""),"")</f>
        <v/>
      </c>
      <c r="AL162" s="3" t="str">
        <f>IF(AK162&lt;&gt;"",IF(AK162&lt;&gt;"LIBSETS_DROP_MECHANIC_MONSTER_NAME",VLOOKUP(AK162,'LibSets constants'!$I$4:$L$1000,3,FALSE),""),"")</f>
        <v/>
      </c>
      <c r="AM162" s="3" t="str">
        <f>IF(AK162&lt;&gt;"",IF(AK162&lt;&gt;"LIBSETS_DROP_MECHANIC_MONSTER_NAME",VLOOKUP(AK162,'LibSets constants'!$I$4:$L$1000,4,FALSE),""),"")</f>
        <v/>
      </c>
      <c r="AN162" s="3" t="str">
        <f>IF(J162&lt;&gt;"LIBSETS_SETTYPE_BATTLEGROUND",IF(J162&lt;&gt;"LIBSETS_SETTYPE_SPECIAL",IF(AO162&lt;&gt;"",VLOOKUP(AO162,'ESO zone constants'!$D$2:$H$4950,8,FALSE),""),""),"")</f>
        <v/>
      </c>
      <c r="AQ162" s="3" t="str">
        <f>IF(AP162&lt;&gt;"",IF(AP162&lt;&gt;"LIBSETS_DROP_MECHANIC_MONSTER_NAME",VLOOKUP(AP162,'LibSets constants'!$I$4:$L$1000,3,FALSE),""),"")</f>
        <v/>
      </c>
      <c r="AR162" s="3" t="str">
        <f>IF(AP162&lt;&gt;"",IF(AP162&lt;&gt;"LIBSETS_DROP_MECHANIC_MONSTER_NAME",VLOOKUP(AP162,'LibSets constants'!$I$4:$L$1000,4,FALSE),""),"")</f>
        <v/>
      </c>
      <c r="AS162" s="3" t="str">
        <f>IF(J162&lt;&gt;"LIBSETS_SETTYPE_BATTLEGROUND",IF(J162&lt;&gt;"LIBSETS_SETTYPE_SPECIAL",IF(AT162&lt;&gt;"",VLOOKUP(AT162,'ESO zone constants'!$D$2:$H$4950,8,FALSE),""),""),"")</f>
        <v/>
      </c>
      <c r="AV162" s="3" t="str">
        <f>IF(AU162&lt;&gt;"",IF(AU162&lt;&gt;"LIBSETS_DROP_MECHANIC_MONSTER_NAME",VLOOKUP(AU162,'LibSets constants'!$I$4:$L$1000,3,FALSE),""),"")</f>
        <v/>
      </c>
      <c r="AW162" s="3" t="str">
        <f>IF(AU162&lt;&gt;"",IF(AU162&lt;&gt;"LIBSETS_DROP_MECHANIC_MONSTER_NAME",VLOOKUP(AU162,'LibSets constants'!$I$4:$L$1000,4,FALSE),""),"")</f>
        <v/>
      </c>
      <c r="AX162" s="21" t="e">
        <f t="shared" si="17"/>
        <v>#REF!</v>
      </c>
      <c r="AY162" s="21" t="e">
        <f t="shared" si="22"/>
        <v>#REF!</v>
      </c>
      <c r="AZ162" s="21" t="str">
        <f t="shared" si="19"/>
        <v>, setType=LIBSETS_SETTYPE_CYRODIIL</v>
      </c>
      <c r="BA162" s="21" t="str">
        <f t="shared" si="20"/>
        <v>, dropMechanic={LIBSETS_DROP_MECHANIC_MAIL_PVP_REWARDS_FOR_THE_WORTHY}},</v>
      </c>
      <c r="BB162" s="21" t="str">
        <f t="shared" si="23"/>
        <v xml:space="preserve"> --Soldier of Anguish / Soldat der Pein   [Cyrodiil]</v>
      </c>
    </row>
    <row r="163" spans="1:54" x14ac:dyDescent="0.25">
      <c r="A163" s="12">
        <v>421</v>
      </c>
      <c r="B163" t="s">
        <v>1760</v>
      </c>
      <c r="C163" t="s">
        <v>1762</v>
      </c>
      <c r="D163" t="s">
        <v>1761</v>
      </c>
      <c r="G163" s="3">
        <f t="shared" si="16"/>
        <v>421</v>
      </c>
      <c r="J163" s="8" t="s">
        <v>2019</v>
      </c>
      <c r="L163" t="s">
        <v>100</v>
      </c>
      <c r="M163" t="s">
        <v>100</v>
      </c>
      <c r="N163">
        <v>-1</v>
      </c>
      <c r="O163">
        <v>-1</v>
      </c>
      <c r="P163">
        <v>-1</v>
      </c>
      <c r="Q163">
        <v>0</v>
      </c>
      <c r="R163" s="3" t="e">
        <f>IF(S163&lt;&gt;"",VLOOKUP(S163,'ESO zone constants'!$D$2:$H$4950,8,FALSE),"")</f>
        <v>#REF!</v>
      </c>
      <c r="S163" t="s">
        <v>134</v>
      </c>
      <c r="T163" s="19" t="e">
        <f>IF(R163&lt;&gt;"",IF(NOT(ISERROR(VLOOKUP(R163,'ESO Dungeon constants'!$D$3:$H$9999,5,FALSE))),VLOOKUP(R163,'ESO Dungeon constants'!$D$3:$I$9999,6,FALSE),VLOOKUP(R163,'ESO zone constants'!$H$2:$K$9984,4,FALSE)),"")</f>
        <v>#REF!</v>
      </c>
      <c r="U163" s="3" t="e">
        <f>VLOOKUP(T163,'LibSets constants'!$B$4:$C$1000,2,FALSE)</f>
        <v>#REF!</v>
      </c>
      <c r="V163" s="34" t="s">
        <v>2098</v>
      </c>
      <c r="W163" s="3" t="str">
        <f>IF(V163&lt;&gt;"",IF(V163&lt;&gt;"LIBSETS_DROP_MECHANIC_MONSTER_NAME",VLOOKUP(V163,'LibSets constants'!$I$4:$L$1000,3,FALSE),""),"")</f>
        <v>Rewards for the worthy (Cyrodiil/Battleground mail)</v>
      </c>
      <c r="X163" s="3" t="str">
        <f>IF(V163&lt;&gt;"",IF(V163&lt;&gt;"LIBSETS_DROP_MECHANIC_MONSTER_NAME",VLOOKUP(V163,'LibSets constants'!$I$4:$L$1000,4,FALSE),""),"")</f>
        <v>Gerechter Lohn (Cyrodiil/Schlachtfeld Mail)</v>
      </c>
      <c r="Y163" s="3" t="str">
        <f>IF(J163&lt;&gt;"LIBSETS_SETTYPE_BATTLEGROUND",IF(J163&lt;&gt;"LIBSETS_SETTYPE_SPECIAL",IF(Z163&lt;&gt;"",VLOOKUP(Z163,'ESO zone constants'!$D$2:$H$4950,8,FALSE),""),""),"")</f>
        <v/>
      </c>
      <c r="AB163" s="3" t="str">
        <f>IF(AA163&lt;&gt;"",IF(AA163&lt;&gt;"LIBSETS_DROP_MECHANIC_MONSTER_NAME",VLOOKUP(AA163,'LibSets constants'!$I$4:$L$1000,3,FALSE),""),"")</f>
        <v/>
      </c>
      <c r="AC163" s="3" t="str">
        <f>IF(AA163&lt;&gt;"",IF(AA163&lt;&gt;"LIBSETS_DROP_MECHANIC_MONSTER_NAME",VLOOKUP(AA163,'LibSets constants'!$I$4:$L$1000,4,FALSE),""),"")</f>
        <v/>
      </c>
      <c r="AD163" s="3" t="str">
        <f>IF(J163&lt;&gt;"LIBSETS_SETTYPE_BATTLEGROUND",IF(J163&lt;&gt;"LIBSETS_SETTYPE_SPECIAL",IF(AE163&lt;&gt;"",VLOOKUP(AE163,'ESO zone constants'!$D$2:$H$4950,8,FALSE),""),""),"")</f>
        <v/>
      </c>
      <c r="AG163" s="3" t="str">
        <f>IF(AF163&lt;&gt;"",IF(AF163&lt;&gt;"LIBSETS_DROP_MECHANIC_MONSTER_NAME",VLOOKUP(AF163,'LibSets constants'!$I$4:$L$1000,3,FALSE),""),"")</f>
        <v/>
      </c>
      <c r="AH163" s="3" t="str">
        <f>IF(AF163&lt;&gt;"",IF(AF163&lt;&gt;"LIBSETS_DROP_MECHANIC_MONSTER_NAME",VLOOKUP(AF163,'LibSets constants'!$I$4:$L$1000,4,FALSE),""),"")</f>
        <v/>
      </c>
      <c r="AI163" s="3" t="str">
        <f>IF(J163&lt;&gt;"LIBSETS_SETTYPE_BATTLEGROUND",IF(J163&lt;&gt;"LIBSETS_SETTYPE_SPECIAL",IF(AJ163&lt;&gt;"",VLOOKUP(AJ163,'ESO zone constants'!$D$2:$H$4950,8,FALSE),""),""),"")</f>
        <v/>
      </c>
      <c r="AL163" s="3" t="str">
        <f>IF(AK163&lt;&gt;"",IF(AK163&lt;&gt;"LIBSETS_DROP_MECHANIC_MONSTER_NAME",VLOOKUP(AK163,'LibSets constants'!$I$4:$L$1000,3,FALSE),""),"")</f>
        <v/>
      </c>
      <c r="AM163" s="3" t="str">
        <f>IF(AK163&lt;&gt;"",IF(AK163&lt;&gt;"LIBSETS_DROP_MECHANIC_MONSTER_NAME",VLOOKUP(AK163,'LibSets constants'!$I$4:$L$1000,4,FALSE),""),"")</f>
        <v/>
      </c>
      <c r="AN163" s="3" t="str">
        <f>IF(J163&lt;&gt;"LIBSETS_SETTYPE_BATTLEGROUND",IF(J163&lt;&gt;"LIBSETS_SETTYPE_SPECIAL",IF(AO163&lt;&gt;"",VLOOKUP(AO163,'ESO zone constants'!$D$2:$H$4950,8,FALSE),""),""),"")</f>
        <v/>
      </c>
      <c r="AQ163" s="3" t="str">
        <f>IF(AP163&lt;&gt;"",IF(AP163&lt;&gt;"LIBSETS_DROP_MECHANIC_MONSTER_NAME",VLOOKUP(AP163,'LibSets constants'!$I$4:$L$1000,3,FALSE),""),"")</f>
        <v/>
      </c>
      <c r="AR163" s="3" t="str">
        <f>IF(AP163&lt;&gt;"",IF(AP163&lt;&gt;"LIBSETS_DROP_MECHANIC_MONSTER_NAME",VLOOKUP(AP163,'LibSets constants'!$I$4:$L$1000,4,FALSE),""),"")</f>
        <v/>
      </c>
      <c r="AS163" s="3" t="str">
        <f>IF(J163&lt;&gt;"LIBSETS_SETTYPE_BATTLEGROUND",IF(J163&lt;&gt;"LIBSETS_SETTYPE_SPECIAL",IF(AT163&lt;&gt;"",VLOOKUP(AT163,'ESO zone constants'!$D$2:$H$4950,8,FALSE),""),""),"")</f>
        <v/>
      </c>
      <c r="AV163" s="3" t="str">
        <f>IF(AU163&lt;&gt;"",IF(AU163&lt;&gt;"LIBSETS_DROP_MECHANIC_MONSTER_NAME",VLOOKUP(AU163,'LibSets constants'!$I$4:$L$1000,3,FALSE),""),"")</f>
        <v/>
      </c>
      <c r="AW163" s="3" t="str">
        <f>IF(AU163&lt;&gt;"",IF(AU163&lt;&gt;"LIBSETS_DROP_MECHANIC_MONSTER_NAME",VLOOKUP(AU163,'LibSets constants'!$I$4:$L$1000,4,FALSE),""),"")</f>
        <v/>
      </c>
      <c r="AX163" s="21" t="e">
        <f t="shared" si="17"/>
        <v>#REF!</v>
      </c>
      <c r="AY163" s="21" t="e">
        <f t="shared" si="22"/>
        <v>#REF!</v>
      </c>
      <c r="AZ163" s="21" t="str">
        <f t="shared" si="19"/>
        <v>, setType=LIBSETS_SETTYPE_CYRODIIL</v>
      </c>
      <c r="BA163" s="21" t="str">
        <f t="shared" si="20"/>
        <v>, dropMechanic={LIBSETS_DROP_MECHANIC_MAIL_PVP_REWARDS_FOR_THE_WORTHY}},</v>
      </c>
      <c r="BB163" s="21" t="str">
        <f t="shared" si="23"/>
        <v xml:space="preserve"> --Steadfast Hero / Standhafter Held   [Cyrodiil]</v>
      </c>
    </row>
    <row r="164" spans="1:54" x14ac:dyDescent="0.25">
      <c r="A164" s="12">
        <v>422</v>
      </c>
      <c r="B164" t="s">
        <v>1763</v>
      </c>
      <c r="C164" t="s">
        <v>1765</v>
      </c>
      <c r="D164" t="s">
        <v>1764</v>
      </c>
      <c r="G164" s="3">
        <f t="shared" si="16"/>
        <v>422</v>
      </c>
      <c r="J164" s="8" t="s">
        <v>2019</v>
      </c>
      <c r="L164" t="s">
        <v>100</v>
      </c>
      <c r="M164" t="s">
        <v>100</v>
      </c>
      <c r="N164">
        <v>-1</v>
      </c>
      <c r="O164">
        <v>-1</v>
      </c>
      <c r="P164">
        <v>-1</v>
      </c>
      <c r="Q164">
        <v>0</v>
      </c>
      <c r="R164" s="3" t="e">
        <f>IF(S164&lt;&gt;"",VLOOKUP(S164,'ESO zone constants'!$D$2:$H$4950,8,FALSE),"")</f>
        <v>#REF!</v>
      </c>
      <c r="S164" t="s">
        <v>134</v>
      </c>
      <c r="T164" s="19" t="e">
        <f>IF(R164&lt;&gt;"",IF(NOT(ISERROR(VLOOKUP(R164,'ESO Dungeon constants'!$D$3:$H$9999,5,FALSE))),VLOOKUP(R164,'ESO Dungeon constants'!$D$3:$I$9999,6,FALSE),VLOOKUP(R164,'ESO zone constants'!$H$2:$K$9984,4,FALSE)),"")</f>
        <v>#REF!</v>
      </c>
      <c r="U164" s="3" t="e">
        <f>VLOOKUP(T164,'LibSets constants'!$B$4:$C$1000,2,FALSE)</f>
        <v>#REF!</v>
      </c>
      <c r="V164" s="34" t="s">
        <v>2098</v>
      </c>
      <c r="W164" s="3" t="str">
        <f>IF(V164&lt;&gt;"",IF(V164&lt;&gt;"LIBSETS_DROP_MECHANIC_MONSTER_NAME",VLOOKUP(V164,'LibSets constants'!$I$4:$L$1000,3,FALSE),""),"")</f>
        <v>Rewards for the worthy (Cyrodiil/Battleground mail)</v>
      </c>
      <c r="X164" s="3" t="str">
        <f>IF(V164&lt;&gt;"",IF(V164&lt;&gt;"LIBSETS_DROP_MECHANIC_MONSTER_NAME",VLOOKUP(V164,'LibSets constants'!$I$4:$L$1000,4,FALSE),""),"")</f>
        <v>Gerechter Lohn (Cyrodiil/Schlachtfeld Mail)</v>
      </c>
      <c r="Y164" s="3" t="str">
        <f>IF(J164&lt;&gt;"LIBSETS_SETTYPE_BATTLEGROUND",IF(J164&lt;&gt;"LIBSETS_SETTYPE_SPECIAL",IF(Z164&lt;&gt;"",VLOOKUP(Z164,'ESO zone constants'!$D$2:$H$4950,8,FALSE),""),""),"")</f>
        <v/>
      </c>
      <c r="AB164" s="3" t="str">
        <f>IF(AA164&lt;&gt;"",IF(AA164&lt;&gt;"LIBSETS_DROP_MECHANIC_MONSTER_NAME",VLOOKUP(AA164,'LibSets constants'!$I$4:$L$1000,3,FALSE),""),"")</f>
        <v/>
      </c>
      <c r="AC164" s="3" t="str">
        <f>IF(AA164&lt;&gt;"",IF(AA164&lt;&gt;"LIBSETS_DROP_MECHANIC_MONSTER_NAME",VLOOKUP(AA164,'LibSets constants'!$I$4:$L$1000,4,FALSE),""),"")</f>
        <v/>
      </c>
      <c r="AD164" s="3" t="str">
        <f>IF(J164&lt;&gt;"LIBSETS_SETTYPE_BATTLEGROUND",IF(J164&lt;&gt;"LIBSETS_SETTYPE_SPECIAL",IF(AE164&lt;&gt;"",VLOOKUP(AE164,'ESO zone constants'!$D$2:$H$4950,8,FALSE),""),""),"")</f>
        <v/>
      </c>
      <c r="AG164" s="3" t="str">
        <f>IF(AF164&lt;&gt;"",IF(AF164&lt;&gt;"LIBSETS_DROP_MECHANIC_MONSTER_NAME",VLOOKUP(AF164,'LibSets constants'!$I$4:$L$1000,3,FALSE),""),"")</f>
        <v/>
      </c>
      <c r="AH164" s="3" t="str">
        <f>IF(AF164&lt;&gt;"",IF(AF164&lt;&gt;"LIBSETS_DROP_MECHANIC_MONSTER_NAME",VLOOKUP(AF164,'LibSets constants'!$I$4:$L$1000,4,FALSE),""),"")</f>
        <v/>
      </c>
      <c r="AI164" s="3" t="str">
        <f>IF(J164&lt;&gt;"LIBSETS_SETTYPE_BATTLEGROUND",IF(J164&lt;&gt;"LIBSETS_SETTYPE_SPECIAL",IF(AJ164&lt;&gt;"",VLOOKUP(AJ164,'ESO zone constants'!$D$2:$H$4950,8,FALSE),""),""),"")</f>
        <v/>
      </c>
      <c r="AL164" s="3" t="str">
        <f>IF(AK164&lt;&gt;"",IF(AK164&lt;&gt;"LIBSETS_DROP_MECHANIC_MONSTER_NAME",VLOOKUP(AK164,'LibSets constants'!$I$4:$L$1000,3,FALSE),""),"")</f>
        <v/>
      </c>
      <c r="AM164" s="3" t="str">
        <f>IF(AK164&lt;&gt;"",IF(AK164&lt;&gt;"LIBSETS_DROP_MECHANIC_MONSTER_NAME",VLOOKUP(AK164,'LibSets constants'!$I$4:$L$1000,4,FALSE),""),"")</f>
        <v/>
      </c>
      <c r="AN164" s="3" t="str">
        <f>IF(J164&lt;&gt;"LIBSETS_SETTYPE_BATTLEGROUND",IF(J164&lt;&gt;"LIBSETS_SETTYPE_SPECIAL",IF(AO164&lt;&gt;"",VLOOKUP(AO164,'ESO zone constants'!$D$2:$H$4950,8,FALSE),""),""),"")</f>
        <v/>
      </c>
      <c r="AQ164" s="3" t="str">
        <f>IF(AP164&lt;&gt;"",IF(AP164&lt;&gt;"LIBSETS_DROP_MECHANIC_MONSTER_NAME",VLOOKUP(AP164,'LibSets constants'!$I$4:$L$1000,3,FALSE),""),"")</f>
        <v/>
      </c>
      <c r="AR164" s="3" t="str">
        <f>IF(AP164&lt;&gt;"",IF(AP164&lt;&gt;"LIBSETS_DROP_MECHANIC_MONSTER_NAME",VLOOKUP(AP164,'LibSets constants'!$I$4:$L$1000,4,FALSE),""),"")</f>
        <v/>
      </c>
      <c r="AS164" s="3" t="str">
        <f>IF(J164&lt;&gt;"LIBSETS_SETTYPE_BATTLEGROUND",IF(J164&lt;&gt;"LIBSETS_SETTYPE_SPECIAL",IF(AT164&lt;&gt;"",VLOOKUP(AT164,'ESO zone constants'!$D$2:$H$4950,8,FALSE),""),""),"")</f>
        <v/>
      </c>
      <c r="AV164" s="3" t="str">
        <f>IF(AU164&lt;&gt;"",IF(AU164&lt;&gt;"LIBSETS_DROP_MECHANIC_MONSTER_NAME",VLOOKUP(AU164,'LibSets constants'!$I$4:$L$1000,3,FALSE),""),"")</f>
        <v/>
      </c>
      <c r="AW164" s="3" t="str">
        <f>IF(AU164&lt;&gt;"",IF(AU164&lt;&gt;"LIBSETS_DROP_MECHANIC_MONSTER_NAME",VLOOKUP(AU164,'LibSets constants'!$I$4:$L$1000,4,FALSE),""),"")</f>
        <v/>
      </c>
      <c r="AX164" s="21" t="e">
        <f t="shared" si="17"/>
        <v>#REF!</v>
      </c>
      <c r="AY164" s="21" t="e">
        <f t="shared" si="22"/>
        <v>#REF!</v>
      </c>
      <c r="AZ164" s="21" t="str">
        <f t="shared" si="19"/>
        <v>, setType=LIBSETS_SETTYPE_CYRODIIL</v>
      </c>
      <c r="BA164" s="21" t="str">
        <f t="shared" si="20"/>
        <v>, dropMechanic={LIBSETS_DROP_MECHANIC_MAIL_PVP_REWARDS_FOR_THE_WORTHY}},</v>
      </c>
      <c r="BB164" s="21" t="str">
        <f t="shared" si="23"/>
        <v xml:space="preserve"> --Battalion Defender / Bataillonsverteidiger   [Cyrodiil]</v>
      </c>
    </row>
    <row r="165" spans="1:54" x14ac:dyDescent="0.25">
      <c r="A165" s="12">
        <v>204</v>
      </c>
      <c r="B165" t="s">
        <v>1223</v>
      </c>
      <c r="C165" t="s">
        <v>1224</v>
      </c>
      <c r="D165" t="s">
        <v>1224</v>
      </c>
      <c r="G165" s="3">
        <f t="shared" si="16"/>
        <v>204</v>
      </c>
      <c r="I165" t="s">
        <v>1971</v>
      </c>
      <c r="J165" s="8" t="s">
        <v>2020</v>
      </c>
      <c r="L165" t="s">
        <v>100</v>
      </c>
      <c r="M165" t="s">
        <v>100</v>
      </c>
      <c r="N165">
        <v>-1</v>
      </c>
      <c r="O165">
        <v>-1</v>
      </c>
      <c r="P165">
        <v>-1</v>
      </c>
      <c r="Q165">
        <v>0</v>
      </c>
      <c r="R165" s="3" t="e">
        <f>IF(S165&lt;&gt;"",VLOOKUP(S165,'ESO zone constants'!$D$2:$H$4950,8,FALSE),"")</f>
        <v>#REF!</v>
      </c>
      <c r="S165" t="s">
        <v>39</v>
      </c>
      <c r="T165" s="19" t="e">
        <f>IF(R165&lt;&gt;"",IF(NOT(ISERROR(VLOOKUP(R165,'ESO Dungeon constants'!$D$3:$H$9999,5,FALSE))),VLOOKUP(R165,'ESO Dungeon constants'!$D$3:$I$9999,6,FALSE),VLOOKUP(R165,'ESO zone constants'!$H$2:$K$9984,4,FALSE)),"")</f>
        <v>#REF!</v>
      </c>
      <c r="U165" s="3" t="e">
        <f>VLOOKUP(T165,'LibSets constants'!$B$4:$C$1000,2,FALSE)</f>
        <v>#REF!</v>
      </c>
      <c r="V165" s="34" t="s">
        <v>2135</v>
      </c>
      <c r="W165" s="3" t="str">
        <f>IF(V165&lt;&gt;"",IF(V165&lt;&gt;"LIBSETS_DROP_MECHANIC_MONSTER_NAME",VLOOKUP(V165,'LibSets constants'!$I$4:$L$1000,3,FALSE),""),"")</f>
        <v>Daily random dungeon reward mail</v>
      </c>
      <c r="X165" s="41" t="str">
        <f>IF(V165&lt;&gt;"",IF(V165&lt;&gt;"LIBSETS_DROP_MECHANIC_MONSTER_NAME",VLOOKUP(V165,'LibSets constants'!$I$4:$L$1000,4,FALSE),""),"")</f>
        <v>Tägliches Zufallsverlies Belohnungsemail</v>
      </c>
      <c r="Y165" s="3" t="str">
        <f>IF(J165&lt;&gt;"LIBSETS_SETTYPE_BATTLEGROUND",IF(J165&lt;&gt;"LIBSETS_SETTYPE_SPECIAL",IF(Z165&lt;&gt;"",VLOOKUP(Z165,'ESO zone constants'!$D$2:$H$4950,8,FALSE),""),""),"")</f>
        <v/>
      </c>
      <c r="AA165" s="34" t="s">
        <v>2138</v>
      </c>
      <c r="AB165" s="3" t="str">
        <f>IF(AA165&lt;&gt;"",IF(AA165&lt;&gt;"LIBSETS_DROP_MECHANIC_MONSTER_NAME",VLOOKUP(AA165,'LibSets constants'!$I$4:$L$1000,3,FALSE),""),"")</f>
        <v>Imperial city vaults</v>
      </c>
      <c r="AC165" s="3" t="str">
        <f>IF(AA165&lt;&gt;"",IF(AA165&lt;&gt;"LIBSETS_DROP_MECHANIC_MONSTER_NAME",VLOOKUP(AA165,'LibSets constants'!$I$4:$L$1000,4,FALSE),""),"")</f>
        <v>Kaiserstadt Bunker</v>
      </c>
      <c r="AD165" s="3" t="str">
        <f>IF(J165&lt;&gt;"LIBSETS_SETTYPE_BATTLEGROUND",IF(J165&lt;&gt;"LIBSETS_SETTYPE_SPECIAL",IF(AE165&lt;&gt;"",VLOOKUP(AE165,'ESO zone constants'!$D$2:$H$4950,8,FALSE),""),""),"")</f>
        <v/>
      </c>
      <c r="AG165" s="3" t="str">
        <f>IF(AF165&lt;&gt;"",IF(AF165&lt;&gt;"LIBSETS_DROP_MECHANIC_MONSTER_NAME",VLOOKUP(AF165,'LibSets constants'!$I$4:$L$1000,3,FALSE),""),"")</f>
        <v/>
      </c>
      <c r="AH165" s="3" t="str">
        <f>IF(AF165&lt;&gt;"",IF(AF165&lt;&gt;"LIBSETS_DROP_MECHANIC_MONSTER_NAME",VLOOKUP(AF165,'LibSets constants'!$I$4:$L$1000,4,FALSE),""),"")</f>
        <v/>
      </c>
      <c r="AI165" s="3" t="str">
        <f>IF(J165&lt;&gt;"LIBSETS_SETTYPE_BATTLEGROUND",IF(J165&lt;&gt;"LIBSETS_SETTYPE_SPECIAL",IF(AJ165&lt;&gt;"",VLOOKUP(AJ165,'ESO zone constants'!$D$2:$H$4950,8,FALSE),""),""),"")</f>
        <v/>
      </c>
      <c r="AL165" s="3" t="str">
        <f>IF(AK165&lt;&gt;"",IF(AK165&lt;&gt;"LIBSETS_DROP_MECHANIC_MONSTER_NAME",VLOOKUP(AK165,'LibSets constants'!$I$4:$L$1000,3,FALSE),""),"")</f>
        <v/>
      </c>
      <c r="AM165" s="3" t="str">
        <f>IF(AK165&lt;&gt;"",IF(AK165&lt;&gt;"LIBSETS_DROP_MECHANIC_MONSTER_NAME",VLOOKUP(AK165,'LibSets constants'!$I$4:$L$1000,4,FALSE),""),"")</f>
        <v/>
      </c>
      <c r="AN165" s="3" t="str">
        <f>IF(J165&lt;&gt;"LIBSETS_SETTYPE_BATTLEGROUND",IF(J165&lt;&gt;"LIBSETS_SETTYPE_SPECIAL",IF(AO165&lt;&gt;"",VLOOKUP(AO165,'ESO zone constants'!$D$2:$H$4950,8,FALSE),""),""),"")</f>
        <v/>
      </c>
      <c r="AQ165" s="3" t="str">
        <f>IF(AP165&lt;&gt;"",IF(AP165&lt;&gt;"LIBSETS_DROP_MECHANIC_MONSTER_NAME",VLOOKUP(AP165,'LibSets constants'!$I$4:$L$1000,3,FALSE),""),"")</f>
        <v/>
      </c>
      <c r="AR165" s="3" t="str">
        <f>IF(AP165&lt;&gt;"",IF(AP165&lt;&gt;"LIBSETS_DROP_MECHANIC_MONSTER_NAME",VLOOKUP(AP165,'LibSets constants'!$I$4:$L$1000,4,FALSE),""),"")</f>
        <v/>
      </c>
      <c r="AS165" s="3" t="str">
        <f>IF(J165&lt;&gt;"LIBSETS_SETTYPE_BATTLEGROUND",IF(J165&lt;&gt;"LIBSETS_SETTYPE_SPECIAL",IF(AT165&lt;&gt;"",VLOOKUP(AT165,'ESO zone constants'!$D$2:$H$4950,8,FALSE),""),""),"")</f>
        <v/>
      </c>
      <c r="AV165" s="3" t="str">
        <f>IF(AU165&lt;&gt;"",IF(AU165&lt;&gt;"LIBSETS_DROP_MECHANIC_MONSTER_NAME",VLOOKUP(AU165,'LibSets constants'!$I$4:$L$1000,3,FALSE),""),"")</f>
        <v/>
      </c>
      <c r="AW165" s="3" t="str">
        <f>IF(AU165&lt;&gt;"",IF(AU165&lt;&gt;"LIBSETS_DROP_MECHANIC_MONSTER_NAME",VLOOKUP(AU165,'LibSets constants'!$I$4:$L$1000,4,FALSE),""),"")</f>
        <v/>
      </c>
      <c r="AX165" s="21" t="e">
        <f t="shared" si="17"/>
        <v>#REF!</v>
      </c>
      <c r="AY165" s="21" t="e">
        <f t="shared" si="22"/>
        <v>#REF!</v>
      </c>
      <c r="AZ165" s="21" t="str">
        <f t="shared" si="19"/>
        <v>, setType=LIBSETS_SETTYPE_DAILYRANDOMDUNGEONANDICREWARD</v>
      </c>
      <c r="BA165" s="21" t="str">
        <f t="shared" si="20"/>
        <v>, dropMechanic={LIBSETS_DROP_MECHANIC_MAIL_DAILY_RANDOM_DUNGEON_REWARD,LIBSETS_DROP_MECHANIC_IMPERIAL_CITY_VAULTS}},</v>
      </c>
      <c r="BB165" s="21" t="str">
        <f t="shared" si="23"/>
        <v xml:space="preserve"> --Endurance / Beständigkeit   [Imperial City]</v>
      </c>
    </row>
    <row r="166" spans="1:54" x14ac:dyDescent="0.25">
      <c r="A166" s="12">
        <v>205</v>
      </c>
      <c r="B166" t="s">
        <v>1225</v>
      </c>
      <c r="C166" t="s">
        <v>1227</v>
      </c>
      <c r="D166" t="s">
        <v>1226</v>
      </c>
      <c r="G166" s="3">
        <f t="shared" si="16"/>
        <v>205</v>
      </c>
      <c r="I166" t="s">
        <v>1971</v>
      </c>
      <c r="J166" s="8" t="s">
        <v>2020</v>
      </c>
      <c r="L166" t="s">
        <v>100</v>
      </c>
      <c r="M166" t="s">
        <v>100</v>
      </c>
      <c r="N166">
        <v>-1</v>
      </c>
      <c r="O166">
        <v>-1</v>
      </c>
      <c r="P166">
        <v>-1</v>
      </c>
      <c r="Q166">
        <v>0</v>
      </c>
      <c r="R166" s="3" t="e">
        <f>IF(S166&lt;&gt;"",VLOOKUP(S166,'ESO zone constants'!$D$2:$H$4950,8,FALSE),"")</f>
        <v>#REF!</v>
      </c>
      <c r="S166" t="s">
        <v>39</v>
      </c>
      <c r="T166" s="19" t="e">
        <f>IF(R166&lt;&gt;"",IF(NOT(ISERROR(VLOOKUP(R166,'ESO Dungeon constants'!$D$3:$H$9999,5,FALSE))),VLOOKUP(R166,'ESO Dungeon constants'!$D$3:$I$9999,6,FALSE),VLOOKUP(R166,'ESO zone constants'!$H$2:$K$9984,4,FALSE)),"")</f>
        <v>#REF!</v>
      </c>
      <c r="U166" s="3" t="e">
        <f>VLOOKUP(T166,'LibSets constants'!$B$4:$C$1000,2,FALSE)</f>
        <v>#REF!</v>
      </c>
      <c r="V166" s="34" t="s">
        <v>2135</v>
      </c>
      <c r="W166" s="3" t="str">
        <f>IF(V166&lt;&gt;"",IF(V166&lt;&gt;"LIBSETS_DROP_MECHANIC_MONSTER_NAME",VLOOKUP(V166,'LibSets constants'!$I$4:$L$1000,3,FALSE),""),"")</f>
        <v>Daily random dungeon reward mail</v>
      </c>
      <c r="X166" s="41" t="str">
        <f>IF(V166&lt;&gt;"",IF(V166&lt;&gt;"LIBSETS_DROP_MECHANIC_MONSTER_NAME",VLOOKUP(V166,'LibSets constants'!$I$4:$L$1000,4,FALSE),""),"")</f>
        <v>Tägliches Zufallsverlies Belohnungsemail</v>
      </c>
      <c r="Y166" s="3" t="str">
        <f>IF(J166&lt;&gt;"LIBSETS_SETTYPE_BATTLEGROUND",IF(J166&lt;&gt;"LIBSETS_SETTYPE_SPECIAL",IF(Z166&lt;&gt;"",VLOOKUP(Z166,'ESO zone constants'!$D$2:$H$4950,8,FALSE),""),""),"")</f>
        <v/>
      </c>
      <c r="AA166" s="34" t="s">
        <v>2138</v>
      </c>
      <c r="AB166" s="3" t="str">
        <f>IF(AA166&lt;&gt;"",IF(AA166&lt;&gt;"LIBSETS_DROP_MECHANIC_MONSTER_NAME",VLOOKUP(AA166,'LibSets constants'!$I$4:$L$1000,3,FALSE),""),"")</f>
        <v>Imperial city vaults</v>
      </c>
      <c r="AC166" s="3" t="str">
        <f>IF(AA166&lt;&gt;"",IF(AA166&lt;&gt;"LIBSETS_DROP_MECHANIC_MONSTER_NAME",VLOOKUP(AA166,'LibSets constants'!$I$4:$L$1000,4,FALSE),""),"")</f>
        <v>Kaiserstadt Bunker</v>
      </c>
      <c r="AD166" s="3" t="str">
        <f>IF(J166&lt;&gt;"LIBSETS_SETTYPE_BATTLEGROUND",IF(J166&lt;&gt;"LIBSETS_SETTYPE_SPECIAL",IF(AE166&lt;&gt;"",VLOOKUP(AE166,'ESO zone constants'!$D$2:$H$4950,8,FALSE),""),""),"")</f>
        <v/>
      </c>
      <c r="AG166" s="3" t="str">
        <f>IF(AF166&lt;&gt;"",IF(AF166&lt;&gt;"LIBSETS_DROP_MECHANIC_MONSTER_NAME",VLOOKUP(AF166,'LibSets constants'!$I$4:$L$1000,3,FALSE),""),"")</f>
        <v/>
      </c>
      <c r="AH166" s="3" t="str">
        <f>IF(AF166&lt;&gt;"",IF(AF166&lt;&gt;"LIBSETS_DROP_MECHANIC_MONSTER_NAME",VLOOKUP(AF166,'LibSets constants'!$I$4:$L$1000,4,FALSE),""),"")</f>
        <v/>
      </c>
      <c r="AI166" s="3" t="str">
        <f>IF(J166&lt;&gt;"LIBSETS_SETTYPE_BATTLEGROUND",IF(J166&lt;&gt;"LIBSETS_SETTYPE_SPECIAL",IF(AJ166&lt;&gt;"",VLOOKUP(AJ166,'ESO zone constants'!$D$2:$H$4950,8,FALSE),""),""),"")</f>
        <v/>
      </c>
      <c r="AL166" s="3" t="str">
        <f>IF(AK166&lt;&gt;"",IF(AK166&lt;&gt;"LIBSETS_DROP_MECHANIC_MONSTER_NAME",VLOOKUP(AK166,'LibSets constants'!$I$4:$L$1000,3,FALSE),""),"")</f>
        <v/>
      </c>
      <c r="AM166" s="3" t="str">
        <f>IF(AK166&lt;&gt;"",IF(AK166&lt;&gt;"LIBSETS_DROP_MECHANIC_MONSTER_NAME",VLOOKUP(AK166,'LibSets constants'!$I$4:$L$1000,4,FALSE),""),"")</f>
        <v/>
      </c>
      <c r="AN166" s="3" t="str">
        <f>IF(J166&lt;&gt;"LIBSETS_SETTYPE_BATTLEGROUND",IF(J166&lt;&gt;"LIBSETS_SETTYPE_SPECIAL",IF(AO166&lt;&gt;"",VLOOKUP(AO166,'ESO zone constants'!$D$2:$H$4950,8,FALSE),""),""),"")</f>
        <v/>
      </c>
      <c r="AQ166" s="3" t="str">
        <f>IF(AP166&lt;&gt;"",IF(AP166&lt;&gt;"LIBSETS_DROP_MECHANIC_MONSTER_NAME",VLOOKUP(AP166,'LibSets constants'!$I$4:$L$1000,3,FALSE),""),"")</f>
        <v/>
      </c>
      <c r="AR166" s="3" t="str">
        <f>IF(AP166&lt;&gt;"",IF(AP166&lt;&gt;"LIBSETS_DROP_MECHANIC_MONSTER_NAME",VLOOKUP(AP166,'LibSets constants'!$I$4:$L$1000,4,FALSE),""),"")</f>
        <v/>
      </c>
      <c r="AS166" s="3" t="str">
        <f>IF(J166&lt;&gt;"LIBSETS_SETTYPE_BATTLEGROUND",IF(J166&lt;&gt;"LIBSETS_SETTYPE_SPECIAL",IF(AT166&lt;&gt;"",VLOOKUP(AT166,'ESO zone constants'!$D$2:$H$4950,8,FALSE),""),""),"")</f>
        <v/>
      </c>
      <c r="AV166" s="3" t="str">
        <f>IF(AU166&lt;&gt;"",IF(AU166&lt;&gt;"LIBSETS_DROP_MECHANIC_MONSTER_NAME",VLOOKUP(AU166,'LibSets constants'!$I$4:$L$1000,3,FALSE),""),"")</f>
        <v/>
      </c>
      <c r="AW166" s="3" t="str">
        <f>IF(AU166&lt;&gt;"",IF(AU166&lt;&gt;"LIBSETS_DROP_MECHANIC_MONSTER_NAME",VLOOKUP(AU166,'LibSets constants'!$I$4:$L$1000,4,FALSE),""),"")</f>
        <v/>
      </c>
      <c r="AX166" s="21" t="e">
        <f t="shared" si="17"/>
        <v>#REF!</v>
      </c>
      <c r="AY166" s="21" t="e">
        <f t="shared" si="22"/>
        <v>#REF!</v>
      </c>
      <c r="AZ166" s="21" t="str">
        <f t="shared" si="19"/>
        <v>, setType=LIBSETS_SETTYPE_DAILYRANDOMDUNGEONANDICREWARD</v>
      </c>
      <c r="BA166" s="21" t="str">
        <f t="shared" si="20"/>
        <v>, dropMechanic={LIBSETS_DROP_MECHANIC_MAIL_DAILY_RANDOM_DUNGEON_REWARD,LIBSETS_DROP_MECHANIC_IMPERIAL_CITY_VAULTS}},</v>
      </c>
      <c r="BB166" s="21" t="str">
        <f t="shared" si="23"/>
        <v xml:space="preserve"> --Willpower / Willenskraft   [Imperial City]</v>
      </c>
    </row>
    <row r="167" spans="1:54" x14ac:dyDescent="0.25">
      <c r="A167" s="12">
        <v>206</v>
      </c>
      <c r="B167" t="s">
        <v>1228</v>
      </c>
      <c r="C167" t="s">
        <v>1230</v>
      </c>
      <c r="D167" t="s">
        <v>1229</v>
      </c>
      <c r="G167" s="3">
        <f t="shared" si="16"/>
        <v>206</v>
      </c>
      <c r="I167" t="s">
        <v>1971</v>
      </c>
      <c r="J167" s="8" t="s">
        <v>2020</v>
      </c>
      <c r="L167" t="s">
        <v>100</v>
      </c>
      <c r="M167" t="s">
        <v>100</v>
      </c>
      <c r="N167">
        <v>-1</v>
      </c>
      <c r="O167">
        <v>-1</v>
      </c>
      <c r="P167">
        <v>-1</v>
      </c>
      <c r="Q167">
        <v>0</v>
      </c>
      <c r="R167" s="3" t="e">
        <f>IF(S167&lt;&gt;"",VLOOKUP(S167,'ESO zone constants'!$D$2:$H$4950,8,FALSE),"")</f>
        <v>#REF!</v>
      </c>
      <c r="S167" t="s">
        <v>39</v>
      </c>
      <c r="T167" s="19" t="e">
        <f>IF(R167&lt;&gt;"",IF(NOT(ISERROR(VLOOKUP(R167,'ESO Dungeon constants'!$D$3:$H$9999,5,FALSE))),VLOOKUP(R167,'ESO Dungeon constants'!$D$3:$I$9999,6,FALSE),VLOOKUP(R167,'ESO zone constants'!$H$2:$K$9984,4,FALSE)),"")</f>
        <v>#REF!</v>
      </c>
      <c r="U167" s="3" t="e">
        <f>VLOOKUP(T167,'LibSets constants'!$B$4:$C$1000,2,FALSE)</f>
        <v>#REF!</v>
      </c>
      <c r="V167" s="34" t="s">
        <v>2135</v>
      </c>
      <c r="W167" s="3" t="str">
        <f>IF(V167&lt;&gt;"",IF(V167&lt;&gt;"LIBSETS_DROP_MECHANIC_MONSTER_NAME",VLOOKUP(V167,'LibSets constants'!$I$4:$L$1000,3,FALSE),""),"")</f>
        <v>Daily random dungeon reward mail</v>
      </c>
      <c r="X167" s="41" t="str">
        <f>IF(V167&lt;&gt;"",IF(V167&lt;&gt;"LIBSETS_DROP_MECHANIC_MONSTER_NAME",VLOOKUP(V167,'LibSets constants'!$I$4:$L$1000,4,FALSE),""),"")</f>
        <v>Tägliches Zufallsverlies Belohnungsemail</v>
      </c>
      <c r="Y167" s="3" t="str">
        <f>IF(J167&lt;&gt;"LIBSETS_SETTYPE_BATTLEGROUND",IF(J167&lt;&gt;"LIBSETS_SETTYPE_SPECIAL",IF(Z167&lt;&gt;"",VLOOKUP(Z167,'ESO zone constants'!$D$2:$H$4950,8,FALSE),""),""),"")</f>
        <v/>
      </c>
      <c r="AA167" s="34" t="s">
        <v>2138</v>
      </c>
      <c r="AB167" s="3" t="str">
        <f>IF(AA167&lt;&gt;"",IF(AA167&lt;&gt;"LIBSETS_DROP_MECHANIC_MONSTER_NAME",VLOOKUP(AA167,'LibSets constants'!$I$4:$L$1000,3,FALSE),""),"")</f>
        <v>Imperial city vaults</v>
      </c>
      <c r="AC167" s="3" t="str">
        <f>IF(AA167&lt;&gt;"",IF(AA167&lt;&gt;"LIBSETS_DROP_MECHANIC_MONSTER_NAME",VLOOKUP(AA167,'LibSets constants'!$I$4:$L$1000,4,FALSE),""),"")</f>
        <v>Kaiserstadt Bunker</v>
      </c>
      <c r="AD167" s="3" t="str">
        <f>IF(J167&lt;&gt;"LIBSETS_SETTYPE_BATTLEGROUND",IF(J167&lt;&gt;"LIBSETS_SETTYPE_SPECIAL",IF(AE167&lt;&gt;"",VLOOKUP(AE167,'ESO zone constants'!$D$2:$H$4950,8,FALSE),""),""),"")</f>
        <v/>
      </c>
      <c r="AG167" s="3" t="str">
        <f>IF(AF167&lt;&gt;"",IF(AF167&lt;&gt;"LIBSETS_DROP_MECHANIC_MONSTER_NAME",VLOOKUP(AF167,'LibSets constants'!$I$4:$L$1000,3,FALSE),""),"")</f>
        <v/>
      </c>
      <c r="AH167" s="3" t="str">
        <f>IF(AF167&lt;&gt;"",IF(AF167&lt;&gt;"LIBSETS_DROP_MECHANIC_MONSTER_NAME",VLOOKUP(AF167,'LibSets constants'!$I$4:$L$1000,4,FALSE),""),"")</f>
        <v/>
      </c>
      <c r="AI167" s="3" t="str">
        <f>IF(J167&lt;&gt;"LIBSETS_SETTYPE_BATTLEGROUND",IF(J167&lt;&gt;"LIBSETS_SETTYPE_SPECIAL",IF(AJ167&lt;&gt;"",VLOOKUP(AJ167,'ESO zone constants'!$D$2:$H$4950,8,FALSE),""),""),"")</f>
        <v/>
      </c>
      <c r="AL167" s="3" t="str">
        <f>IF(AK167&lt;&gt;"",IF(AK167&lt;&gt;"LIBSETS_DROP_MECHANIC_MONSTER_NAME",VLOOKUP(AK167,'LibSets constants'!$I$4:$L$1000,3,FALSE),""),"")</f>
        <v/>
      </c>
      <c r="AM167" s="3" t="str">
        <f>IF(AK167&lt;&gt;"",IF(AK167&lt;&gt;"LIBSETS_DROP_MECHANIC_MONSTER_NAME",VLOOKUP(AK167,'LibSets constants'!$I$4:$L$1000,4,FALSE),""),"")</f>
        <v/>
      </c>
      <c r="AN167" s="3" t="str">
        <f>IF(J167&lt;&gt;"LIBSETS_SETTYPE_BATTLEGROUND",IF(J167&lt;&gt;"LIBSETS_SETTYPE_SPECIAL",IF(AO167&lt;&gt;"",VLOOKUP(AO167,'ESO zone constants'!$D$2:$H$4950,8,FALSE),""),""),"")</f>
        <v/>
      </c>
      <c r="AQ167" s="3" t="str">
        <f>IF(AP167&lt;&gt;"",IF(AP167&lt;&gt;"LIBSETS_DROP_MECHANIC_MONSTER_NAME",VLOOKUP(AP167,'LibSets constants'!$I$4:$L$1000,3,FALSE),""),"")</f>
        <v/>
      </c>
      <c r="AR167" s="3" t="str">
        <f>IF(AP167&lt;&gt;"",IF(AP167&lt;&gt;"LIBSETS_DROP_MECHANIC_MONSTER_NAME",VLOOKUP(AP167,'LibSets constants'!$I$4:$L$1000,4,FALSE),""),"")</f>
        <v/>
      </c>
      <c r="AS167" s="3" t="str">
        <f>IF(J167&lt;&gt;"LIBSETS_SETTYPE_BATTLEGROUND",IF(J167&lt;&gt;"LIBSETS_SETTYPE_SPECIAL",IF(AT167&lt;&gt;"",VLOOKUP(AT167,'ESO zone constants'!$D$2:$H$4950,8,FALSE),""),""),"")</f>
        <v/>
      </c>
      <c r="AV167" s="3" t="str">
        <f>IF(AU167&lt;&gt;"",IF(AU167&lt;&gt;"LIBSETS_DROP_MECHANIC_MONSTER_NAME",VLOOKUP(AU167,'LibSets constants'!$I$4:$L$1000,3,FALSE),""),"")</f>
        <v/>
      </c>
      <c r="AW167" s="3" t="str">
        <f>IF(AU167&lt;&gt;"",IF(AU167&lt;&gt;"LIBSETS_DROP_MECHANIC_MONSTER_NAME",VLOOKUP(AU167,'LibSets constants'!$I$4:$L$1000,4,FALSE),""),"")</f>
        <v/>
      </c>
      <c r="AX167" s="21" t="e">
        <f t="shared" si="17"/>
        <v>#REF!</v>
      </c>
      <c r="AY167" s="21" t="e">
        <f t="shared" si="22"/>
        <v>#REF!</v>
      </c>
      <c r="AZ167" s="21" t="str">
        <f t="shared" si="19"/>
        <v>, setType=LIBSETS_SETTYPE_DAILYRANDOMDUNGEONANDICREWARD</v>
      </c>
      <c r="BA167" s="21" t="str">
        <f t="shared" si="20"/>
        <v>, dropMechanic={LIBSETS_DROP_MECHANIC_MAIL_DAILY_RANDOM_DUNGEON_REWARD,LIBSETS_DROP_MECHANIC_IMPERIAL_CITY_VAULTS}},</v>
      </c>
      <c r="BB167" s="21" t="str">
        <f t="shared" si="23"/>
        <v xml:space="preserve"> --Agility / Agilität   [Imperial City]</v>
      </c>
    </row>
    <row r="168" spans="1:54" x14ac:dyDescent="0.25">
      <c r="A168" s="12">
        <v>19</v>
      </c>
      <c r="B168" t="s">
        <v>742</v>
      </c>
      <c r="C168" t="s">
        <v>744</v>
      </c>
      <c r="D168" t="s">
        <v>743</v>
      </c>
      <c r="G168" s="3">
        <f t="shared" si="16"/>
        <v>19</v>
      </c>
      <c r="J168" s="8" t="s">
        <v>2021</v>
      </c>
      <c r="L168" t="s">
        <v>100</v>
      </c>
      <c r="M168" t="s">
        <v>100</v>
      </c>
      <c r="N168">
        <v>-1</v>
      </c>
      <c r="O168">
        <v>-1</v>
      </c>
      <c r="P168">
        <v>-1</v>
      </c>
      <c r="Q168">
        <v>0</v>
      </c>
      <c r="R168" s="3" t="e">
        <f>IF(S168&lt;&gt;"",VLOOKUP(S168,'ESO zone constants'!$D$2:$H$4950,8,FALSE),"")</f>
        <v>#REF!</v>
      </c>
      <c r="S168" t="s">
        <v>59</v>
      </c>
      <c r="T168" s="19" t="e">
        <f>IF(R168&lt;&gt;"",IF(NOT(ISERROR(VLOOKUP(R168,'ESO Dungeon constants'!$D$3:$H$9999,5,FALSE))),VLOOKUP(R168,'ESO Dungeon constants'!$D$3:$I$9999,6,FALSE),VLOOKUP(R168,'ESO zone constants'!$H$2:$K$9984,4,FALSE)),"")</f>
        <v>#REF!</v>
      </c>
      <c r="U168" s="3" t="e">
        <f>VLOOKUP(T168,'LibSets constants'!$B$4:$C$1000,2,FALSE)</f>
        <v>#REF!</v>
      </c>
      <c r="W168" s="46" t="str">
        <f>IF(V168&lt;&gt;"",IF(V168&lt;&gt;"LIBSETS_DROP_MECHANIC_MONSTER_NAME",VLOOKUP(V168,'LibSets constants'!$I$4:$L$1000,3,FALSE),""),"")</f>
        <v/>
      </c>
      <c r="X168" s="46" t="str">
        <f>IF(V168&lt;&gt;"",IF(V168&lt;&gt;"LIBSETS_DROP_MECHANIC_MONSTER_NAME",VLOOKUP(V168,'LibSets constants'!$I$4:$L$1000,4,FALSE),""),"")</f>
        <v/>
      </c>
      <c r="Y168" s="3" t="str">
        <f>IF(J168&lt;&gt;"LIBSETS_SETTYPE_BATTLEGROUND",IF(J168&lt;&gt;"LIBSETS_SETTYPE_SPECIAL",IF(Z168&lt;&gt;"",VLOOKUP(Z168,'ESO zone constants'!$D$2:$H$4950,8,FALSE),""),""),"")</f>
        <v/>
      </c>
      <c r="AA168" s="47"/>
      <c r="AB168" s="46" t="str">
        <f>IF(AA168&lt;&gt;"",IF(AA168&lt;&gt;"LIBSETS_DROP_MECHANIC_MONSTER_NAME",VLOOKUP(AA168,'LibSets constants'!$I$4:$L$1000,3,FALSE),""),"")</f>
        <v/>
      </c>
      <c r="AC168" s="46" t="str">
        <f>IF(AA168&lt;&gt;"",IF(AA168&lt;&gt;"LIBSETS_DROP_MECHANIC_MONSTER_NAME",VLOOKUP(AA168,'LibSets constants'!$I$4:$L$1000,4,FALSE),""),"")</f>
        <v/>
      </c>
      <c r="AD168" s="3" t="str">
        <f>IF(J168&lt;&gt;"LIBSETS_SETTYPE_BATTLEGROUND",IF(J168&lt;&gt;"LIBSETS_SETTYPE_SPECIAL",IF(AE168&lt;&gt;"",VLOOKUP(AE168,'ESO zone constants'!$D$2:$H$4950,8,FALSE),""),""),"")</f>
        <v/>
      </c>
      <c r="AF168" s="47"/>
      <c r="AG168" s="46" t="str">
        <f>IF(AF168&lt;&gt;"",IF(AF168&lt;&gt;"LIBSETS_DROP_MECHANIC_MONSTER_NAME",VLOOKUP(AF168,'LibSets constants'!$I$4:$L$1000,3,FALSE),""),"")</f>
        <v/>
      </c>
      <c r="AH168" s="46" t="str">
        <f>IF(AF168&lt;&gt;"",IF(AF168&lt;&gt;"LIBSETS_DROP_MECHANIC_MONSTER_NAME",VLOOKUP(AF168,'LibSets constants'!$I$4:$L$1000,4,FALSE),""),"")</f>
        <v/>
      </c>
      <c r="AI168" s="3" t="str">
        <f>IF(J168&lt;&gt;"LIBSETS_SETTYPE_BATTLEGROUND",IF(J168&lt;&gt;"LIBSETS_SETTYPE_SPECIAL",IF(AJ168&lt;&gt;"",VLOOKUP(AJ168,'ESO zone constants'!$D$2:$H$4950,8,FALSE),""),""),"")</f>
        <v/>
      </c>
      <c r="AK168" s="47"/>
      <c r="AL168" s="46" t="str">
        <f>IF(AK168&lt;&gt;"",IF(AK168&lt;&gt;"LIBSETS_DROP_MECHANIC_MONSTER_NAME",VLOOKUP(AK168,'LibSets constants'!$I$4:$L$1000,3,FALSE),""),"")</f>
        <v/>
      </c>
      <c r="AM168" s="46" t="str">
        <f>IF(AK168&lt;&gt;"",IF(AK168&lt;&gt;"LIBSETS_DROP_MECHANIC_MONSTER_NAME",VLOOKUP(AK168,'LibSets constants'!$I$4:$L$1000,4,FALSE),""),"")</f>
        <v/>
      </c>
      <c r="AN168" s="3" t="str">
        <f>IF(J168&lt;&gt;"LIBSETS_SETTYPE_BATTLEGROUND",IF(J168&lt;&gt;"LIBSETS_SETTYPE_SPECIAL",IF(AO168&lt;&gt;"",VLOOKUP(AO168,'ESO zone constants'!$D$2:$H$4950,8,FALSE),""),""),"")</f>
        <v/>
      </c>
      <c r="AP168" s="47"/>
      <c r="AQ168" s="46" t="str">
        <f>IF(AP168&lt;&gt;"",IF(AP168&lt;&gt;"LIBSETS_DROP_MECHANIC_MONSTER_NAME",VLOOKUP(AP168,'LibSets constants'!$I$4:$L$1000,3,FALSE),""),"")</f>
        <v/>
      </c>
      <c r="AR168" s="46" t="str">
        <f>IF(AP168&lt;&gt;"",IF(AP168&lt;&gt;"LIBSETS_DROP_MECHANIC_MONSTER_NAME",VLOOKUP(AP168,'LibSets constants'!$I$4:$L$1000,4,FALSE),""),"")</f>
        <v/>
      </c>
      <c r="AS168" s="3" t="str">
        <f>IF(J168&lt;&gt;"LIBSETS_SETTYPE_BATTLEGROUND",IF(J168&lt;&gt;"LIBSETS_SETTYPE_SPECIAL",IF(AT168&lt;&gt;"",VLOOKUP(AT168,'ESO zone constants'!$D$2:$H$4950,8,FALSE),""),""),"")</f>
        <v/>
      </c>
      <c r="AU168" s="47"/>
      <c r="AV168" s="46" t="str">
        <f>IF(AU168&lt;&gt;"",IF(AU168&lt;&gt;"LIBSETS_DROP_MECHANIC_MONSTER_NAME",VLOOKUP(AU168,'LibSets constants'!$I$4:$L$1000,3,FALSE),""),"")</f>
        <v/>
      </c>
      <c r="AW168" s="46" t="str">
        <f>IF(AU168&lt;&gt;"",IF(AU168&lt;&gt;"LIBSETS_DROP_MECHANIC_MONSTER_NAME",VLOOKUP(AU168,'LibSets constants'!$I$4:$L$1000,4,FALSE),""),"")</f>
        <v/>
      </c>
      <c r="AX168" s="21" t="e">
        <f t="shared" si="17"/>
        <v>#REF!</v>
      </c>
      <c r="AY168" s="21" t="e">
        <f t="shared" si="22"/>
        <v>#REF!</v>
      </c>
      <c r="AZ168" s="21" t="str">
        <f t="shared" si="19"/>
        <v>, setType=LIBSETS_SETTYPE_DUNGEON</v>
      </c>
      <c r="BA168" s="21" t="str">
        <f t="shared" si="20"/>
        <v>},</v>
      </c>
      <c r="BB168" s="21" t="str">
        <f t="shared" si="23"/>
        <v xml:space="preserve"> --Vestments of the Warlock / Gewänder des Hexers   [Selene's Web]</v>
      </c>
    </row>
    <row r="169" spans="1:54" x14ac:dyDescent="0.25">
      <c r="A169" s="12">
        <v>28</v>
      </c>
      <c r="B169" t="s">
        <v>769</v>
      </c>
      <c r="C169" t="s">
        <v>771</v>
      </c>
      <c r="D169" t="s">
        <v>770</v>
      </c>
      <c r="G169" s="3">
        <f t="shared" si="16"/>
        <v>28</v>
      </c>
      <c r="J169" s="8" t="s">
        <v>2021</v>
      </c>
      <c r="L169" t="s">
        <v>100</v>
      </c>
      <c r="M169" t="s">
        <v>100</v>
      </c>
      <c r="N169">
        <v>-1</v>
      </c>
      <c r="O169">
        <v>-1</v>
      </c>
      <c r="P169">
        <v>-1</v>
      </c>
      <c r="Q169">
        <v>0</v>
      </c>
      <c r="R169" s="3" t="e">
        <f>IF(S169&lt;&gt;"",VLOOKUP(S169,'ESO zone constants'!$D$2:$H$4950,8,FALSE),"")</f>
        <v>#REF!</v>
      </c>
      <c r="S169" t="s">
        <v>43</v>
      </c>
      <c r="T169" s="19" t="e">
        <f>IF(R169&lt;&gt;"",IF(NOT(ISERROR(VLOOKUP(R169,'ESO Dungeon constants'!$D$3:$H$9999,5,FALSE))),VLOOKUP(R169,'ESO Dungeon constants'!$D$3:$I$9999,6,FALSE),VLOOKUP(R169,'ESO zone constants'!$H$2:$K$9984,4,FALSE)),"")</f>
        <v>#REF!</v>
      </c>
      <c r="U169" s="3" t="e">
        <f>VLOOKUP(T169,'LibSets constants'!$B$4:$C$1000,2,FALSE)</f>
        <v>#REF!</v>
      </c>
      <c r="W169" s="3" t="str">
        <f>IF(V169&lt;&gt;"",IF(V169&lt;&gt;"LIBSETS_DROP_MECHANIC_MONSTER_NAME",VLOOKUP(V169,'LibSets constants'!$I$4:$L$1000,3,FALSE),""),"")</f>
        <v/>
      </c>
      <c r="X169" s="3" t="str">
        <f>IF(V169&lt;&gt;"",IF(V169&lt;&gt;"LIBSETS_DROP_MECHANIC_MONSTER_NAME",VLOOKUP(V169,'LibSets constants'!$I$4:$L$1000,4,FALSE),""),"")</f>
        <v/>
      </c>
      <c r="Y169" s="3" t="e">
        <f>IF(J169&lt;&gt;"LIBSETS_SETTYPE_BATTLEGROUND",IF(J169&lt;&gt;"LIBSETS_SETTYPE_SPECIAL",IF(Z169&lt;&gt;"",VLOOKUP(Z169,'ESO zone constants'!$D$2:$H$4950,8,FALSE),""),""),"")</f>
        <v>#REF!</v>
      </c>
      <c r="Z169" t="s">
        <v>56</v>
      </c>
      <c r="AB169" s="3" t="str">
        <f>IF(AA169&lt;&gt;"",IF(AA169&lt;&gt;"LIBSETS_DROP_MECHANIC_MONSTER_NAME",VLOOKUP(AA169,'LibSets constants'!$I$4:$L$1000,3,FALSE),""),"")</f>
        <v/>
      </c>
      <c r="AC169" s="3" t="str">
        <f>IF(AA169&lt;&gt;"",IF(AA169&lt;&gt;"LIBSETS_DROP_MECHANIC_MONSTER_NAME",VLOOKUP(AA169,'LibSets constants'!$I$4:$L$1000,4,FALSE),""),"")</f>
        <v/>
      </c>
      <c r="AD169" s="3" t="str">
        <f>IF(J169&lt;&gt;"LIBSETS_SETTYPE_BATTLEGROUND",IF(J169&lt;&gt;"LIBSETS_SETTYPE_SPECIAL",IF(AE169&lt;&gt;"",VLOOKUP(AE169,'ESO zone constants'!$D$2:$H$4950,8,FALSE),""),""),"")</f>
        <v/>
      </c>
      <c r="AG169" s="3" t="str">
        <f>IF(AF169&lt;&gt;"",IF(AF169&lt;&gt;"LIBSETS_DROP_MECHANIC_MONSTER_NAME",VLOOKUP(AF169,'LibSets constants'!$I$4:$L$1000,3,FALSE),""),"")</f>
        <v/>
      </c>
      <c r="AH169" s="3" t="str">
        <f>IF(AF169&lt;&gt;"",IF(AF169&lt;&gt;"LIBSETS_DROP_MECHANIC_MONSTER_NAME",VLOOKUP(AF169,'LibSets constants'!$I$4:$L$1000,4,FALSE),""),"")</f>
        <v/>
      </c>
      <c r="AI169" s="3" t="str">
        <f>IF(J169&lt;&gt;"LIBSETS_SETTYPE_BATTLEGROUND",IF(J169&lt;&gt;"LIBSETS_SETTYPE_SPECIAL",IF(AJ169&lt;&gt;"",VLOOKUP(AJ169,'ESO zone constants'!$D$2:$H$4950,8,FALSE),""),""),"")</f>
        <v/>
      </c>
      <c r="AL169" s="3" t="str">
        <f>IF(AK169&lt;&gt;"",IF(AK169&lt;&gt;"LIBSETS_DROP_MECHANIC_MONSTER_NAME",VLOOKUP(AK169,'LibSets constants'!$I$4:$L$1000,3,FALSE),""),"")</f>
        <v/>
      </c>
      <c r="AM169" s="3" t="str">
        <f>IF(AK169&lt;&gt;"",IF(AK169&lt;&gt;"LIBSETS_DROP_MECHANIC_MONSTER_NAME",VLOOKUP(AK169,'LibSets constants'!$I$4:$L$1000,4,FALSE),""),"")</f>
        <v/>
      </c>
      <c r="AN169" s="3" t="str">
        <f>IF(J169&lt;&gt;"LIBSETS_SETTYPE_BATTLEGROUND",IF(J169&lt;&gt;"LIBSETS_SETTYPE_SPECIAL",IF(AO169&lt;&gt;"",VLOOKUP(AO169,'ESO zone constants'!$D$2:$H$4950,8,FALSE),""),""),"")</f>
        <v/>
      </c>
      <c r="AQ169" s="3" t="str">
        <f>IF(AP169&lt;&gt;"",IF(AP169&lt;&gt;"LIBSETS_DROP_MECHANIC_MONSTER_NAME",VLOOKUP(AP169,'LibSets constants'!$I$4:$L$1000,3,FALSE),""),"")</f>
        <v/>
      </c>
      <c r="AR169" s="3" t="str">
        <f>IF(AP169&lt;&gt;"",IF(AP169&lt;&gt;"LIBSETS_DROP_MECHANIC_MONSTER_NAME",VLOOKUP(AP169,'LibSets constants'!$I$4:$L$1000,4,FALSE),""),"")</f>
        <v/>
      </c>
      <c r="AS169" s="3" t="str">
        <f>IF(J169&lt;&gt;"LIBSETS_SETTYPE_BATTLEGROUND",IF(J169&lt;&gt;"LIBSETS_SETTYPE_SPECIAL",IF(AT169&lt;&gt;"",VLOOKUP(AT169,'ESO zone constants'!$D$2:$H$4950,8,FALSE),""),""),"")</f>
        <v/>
      </c>
      <c r="AV169" s="3" t="str">
        <f>IF(AU169&lt;&gt;"",IF(AU169&lt;&gt;"LIBSETS_DROP_MECHANIC_MONSTER_NAME",VLOOKUP(AU169,'LibSets constants'!$I$4:$L$1000,3,FALSE),""),"")</f>
        <v/>
      </c>
      <c r="AW169" s="3" t="str">
        <f>IF(AU169&lt;&gt;"",IF(AU169&lt;&gt;"LIBSETS_DROP_MECHANIC_MONSTER_NAME",VLOOKUP(AU169,'LibSets constants'!$I$4:$L$1000,4,FALSE),""),"")</f>
        <v/>
      </c>
      <c r="AX169" s="21" t="e">
        <f t="shared" si="17"/>
        <v>#REF!</v>
      </c>
      <c r="AY169" s="21" t="e">
        <f t="shared" si="22"/>
        <v>#REF!</v>
      </c>
      <c r="AZ169" s="21" t="str">
        <f t="shared" si="19"/>
        <v>, setType=LIBSETS_SETTYPE_DUNGEON</v>
      </c>
      <c r="BA169" s="21" t="str">
        <f t="shared" si="20"/>
        <v>},</v>
      </c>
      <c r="BB169" s="21" t="str">
        <f t="shared" si="23"/>
        <v xml:space="preserve"> --Barkskin / Borkenhaut   [Elden Hollow I, Elden Hollow II]</v>
      </c>
    </row>
    <row r="170" spans="1:54" x14ac:dyDescent="0.25">
      <c r="A170" s="12">
        <v>29</v>
      </c>
      <c r="B170" t="s">
        <v>772</v>
      </c>
      <c r="C170" t="s">
        <v>774</v>
      </c>
      <c r="D170" t="s">
        <v>773</v>
      </c>
      <c r="G170" s="3">
        <f t="shared" si="16"/>
        <v>29</v>
      </c>
      <c r="J170" s="8" t="s">
        <v>2021</v>
      </c>
      <c r="L170" t="s">
        <v>100</v>
      </c>
      <c r="M170" t="s">
        <v>100</v>
      </c>
      <c r="N170">
        <v>-1</v>
      </c>
      <c r="O170">
        <v>-1</v>
      </c>
      <c r="P170">
        <v>-1</v>
      </c>
      <c r="Q170">
        <v>0</v>
      </c>
      <c r="R170" s="3" t="e">
        <f>IF(S170&lt;&gt;"",VLOOKUP(S170,'ESO zone constants'!$D$2:$H$4950,8,FALSE),"")</f>
        <v>#REF!</v>
      </c>
      <c r="S170" t="s">
        <v>62</v>
      </c>
      <c r="T170" s="19" t="e">
        <f>IF(R170&lt;&gt;"",IF(NOT(ISERROR(VLOOKUP(R170,'ESO Dungeon constants'!$D$3:$H$9999,5,FALSE))),VLOOKUP(R170,'ESO Dungeon constants'!$D$3:$I$9999,6,FALSE),VLOOKUP(R170,'ESO zone constants'!$H$2:$K$9984,4,FALSE)),"")</f>
        <v>#REF!</v>
      </c>
      <c r="U170" s="3" t="e">
        <f>VLOOKUP(T170,'LibSets constants'!$B$4:$C$1000,2,FALSE)</f>
        <v>#REF!</v>
      </c>
      <c r="W170" s="3" t="str">
        <f>IF(V170&lt;&gt;"",IF(V170&lt;&gt;"LIBSETS_DROP_MECHANIC_MONSTER_NAME",VLOOKUP(V170,'LibSets constants'!$I$4:$L$1000,3,FALSE),""),"")</f>
        <v/>
      </c>
      <c r="X170" s="3" t="str">
        <f>IF(V170&lt;&gt;"",IF(V170&lt;&gt;"LIBSETS_DROP_MECHANIC_MONSTER_NAME",VLOOKUP(V170,'LibSets constants'!$I$4:$L$1000,4,FALSE),""),"")</f>
        <v/>
      </c>
      <c r="Y170" s="3" t="e">
        <f>IF(J170&lt;&gt;"LIBSETS_SETTYPE_BATTLEGROUND",IF(J170&lt;&gt;"LIBSETS_SETTYPE_SPECIAL",IF(Z170&lt;&gt;"",VLOOKUP(Z170,'ESO zone constants'!$D$2:$H$4950,8,FALSE),""),""),"")</f>
        <v>#REF!</v>
      </c>
      <c r="Z170" t="s">
        <v>58</v>
      </c>
      <c r="AB170" s="3" t="str">
        <f>IF(AA170&lt;&gt;"",IF(AA170&lt;&gt;"LIBSETS_DROP_MECHANIC_MONSTER_NAME",VLOOKUP(AA170,'LibSets constants'!$I$4:$L$1000,3,FALSE),""),"")</f>
        <v/>
      </c>
      <c r="AC170" s="3" t="str">
        <f>IF(AA170&lt;&gt;"",IF(AA170&lt;&gt;"LIBSETS_DROP_MECHANIC_MONSTER_NAME",VLOOKUP(AA170,'LibSets constants'!$I$4:$L$1000,4,FALSE),""),"")</f>
        <v/>
      </c>
      <c r="AD170" s="3" t="str">
        <f>IF(J170&lt;&gt;"LIBSETS_SETTYPE_BATTLEGROUND",IF(J170&lt;&gt;"LIBSETS_SETTYPE_SPECIAL",IF(AE170&lt;&gt;"",VLOOKUP(AE170,'ESO zone constants'!$D$2:$H$4950,8,FALSE),""),""),"")</f>
        <v/>
      </c>
      <c r="AG170" s="3" t="str">
        <f>IF(AF170&lt;&gt;"",IF(AF170&lt;&gt;"LIBSETS_DROP_MECHANIC_MONSTER_NAME",VLOOKUP(AF170,'LibSets constants'!$I$4:$L$1000,3,FALSE),""),"")</f>
        <v/>
      </c>
      <c r="AH170" s="3" t="str">
        <f>IF(AF170&lt;&gt;"",IF(AF170&lt;&gt;"LIBSETS_DROP_MECHANIC_MONSTER_NAME",VLOOKUP(AF170,'LibSets constants'!$I$4:$L$1000,4,FALSE),""),"")</f>
        <v/>
      </c>
      <c r="AI170" s="3" t="str">
        <f>IF(J170&lt;&gt;"LIBSETS_SETTYPE_BATTLEGROUND",IF(J170&lt;&gt;"LIBSETS_SETTYPE_SPECIAL",IF(AJ170&lt;&gt;"",VLOOKUP(AJ170,'ESO zone constants'!$D$2:$H$4950,8,FALSE),""),""),"")</f>
        <v/>
      </c>
      <c r="AL170" s="3" t="str">
        <f>IF(AK170&lt;&gt;"",IF(AK170&lt;&gt;"LIBSETS_DROP_MECHANIC_MONSTER_NAME",VLOOKUP(AK170,'LibSets constants'!$I$4:$L$1000,3,FALSE),""),"")</f>
        <v/>
      </c>
      <c r="AM170" s="3" t="str">
        <f>IF(AK170&lt;&gt;"",IF(AK170&lt;&gt;"LIBSETS_DROP_MECHANIC_MONSTER_NAME",VLOOKUP(AK170,'LibSets constants'!$I$4:$L$1000,4,FALSE),""),"")</f>
        <v/>
      </c>
      <c r="AN170" s="3" t="str">
        <f>IF(J170&lt;&gt;"LIBSETS_SETTYPE_BATTLEGROUND",IF(J170&lt;&gt;"LIBSETS_SETTYPE_SPECIAL",IF(AO170&lt;&gt;"",VLOOKUP(AO170,'ESO zone constants'!$D$2:$H$4950,8,FALSE),""),""),"")</f>
        <v/>
      </c>
      <c r="AQ170" s="3" t="str">
        <f>IF(AP170&lt;&gt;"",IF(AP170&lt;&gt;"LIBSETS_DROP_MECHANIC_MONSTER_NAME",VLOOKUP(AP170,'LibSets constants'!$I$4:$L$1000,3,FALSE),""),"")</f>
        <v/>
      </c>
      <c r="AR170" s="3" t="str">
        <f>IF(AP170&lt;&gt;"",IF(AP170&lt;&gt;"LIBSETS_DROP_MECHANIC_MONSTER_NAME",VLOOKUP(AP170,'LibSets constants'!$I$4:$L$1000,4,FALSE),""),"")</f>
        <v/>
      </c>
      <c r="AS170" s="3" t="str">
        <f>IF(J170&lt;&gt;"LIBSETS_SETTYPE_BATTLEGROUND",IF(J170&lt;&gt;"LIBSETS_SETTYPE_SPECIAL",IF(AT170&lt;&gt;"",VLOOKUP(AT170,'ESO zone constants'!$D$2:$H$4950,8,FALSE),""),""),"")</f>
        <v/>
      </c>
      <c r="AV170" s="3" t="str">
        <f>IF(AU170&lt;&gt;"",IF(AU170&lt;&gt;"LIBSETS_DROP_MECHANIC_MONSTER_NAME",VLOOKUP(AU170,'LibSets constants'!$I$4:$L$1000,3,FALSE),""),"")</f>
        <v/>
      </c>
      <c r="AW170" s="3" t="str">
        <f>IF(AU170&lt;&gt;"",IF(AU170&lt;&gt;"LIBSETS_DROP_MECHANIC_MONSTER_NAME",VLOOKUP(AU170,'LibSets constants'!$I$4:$L$1000,4,FALSE),""),"")</f>
        <v/>
      </c>
      <c r="AX170" s="21" t="e">
        <f t="shared" si="17"/>
        <v>#REF!</v>
      </c>
      <c r="AY170" s="21" t="e">
        <f t="shared" si="22"/>
        <v>#REF!</v>
      </c>
      <c r="AZ170" s="21" t="str">
        <f t="shared" si="19"/>
        <v>, setType=LIBSETS_SETTYPE_DUNGEON</v>
      </c>
      <c r="BA170" s="21" t="str">
        <f t="shared" si="20"/>
        <v>},</v>
      </c>
      <c r="BB170" s="21" t="str">
        <f t="shared" si="23"/>
        <v xml:space="preserve"> --Sergeant's Mail / Rüstung des Feldwebels   [Wayrest Sewers I, Wayrest Sewers II]</v>
      </c>
    </row>
    <row r="171" spans="1:54" x14ac:dyDescent="0.25">
      <c r="A171" s="12">
        <v>33</v>
      </c>
      <c r="B171" t="s">
        <v>784</v>
      </c>
      <c r="C171" t="s">
        <v>786</v>
      </c>
      <c r="D171" t="s">
        <v>785</v>
      </c>
      <c r="G171" s="3">
        <f t="shared" si="16"/>
        <v>33</v>
      </c>
      <c r="J171" s="8" t="s">
        <v>2021</v>
      </c>
      <c r="L171" t="s">
        <v>100</v>
      </c>
      <c r="M171" t="s">
        <v>100</v>
      </c>
      <c r="N171">
        <v>-1</v>
      </c>
      <c r="O171">
        <v>-1</v>
      </c>
      <c r="P171">
        <v>-1</v>
      </c>
      <c r="Q171">
        <v>0</v>
      </c>
      <c r="R171" s="3" t="e">
        <f>IF(S171&lt;&gt;"",VLOOKUP(S171,'ESO zone constants'!$D$2:$H$4950,8,FALSE),"")</f>
        <v>#REF!</v>
      </c>
      <c r="S171" t="s">
        <v>51</v>
      </c>
      <c r="T171" s="19" t="e">
        <f>IF(R171&lt;&gt;"",IF(NOT(ISERROR(VLOOKUP(R171,'ESO Dungeon constants'!$D$3:$H$9999,5,FALSE))),VLOOKUP(R171,'ESO Dungeon constants'!$D$3:$I$9999,6,FALSE),VLOOKUP(R171,'ESO zone constants'!$H$2:$K$9984,4,FALSE)),"")</f>
        <v>#REF!</v>
      </c>
      <c r="U171" s="3" t="e">
        <f>VLOOKUP(T171,'LibSets constants'!$B$4:$C$1000,2,FALSE)</f>
        <v>#REF!</v>
      </c>
      <c r="W171" s="46" t="str">
        <f>IF(V171&lt;&gt;"",IF(V171&lt;&gt;"LIBSETS_DROP_MECHANIC_MONSTER_NAME",VLOOKUP(V171,'LibSets constants'!$I$4:$L$1000,3,FALSE),""),"")</f>
        <v/>
      </c>
      <c r="X171" s="46" t="str">
        <f>IF(V171&lt;&gt;"",IF(V171&lt;&gt;"LIBSETS_DROP_MECHANIC_MONSTER_NAME",VLOOKUP(V171,'LibSets constants'!$I$4:$L$1000,4,FALSE),""),"")</f>
        <v/>
      </c>
      <c r="Y171" s="3" t="e">
        <f>IF(J171&lt;&gt;"LIBSETS_SETTYPE_BATTLEGROUND",IF(J171&lt;&gt;"LIBSETS_SETTYPE_SPECIAL",IF(Z171&lt;&gt;"",VLOOKUP(Z171,'ESO zone constants'!$D$2:$H$4950,8,FALSE),""),""),"")</f>
        <v>#REF!</v>
      </c>
      <c r="Z171" t="s">
        <v>63</v>
      </c>
      <c r="AA171" s="47"/>
      <c r="AB171" s="46" t="str">
        <f>IF(AA171&lt;&gt;"",IF(AA171&lt;&gt;"LIBSETS_DROP_MECHANIC_MONSTER_NAME",VLOOKUP(AA171,'LibSets constants'!$I$4:$L$1000,3,FALSE),""),"")</f>
        <v/>
      </c>
      <c r="AC171" s="46" t="str">
        <f>IF(AA171&lt;&gt;"",IF(AA171&lt;&gt;"LIBSETS_DROP_MECHANIC_MONSTER_NAME",VLOOKUP(AA171,'LibSets constants'!$I$4:$L$1000,4,FALSE),""),"")</f>
        <v/>
      </c>
      <c r="AD171" s="3" t="str">
        <f>IF(J171&lt;&gt;"LIBSETS_SETTYPE_BATTLEGROUND",IF(J171&lt;&gt;"LIBSETS_SETTYPE_SPECIAL",IF(AE171&lt;&gt;"",VLOOKUP(AE171,'ESO zone constants'!$D$2:$H$4950,8,FALSE),""),""),"")</f>
        <v/>
      </c>
      <c r="AF171" s="47"/>
      <c r="AG171" s="46" t="str">
        <f>IF(AF171&lt;&gt;"",IF(AF171&lt;&gt;"LIBSETS_DROP_MECHANIC_MONSTER_NAME",VLOOKUP(AF171,'LibSets constants'!$I$4:$L$1000,3,FALSE),""),"")</f>
        <v/>
      </c>
      <c r="AH171" s="46" t="str">
        <f>IF(AF171&lt;&gt;"",IF(AF171&lt;&gt;"LIBSETS_DROP_MECHANIC_MONSTER_NAME",VLOOKUP(AF171,'LibSets constants'!$I$4:$L$1000,4,FALSE),""),"")</f>
        <v/>
      </c>
      <c r="AI171" s="3" t="str">
        <f>IF(J171&lt;&gt;"LIBSETS_SETTYPE_BATTLEGROUND",IF(J171&lt;&gt;"LIBSETS_SETTYPE_SPECIAL",IF(AJ171&lt;&gt;"",VLOOKUP(AJ171,'ESO zone constants'!$D$2:$H$4950,8,FALSE),""),""),"")</f>
        <v/>
      </c>
      <c r="AK171" s="47"/>
      <c r="AL171" s="46" t="str">
        <f>IF(AK171&lt;&gt;"",IF(AK171&lt;&gt;"LIBSETS_DROP_MECHANIC_MONSTER_NAME",VLOOKUP(AK171,'LibSets constants'!$I$4:$L$1000,3,FALSE),""),"")</f>
        <v/>
      </c>
      <c r="AM171" s="46" t="str">
        <f>IF(AK171&lt;&gt;"",IF(AK171&lt;&gt;"LIBSETS_DROP_MECHANIC_MONSTER_NAME",VLOOKUP(AK171,'LibSets constants'!$I$4:$L$1000,4,FALSE),""),"")</f>
        <v/>
      </c>
      <c r="AN171" s="3" t="str">
        <f>IF(J171&lt;&gt;"LIBSETS_SETTYPE_BATTLEGROUND",IF(J171&lt;&gt;"LIBSETS_SETTYPE_SPECIAL",IF(AO171&lt;&gt;"",VLOOKUP(AO171,'ESO zone constants'!$D$2:$H$4950,8,FALSE),""),""),"")</f>
        <v/>
      </c>
      <c r="AP171" s="47"/>
      <c r="AQ171" s="46" t="str">
        <f>IF(AP171&lt;&gt;"",IF(AP171&lt;&gt;"LIBSETS_DROP_MECHANIC_MONSTER_NAME",VLOOKUP(AP171,'LibSets constants'!$I$4:$L$1000,3,FALSE),""),"")</f>
        <v/>
      </c>
      <c r="AR171" s="46" t="str">
        <f>IF(AP171&lt;&gt;"",IF(AP171&lt;&gt;"LIBSETS_DROP_MECHANIC_MONSTER_NAME",VLOOKUP(AP171,'LibSets constants'!$I$4:$L$1000,4,FALSE),""),"")</f>
        <v/>
      </c>
      <c r="AS171" s="3" t="str">
        <f>IF(J171&lt;&gt;"LIBSETS_SETTYPE_BATTLEGROUND",IF(J171&lt;&gt;"LIBSETS_SETTYPE_SPECIAL",IF(AT171&lt;&gt;"",VLOOKUP(AT171,'ESO zone constants'!$D$2:$H$4950,8,FALSE),""),""),"")</f>
        <v/>
      </c>
      <c r="AU171" s="47"/>
      <c r="AV171" s="46" t="str">
        <f>IF(AU171&lt;&gt;"",IF(AU171&lt;&gt;"LIBSETS_DROP_MECHANIC_MONSTER_NAME",VLOOKUP(AU171,'LibSets constants'!$I$4:$L$1000,3,FALSE),""),"")</f>
        <v/>
      </c>
      <c r="AW171" s="46" t="str">
        <f>IF(AU171&lt;&gt;"",IF(AU171&lt;&gt;"LIBSETS_DROP_MECHANIC_MONSTER_NAME",VLOOKUP(AU171,'LibSets constants'!$I$4:$L$1000,4,FALSE),""),"")</f>
        <v/>
      </c>
      <c r="AX171" s="21" t="e">
        <f t="shared" si="17"/>
        <v>#REF!</v>
      </c>
      <c r="AY171" s="21" t="e">
        <f t="shared" si="22"/>
        <v>#REF!</v>
      </c>
      <c r="AZ171" s="21" t="str">
        <f t="shared" si="19"/>
        <v>, setType=LIBSETS_SETTYPE_DUNGEON</v>
      </c>
      <c r="BA171" s="21" t="str">
        <f t="shared" si="20"/>
        <v>},</v>
      </c>
      <c r="BB171" s="21" t="str">
        <f t="shared" si="23"/>
        <v xml:space="preserve"> --Viper's Sting / Vipernbiss   [Fungal Grotto I, Fungal Grotto II]</v>
      </c>
    </row>
    <row r="172" spans="1:54" x14ac:dyDescent="0.25">
      <c r="A172" s="12">
        <v>35</v>
      </c>
      <c r="B172" t="s">
        <v>790</v>
      </c>
      <c r="C172" t="s">
        <v>792</v>
      </c>
      <c r="D172" t="s">
        <v>791</v>
      </c>
      <c r="G172" s="3">
        <f t="shared" si="16"/>
        <v>35</v>
      </c>
      <c r="J172" s="8" t="s">
        <v>2021</v>
      </c>
      <c r="L172" t="s">
        <v>100</v>
      </c>
      <c r="M172" t="s">
        <v>100</v>
      </c>
      <c r="N172">
        <v>-1</v>
      </c>
      <c r="O172">
        <v>-1</v>
      </c>
      <c r="P172">
        <v>-1</v>
      </c>
      <c r="Q172">
        <v>0</v>
      </c>
      <c r="R172" s="3" t="e">
        <f>IF(S172&lt;&gt;"",VLOOKUP(S172,'ESO zone constants'!$D$2:$H$4950,8,FALSE),"")</f>
        <v>#REF!</v>
      </c>
      <c r="S172" t="s">
        <v>66</v>
      </c>
      <c r="T172" s="19" t="e">
        <f>IF(R172&lt;&gt;"",IF(NOT(ISERROR(VLOOKUP(R172,'ESO Dungeon constants'!$D$3:$H$9999,5,FALSE))),VLOOKUP(R172,'ESO Dungeon constants'!$D$3:$I$9999,6,FALSE),VLOOKUP(R172,'ESO zone constants'!$H$2:$K$9984,4,FALSE)),"")</f>
        <v>#REF!</v>
      </c>
      <c r="U172" s="3" t="e">
        <f>VLOOKUP(T172,'LibSets constants'!$B$4:$C$1000,2,FALSE)</f>
        <v>#REF!</v>
      </c>
      <c r="W172" s="3" t="str">
        <f>IF(V172&lt;&gt;"",IF(V172&lt;&gt;"LIBSETS_DROP_MECHANIC_MONSTER_NAME",VLOOKUP(V172,'LibSets constants'!$I$4:$L$1000,3,FALSE),""),"")</f>
        <v/>
      </c>
      <c r="X172" s="3" t="str">
        <f>IF(V172&lt;&gt;"",IF(V172&lt;&gt;"LIBSETS_DROP_MECHANIC_MONSTER_NAME",VLOOKUP(V172,'LibSets constants'!$I$4:$L$1000,4,FALSE),""),"")</f>
        <v/>
      </c>
      <c r="Y172" s="3" t="e">
        <f>IF(J172&lt;&gt;"LIBSETS_SETTYPE_BATTLEGROUND",IF(J172&lt;&gt;"LIBSETS_SETTYPE_SPECIAL",IF(Z172&lt;&gt;"",VLOOKUP(Z172,'ESO zone constants'!$D$2:$H$4950,8,FALSE),""),""),"")</f>
        <v>#REF!</v>
      </c>
      <c r="Z172" t="s">
        <v>42</v>
      </c>
      <c r="AB172" s="3" t="str">
        <f>IF(AA172&lt;&gt;"",IF(AA172&lt;&gt;"LIBSETS_DROP_MECHANIC_MONSTER_NAME",VLOOKUP(AA172,'LibSets constants'!$I$4:$L$1000,3,FALSE),""),"")</f>
        <v/>
      </c>
      <c r="AC172" s="3" t="str">
        <f>IF(AA172&lt;&gt;"",IF(AA172&lt;&gt;"LIBSETS_DROP_MECHANIC_MONSTER_NAME",VLOOKUP(AA172,'LibSets constants'!$I$4:$L$1000,4,FALSE),""),"")</f>
        <v/>
      </c>
      <c r="AD172" s="3" t="str">
        <f>IF(J172&lt;&gt;"LIBSETS_SETTYPE_BATTLEGROUND",IF(J172&lt;&gt;"LIBSETS_SETTYPE_SPECIAL",IF(AE172&lt;&gt;"",VLOOKUP(AE172,'ESO zone constants'!$D$2:$H$4950,8,FALSE),""),""),"")</f>
        <v/>
      </c>
      <c r="AG172" s="3" t="str">
        <f>IF(AF172&lt;&gt;"",IF(AF172&lt;&gt;"LIBSETS_DROP_MECHANIC_MONSTER_NAME",VLOOKUP(AF172,'LibSets constants'!$I$4:$L$1000,3,FALSE),""),"")</f>
        <v/>
      </c>
      <c r="AH172" s="3" t="str">
        <f>IF(AF172&lt;&gt;"",IF(AF172&lt;&gt;"LIBSETS_DROP_MECHANIC_MONSTER_NAME",VLOOKUP(AF172,'LibSets constants'!$I$4:$L$1000,4,FALSE),""),"")</f>
        <v/>
      </c>
      <c r="AI172" s="3" t="str">
        <f>IF(J172&lt;&gt;"LIBSETS_SETTYPE_BATTLEGROUND",IF(J172&lt;&gt;"LIBSETS_SETTYPE_SPECIAL",IF(AJ172&lt;&gt;"",VLOOKUP(AJ172,'ESO zone constants'!$D$2:$H$4950,8,FALSE),""),""),"")</f>
        <v/>
      </c>
      <c r="AL172" s="3" t="str">
        <f>IF(AK172&lt;&gt;"",IF(AK172&lt;&gt;"LIBSETS_DROP_MECHANIC_MONSTER_NAME",VLOOKUP(AK172,'LibSets constants'!$I$4:$L$1000,3,FALSE),""),"")</f>
        <v/>
      </c>
      <c r="AM172" s="3" t="str">
        <f>IF(AK172&lt;&gt;"",IF(AK172&lt;&gt;"LIBSETS_DROP_MECHANIC_MONSTER_NAME",VLOOKUP(AK172,'LibSets constants'!$I$4:$L$1000,4,FALSE),""),"")</f>
        <v/>
      </c>
      <c r="AN172" s="3" t="str">
        <f>IF(J172&lt;&gt;"LIBSETS_SETTYPE_BATTLEGROUND",IF(J172&lt;&gt;"LIBSETS_SETTYPE_SPECIAL",IF(AO172&lt;&gt;"",VLOOKUP(AO172,'ESO zone constants'!$D$2:$H$4950,8,FALSE),""),""),"")</f>
        <v/>
      </c>
      <c r="AQ172" s="3" t="str">
        <f>IF(AP172&lt;&gt;"",IF(AP172&lt;&gt;"LIBSETS_DROP_MECHANIC_MONSTER_NAME",VLOOKUP(AP172,'LibSets constants'!$I$4:$L$1000,3,FALSE),""),"")</f>
        <v/>
      </c>
      <c r="AR172" s="3" t="str">
        <f>IF(AP172&lt;&gt;"",IF(AP172&lt;&gt;"LIBSETS_DROP_MECHANIC_MONSTER_NAME",VLOOKUP(AP172,'LibSets constants'!$I$4:$L$1000,4,FALSE),""),"")</f>
        <v/>
      </c>
      <c r="AS172" s="3" t="str">
        <f>IF(J172&lt;&gt;"LIBSETS_SETTYPE_BATTLEGROUND",IF(J172&lt;&gt;"LIBSETS_SETTYPE_SPECIAL",IF(AT172&lt;&gt;"",VLOOKUP(AT172,'ESO zone constants'!$D$2:$H$4950,8,FALSE),""),""),"")</f>
        <v/>
      </c>
      <c r="AV172" s="3" t="str">
        <f>IF(AU172&lt;&gt;"",IF(AU172&lt;&gt;"LIBSETS_DROP_MECHANIC_MONSTER_NAME",VLOOKUP(AU172,'LibSets constants'!$I$4:$L$1000,3,FALSE),""),"")</f>
        <v/>
      </c>
      <c r="AW172" s="3" t="str">
        <f>IF(AU172&lt;&gt;"",IF(AU172&lt;&gt;"LIBSETS_DROP_MECHANIC_MONSTER_NAME",VLOOKUP(AU172,'LibSets constants'!$I$4:$L$1000,4,FALSE),""),"")</f>
        <v/>
      </c>
      <c r="AX172" s="21" t="e">
        <f t="shared" si="17"/>
        <v>#REF!</v>
      </c>
      <c r="AY172" s="21" t="e">
        <f t="shared" si="22"/>
        <v>#REF!</v>
      </c>
      <c r="AZ172" s="21" t="str">
        <f t="shared" si="19"/>
        <v>, setType=LIBSETS_SETTYPE_DUNGEON</v>
      </c>
      <c r="BA172" s="21" t="str">
        <f t="shared" si="20"/>
        <v>},</v>
      </c>
      <c r="BB172" s="21" t="str">
        <f t="shared" si="23"/>
        <v xml:space="preserve"> --Knightmare / Albtraumritter   [Spindleclutch I, Spindleclutch II]</v>
      </c>
    </row>
    <row r="173" spans="1:54" x14ac:dyDescent="0.25">
      <c r="A173" s="12">
        <v>46</v>
      </c>
      <c r="B173" t="s">
        <v>811</v>
      </c>
      <c r="C173" t="s">
        <v>813</v>
      </c>
      <c r="D173" t="s">
        <v>812</v>
      </c>
      <c r="G173" s="3">
        <f t="shared" si="16"/>
        <v>46</v>
      </c>
      <c r="J173" s="8" t="s">
        <v>2021</v>
      </c>
      <c r="L173" t="s">
        <v>100</v>
      </c>
      <c r="M173" t="s">
        <v>100</v>
      </c>
      <c r="N173">
        <v>-1</v>
      </c>
      <c r="O173">
        <v>-1</v>
      </c>
      <c r="P173">
        <v>-1</v>
      </c>
      <c r="Q173">
        <v>0</v>
      </c>
      <c r="R173" s="3" t="e">
        <f>IF(S173&lt;&gt;"",VLOOKUP(S173,'ESO zone constants'!$D$2:$H$4950,8,FALSE),"")</f>
        <v>#REF!</v>
      </c>
      <c r="S173" t="s">
        <v>70</v>
      </c>
      <c r="T173" s="19" t="e">
        <f>IF(R173&lt;&gt;"",IF(NOT(ISERROR(VLOOKUP(R173,'ESO Dungeon constants'!$D$3:$H$9999,5,FALSE))),VLOOKUP(R173,'ESO Dungeon constants'!$D$3:$I$9999,6,FALSE),VLOOKUP(R173,'ESO zone constants'!$H$2:$K$9984,4,FALSE)),"")</f>
        <v>#REF!</v>
      </c>
      <c r="U173" s="3" t="e">
        <f>VLOOKUP(T173,'LibSets constants'!$B$4:$C$1000,2,FALSE)</f>
        <v>#REF!</v>
      </c>
      <c r="W173" s="46" t="str">
        <f>IF(V173&lt;&gt;"",IF(V173&lt;&gt;"LIBSETS_DROP_MECHANIC_MONSTER_NAME",VLOOKUP(V173,'LibSets constants'!$I$4:$L$1000,3,FALSE),""),"")</f>
        <v/>
      </c>
      <c r="X173" s="3" t="str">
        <f>IF(V173&lt;&gt;"",IF(V173&lt;&gt;"LIBSETS_DROP_MECHANIC_MONSTER_NAME",VLOOKUP(V173,'LibSets constants'!$I$4:$L$1000,4,FALSE),""),"")</f>
        <v/>
      </c>
      <c r="Y173" s="3" t="str">
        <f>IF(J173&lt;&gt;"LIBSETS_SETTYPE_BATTLEGROUND",IF(J173&lt;&gt;"LIBSETS_SETTYPE_SPECIAL",IF(Z173&lt;&gt;"",VLOOKUP(Z173,'ESO zone constants'!$D$2:$H$4950,8,FALSE),""),""),"")</f>
        <v/>
      </c>
      <c r="AA173" s="47"/>
      <c r="AB173" s="46" t="str">
        <f>IF(AA173&lt;&gt;"",IF(AA173&lt;&gt;"LIBSETS_DROP_MECHANIC_MONSTER_NAME",VLOOKUP(AA173,'LibSets constants'!$I$4:$L$1000,3,FALSE),""),"")</f>
        <v/>
      </c>
      <c r="AC173" s="46" t="str">
        <f>IF(AA173&lt;&gt;"",IF(AA173&lt;&gt;"LIBSETS_DROP_MECHANIC_MONSTER_NAME",VLOOKUP(AA173,'LibSets constants'!$I$4:$L$1000,4,FALSE),""),"")</f>
        <v/>
      </c>
      <c r="AD173" s="3" t="str">
        <f>IF(J173&lt;&gt;"LIBSETS_SETTYPE_BATTLEGROUND",IF(J173&lt;&gt;"LIBSETS_SETTYPE_SPECIAL",IF(AE173&lt;&gt;"",VLOOKUP(AE173,'ESO zone constants'!$D$2:$H$4950,8,FALSE),""),""),"")</f>
        <v/>
      </c>
      <c r="AF173" s="47"/>
      <c r="AG173" s="46" t="str">
        <f>IF(AF173&lt;&gt;"",IF(AF173&lt;&gt;"LIBSETS_DROP_MECHANIC_MONSTER_NAME",VLOOKUP(AF173,'LibSets constants'!$I$4:$L$1000,3,FALSE),""),"")</f>
        <v/>
      </c>
      <c r="AH173" s="46" t="str">
        <f>IF(AF173&lt;&gt;"",IF(AF173&lt;&gt;"LIBSETS_DROP_MECHANIC_MONSTER_NAME",VLOOKUP(AF173,'LibSets constants'!$I$4:$L$1000,4,FALSE),""),"")</f>
        <v/>
      </c>
      <c r="AI173" s="3" t="str">
        <f>IF(J173&lt;&gt;"LIBSETS_SETTYPE_BATTLEGROUND",IF(J173&lt;&gt;"LIBSETS_SETTYPE_SPECIAL",IF(AJ173&lt;&gt;"",VLOOKUP(AJ173,'ESO zone constants'!$D$2:$H$4950,8,FALSE),""),""),"")</f>
        <v/>
      </c>
      <c r="AK173" s="47"/>
      <c r="AL173" s="46" t="str">
        <f>IF(AK173&lt;&gt;"",IF(AK173&lt;&gt;"LIBSETS_DROP_MECHANIC_MONSTER_NAME",VLOOKUP(AK173,'LibSets constants'!$I$4:$L$1000,3,FALSE),""),"")</f>
        <v/>
      </c>
      <c r="AM173" s="46" t="str">
        <f>IF(AK173&lt;&gt;"",IF(AK173&lt;&gt;"LIBSETS_DROP_MECHANIC_MONSTER_NAME",VLOOKUP(AK173,'LibSets constants'!$I$4:$L$1000,4,FALSE),""),"")</f>
        <v/>
      </c>
      <c r="AN173" s="3" t="str">
        <f>IF(J173&lt;&gt;"LIBSETS_SETTYPE_BATTLEGROUND",IF(J173&lt;&gt;"LIBSETS_SETTYPE_SPECIAL",IF(AO173&lt;&gt;"",VLOOKUP(AO173,'ESO zone constants'!$D$2:$H$4950,8,FALSE),""),""),"")</f>
        <v/>
      </c>
      <c r="AP173" s="47"/>
      <c r="AQ173" s="46" t="str">
        <f>IF(AP173&lt;&gt;"",IF(AP173&lt;&gt;"LIBSETS_DROP_MECHANIC_MONSTER_NAME",VLOOKUP(AP173,'LibSets constants'!$I$4:$L$1000,3,FALSE),""),"")</f>
        <v/>
      </c>
      <c r="AR173" s="46" t="str">
        <f>IF(AP173&lt;&gt;"",IF(AP173&lt;&gt;"LIBSETS_DROP_MECHANIC_MONSTER_NAME",VLOOKUP(AP173,'LibSets constants'!$I$4:$L$1000,4,FALSE),""),"")</f>
        <v/>
      </c>
      <c r="AS173" s="3" t="str">
        <f>IF(J173&lt;&gt;"LIBSETS_SETTYPE_BATTLEGROUND",IF(J173&lt;&gt;"LIBSETS_SETTYPE_SPECIAL",IF(AT173&lt;&gt;"",VLOOKUP(AT173,'ESO zone constants'!$D$2:$H$4950,8,FALSE),""),""),"")</f>
        <v/>
      </c>
      <c r="AU173" s="47"/>
      <c r="AV173" s="46" t="str">
        <f>IF(AU173&lt;&gt;"",IF(AU173&lt;&gt;"LIBSETS_DROP_MECHANIC_MONSTER_NAME",VLOOKUP(AU173,'LibSets constants'!$I$4:$L$1000,3,FALSE),""),"")</f>
        <v/>
      </c>
      <c r="AW173" s="46" t="str">
        <f>IF(AU173&lt;&gt;"",IF(AU173&lt;&gt;"LIBSETS_DROP_MECHANIC_MONSTER_NAME",VLOOKUP(AU173,'LibSets constants'!$I$4:$L$1000,4,FALSE),""),"")</f>
        <v/>
      </c>
      <c r="AX173" s="21" t="e">
        <f t="shared" si="17"/>
        <v>#REF!</v>
      </c>
      <c r="AY173" s="21" t="e">
        <f t="shared" si="22"/>
        <v>#REF!</v>
      </c>
      <c r="AZ173" s="21" t="str">
        <f t="shared" si="19"/>
        <v>, setType=LIBSETS_SETTYPE_DUNGEON</v>
      </c>
      <c r="BA173" s="21" t="str">
        <f t="shared" si="20"/>
        <v>},</v>
      </c>
      <c r="BB173" s="21" t="str">
        <f t="shared" si="23"/>
        <v xml:space="preserve"> --Noble Duelist's Silks / Seide des edlen Duellanten   [Blessed Crucible]</v>
      </c>
    </row>
    <row r="174" spans="1:54" x14ac:dyDescent="0.25">
      <c r="A174" s="12">
        <v>53</v>
      </c>
      <c r="B174" t="s">
        <v>832</v>
      </c>
      <c r="C174" t="s">
        <v>834</v>
      </c>
      <c r="D174" t="s">
        <v>833</v>
      </c>
      <c r="G174" s="3">
        <f t="shared" si="16"/>
        <v>53</v>
      </c>
      <c r="J174" s="8" t="s">
        <v>2021</v>
      </c>
      <c r="L174" t="s">
        <v>100</v>
      </c>
      <c r="M174" t="s">
        <v>100</v>
      </c>
      <c r="N174">
        <v>-1</v>
      </c>
      <c r="O174">
        <v>-1</v>
      </c>
      <c r="P174">
        <v>-1</v>
      </c>
      <c r="Q174">
        <v>0</v>
      </c>
      <c r="R174" s="3" t="e">
        <f>IF(S174&lt;&gt;"",VLOOKUP(S174,'ESO zone constants'!$D$2:$H$4950,8,FALSE),"")</f>
        <v>#REF!</v>
      </c>
      <c r="S174" t="s">
        <v>48</v>
      </c>
      <c r="T174" s="19" t="e">
        <f>IF(R174&lt;&gt;"",IF(NOT(ISERROR(VLOOKUP(R174,'ESO Dungeon constants'!$D$3:$H$9999,5,FALSE))),VLOOKUP(R174,'ESO Dungeon constants'!$D$3:$I$9999,6,FALSE),VLOOKUP(R174,'ESO zone constants'!$H$2:$K$9984,4,FALSE)),"")</f>
        <v>#REF!</v>
      </c>
      <c r="U174" s="3" t="e">
        <f>VLOOKUP(T174,'LibSets constants'!$B$4:$C$1000,2,FALSE)</f>
        <v>#REF!</v>
      </c>
      <c r="W174" s="3" t="str">
        <f>IF(V174&lt;&gt;"",IF(V174&lt;&gt;"LIBSETS_DROP_MECHANIC_MONSTER_NAME",VLOOKUP(V174,'LibSets constants'!$I$4:$L$1000,3,FALSE),""),"")</f>
        <v/>
      </c>
      <c r="X174" s="3" t="str">
        <f>IF(V174&lt;&gt;"",IF(V174&lt;&gt;"LIBSETS_DROP_MECHANIC_MONSTER_NAME",VLOOKUP(V174,'LibSets constants'!$I$4:$L$1000,4,FALSE),""),"")</f>
        <v/>
      </c>
      <c r="Y174" s="3" t="str">
        <f>IF(J174&lt;&gt;"LIBSETS_SETTYPE_BATTLEGROUND",IF(J174&lt;&gt;"LIBSETS_SETTYPE_SPECIAL",IF(Z174&lt;&gt;"",VLOOKUP(Z174,'ESO zone constants'!$D$2:$H$4950,8,FALSE),""),""),"")</f>
        <v/>
      </c>
      <c r="AB174" s="3" t="str">
        <f>IF(AA174&lt;&gt;"",IF(AA174&lt;&gt;"LIBSETS_DROP_MECHANIC_MONSTER_NAME",VLOOKUP(AA174,'LibSets constants'!$I$4:$L$1000,3,FALSE),""),"")</f>
        <v/>
      </c>
      <c r="AC174" s="3" t="str">
        <f>IF(AA174&lt;&gt;"",IF(AA174&lt;&gt;"LIBSETS_DROP_MECHANIC_MONSTER_NAME",VLOOKUP(AA174,'LibSets constants'!$I$4:$L$1000,4,FALSE),""),"")</f>
        <v/>
      </c>
      <c r="AD174" s="3" t="str">
        <f>IF(J174&lt;&gt;"LIBSETS_SETTYPE_BATTLEGROUND",IF(J174&lt;&gt;"LIBSETS_SETTYPE_SPECIAL",IF(AE174&lt;&gt;"",VLOOKUP(AE174,'ESO zone constants'!$D$2:$H$4950,8,FALSE),""),""),"")</f>
        <v/>
      </c>
      <c r="AG174" s="3" t="str">
        <f>IF(AF174&lt;&gt;"",IF(AF174&lt;&gt;"LIBSETS_DROP_MECHANIC_MONSTER_NAME",VLOOKUP(AF174,'LibSets constants'!$I$4:$L$1000,3,FALSE),""),"")</f>
        <v/>
      </c>
      <c r="AH174" s="3" t="str">
        <f>IF(AF174&lt;&gt;"",IF(AF174&lt;&gt;"LIBSETS_DROP_MECHANIC_MONSTER_NAME",VLOOKUP(AF174,'LibSets constants'!$I$4:$L$1000,4,FALSE),""),"")</f>
        <v/>
      </c>
      <c r="AI174" s="3" t="str">
        <f>IF(J174&lt;&gt;"LIBSETS_SETTYPE_BATTLEGROUND",IF(J174&lt;&gt;"LIBSETS_SETTYPE_SPECIAL",IF(AJ174&lt;&gt;"",VLOOKUP(AJ174,'ESO zone constants'!$D$2:$H$4950,8,FALSE),""),""),"")</f>
        <v/>
      </c>
      <c r="AL174" s="3" t="str">
        <f>IF(AK174&lt;&gt;"",IF(AK174&lt;&gt;"LIBSETS_DROP_MECHANIC_MONSTER_NAME",VLOOKUP(AK174,'LibSets constants'!$I$4:$L$1000,3,FALSE),""),"")</f>
        <v/>
      </c>
      <c r="AM174" s="3" t="str">
        <f>IF(AK174&lt;&gt;"",IF(AK174&lt;&gt;"LIBSETS_DROP_MECHANIC_MONSTER_NAME",VLOOKUP(AK174,'LibSets constants'!$I$4:$L$1000,4,FALSE),""),"")</f>
        <v/>
      </c>
      <c r="AN174" s="3" t="str">
        <f>IF(J174&lt;&gt;"LIBSETS_SETTYPE_BATTLEGROUND",IF(J174&lt;&gt;"LIBSETS_SETTYPE_SPECIAL",IF(AO174&lt;&gt;"",VLOOKUP(AO174,'ESO zone constants'!$D$2:$H$4950,8,FALSE),""),""),"")</f>
        <v/>
      </c>
      <c r="AQ174" s="3" t="str">
        <f>IF(AP174&lt;&gt;"",IF(AP174&lt;&gt;"LIBSETS_DROP_MECHANIC_MONSTER_NAME",VLOOKUP(AP174,'LibSets constants'!$I$4:$L$1000,3,FALSE),""),"")</f>
        <v/>
      </c>
      <c r="AR174" s="3" t="str">
        <f>IF(AP174&lt;&gt;"",IF(AP174&lt;&gt;"LIBSETS_DROP_MECHANIC_MONSTER_NAME",VLOOKUP(AP174,'LibSets constants'!$I$4:$L$1000,4,FALSE),""),"")</f>
        <v/>
      </c>
      <c r="AS174" s="3" t="str">
        <f>IF(J174&lt;&gt;"LIBSETS_SETTYPE_BATTLEGROUND",IF(J174&lt;&gt;"LIBSETS_SETTYPE_SPECIAL",IF(AT174&lt;&gt;"",VLOOKUP(AT174,'ESO zone constants'!$D$2:$H$4950,8,FALSE),""),""),"")</f>
        <v/>
      </c>
      <c r="AV174" s="3" t="str">
        <f>IF(AU174&lt;&gt;"",IF(AU174&lt;&gt;"LIBSETS_DROP_MECHANIC_MONSTER_NAME",VLOOKUP(AU174,'LibSets constants'!$I$4:$L$1000,3,FALSE),""),"")</f>
        <v/>
      </c>
      <c r="AW174" s="3" t="str">
        <f>IF(AU174&lt;&gt;"",IF(AU174&lt;&gt;"LIBSETS_DROP_MECHANIC_MONSTER_NAME",VLOOKUP(AU174,'LibSets constants'!$I$4:$L$1000,4,FALSE),""),"")</f>
        <v/>
      </c>
      <c r="AX174" s="21" t="e">
        <f t="shared" si="17"/>
        <v>#REF!</v>
      </c>
      <c r="AY174" s="21" t="e">
        <f t="shared" si="22"/>
        <v>#REF!</v>
      </c>
      <c r="AZ174" s="21" t="str">
        <f t="shared" si="19"/>
        <v>, setType=LIBSETS_SETTYPE_DUNGEON</v>
      </c>
      <c r="BA174" s="21" t="str">
        <f t="shared" si="20"/>
        <v>},</v>
      </c>
      <c r="BB174" s="21" t="str">
        <f t="shared" si="23"/>
        <v xml:space="preserve"> --The Ice Furnace / Eisschmiede   [Direfrost Keep]</v>
      </c>
    </row>
    <row r="175" spans="1:54" x14ac:dyDescent="0.25">
      <c r="A175" s="12">
        <v>55</v>
      </c>
      <c r="B175" t="s">
        <v>838</v>
      </c>
      <c r="C175" t="s">
        <v>840</v>
      </c>
      <c r="D175" t="s">
        <v>839</v>
      </c>
      <c r="G175" s="3">
        <f t="shared" si="16"/>
        <v>55</v>
      </c>
      <c r="H175" s="45"/>
      <c r="J175" s="8" t="s">
        <v>2021</v>
      </c>
      <c r="L175" t="s">
        <v>100</v>
      </c>
      <c r="M175" t="s">
        <v>100</v>
      </c>
      <c r="N175">
        <v>-1</v>
      </c>
      <c r="O175">
        <v>-1</v>
      </c>
      <c r="P175">
        <v>-1</v>
      </c>
      <c r="Q175">
        <v>0</v>
      </c>
      <c r="R175" s="3" t="e">
        <f>IF(S175&lt;&gt;"",VLOOKUP(S175,'ESO zone constants'!$D$2:$H$4950,8,FALSE),"")</f>
        <v>#REF!</v>
      </c>
      <c r="S175" t="s">
        <v>66</v>
      </c>
      <c r="T175" s="19" t="e">
        <f>IF(R175&lt;&gt;"",IF(NOT(ISERROR(VLOOKUP(R175,'ESO Dungeon constants'!$D$3:$H$9999,5,FALSE))),VLOOKUP(R175,'ESO Dungeon constants'!$D$3:$I$9999,6,FALSE),VLOOKUP(R175,'ESO zone constants'!$H$2:$K$9984,4,FALSE)),"")</f>
        <v>#REF!</v>
      </c>
      <c r="U175" s="3" t="e">
        <f>VLOOKUP(T175,'LibSets constants'!$B$4:$C$1000,2,FALSE)</f>
        <v>#REF!</v>
      </c>
      <c r="W175" s="3" t="str">
        <f>IF(V175&lt;&gt;"",IF(V175&lt;&gt;"LIBSETS_DROP_MECHANIC_MONSTER_NAME",VLOOKUP(V175,'LibSets constants'!$I$4:$L$1000,3,FALSE),""),"")</f>
        <v/>
      </c>
      <c r="X175" s="3" t="str">
        <f>IF(V175&lt;&gt;"",IF(V175&lt;&gt;"LIBSETS_DROP_MECHANIC_MONSTER_NAME",VLOOKUP(V175,'LibSets constants'!$I$4:$L$1000,4,FALSE),""),"")</f>
        <v/>
      </c>
      <c r="Y175" s="3" t="e">
        <f>IF(J175&lt;&gt;"LIBSETS_SETTYPE_BATTLEGROUND",IF(J175&lt;&gt;"LIBSETS_SETTYPE_SPECIAL",IF(Z175&lt;&gt;"",VLOOKUP(Z175,'ESO zone constants'!$D$2:$H$4950,8,FALSE),""),""),"")</f>
        <v>#REF!</v>
      </c>
      <c r="Z175" t="s">
        <v>42</v>
      </c>
      <c r="AB175" s="3" t="str">
        <f>IF(AA175&lt;&gt;"",IF(AA175&lt;&gt;"LIBSETS_DROP_MECHANIC_MONSTER_NAME",VLOOKUP(AA175,'LibSets constants'!$I$4:$L$1000,3,FALSE),""),"")</f>
        <v/>
      </c>
      <c r="AC175" s="3" t="str">
        <f>IF(AA175&lt;&gt;"",IF(AA175&lt;&gt;"LIBSETS_DROP_MECHANIC_MONSTER_NAME",VLOOKUP(AA175,'LibSets constants'!$I$4:$L$1000,4,FALSE),""),"")</f>
        <v/>
      </c>
      <c r="AD175" s="3" t="str">
        <f>IF(J175&lt;&gt;"LIBSETS_SETTYPE_BATTLEGROUND",IF(J175&lt;&gt;"LIBSETS_SETTYPE_SPECIAL",IF(AE175&lt;&gt;"",VLOOKUP(AE175,'ESO zone constants'!$D$2:$H$4950,8,FALSE),""),""),"")</f>
        <v/>
      </c>
      <c r="AG175" s="3" t="str">
        <f>IF(AF175&lt;&gt;"",IF(AF175&lt;&gt;"LIBSETS_DROP_MECHANIC_MONSTER_NAME",VLOOKUP(AF175,'LibSets constants'!$I$4:$L$1000,3,FALSE),""),"")</f>
        <v/>
      </c>
      <c r="AH175" s="3" t="str">
        <f>IF(AF175&lt;&gt;"",IF(AF175&lt;&gt;"LIBSETS_DROP_MECHANIC_MONSTER_NAME",VLOOKUP(AF175,'LibSets constants'!$I$4:$L$1000,4,FALSE),""),"")</f>
        <v/>
      </c>
      <c r="AI175" s="3" t="str">
        <f>IF(J175&lt;&gt;"LIBSETS_SETTYPE_BATTLEGROUND",IF(J175&lt;&gt;"LIBSETS_SETTYPE_SPECIAL",IF(AJ175&lt;&gt;"",VLOOKUP(AJ175,'ESO zone constants'!$D$2:$H$4950,8,FALSE),""),""),"")</f>
        <v/>
      </c>
      <c r="AL175" s="3" t="str">
        <f>IF(AK175&lt;&gt;"",IF(AK175&lt;&gt;"LIBSETS_DROP_MECHANIC_MONSTER_NAME",VLOOKUP(AK175,'LibSets constants'!$I$4:$L$1000,3,FALSE),""),"")</f>
        <v/>
      </c>
      <c r="AM175" s="3" t="str">
        <f>IF(AK175&lt;&gt;"",IF(AK175&lt;&gt;"LIBSETS_DROP_MECHANIC_MONSTER_NAME",VLOOKUP(AK175,'LibSets constants'!$I$4:$L$1000,4,FALSE),""),"")</f>
        <v/>
      </c>
      <c r="AN175" s="3" t="str">
        <f>IF(J175&lt;&gt;"LIBSETS_SETTYPE_BATTLEGROUND",IF(J175&lt;&gt;"LIBSETS_SETTYPE_SPECIAL",IF(AO175&lt;&gt;"",VLOOKUP(AO175,'ESO zone constants'!$D$2:$H$4950,8,FALSE),""),""),"")</f>
        <v/>
      </c>
      <c r="AQ175" s="3" t="str">
        <f>IF(AP175&lt;&gt;"",IF(AP175&lt;&gt;"LIBSETS_DROP_MECHANIC_MONSTER_NAME",VLOOKUP(AP175,'LibSets constants'!$I$4:$L$1000,3,FALSE),""),"")</f>
        <v/>
      </c>
      <c r="AR175" s="3" t="str">
        <f>IF(AP175&lt;&gt;"",IF(AP175&lt;&gt;"LIBSETS_DROP_MECHANIC_MONSTER_NAME",VLOOKUP(AP175,'LibSets constants'!$I$4:$L$1000,4,FALSE),""),"")</f>
        <v/>
      </c>
      <c r="AS175" s="3" t="str">
        <f>IF(J175&lt;&gt;"LIBSETS_SETTYPE_BATTLEGROUND",IF(J175&lt;&gt;"LIBSETS_SETTYPE_SPECIAL",IF(AT175&lt;&gt;"",VLOOKUP(AT175,'ESO zone constants'!$D$2:$H$4950,8,FALSE),""),""),"")</f>
        <v/>
      </c>
      <c r="AV175" s="3" t="str">
        <f>IF(AU175&lt;&gt;"",IF(AU175&lt;&gt;"LIBSETS_DROP_MECHANIC_MONSTER_NAME",VLOOKUP(AU175,'LibSets constants'!$I$4:$L$1000,3,FALSE),""),"")</f>
        <v/>
      </c>
      <c r="AW175" s="3" t="str">
        <f>IF(AU175&lt;&gt;"",IF(AU175&lt;&gt;"LIBSETS_DROP_MECHANIC_MONSTER_NAME",VLOOKUP(AU175,'LibSets constants'!$I$4:$L$1000,4,FALSE),""),"")</f>
        <v/>
      </c>
      <c r="AX175" s="21" t="e">
        <f t="shared" si="17"/>
        <v>#REF!</v>
      </c>
      <c r="AY175" s="21" t="e">
        <f t="shared" si="22"/>
        <v>#REF!</v>
      </c>
      <c r="AZ175" s="21" t="str">
        <f t="shared" si="19"/>
        <v>, setType=LIBSETS_SETTYPE_DUNGEON</v>
      </c>
      <c r="BA175" s="21" t="str">
        <f t="shared" si="20"/>
        <v>},</v>
      </c>
      <c r="BB175" s="21" t="str">
        <f t="shared" si="23"/>
        <v xml:space="preserve"> --Prayer Shawl / Gebetstuch   [Spindleclutch I, Spindleclutch II]</v>
      </c>
    </row>
    <row r="176" spans="1:54" s="14" customFormat="1" x14ac:dyDescent="0.25">
      <c r="A176" s="12">
        <v>61</v>
      </c>
      <c r="B176" t="s">
        <v>856</v>
      </c>
      <c r="C176" t="s">
        <v>858</v>
      </c>
      <c r="D176" t="s">
        <v>857</v>
      </c>
      <c r="E176"/>
      <c r="F176"/>
      <c r="G176" s="3">
        <f t="shared" si="16"/>
        <v>61</v>
      </c>
      <c r="H176" s="45"/>
      <c r="I176"/>
      <c r="J176" s="8" t="s">
        <v>2021</v>
      </c>
      <c r="K176"/>
      <c r="L176" t="s">
        <v>100</v>
      </c>
      <c r="M176" t="s">
        <v>100</v>
      </c>
      <c r="N176">
        <v>-1</v>
      </c>
      <c r="O176">
        <v>-1</v>
      </c>
      <c r="P176">
        <v>-1</v>
      </c>
      <c r="Q176">
        <v>0</v>
      </c>
      <c r="R176" s="3" t="e">
        <f>IF(S176&lt;&gt;"",VLOOKUP(S176,'ESO zone constants'!$D$2:$H$4950,8,FALSE),"")</f>
        <v>#REF!</v>
      </c>
      <c r="S176" t="s">
        <v>51</v>
      </c>
      <c r="T176" s="19" t="e">
        <f>IF(R176&lt;&gt;"",IF(NOT(ISERROR(VLOOKUP(R176,'ESO Dungeon constants'!$D$3:$H$9999,5,FALSE))),VLOOKUP(R176,'ESO Dungeon constants'!$D$3:$I$9999,6,FALSE),VLOOKUP(R176,'ESO zone constants'!$H$2:$K$9984,4,FALSE)),"")</f>
        <v>#REF!</v>
      </c>
      <c r="U176" s="3" t="e">
        <f>VLOOKUP(T176,'LibSets constants'!$B$4:$C$1000,2,FALSE)</f>
        <v>#REF!</v>
      </c>
      <c r="V176" s="34"/>
      <c r="W176" s="3" t="str">
        <f>IF(V176&lt;&gt;"",IF(V176&lt;&gt;"LIBSETS_DROP_MECHANIC_MONSTER_NAME",VLOOKUP(V176,'LibSets constants'!$I$4:$L$1000,3,FALSE),""),"")</f>
        <v/>
      </c>
      <c r="X176" s="3" t="str">
        <f>IF(V176&lt;&gt;"",IF(V176&lt;&gt;"LIBSETS_DROP_MECHANIC_MONSTER_NAME",VLOOKUP(V176,'LibSets constants'!$I$4:$L$1000,4,FALSE),""),"")</f>
        <v/>
      </c>
      <c r="Y176" s="3" t="e">
        <f>IF(J176&lt;&gt;"LIBSETS_SETTYPE_BATTLEGROUND",IF(J176&lt;&gt;"LIBSETS_SETTYPE_SPECIAL",IF(Z176&lt;&gt;"",VLOOKUP(Z176,'ESO zone constants'!$D$2:$H$4950,8,FALSE),""),""),"")</f>
        <v>#REF!</v>
      </c>
      <c r="Z176" t="s">
        <v>63</v>
      </c>
      <c r="AA176" s="34"/>
      <c r="AB176" s="3" t="str">
        <f>IF(AA176&lt;&gt;"",IF(AA176&lt;&gt;"LIBSETS_DROP_MECHANIC_MONSTER_NAME",VLOOKUP(AA176,'LibSets constants'!$I$4:$L$1000,3,FALSE),""),"")</f>
        <v/>
      </c>
      <c r="AC176" s="3" t="str">
        <f>IF(AA176&lt;&gt;"",IF(AA176&lt;&gt;"LIBSETS_DROP_MECHANIC_MONSTER_NAME",VLOOKUP(AA176,'LibSets constants'!$I$4:$L$1000,4,FALSE),""),"")</f>
        <v/>
      </c>
      <c r="AD176" s="3" t="str">
        <f>IF(J176&lt;&gt;"LIBSETS_SETTYPE_BATTLEGROUND",IF(J176&lt;&gt;"LIBSETS_SETTYPE_SPECIAL",IF(AE176&lt;&gt;"",VLOOKUP(AE176,'ESO zone constants'!$D$2:$H$4950,8,FALSE),""),""),"")</f>
        <v/>
      </c>
      <c r="AE176"/>
      <c r="AF176" s="34"/>
      <c r="AG176" s="3" t="str">
        <f>IF(AF176&lt;&gt;"",IF(AF176&lt;&gt;"LIBSETS_DROP_MECHANIC_MONSTER_NAME",VLOOKUP(AF176,'LibSets constants'!$I$4:$L$1000,3,FALSE),""),"")</f>
        <v/>
      </c>
      <c r="AH176" s="3" t="str">
        <f>IF(AF176&lt;&gt;"",IF(AF176&lt;&gt;"LIBSETS_DROP_MECHANIC_MONSTER_NAME",VLOOKUP(AF176,'LibSets constants'!$I$4:$L$1000,4,FALSE),""),"")</f>
        <v/>
      </c>
      <c r="AI176" s="3" t="str">
        <f>IF(J176&lt;&gt;"LIBSETS_SETTYPE_BATTLEGROUND",IF(J176&lt;&gt;"LIBSETS_SETTYPE_SPECIAL",IF(AJ176&lt;&gt;"",VLOOKUP(AJ176,'ESO zone constants'!$D$2:$H$4950,8,FALSE),""),""),"")</f>
        <v/>
      </c>
      <c r="AJ176"/>
      <c r="AK176" s="34"/>
      <c r="AL176" s="3" t="str">
        <f>IF(AK176&lt;&gt;"",IF(AK176&lt;&gt;"LIBSETS_DROP_MECHANIC_MONSTER_NAME",VLOOKUP(AK176,'LibSets constants'!$I$4:$L$1000,3,FALSE),""),"")</f>
        <v/>
      </c>
      <c r="AM176" s="3" t="str">
        <f>IF(AK176&lt;&gt;"",IF(AK176&lt;&gt;"LIBSETS_DROP_MECHANIC_MONSTER_NAME",VLOOKUP(AK176,'LibSets constants'!$I$4:$L$1000,4,FALSE),""),"")</f>
        <v/>
      </c>
      <c r="AN176" s="3" t="str">
        <f>IF(J176&lt;&gt;"LIBSETS_SETTYPE_BATTLEGROUND",IF(J176&lt;&gt;"LIBSETS_SETTYPE_SPECIAL",IF(AO176&lt;&gt;"",VLOOKUP(AO176,'ESO zone constants'!$D$2:$H$4950,8,FALSE),""),""),"")</f>
        <v/>
      </c>
      <c r="AO176"/>
      <c r="AP176" s="34"/>
      <c r="AQ176" s="3" t="str">
        <f>IF(AP176&lt;&gt;"",IF(AP176&lt;&gt;"LIBSETS_DROP_MECHANIC_MONSTER_NAME",VLOOKUP(AP176,'LibSets constants'!$I$4:$L$1000,3,FALSE),""),"")</f>
        <v/>
      </c>
      <c r="AR176" s="3" t="str">
        <f>IF(AP176&lt;&gt;"",IF(AP176&lt;&gt;"LIBSETS_DROP_MECHANIC_MONSTER_NAME",VLOOKUP(AP176,'LibSets constants'!$I$4:$L$1000,4,FALSE),""),"")</f>
        <v/>
      </c>
      <c r="AS176" s="3" t="str">
        <f>IF(J176&lt;&gt;"LIBSETS_SETTYPE_BATTLEGROUND",IF(J176&lt;&gt;"LIBSETS_SETTYPE_SPECIAL",IF(AT176&lt;&gt;"",VLOOKUP(AT176,'ESO zone constants'!$D$2:$H$4950,8,FALSE),""),""),"")</f>
        <v/>
      </c>
      <c r="AT176"/>
      <c r="AU176" s="34"/>
      <c r="AV176" s="3" t="str">
        <f>IF(AU176&lt;&gt;"",IF(AU176&lt;&gt;"LIBSETS_DROP_MECHANIC_MONSTER_NAME",VLOOKUP(AU176,'LibSets constants'!$I$4:$L$1000,3,FALSE),""),"")</f>
        <v/>
      </c>
      <c r="AW176" s="3" t="str">
        <f>IF(AU176&lt;&gt;"",IF(AU176&lt;&gt;"LIBSETS_DROP_MECHANIC_MONSTER_NAME",VLOOKUP(AU176,'LibSets constants'!$I$4:$L$1000,4,FALSE),""),"")</f>
        <v/>
      </c>
      <c r="AX176" s="21" t="e">
        <f t="shared" si="17"/>
        <v>#REF!</v>
      </c>
      <c r="AY176" s="21" t="e">
        <f t="shared" si="22"/>
        <v>#REF!</v>
      </c>
      <c r="AZ176" s="21" t="str">
        <f t="shared" si="19"/>
        <v>, setType=LIBSETS_SETTYPE_DUNGEON</v>
      </c>
      <c r="BA176" s="21" t="str">
        <f t="shared" si="20"/>
        <v>},</v>
      </c>
      <c r="BB176" s="21" t="str">
        <f t="shared" si="23"/>
        <v xml:space="preserve"> --Dreugh King Slayer / Dreughkönigsschlächter   [Fungal Grotto I, Fungal Grotto II]</v>
      </c>
    </row>
    <row r="177" spans="1:54" x14ac:dyDescent="0.25">
      <c r="A177" s="12">
        <v>71</v>
      </c>
      <c r="B177" t="s">
        <v>886</v>
      </c>
      <c r="C177" t="s">
        <v>888</v>
      </c>
      <c r="D177" t="s">
        <v>887</v>
      </c>
      <c r="G177" s="3">
        <f t="shared" si="16"/>
        <v>71</v>
      </c>
      <c r="H177" s="45"/>
      <c r="J177" s="8" t="s">
        <v>2021</v>
      </c>
      <c r="L177" t="s">
        <v>100</v>
      </c>
      <c r="M177" t="s">
        <v>100</v>
      </c>
      <c r="N177">
        <v>-1</v>
      </c>
      <c r="O177">
        <v>-1</v>
      </c>
      <c r="P177">
        <v>-1</v>
      </c>
      <c r="Q177">
        <v>0</v>
      </c>
      <c r="R177" s="3" t="e">
        <f>IF(S177&lt;&gt;"",VLOOKUP(S177,'ESO zone constants'!$D$2:$H$4950,8,FALSE),"")</f>
        <v>#REF!</v>
      </c>
      <c r="S177" t="s">
        <v>59</v>
      </c>
      <c r="T177" s="19" t="e">
        <f>IF(R177&lt;&gt;"",IF(NOT(ISERROR(VLOOKUP(R177,'ESO Dungeon constants'!$D$3:$H$9999,5,FALSE))),VLOOKUP(R177,'ESO Dungeon constants'!$D$3:$I$9999,6,FALSE),VLOOKUP(R177,'ESO zone constants'!$H$2:$K$9984,4,FALSE)),"")</f>
        <v>#REF!</v>
      </c>
      <c r="U177" s="3" t="e">
        <f>VLOOKUP(T177,'LibSets constants'!$B$4:$C$1000,2,FALSE)</f>
        <v>#REF!</v>
      </c>
      <c r="W177" s="3" t="str">
        <f>IF(V177&lt;&gt;"",IF(V177&lt;&gt;"LIBSETS_DROP_MECHANIC_MONSTER_NAME",VLOOKUP(V177,'LibSets constants'!$I$4:$L$1000,3,FALSE),""),"")</f>
        <v/>
      </c>
      <c r="X177" s="3" t="str">
        <f>IF(V177&lt;&gt;"",IF(V177&lt;&gt;"LIBSETS_DROP_MECHANIC_MONSTER_NAME",VLOOKUP(V177,'LibSets constants'!$I$4:$L$1000,4,FALSE),""),"")</f>
        <v/>
      </c>
      <c r="Y177" s="3" t="str">
        <f>IF(J177&lt;&gt;"LIBSETS_SETTYPE_BATTLEGROUND",IF(J177&lt;&gt;"LIBSETS_SETTYPE_SPECIAL",IF(Z177&lt;&gt;"",VLOOKUP(Z177,'ESO zone constants'!$D$2:$H$4950,8,FALSE),""),""),"")</f>
        <v/>
      </c>
      <c r="AB177" s="3" t="str">
        <f>IF(AA177&lt;&gt;"",IF(AA177&lt;&gt;"LIBSETS_DROP_MECHANIC_MONSTER_NAME",VLOOKUP(AA177,'LibSets constants'!$I$4:$L$1000,3,FALSE),""),"")</f>
        <v/>
      </c>
      <c r="AC177" s="3" t="str">
        <f>IF(AA177&lt;&gt;"",IF(AA177&lt;&gt;"LIBSETS_DROP_MECHANIC_MONSTER_NAME",VLOOKUP(AA177,'LibSets constants'!$I$4:$L$1000,4,FALSE),""),"")</f>
        <v/>
      </c>
      <c r="AD177" s="3" t="str">
        <f>IF(J177&lt;&gt;"LIBSETS_SETTYPE_BATTLEGROUND",IF(J177&lt;&gt;"LIBSETS_SETTYPE_SPECIAL",IF(AE177&lt;&gt;"",VLOOKUP(AE177,'ESO zone constants'!$D$2:$H$4950,8,FALSE),""),""),"")</f>
        <v/>
      </c>
      <c r="AG177" s="3" t="str">
        <f>IF(AF177&lt;&gt;"",IF(AF177&lt;&gt;"LIBSETS_DROP_MECHANIC_MONSTER_NAME",VLOOKUP(AF177,'LibSets constants'!$I$4:$L$1000,3,FALSE),""),"")</f>
        <v/>
      </c>
      <c r="AH177" s="3" t="str">
        <f>IF(AF177&lt;&gt;"",IF(AF177&lt;&gt;"LIBSETS_DROP_MECHANIC_MONSTER_NAME",VLOOKUP(AF177,'LibSets constants'!$I$4:$L$1000,4,FALSE),""),"")</f>
        <v/>
      </c>
      <c r="AI177" s="3" t="str">
        <f>IF(J177&lt;&gt;"LIBSETS_SETTYPE_BATTLEGROUND",IF(J177&lt;&gt;"LIBSETS_SETTYPE_SPECIAL",IF(AJ177&lt;&gt;"",VLOOKUP(AJ177,'ESO zone constants'!$D$2:$H$4950,8,FALSE),""),""),"")</f>
        <v/>
      </c>
      <c r="AL177" s="3" t="str">
        <f>IF(AK177&lt;&gt;"",IF(AK177&lt;&gt;"LIBSETS_DROP_MECHANIC_MONSTER_NAME",VLOOKUP(AK177,'LibSets constants'!$I$4:$L$1000,3,FALSE),""),"")</f>
        <v/>
      </c>
      <c r="AM177" s="3" t="str">
        <f>IF(AK177&lt;&gt;"",IF(AK177&lt;&gt;"LIBSETS_DROP_MECHANIC_MONSTER_NAME",VLOOKUP(AK177,'LibSets constants'!$I$4:$L$1000,4,FALSE),""),"")</f>
        <v/>
      </c>
      <c r="AN177" s="3" t="str">
        <f>IF(J177&lt;&gt;"LIBSETS_SETTYPE_BATTLEGROUND",IF(J177&lt;&gt;"LIBSETS_SETTYPE_SPECIAL",IF(AO177&lt;&gt;"",VLOOKUP(AO177,'ESO zone constants'!$D$2:$H$4950,8,FALSE),""),""),"")</f>
        <v/>
      </c>
      <c r="AQ177" s="3" t="str">
        <f>IF(AP177&lt;&gt;"",IF(AP177&lt;&gt;"LIBSETS_DROP_MECHANIC_MONSTER_NAME",VLOOKUP(AP177,'LibSets constants'!$I$4:$L$1000,3,FALSE),""),"")</f>
        <v/>
      </c>
      <c r="AR177" s="3" t="str">
        <f>IF(AP177&lt;&gt;"",IF(AP177&lt;&gt;"LIBSETS_DROP_MECHANIC_MONSTER_NAME",VLOOKUP(AP177,'LibSets constants'!$I$4:$L$1000,4,FALSE),""),"")</f>
        <v/>
      </c>
      <c r="AS177" s="3" t="str">
        <f>IF(J177&lt;&gt;"LIBSETS_SETTYPE_BATTLEGROUND",IF(J177&lt;&gt;"LIBSETS_SETTYPE_SPECIAL",IF(AT177&lt;&gt;"",VLOOKUP(AT177,'ESO zone constants'!$D$2:$H$4950,8,FALSE),""),""),"")</f>
        <v/>
      </c>
      <c r="AV177" s="3" t="str">
        <f>IF(AU177&lt;&gt;"",IF(AU177&lt;&gt;"LIBSETS_DROP_MECHANIC_MONSTER_NAME",VLOOKUP(AU177,'LibSets constants'!$I$4:$L$1000,3,FALSE),""),"")</f>
        <v/>
      </c>
      <c r="AW177" s="3" t="str">
        <f>IF(AU177&lt;&gt;"",IF(AU177&lt;&gt;"LIBSETS_DROP_MECHANIC_MONSTER_NAME",VLOOKUP(AU177,'LibSets constants'!$I$4:$L$1000,4,FALSE),""),"")</f>
        <v/>
      </c>
      <c r="AX177" s="21" t="e">
        <f t="shared" si="17"/>
        <v>#REF!</v>
      </c>
      <c r="AY177" s="21" t="e">
        <f t="shared" si="22"/>
        <v>#REF!</v>
      </c>
      <c r="AZ177" s="21" t="str">
        <f t="shared" si="19"/>
        <v>, setType=LIBSETS_SETTYPE_DUNGEON</v>
      </c>
      <c r="BA177" s="21" t="str">
        <f t="shared" si="20"/>
        <v>},</v>
      </c>
      <c r="BB177" s="21" t="str">
        <f t="shared" si="23"/>
        <v xml:space="preserve"> --Durok's Bane / Duroks Fluch   [Selene's Web]</v>
      </c>
    </row>
    <row r="178" spans="1:54" x14ac:dyDescent="0.25">
      <c r="A178" s="12">
        <v>72</v>
      </c>
      <c r="B178" t="s">
        <v>889</v>
      </c>
      <c r="C178" t="s">
        <v>891</v>
      </c>
      <c r="D178" t="s">
        <v>890</v>
      </c>
      <c r="G178" s="3">
        <f t="shared" si="16"/>
        <v>72</v>
      </c>
      <c r="H178" s="45"/>
      <c r="J178" s="8" t="s">
        <v>2021</v>
      </c>
      <c r="L178" t="s">
        <v>100</v>
      </c>
      <c r="M178" t="s">
        <v>100</v>
      </c>
      <c r="N178">
        <v>-1</v>
      </c>
      <c r="O178">
        <v>-1</v>
      </c>
      <c r="P178">
        <v>-1</v>
      </c>
      <c r="Q178">
        <v>0</v>
      </c>
      <c r="R178" s="3" t="e">
        <f>IF(S178&lt;&gt;"",VLOOKUP(S178,'ESO zone constants'!$D$2:$H$4950,8,FALSE),"")</f>
        <v>#REF!</v>
      </c>
      <c r="S178" t="s">
        <v>70</v>
      </c>
      <c r="T178" s="19" t="e">
        <f>IF(R178&lt;&gt;"",IF(NOT(ISERROR(VLOOKUP(R178,'ESO Dungeon constants'!$D$3:$H$9999,5,FALSE))),VLOOKUP(R178,'ESO Dungeon constants'!$D$3:$I$9999,6,FALSE),VLOOKUP(R178,'ESO zone constants'!$H$2:$K$9984,4,FALSE)),"")</f>
        <v>#REF!</v>
      </c>
      <c r="U178" s="3" t="e">
        <f>VLOOKUP(T178,'LibSets constants'!$B$4:$C$1000,2,FALSE)</f>
        <v>#REF!</v>
      </c>
      <c r="W178" s="46" t="str">
        <f>IF(V178&lt;&gt;"",IF(V178&lt;&gt;"LIBSETS_DROP_MECHANIC_MONSTER_NAME",VLOOKUP(V178,'LibSets constants'!$I$4:$L$1000,3,FALSE),""),"")</f>
        <v/>
      </c>
      <c r="X178" s="3" t="str">
        <f>IF(V178&lt;&gt;"",IF(V178&lt;&gt;"LIBSETS_DROP_MECHANIC_MONSTER_NAME",VLOOKUP(V178,'LibSets constants'!$I$4:$L$1000,4,FALSE),""),"")</f>
        <v/>
      </c>
      <c r="Y178" s="3" t="str">
        <f>IF(J178&lt;&gt;"LIBSETS_SETTYPE_BATTLEGROUND",IF(J178&lt;&gt;"LIBSETS_SETTYPE_SPECIAL",IF(Z178&lt;&gt;"",VLOOKUP(Z178,'ESO zone constants'!$D$2:$H$4950,8,FALSE),""),""),"")</f>
        <v/>
      </c>
      <c r="AA178" s="47"/>
      <c r="AB178" s="46" t="str">
        <f>IF(AA178&lt;&gt;"",IF(AA178&lt;&gt;"LIBSETS_DROP_MECHANIC_MONSTER_NAME",VLOOKUP(AA178,'LibSets constants'!$I$4:$L$1000,3,FALSE),""),"")</f>
        <v/>
      </c>
      <c r="AC178" s="46" t="str">
        <f>IF(AA178&lt;&gt;"",IF(AA178&lt;&gt;"LIBSETS_DROP_MECHANIC_MONSTER_NAME",VLOOKUP(AA178,'LibSets constants'!$I$4:$L$1000,4,FALSE),""),"")</f>
        <v/>
      </c>
      <c r="AD178" s="3" t="str">
        <f>IF(J178&lt;&gt;"LIBSETS_SETTYPE_BATTLEGROUND",IF(J178&lt;&gt;"LIBSETS_SETTYPE_SPECIAL",IF(AE178&lt;&gt;"",VLOOKUP(AE178,'ESO zone constants'!$D$2:$H$4950,8,FALSE),""),""),"")</f>
        <v/>
      </c>
      <c r="AF178" s="47"/>
      <c r="AG178" s="46" t="str">
        <f>IF(AF178&lt;&gt;"",IF(AF178&lt;&gt;"LIBSETS_DROP_MECHANIC_MONSTER_NAME",VLOOKUP(AF178,'LibSets constants'!$I$4:$L$1000,3,FALSE),""),"")</f>
        <v/>
      </c>
      <c r="AH178" s="46" t="str">
        <f>IF(AF178&lt;&gt;"",IF(AF178&lt;&gt;"LIBSETS_DROP_MECHANIC_MONSTER_NAME",VLOOKUP(AF178,'LibSets constants'!$I$4:$L$1000,4,FALSE),""),"")</f>
        <v/>
      </c>
      <c r="AI178" s="3" t="str">
        <f>IF(J178&lt;&gt;"LIBSETS_SETTYPE_BATTLEGROUND",IF(J178&lt;&gt;"LIBSETS_SETTYPE_SPECIAL",IF(AJ178&lt;&gt;"",VLOOKUP(AJ178,'ESO zone constants'!$D$2:$H$4950,8,FALSE),""),""),"")</f>
        <v/>
      </c>
      <c r="AK178" s="47"/>
      <c r="AL178" s="46" t="str">
        <f>IF(AK178&lt;&gt;"",IF(AK178&lt;&gt;"LIBSETS_DROP_MECHANIC_MONSTER_NAME",VLOOKUP(AK178,'LibSets constants'!$I$4:$L$1000,3,FALSE),""),"")</f>
        <v/>
      </c>
      <c r="AM178" s="46" t="str">
        <f>IF(AK178&lt;&gt;"",IF(AK178&lt;&gt;"LIBSETS_DROP_MECHANIC_MONSTER_NAME",VLOOKUP(AK178,'LibSets constants'!$I$4:$L$1000,4,FALSE),""),"")</f>
        <v/>
      </c>
      <c r="AN178" s="3" t="str">
        <f>IF(J178&lt;&gt;"LIBSETS_SETTYPE_BATTLEGROUND",IF(J178&lt;&gt;"LIBSETS_SETTYPE_SPECIAL",IF(AO178&lt;&gt;"",VLOOKUP(AO178,'ESO zone constants'!$D$2:$H$4950,8,FALSE),""),""),"")</f>
        <v/>
      </c>
      <c r="AP178" s="47"/>
      <c r="AQ178" s="46" t="str">
        <f>IF(AP178&lt;&gt;"",IF(AP178&lt;&gt;"LIBSETS_DROP_MECHANIC_MONSTER_NAME",VLOOKUP(AP178,'LibSets constants'!$I$4:$L$1000,3,FALSE),""),"")</f>
        <v/>
      </c>
      <c r="AR178" s="46" t="str">
        <f>IF(AP178&lt;&gt;"",IF(AP178&lt;&gt;"LIBSETS_DROP_MECHANIC_MONSTER_NAME",VLOOKUP(AP178,'LibSets constants'!$I$4:$L$1000,4,FALSE),""),"")</f>
        <v/>
      </c>
      <c r="AS178" s="3" t="str">
        <f>IF(J178&lt;&gt;"LIBSETS_SETTYPE_BATTLEGROUND",IF(J178&lt;&gt;"LIBSETS_SETTYPE_SPECIAL",IF(AT178&lt;&gt;"",VLOOKUP(AT178,'ESO zone constants'!$D$2:$H$4950,8,FALSE),""),""),"")</f>
        <v/>
      </c>
      <c r="AU178" s="47"/>
      <c r="AV178" s="46" t="str">
        <f>IF(AU178&lt;&gt;"",IF(AU178&lt;&gt;"LIBSETS_DROP_MECHANIC_MONSTER_NAME",VLOOKUP(AU178,'LibSets constants'!$I$4:$L$1000,3,FALSE),""),"")</f>
        <v/>
      </c>
      <c r="AW178" s="46" t="str">
        <f>IF(AU178&lt;&gt;"",IF(AU178&lt;&gt;"LIBSETS_DROP_MECHANIC_MONSTER_NAME",VLOOKUP(AU178,'LibSets constants'!$I$4:$L$1000,4,FALSE),""),"")</f>
        <v/>
      </c>
      <c r="AX178" s="21" t="e">
        <f t="shared" si="17"/>
        <v>#REF!</v>
      </c>
      <c r="AY178" s="21" t="e">
        <f t="shared" si="22"/>
        <v>#REF!</v>
      </c>
      <c r="AZ178" s="21" t="str">
        <f t="shared" si="19"/>
        <v>, setType=LIBSETS_SETTYPE_DUNGEON</v>
      </c>
      <c r="BA178" s="21" t="str">
        <f t="shared" si="20"/>
        <v>},</v>
      </c>
      <c r="BB178" s="21" t="str">
        <f t="shared" si="23"/>
        <v xml:space="preserve"> --Nikulas' Heavy Armor / Nikulas' schwere Rüstung   [Blessed Crucible]</v>
      </c>
    </row>
    <row r="179" spans="1:54" x14ac:dyDescent="0.25">
      <c r="A179" s="12">
        <v>77</v>
      </c>
      <c r="B179" t="s">
        <v>904</v>
      </c>
      <c r="C179" t="s">
        <v>906</v>
      </c>
      <c r="D179" t="s">
        <v>905</v>
      </c>
      <c r="G179" s="3">
        <f t="shared" si="16"/>
        <v>77</v>
      </c>
      <c r="H179" s="45"/>
      <c r="J179" s="8" t="s">
        <v>2021</v>
      </c>
      <c r="L179" t="s">
        <v>100</v>
      </c>
      <c r="M179" t="s">
        <v>100</v>
      </c>
      <c r="N179">
        <v>-1</v>
      </c>
      <c r="O179">
        <v>-1</v>
      </c>
      <c r="P179">
        <v>-1</v>
      </c>
      <c r="Q179">
        <v>0</v>
      </c>
      <c r="R179" s="3" t="e">
        <f>IF(S179&lt;&gt;"",VLOOKUP(S179,'ESO zone constants'!$D$2:$H$4950,8,FALSE),"")</f>
        <v>#REF!</v>
      </c>
      <c r="S179" t="s">
        <v>68</v>
      </c>
      <c r="T179" s="19" t="e">
        <f>IF(R179&lt;&gt;"",IF(NOT(ISERROR(VLOOKUP(R179,'ESO Dungeon constants'!$D$3:$H$9999,5,FALSE))),VLOOKUP(R179,'ESO Dungeon constants'!$D$3:$I$9999,6,FALSE),VLOOKUP(R179,'ESO zone constants'!$H$2:$K$9984,4,FALSE)),"")</f>
        <v>#REF!</v>
      </c>
      <c r="U179" s="3" t="e">
        <f>VLOOKUP(T179,'LibSets constants'!$B$4:$C$1000,2,FALSE)</f>
        <v>#REF!</v>
      </c>
      <c r="W179" s="3" t="str">
        <f>IF(V179&lt;&gt;"",IF(V179&lt;&gt;"LIBSETS_DROP_MECHANIC_MONSTER_NAME",VLOOKUP(V179,'LibSets constants'!$I$4:$L$1000,3,FALSE),""),"")</f>
        <v/>
      </c>
      <c r="X179" s="3" t="str">
        <f>IF(V179&lt;&gt;"",IF(V179&lt;&gt;"LIBSETS_DROP_MECHANIC_MONSTER_NAME",VLOOKUP(V179,'LibSets constants'!$I$4:$L$1000,4,FALSE),""),"")</f>
        <v/>
      </c>
      <c r="Y179" s="3" t="str">
        <f>IF(J179&lt;&gt;"LIBSETS_SETTYPE_BATTLEGROUND",IF(J179&lt;&gt;"LIBSETS_SETTYPE_SPECIAL",IF(Z179&lt;&gt;"",VLOOKUP(Z179,'ESO zone constants'!$D$2:$H$4950,8,FALSE),""),""),"")</f>
        <v/>
      </c>
      <c r="AB179" s="3" t="str">
        <f>IF(AA179&lt;&gt;"",IF(AA179&lt;&gt;"LIBSETS_DROP_MECHANIC_MONSTER_NAME",VLOOKUP(AA179,'LibSets constants'!$I$4:$L$1000,3,FALSE),""),"")</f>
        <v/>
      </c>
      <c r="AC179" s="3" t="str">
        <f>IF(AA179&lt;&gt;"",IF(AA179&lt;&gt;"LIBSETS_DROP_MECHANIC_MONSTER_NAME",VLOOKUP(AA179,'LibSets constants'!$I$4:$L$1000,4,FALSE),""),"")</f>
        <v/>
      </c>
      <c r="AD179" s="3" t="str">
        <f>IF(J179&lt;&gt;"LIBSETS_SETTYPE_BATTLEGROUND",IF(J179&lt;&gt;"LIBSETS_SETTYPE_SPECIAL",IF(AE179&lt;&gt;"",VLOOKUP(AE179,'ESO zone constants'!$D$2:$H$4950,8,FALSE),""),""),"")</f>
        <v/>
      </c>
      <c r="AG179" s="3" t="str">
        <f>IF(AF179&lt;&gt;"",IF(AF179&lt;&gt;"LIBSETS_DROP_MECHANIC_MONSTER_NAME",VLOOKUP(AF179,'LibSets constants'!$I$4:$L$1000,3,FALSE),""),"")</f>
        <v/>
      </c>
      <c r="AH179" s="3" t="str">
        <f>IF(AF179&lt;&gt;"",IF(AF179&lt;&gt;"LIBSETS_DROP_MECHANIC_MONSTER_NAME",VLOOKUP(AF179,'LibSets constants'!$I$4:$L$1000,4,FALSE),""),"")</f>
        <v/>
      </c>
      <c r="AI179" s="3" t="str">
        <f>IF(J179&lt;&gt;"LIBSETS_SETTYPE_BATTLEGROUND",IF(J179&lt;&gt;"LIBSETS_SETTYPE_SPECIAL",IF(AJ179&lt;&gt;"",VLOOKUP(AJ179,'ESO zone constants'!$D$2:$H$4950,8,FALSE),""),""),"")</f>
        <v/>
      </c>
      <c r="AL179" s="3" t="str">
        <f>IF(AK179&lt;&gt;"",IF(AK179&lt;&gt;"LIBSETS_DROP_MECHANIC_MONSTER_NAME",VLOOKUP(AK179,'LibSets constants'!$I$4:$L$1000,3,FALSE),""),"")</f>
        <v/>
      </c>
      <c r="AM179" s="3" t="str">
        <f>IF(AK179&lt;&gt;"",IF(AK179&lt;&gt;"LIBSETS_DROP_MECHANIC_MONSTER_NAME",VLOOKUP(AK179,'LibSets constants'!$I$4:$L$1000,4,FALSE),""),"")</f>
        <v/>
      </c>
      <c r="AN179" s="3" t="str">
        <f>IF(J179&lt;&gt;"LIBSETS_SETTYPE_BATTLEGROUND",IF(J179&lt;&gt;"LIBSETS_SETTYPE_SPECIAL",IF(AO179&lt;&gt;"",VLOOKUP(AO179,'ESO zone constants'!$D$2:$H$4950,8,FALSE),""),""),"")</f>
        <v/>
      </c>
      <c r="AQ179" s="3" t="str">
        <f>IF(AP179&lt;&gt;"",IF(AP179&lt;&gt;"LIBSETS_DROP_MECHANIC_MONSTER_NAME",VLOOKUP(AP179,'LibSets constants'!$I$4:$L$1000,3,FALSE),""),"")</f>
        <v/>
      </c>
      <c r="AR179" s="3" t="str">
        <f>IF(AP179&lt;&gt;"",IF(AP179&lt;&gt;"LIBSETS_DROP_MECHANIC_MONSTER_NAME",VLOOKUP(AP179,'LibSets constants'!$I$4:$L$1000,4,FALSE),""),"")</f>
        <v/>
      </c>
      <c r="AS179" s="3" t="str">
        <f>IF(J179&lt;&gt;"LIBSETS_SETTYPE_BATTLEGROUND",IF(J179&lt;&gt;"LIBSETS_SETTYPE_SPECIAL",IF(AT179&lt;&gt;"",VLOOKUP(AT179,'ESO zone constants'!$D$2:$H$4950,8,FALSE),""),""),"")</f>
        <v/>
      </c>
      <c r="AV179" s="3" t="str">
        <f>IF(AU179&lt;&gt;"",IF(AU179&lt;&gt;"LIBSETS_DROP_MECHANIC_MONSTER_NAME",VLOOKUP(AU179,'LibSets constants'!$I$4:$L$1000,3,FALSE),""),"")</f>
        <v/>
      </c>
      <c r="AW179" s="3" t="str">
        <f>IF(AU179&lt;&gt;"",IF(AU179&lt;&gt;"LIBSETS_DROP_MECHANIC_MONSTER_NAME",VLOOKUP(AU179,'LibSets constants'!$I$4:$L$1000,4,FALSE),""),"")</f>
        <v/>
      </c>
      <c r="AX179" s="21" t="e">
        <f t="shared" si="17"/>
        <v>#REF!</v>
      </c>
      <c r="AY179" s="21" t="e">
        <f t="shared" si="22"/>
        <v>#REF!</v>
      </c>
      <c r="AZ179" s="21" t="str">
        <f t="shared" si="19"/>
        <v>, setType=LIBSETS_SETTYPE_DUNGEON</v>
      </c>
      <c r="BA179" s="21" t="str">
        <f t="shared" si="20"/>
        <v>},</v>
      </c>
      <c r="BB179" s="21" t="str">
        <f t="shared" si="23"/>
        <v xml:space="preserve"> --Crusader / Glaubenskrieger   [Volenfell]</v>
      </c>
    </row>
    <row r="180" spans="1:54" x14ac:dyDescent="0.25">
      <c r="A180" s="12">
        <v>91</v>
      </c>
      <c r="B180" t="s">
        <v>946</v>
      </c>
      <c r="C180" t="s">
        <v>948</v>
      </c>
      <c r="D180" t="s">
        <v>947</v>
      </c>
      <c r="G180" s="3">
        <f t="shared" si="16"/>
        <v>91</v>
      </c>
      <c r="J180" s="8" t="s">
        <v>2021</v>
      </c>
      <c r="L180" t="s">
        <v>100</v>
      </c>
      <c r="M180" t="s">
        <v>100</v>
      </c>
      <c r="N180">
        <v>-1</v>
      </c>
      <c r="O180">
        <v>-1</v>
      </c>
      <c r="P180">
        <v>-1</v>
      </c>
      <c r="Q180">
        <v>0</v>
      </c>
      <c r="R180" s="3" t="e">
        <f>IF(S180&lt;&gt;"",VLOOKUP(S180,'ESO zone constants'!$D$2:$H$4950,8,FALSE),"")</f>
        <v>#REF!</v>
      </c>
      <c r="S180" t="s">
        <v>47</v>
      </c>
      <c r="T180" s="19" t="e">
        <f>IF(R180&lt;&gt;"",IF(NOT(ISERROR(VLOOKUP(R180,'ESO Dungeon constants'!$D$3:$H$9999,5,FALSE))),VLOOKUP(R180,'ESO Dungeon constants'!$D$3:$I$9999,6,FALSE),VLOOKUP(R180,'ESO zone constants'!$H$2:$K$9984,4,FALSE)),"")</f>
        <v>#REF!</v>
      </c>
      <c r="U180" s="3" t="e">
        <f>VLOOKUP(T180,'LibSets constants'!$B$4:$C$1000,2,FALSE)</f>
        <v>#REF!</v>
      </c>
      <c r="W180" s="46" t="str">
        <f>IF(V180&lt;&gt;"",IF(V180&lt;&gt;"LIBSETS_DROP_MECHANIC_MONSTER_NAME",VLOOKUP(V180,'LibSets constants'!$I$4:$L$1000,3,FALSE),""),"")</f>
        <v/>
      </c>
      <c r="X180" s="3" t="str">
        <f>IF(V180&lt;&gt;"",IF(V180&lt;&gt;"LIBSETS_DROP_MECHANIC_MONSTER_NAME",VLOOKUP(V180,'LibSets constants'!$I$4:$L$1000,4,FALSE),""),"")</f>
        <v/>
      </c>
      <c r="Y180" s="3" t="str">
        <f>IF(J180&lt;&gt;"LIBSETS_SETTYPE_BATTLEGROUND",IF(J180&lt;&gt;"LIBSETS_SETTYPE_SPECIAL",IF(Z180&lt;&gt;"",VLOOKUP(Z180,'ESO zone constants'!$D$2:$H$4950,8,FALSE),""),""),"")</f>
        <v/>
      </c>
      <c r="AA180" s="47"/>
      <c r="AB180" s="46" t="str">
        <f>IF(AA180&lt;&gt;"",IF(AA180&lt;&gt;"LIBSETS_DROP_MECHANIC_MONSTER_NAME",VLOOKUP(AA180,'LibSets constants'!$I$4:$L$1000,3,FALSE),""),"")</f>
        <v/>
      </c>
      <c r="AC180" s="46" t="str">
        <f>IF(AA180&lt;&gt;"",IF(AA180&lt;&gt;"LIBSETS_DROP_MECHANIC_MONSTER_NAME",VLOOKUP(AA180,'LibSets constants'!$I$4:$L$1000,4,FALSE),""),"")</f>
        <v/>
      </c>
      <c r="AD180" s="3" t="str">
        <f>IF(J180&lt;&gt;"LIBSETS_SETTYPE_BATTLEGROUND",IF(J180&lt;&gt;"LIBSETS_SETTYPE_SPECIAL",IF(AE180&lt;&gt;"",VLOOKUP(AE180,'ESO zone constants'!$D$2:$H$4950,8,FALSE),""),""),"")</f>
        <v/>
      </c>
      <c r="AF180" s="47"/>
      <c r="AG180" s="46" t="str">
        <f>IF(AF180&lt;&gt;"",IF(AF180&lt;&gt;"LIBSETS_DROP_MECHANIC_MONSTER_NAME",VLOOKUP(AF180,'LibSets constants'!$I$4:$L$1000,3,FALSE),""),"")</f>
        <v/>
      </c>
      <c r="AH180" s="46" t="str">
        <f>IF(AF180&lt;&gt;"",IF(AF180&lt;&gt;"LIBSETS_DROP_MECHANIC_MONSTER_NAME",VLOOKUP(AF180,'LibSets constants'!$I$4:$L$1000,4,FALSE),""),"")</f>
        <v/>
      </c>
      <c r="AI180" s="3" t="str">
        <f>IF(J180&lt;&gt;"LIBSETS_SETTYPE_BATTLEGROUND",IF(J180&lt;&gt;"LIBSETS_SETTYPE_SPECIAL",IF(AJ180&lt;&gt;"",VLOOKUP(AJ180,'ESO zone constants'!$D$2:$H$4950,8,FALSE),""),""),"")</f>
        <v/>
      </c>
      <c r="AK180" s="47"/>
      <c r="AL180" s="46" t="str">
        <f>IF(AK180&lt;&gt;"",IF(AK180&lt;&gt;"LIBSETS_DROP_MECHANIC_MONSTER_NAME",VLOOKUP(AK180,'LibSets constants'!$I$4:$L$1000,3,FALSE),""),"")</f>
        <v/>
      </c>
      <c r="AM180" s="46" t="str">
        <f>IF(AK180&lt;&gt;"",IF(AK180&lt;&gt;"LIBSETS_DROP_MECHANIC_MONSTER_NAME",VLOOKUP(AK180,'LibSets constants'!$I$4:$L$1000,4,FALSE),""),"")</f>
        <v/>
      </c>
      <c r="AN180" s="3" t="str">
        <f>IF(J180&lt;&gt;"LIBSETS_SETTYPE_BATTLEGROUND",IF(J180&lt;&gt;"LIBSETS_SETTYPE_SPECIAL",IF(AO180&lt;&gt;"",VLOOKUP(AO180,'ESO zone constants'!$D$2:$H$4950,8,FALSE),""),""),"")</f>
        <v/>
      </c>
      <c r="AP180" s="47"/>
      <c r="AQ180" s="46" t="str">
        <f>IF(AP180&lt;&gt;"",IF(AP180&lt;&gt;"LIBSETS_DROP_MECHANIC_MONSTER_NAME",VLOOKUP(AP180,'LibSets constants'!$I$4:$L$1000,3,FALSE),""),"")</f>
        <v/>
      </c>
      <c r="AR180" s="46" t="str">
        <f>IF(AP180&lt;&gt;"",IF(AP180&lt;&gt;"LIBSETS_DROP_MECHANIC_MONSTER_NAME",VLOOKUP(AP180,'LibSets constants'!$I$4:$L$1000,4,FALSE),""),"")</f>
        <v/>
      </c>
      <c r="AS180" s="3" t="str">
        <f>IF(J180&lt;&gt;"LIBSETS_SETTYPE_BATTLEGROUND",IF(J180&lt;&gt;"LIBSETS_SETTYPE_SPECIAL",IF(AT180&lt;&gt;"",VLOOKUP(AT180,'ESO zone constants'!$D$2:$H$4950,8,FALSE),""),""),"")</f>
        <v/>
      </c>
      <c r="AU180" s="47"/>
      <c r="AV180" s="46" t="str">
        <f>IF(AU180&lt;&gt;"",IF(AU180&lt;&gt;"LIBSETS_DROP_MECHANIC_MONSTER_NAME",VLOOKUP(AU180,'LibSets constants'!$I$4:$L$1000,3,FALSE),""),"")</f>
        <v/>
      </c>
      <c r="AW180" s="46" t="str">
        <f>IF(AU180&lt;&gt;"",IF(AU180&lt;&gt;"LIBSETS_DROP_MECHANIC_MONSTER_NAME",VLOOKUP(AU180,'LibSets constants'!$I$4:$L$1000,4,FALSE),""),"")</f>
        <v/>
      </c>
      <c r="AX180" s="21" t="e">
        <f t="shared" si="17"/>
        <v>#REF!</v>
      </c>
      <c r="AY180" s="21" t="e">
        <f t="shared" si="22"/>
        <v>#REF!</v>
      </c>
      <c r="AZ180" s="21" t="str">
        <f t="shared" si="19"/>
        <v>, setType=LIBSETS_SETTYPE_DUNGEON</v>
      </c>
      <c r="BA180" s="21" t="str">
        <f t="shared" si="20"/>
        <v>},</v>
      </c>
      <c r="BB180" s="21" t="str">
        <f t="shared" si="23"/>
        <v xml:space="preserve"> --Oblivion's Edge / Vorteil des Vergessens   [Vaults of Madness]</v>
      </c>
    </row>
    <row r="181" spans="1:54" x14ac:dyDescent="0.25">
      <c r="A181" s="12">
        <v>96</v>
      </c>
      <c r="B181" t="s">
        <v>961</v>
      </c>
      <c r="C181" t="s">
        <v>963</v>
      </c>
      <c r="D181" t="s">
        <v>962</v>
      </c>
      <c r="G181" s="3">
        <f t="shared" si="16"/>
        <v>96</v>
      </c>
      <c r="J181" s="8" t="s">
        <v>2021</v>
      </c>
      <c r="L181" t="s">
        <v>100</v>
      </c>
      <c r="M181" t="s">
        <v>100</v>
      </c>
      <c r="N181">
        <v>-1</v>
      </c>
      <c r="O181">
        <v>-1</v>
      </c>
      <c r="P181">
        <v>-1</v>
      </c>
      <c r="Q181">
        <v>0</v>
      </c>
      <c r="R181" s="3" t="e">
        <f>IF(S181&lt;&gt;"",VLOOKUP(S181,'ESO zone constants'!$D$2:$H$4950,8,FALSE),"")</f>
        <v>#REF!</v>
      </c>
      <c r="S181" t="s">
        <v>61</v>
      </c>
      <c r="T181" s="19" t="e">
        <f>IF(R181&lt;&gt;"",IF(NOT(ISERROR(VLOOKUP(R181,'ESO Dungeon constants'!$D$3:$H$9999,5,FALSE))),VLOOKUP(R181,'ESO Dungeon constants'!$D$3:$I$9999,6,FALSE),VLOOKUP(R181,'ESO zone constants'!$H$2:$K$9984,4,FALSE)),"")</f>
        <v>#REF!</v>
      </c>
      <c r="U181" s="3" t="e">
        <f>VLOOKUP(T181,'LibSets constants'!$B$4:$C$1000,2,FALSE)</f>
        <v>#REF!</v>
      </c>
      <c r="W181" s="3" t="str">
        <f>IF(V181&lt;&gt;"",IF(V181&lt;&gt;"LIBSETS_DROP_MECHANIC_MONSTER_NAME",VLOOKUP(V181,'LibSets constants'!$I$4:$L$1000,3,FALSE),""),"")</f>
        <v/>
      </c>
      <c r="X181" s="3" t="str">
        <f>IF(V181&lt;&gt;"",IF(V181&lt;&gt;"LIBSETS_DROP_MECHANIC_MONSTER_NAME",VLOOKUP(V181,'LibSets constants'!$I$4:$L$1000,4,FALSE),""),"")</f>
        <v/>
      </c>
      <c r="Y181" s="3" t="e">
        <f>IF(J181&lt;&gt;"LIBSETS_SETTYPE_BATTLEGROUND",IF(J181&lt;&gt;"LIBSETS_SETTYPE_SPECIAL",IF(Z181&lt;&gt;"",VLOOKUP(Z181,'ESO zone constants'!$D$2:$H$4950,8,FALSE),""),""),"")</f>
        <v>#REF!</v>
      </c>
      <c r="Z181" t="s">
        <v>46</v>
      </c>
      <c r="AB181" s="3" t="str">
        <f>IF(AA181&lt;&gt;"",IF(AA181&lt;&gt;"LIBSETS_DROP_MECHANIC_MONSTER_NAME",VLOOKUP(AA181,'LibSets constants'!$I$4:$L$1000,3,FALSE),""),"")</f>
        <v/>
      </c>
      <c r="AC181" s="3" t="str">
        <f>IF(AA181&lt;&gt;"",IF(AA181&lt;&gt;"LIBSETS_DROP_MECHANIC_MONSTER_NAME",VLOOKUP(AA181,'LibSets constants'!$I$4:$L$1000,4,FALSE),""),"")</f>
        <v/>
      </c>
      <c r="AD181" s="3" t="str">
        <f>IF(J181&lt;&gt;"LIBSETS_SETTYPE_BATTLEGROUND",IF(J181&lt;&gt;"LIBSETS_SETTYPE_SPECIAL",IF(AE181&lt;&gt;"",VLOOKUP(AE181,'ESO zone constants'!$D$2:$H$4950,8,FALSE),""),""),"")</f>
        <v/>
      </c>
      <c r="AG181" s="3" t="str">
        <f>IF(AF181&lt;&gt;"",IF(AF181&lt;&gt;"LIBSETS_DROP_MECHANIC_MONSTER_NAME",VLOOKUP(AF181,'LibSets constants'!$I$4:$L$1000,3,FALSE),""),"")</f>
        <v/>
      </c>
      <c r="AH181" s="3" t="str">
        <f>IF(AF181&lt;&gt;"",IF(AF181&lt;&gt;"LIBSETS_DROP_MECHANIC_MONSTER_NAME",VLOOKUP(AF181,'LibSets constants'!$I$4:$L$1000,4,FALSE),""),"")</f>
        <v/>
      </c>
      <c r="AI181" s="3" t="str">
        <f>IF(J181&lt;&gt;"LIBSETS_SETTYPE_BATTLEGROUND",IF(J181&lt;&gt;"LIBSETS_SETTYPE_SPECIAL",IF(AJ181&lt;&gt;"",VLOOKUP(AJ181,'ESO zone constants'!$D$2:$H$4950,8,FALSE),""),""),"")</f>
        <v/>
      </c>
      <c r="AL181" s="3" t="str">
        <f>IF(AK181&lt;&gt;"",IF(AK181&lt;&gt;"LIBSETS_DROP_MECHANIC_MONSTER_NAME",VLOOKUP(AK181,'LibSets constants'!$I$4:$L$1000,3,FALSE),""),"")</f>
        <v/>
      </c>
      <c r="AM181" s="3" t="str">
        <f>IF(AK181&lt;&gt;"",IF(AK181&lt;&gt;"LIBSETS_DROP_MECHANIC_MONSTER_NAME",VLOOKUP(AK181,'LibSets constants'!$I$4:$L$1000,4,FALSE),""),"")</f>
        <v/>
      </c>
      <c r="AN181" s="3" t="str">
        <f>IF(J181&lt;&gt;"LIBSETS_SETTYPE_BATTLEGROUND",IF(J181&lt;&gt;"LIBSETS_SETTYPE_SPECIAL",IF(AO181&lt;&gt;"",VLOOKUP(AO181,'ESO zone constants'!$D$2:$H$4950,8,FALSE),""),""),"")</f>
        <v/>
      </c>
      <c r="AQ181" s="3" t="str">
        <f>IF(AP181&lt;&gt;"",IF(AP181&lt;&gt;"LIBSETS_DROP_MECHANIC_MONSTER_NAME",VLOOKUP(AP181,'LibSets constants'!$I$4:$L$1000,3,FALSE),""),"")</f>
        <v/>
      </c>
      <c r="AR181" s="3" t="str">
        <f>IF(AP181&lt;&gt;"",IF(AP181&lt;&gt;"LIBSETS_DROP_MECHANIC_MONSTER_NAME",VLOOKUP(AP181,'LibSets constants'!$I$4:$L$1000,4,FALSE),""),"")</f>
        <v/>
      </c>
      <c r="AS181" s="3" t="str">
        <f>IF(J181&lt;&gt;"LIBSETS_SETTYPE_BATTLEGROUND",IF(J181&lt;&gt;"LIBSETS_SETTYPE_SPECIAL",IF(AT181&lt;&gt;"",VLOOKUP(AT181,'ESO zone constants'!$D$2:$H$4950,8,FALSE),""),""),"")</f>
        <v/>
      </c>
      <c r="AV181" s="3" t="str">
        <f>IF(AU181&lt;&gt;"",IF(AU181&lt;&gt;"LIBSETS_DROP_MECHANIC_MONSTER_NAME",VLOOKUP(AU181,'LibSets constants'!$I$4:$L$1000,3,FALSE),""),"")</f>
        <v/>
      </c>
      <c r="AW181" s="3" t="str">
        <f>IF(AU181&lt;&gt;"",IF(AU181&lt;&gt;"LIBSETS_DROP_MECHANIC_MONSTER_NAME",VLOOKUP(AU181,'LibSets constants'!$I$4:$L$1000,4,FALSE),""),"")</f>
        <v/>
      </c>
      <c r="AX181" s="21" t="e">
        <f t="shared" si="17"/>
        <v>#REF!</v>
      </c>
      <c r="AY181" s="21" t="e">
        <f t="shared" si="22"/>
        <v>#REF!</v>
      </c>
      <c r="AZ181" s="21" t="str">
        <f t="shared" si="19"/>
        <v>, setType=LIBSETS_SETTYPE_DUNGEON</v>
      </c>
      <c r="BA181" s="21" t="str">
        <f t="shared" si="20"/>
        <v>},</v>
      </c>
      <c r="BB181" s="21" t="str">
        <f t="shared" si="23"/>
        <v xml:space="preserve"> --Armor of Truth / Rüstung der Wahrheit   [Darkshade Caverns I, Darkshade Caverns II]</v>
      </c>
    </row>
    <row r="182" spans="1:54" x14ac:dyDescent="0.25">
      <c r="A182" s="12">
        <v>102</v>
      </c>
      <c r="B182" t="s">
        <v>978</v>
      </c>
      <c r="C182" t="s">
        <v>980</v>
      </c>
      <c r="D182" t="s">
        <v>979</v>
      </c>
      <c r="G182" s="3">
        <f t="shared" si="16"/>
        <v>102</v>
      </c>
      <c r="J182" s="8" t="s">
        <v>2021</v>
      </c>
      <c r="L182" t="s">
        <v>100</v>
      </c>
      <c r="M182" t="s">
        <v>100</v>
      </c>
      <c r="N182">
        <v>-1</v>
      </c>
      <c r="O182">
        <v>-1</v>
      </c>
      <c r="P182">
        <v>-1</v>
      </c>
      <c r="Q182">
        <v>0</v>
      </c>
      <c r="R182" s="3" t="e">
        <f>IF(S182&lt;&gt;"",VLOOKUP(S182,'ESO zone constants'!$D$2:$H$4950,8,FALSE),"")</f>
        <v>#REF!</v>
      </c>
      <c r="S182" t="s">
        <v>68</v>
      </c>
      <c r="T182" s="19" t="e">
        <f>IF(R182&lt;&gt;"",IF(NOT(ISERROR(VLOOKUP(R182,'ESO Dungeon constants'!$D$3:$H$9999,5,FALSE))),VLOOKUP(R182,'ESO Dungeon constants'!$D$3:$I$9999,6,FALSE),VLOOKUP(R182,'ESO zone constants'!$H$2:$K$9984,4,FALSE)),"")</f>
        <v>#REF!</v>
      </c>
      <c r="U182" s="3" t="e">
        <f>VLOOKUP(T182,'LibSets constants'!$B$4:$C$1000,2,FALSE)</f>
        <v>#REF!</v>
      </c>
      <c r="W182" s="3" t="str">
        <f>IF(V182&lt;&gt;"",IF(V182&lt;&gt;"LIBSETS_DROP_MECHANIC_MONSTER_NAME",VLOOKUP(V182,'LibSets constants'!$I$4:$L$1000,3,FALSE),""),"")</f>
        <v/>
      </c>
      <c r="X182" s="3" t="str">
        <f>IF(V182&lt;&gt;"",IF(V182&lt;&gt;"LIBSETS_DROP_MECHANIC_MONSTER_NAME",VLOOKUP(V182,'LibSets constants'!$I$4:$L$1000,4,FALSE),""),"")</f>
        <v/>
      </c>
      <c r="Y182" s="3" t="str">
        <f>IF(J182&lt;&gt;"LIBSETS_SETTYPE_BATTLEGROUND",IF(J182&lt;&gt;"LIBSETS_SETTYPE_SPECIAL",IF(Z182&lt;&gt;"",VLOOKUP(Z182,'ESO zone constants'!$D$2:$H$4950,8,FALSE),""),""),"")</f>
        <v/>
      </c>
      <c r="AB182" s="3" t="str">
        <f>IF(AA182&lt;&gt;"",IF(AA182&lt;&gt;"LIBSETS_DROP_MECHANIC_MONSTER_NAME",VLOOKUP(AA182,'LibSets constants'!$I$4:$L$1000,3,FALSE),""),"")</f>
        <v/>
      </c>
      <c r="AC182" s="3" t="str">
        <f>IF(AA182&lt;&gt;"",IF(AA182&lt;&gt;"LIBSETS_DROP_MECHANIC_MONSTER_NAME",VLOOKUP(AA182,'LibSets constants'!$I$4:$L$1000,4,FALSE),""),"")</f>
        <v/>
      </c>
      <c r="AD182" s="3" t="str">
        <f>IF(J182&lt;&gt;"LIBSETS_SETTYPE_BATTLEGROUND",IF(J182&lt;&gt;"LIBSETS_SETTYPE_SPECIAL",IF(AE182&lt;&gt;"",VLOOKUP(AE182,'ESO zone constants'!$D$2:$H$4950,8,FALSE),""),""),"")</f>
        <v/>
      </c>
      <c r="AG182" s="3" t="str">
        <f>IF(AF182&lt;&gt;"",IF(AF182&lt;&gt;"LIBSETS_DROP_MECHANIC_MONSTER_NAME",VLOOKUP(AF182,'LibSets constants'!$I$4:$L$1000,3,FALSE),""),"")</f>
        <v/>
      </c>
      <c r="AH182" s="3" t="str">
        <f>IF(AF182&lt;&gt;"",IF(AF182&lt;&gt;"LIBSETS_DROP_MECHANIC_MONSTER_NAME",VLOOKUP(AF182,'LibSets constants'!$I$4:$L$1000,4,FALSE),""),"")</f>
        <v/>
      </c>
      <c r="AI182" s="3" t="str">
        <f>IF(J182&lt;&gt;"LIBSETS_SETTYPE_BATTLEGROUND",IF(J182&lt;&gt;"LIBSETS_SETTYPE_SPECIAL",IF(AJ182&lt;&gt;"",VLOOKUP(AJ182,'ESO zone constants'!$D$2:$H$4950,8,FALSE),""),""),"")</f>
        <v/>
      </c>
      <c r="AL182" s="3" t="str">
        <f>IF(AK182&lt;&gt;"",IF(AK182&lt;&gt;"LIBSETS_DROP_MECHANIC_MONSTER_NAME",VLOOKUP(AK182,'LibSets constants'!$I$4:$L$1000,3,FALSE),""),"")</f>
        <v/>
      </c>
      <c r="AM182" s="3" t="str">
        <f>IF(AK182&lt;&gt;"",IF(AK182&lt;&gt;"LIBSETS_DROP_MECHANIC_MONSTER_NAME",VLOOKUP(AK182,'LibSets constants'!$I$4:$L$1000,4,FALSE),""),"")</f>
        <v/>
      </c>
      <c r="AN182" s="3" t="str">
        <f>IF(J182&lt;&gt;"LIBSETS_SETTYPE_BATTLEGROUND",IF(J182&lt;&gt;"LIBSETS_SETTYPE_SPECIAL",IF(AO182&lt;&gt;"",VLOOKUP(AO182,'ESO zone constants'!$D$2:$H$4950,8,FALSE),""),""),"")</f>
        <v/>
      </c>
      <c r="AQ182" s="3" t="str">
        <f>IF(AP182&lt;&gt;"",IF(AP182&lt;&gt;"LIBSETS_DROP_MECHANIC_MONSTER_NAME",VLOOKUP(AP182,'LibSets constants'!$I$4:$L$1000,3,FALSE),""),"")</f>
        <v/>
      </c>
      <c r="AR182" s="3" t="str">
        <f>IF(AP182&lt;&gt;"",IF(AP182&lt;&gt;"LIBSETS_DROP_MECHANIC_MONSTER_NAME",VLOOKUP(AP182,'LibSets constants'!$I$4:$L$1000,4,FALSE),""),"")</f>
        <v/>
      </c>
      <c r="AS182" s="3" t="str">
        <f>IF(J182&lt;&gt;"LIBSETS_SETTYPE_BATTLEGROUND",IF(J182&lt;&gt;"LIBSETS_SETTYPE_SPECIAL",IF(AT182&lt;&gt;"",VLOOKUP(AT182,'ESO zone constants'!$D$2:$H$4950,8,FALSE),""),""),"")</f>
        <v/>
      </c>
      <c r="AV182" s="3" t="str">
        <f>IF(AU182&lt;&gt;"",IF(AU182&lt;&gt;"LIBSETS_DROP_MECHANIC_MONSTER_NAME",VLOOKUP(AU182,'LibSets constants'!$I$4:$L$1000,3,FALSE),""),"")</f>
        <v/>
      </c>
      <c r="AW182" s="3" t="str">
        <f>IF(AU182&lt;&gt;"",IF(AU182&lt;&gt;"LIBSETS_DROP_MECHANIC_MONSTER_NAME",VLOOKUP(AU182,'LibSets constants'!$I$4:$L$1000,4,FALSE),""),"")</f>
        <v/>
      </c>
      <c r="AX182" s="21" t="e">
        <f t="shared" si="17"/>
        <v>#REF!</v>
      </c>
      <c r="AY182" s="21" t="e">
        <f t="shared" si="22"/>
        <v>#REF!</v>
      </c>
      <c r="AZ182" s="21" t="str">
        <f t="shared" si="19"/>
        <v>, setType=LIBSETS_SETTYPE_DUNGEON</v>
      </c>
      <c r="BA182" s="21" t="str">
        <f t="shared" si="20"/>
        <v>},</v>
      </c>
      <c r="BB182" s="21" t="str">
        <f t="shared" si="23"/>
        <v xml:space="preserve"> --Duneripper's Scales / Schuppen des Dünenbrechers   [Volenfell]</v>
      </c>
    </row>
    <row r="183" spans="1:54" x14ac:dyDescent="0.25">
      <c r="A183" s="12">
        <v>103</v>
      </c>
      <c r="B183" t="s">
        <v>981</v>
      </c>
      <c r="C183" t="s">
        <v>983</v>
      </c>
      <c r="D183" t="s">
        <v>982</v>
      </c>
      <c r="G183" s="3">
        <f t="shared" si="16"/>
        <v>103</v>
      </c>
      <c r="J183" s="8" t="s">
        <v>2021</v>
      </c>
      <c r="L183" t="s">
        <v>100</v>
      </c>
      <c r="M183" t="s">
        <v>100</v>
      </c>
      <c r="N183">
        <v>-1</v>
      </c>
      <c r="O183">
        <v>-1</v>
      </c>
      <c r="P183">
        <v>-1</v>
      </c>
      <c r="Q183">
        <v>0</v>
      </c>
      <c r="R183" s="3" t="e">
        <f>IF(S183&lt;&gt;"",VLOOKUP(S183,'ESO zone constants'!$D$2:$H$4950,8,FALSE),"")</f>
        <v>#REF!</v>
      </c>
      <c r="S183" t="s">
        <v>48</v>
      </c>
      <c r="T183" s="19" t="e">
        <f>IF(R183&lt;&gt;"",IF(NOT(ISERROR(VLOOKUP(R183,'ESO Dungeon constants'!$D$3:$H$9999,5,FALSE))),VLOOKUP(R183,'ESO Dungeon constants'!$D$3:$I$9999,6,FALSE),VLOOKUP(R183,'ESO zone constants'!$H$2:$K$9984,4,FALSE)),"")</f>
        <v>#REF!</v>
      </c>
      <c r="U183" s="3" t="e">
        <f>VLOOKUP(T183,'LibSets constants'!$B$4:$C$1000,2,FALSE)</f>
        <v>#REF!</v>
      </c>
      <c r="W183" s="3" t="str">
        <f>IF(V183&lt;&gt;"",IF(V183&lt;&gt;"LIBSETS_DROP_MECHANIC_MONSTER_NAME",VLOOKUP(V183,'LibSets constants'!$I$4:$L$1000,3,FALSE),""),"")</f>
        <v/>
      </c>
      <c r="X183" s="3" t="str">
        <f>IF(V183&lt;&gt;"",IF(V183&lt;&gt;"LIBSETS_DROP_MECHANIC_MONSTER_NAME",VLOOKUP(V183,'LibSets constants'!$I$4:$L$1000,4,FALSE),""),"")</f>
        <v/>
      </c>
      <c r="Y183" s="3" t="str">
        <f>IF(J183&lt;&gt;"LIBSETS_SETTYPE_BATTLEGROUND",IF(J183&lt;&gt;"LIBSETS_SETTYPE_SPECIAL",IF(Z183&lt;&gt;"",VLOOKUP(Z183,'ESO zone constants'!$D$2:$H$4950,8,FALSE),""),""),"")</f>
        <v/>
      </c>
      <c r="AB183" s="3" t="str">
        <f>IF(AA183&lt;&gt;"",IF(AA183&lt;&gt;"LIBSETS_DROP_MECHANIC_MONSTER_NAME",VLOOKUP(AA183,'LibSets constants'!$I$4:$L$1000,3,FALSE),""),"")</f>
        <v/>
      </c>
      <c r="AC183" s="3" t="str">
        <f>IF(AA183&lt;&gt;"",IF(AA183&lt;&gt;"LIBSETS_DROP_MECHANIC_MONSTER_NAME",VLOOKUP(AA183,'LibSets constants'!$I$4:$L$1000,4,FALSE),""),"")</f>
        <v/>
      </c>
      <c r="AD183" s="3" t="str">
        <f>IF(J183&lt;&gt;"LIBSETS_SETTYPE_BATTLEGROUND",IF(J183&lt;&gt;"LIBSETS_SETTYPE_SPECIAL",IF(AE183&lt;&gt;"",VLOOKUP(AE183,'ESO zone constants'!$D$2:$H$4950,8,FALSE),""),""),"")</f>
        <v/>
      </c>
      <c r="AG183" s="3" t="str">
        <f>IF(AF183&lt;&gt;"",IF(AF183&lt;&gt;"LIBSETS_DROP_MECHANIC_MONSTER_NAME",VLOOKUP(AF183,'LibSets constants'!$I$4:$L$1000,3,FALSE),""),"")</f>
        <v/>
      </c>
      <c r="AH183" s="3" t="str">
        <f>IF(AF183&lt;&gt;"",IF(AF183&lt;&gt;"LIBSETS_DROP_MECHANIC_MONSTER_NAME",VLOOKUP(AF183,'LibSets constants'!$I$4:$L$1000,4,FALSE),""),"")</f>
        <v/>
      </c>
      <c r="AI183" s="3" t="str">
        <f>IF(J183&lt;&gt;"LIBSETS_SETTYPE_BATTLEGROUND",IF(J183&lt;&gt;"LIBSETS_SETTYPE_SPECIAL",IF(AJ183&lt;&gt;"",VLOOKUP(AJ183,'ESO zone constants'!$D$2:$H$4950,8,FALSE),""),""),"")</f>
        <v/>
      </c>
      <c r="AL183" s="3" t="str">
        <f>IF(AK183&lt;&gt;"",IF(AK183&lt;&gt;"LIBSETS_DROP_MECHANIC_MONSTER_NAME",VLOOKUP(AK183,'LibSets constants'!$I$4:$L$1000,3,FALSE),""),"")</f>
        <v/>
      </c>
      <c r="AM183" s="3" t="str">
        <f>IF(AK183&lt;&gt;"",IF(AK183&lt;&gt;"LIBSETS_DROP_MECHANIC_MONSTER_NAME",VLOOKUP(AK183,'LibSets constants'!$I$4:$L$1000,4,FALSE),""),"")</f>
        <v/>
      </c>
      <c r="AN183" s="3" t="str">
        <f>IF(J183&lt;&gt;"LIBSETS_SETTYPE_BATTLEGROUND",IF(J183&lt;&gt;"LIBSETS_SETTYPE_SPECIAL",IF(AO183&lt;&gt;"",VLOOKUP(AO183,'ESO zone constants'!$D$2:$H$4950,8,FALSE),""),""),"")</f>
        <v/>
      </c>
      <c r="AQ183" s="3" t="str">
        <f>IF(AP183&lt;&gt;"",IF(AP183&lt;&gt;"LIBSETS_DROP_MECHANIC_MONSTER_NAME",VLOOKUP(AP183,'LibSets constants'!$I$4:$L$1000,3,FALSE),""),"")</f>
        <v/>
      </c>
      <c r="AR183" s="3" t="str">
        <f>IF(AP183&lt;&gt;"",IF(AP183&lt;&gt;"LIBSETS_DROP_MECHANIC_MONSTER_NAME",VLOOKUP(AP183,'LibSets constants'!$I$4:$L$1000,4,FALSE),""),"")</f>
        <v/>
      </c>
      <c r="AS183" s="3" t="str">
        <f>IF(J183&lt;&gt;"LIBSETS_SETTYPE_BATTLEGROUND",IF(J183&lt;&gt;"LIBSETS_SETTYPE_SPECIAL",IF(AT183&lt;&gt;"",VLOOKUP(AT183,'ESO zone constants'!$D$2:$H$4950,8,FALSE),""),""),"")</f>
        <v/>
      </c>
      <c r="AV183" s="3" t="str">
        <f>IF(AU183&lt;&gt;"",IF(AU183&lt;&gt;"LIBSETS_DROP_MECHANIC_MONSTER_NAME",VLOOKUP(AU183,'LibSets constants'!$I$4:$L$1000,3,FALSE),""),"")</f>
        <v/>
      </c>
      <c r="AW183" s="3" t="str">
        <f>IF(AU183&lt;&gt;"",IF(AU183&lt;&gt;"LIBSETS_DROP_MECHANIC_MONSTER_NAME",VLOOKUP(AU183,'LibSets constants'!$I$4:$L$1000,4,FALSE),""),"")</f>
        <v/>
      </c>
      <c r="AX183" s="21" t="e">
        <f t="shared" si="17"/>
        <v>#REF!</v>
      </c>
      <c r="AY183" s="21" t="e">
        <f t="shared" si="22"/>
        <v>#REF!</v>
      </c>
      <c r="AZ183" s="21" t="str">
        <f t="shared" si="19"/>
        <v>, setType=LIBSETS_SETTYPE_DUNGEON</v>
      </c>
      <c r="BA183" s="21" t="str">
        <f t="shared" si="20"/>
        <v>},</v>
      </c>
      <c r="BB183" s="21" t="str">
        <f t="shared" si="23"/>
        <v xml:space="preserve"> --Magicka Furnace / Magickaschmiede   [Direfrost Keep]</v>
      </c>
    </row>
    <row r="184" spans="1:54" x14ac:dyDescent="0.25">
      <c r="A184" s="12">
        <v>110</v>
      </c>
      <c r="B184" t="s">
        <v>1002</v>
      </c>
      <c r="C184" t="s">
        <v>1004</v>
      </c>
      <c r="D184" t="s">
        <v>1003</v>
      </c>
      <c r="G184" s="3">
        <f t="shared" si="16"/>
        <v>110</v>
      </c>
      <c r="J184" s="8" t="s">
        <v>2021</v>
      </c>
      <c r="L184" t="s">
        <v>100</v>
      </c>
      <c r="M184" t="s">
        <v>100</v>
      </c>
      <c r="N184">
        <v>-1</v>
      </c>
      <c r="O184">
        <v>-1</v>
      </c>
      <c r="P184">
        <v>-1</v>
      </c>
      <c r="Q184">
        <v>0</v>
      </c>
      <c r="R184" s="3" t="e">
        <f>IF(S184&lt;&gt;"",VLOOKUP(S184,'ESO zone constants'!$D$2:$H$4950,8,FALSE),"")</f>
        <v>#REF!</v>
      </c>
      <c r="S184" t="s">
        <v>105</v>
      </c>
      <c r="T184" s="19" t="e">
        <f>IF(R184&lt;&gt;"",IF(NOT(ISERROR(VLOOKUP(R184,'ESO Dungeon constants'!$D$3:$H$9999,5,FALSE))),VLOOKUP(R184,'ESO Dungeon constants'!$D$3:$I$9999,6,FALSE),VLOOKUP(R184,'ESO zone constants'!$H$2:$K$9984,4,FALSE)),"")</f>
        <v>#REF!</v>
      </c>
      <c r="U184" s="3" t="e">
        <f>VLOOKUP(T184,'LibSets constants'!$B$4:$C$1000,2,FALSE)</f>
        <v>#REF!</v>
      </c>
      <c r="W184" s="3" t="str">
        <f>IF(V184&lt;&gt;"",IF(V184&lt;&gt;"LIBSETS_DROP_MECHANIC_MONSTER_NAME",VLOOKUP(V184,'LibSets constants'!$I$4:$L$1000,3,FALSE),""),"")</f>
        <v/>
      </c>
      <c r="X184" s="3" t="str">
        <f>IF(V184&lt;&gt;"",IF(V184&lt;&gt;"LIBSETS_DROP_MECHANIC_MONSTER_NAME",VLOOKUP(V184,'LibSets constants'!$I$4:$L$1000,4,FALSE),""),"")</f>
        <v/>
      </c>
      <c r="Y184" s="3" t="e">
        <f>IF(J184&lt;&gt;"LIBSETS_SETTYPE_BATTLEGROUND",IF(J184&lt;&gt;"LIBSETS_SETTYPE_SPECIAL",IF(Z184&lt;&gt;"",VLOOKUP(Z184,'ESO zone constants'!$D$2:$H$4950,8,FALSE),""),""),"")</f>
        <v>#REF!</v>
      </c>
      <c r="Z184" t="s">
        <v>106</v>
      </c>
      <c r="AB184" s="3" t="str">
        <f>IF(AA184&lt;&gt;"",IF(AA184&lt;&gt;"LIBSETS_DROP_MECHANIC_MONSTER_NAME",VLOOKUP(AA184,'LibSets constants'!$I$4:$L$1000,3,FALSE),""),"")</f>
        <v/>
      </c>
      <c r="AC184" s="3" t="str">
        <f>IF(AA184&lt;&gt;"",IF(AA184&lt;&gt;"LIBSETS_DROP_MECHANIC_MONSTER_NAME",VLOOKUP(AA184,'LibSets constants'!$I$4:$L$1000,4,FALSE),""),"")</f>
        <v/>
      </c>
      <c r="AD184" s="3" t="str">
        <f>IF(J184&lt;&gt;"LIBSETS_SETTYPE_BATTLEGROUND",IF(J184&lt;&gt;"LIBSETS_SETTYPE_SPECIAL",IF(AE184&lt;&gt;"",VLOOKUP(AE184,'ESO zone constants'!$D$2:$H$4950,8,FALSE),""),""),"")</f>
        <v/>
      </c>
      <c r="AG184" s="3" t="str">
        <f>IF(AF184&lt;&gt;"",IF(AF184&lt;&gt;"LIBSETS_DROP_MECHANIC_MONSTER_NAME",VLOOKUP(AF184,'LibSets constants'!$I$4:$L$1000,3,FALSE),""),"")</f>
        <v/>
      </c>
      <c r="AH184" s="3" t="str">
        <f>IF(AF184&lt;&gt;"",IF(AF184&lt;&gt;"LIBSETS_DROP_MECHANIC_MONSTER_NAME",VLOOKUP(AF184,'LibSets constants'!$I$4:$L$1000,4,FALSE),""),"")</f>
        <v/>
      </c>
      <c r="AI184" s="3" t="str">
        <f>IF(J184&lt;&gt;"LIBSETS_SETTYPE_BATTLEGROUND",IF(J184&lt;&gt;"LIBSETS_SETTYPE_SPECIAL",IF(AJ184&lt;&gt;"",VLOOKUP(AJ184,'ESO zone constants'!$D$2:$H$4950,8,FALSE),""),""),"")</f>
        <v/>
      </c>
      <c r="AL184" s="3" t="str">
        <f>IF(AK184&lt;&gt;"",IF(AK184&lt;&gt;"LIBSETS_DROP_MECHANIC_MONSTER_NAME",VLOOKUP(AK184,'LibSets constants'!$I$4:$L$1000,3,FALSE),""),"")</f>
        <v/>
      </c>
      <c r="AM184" s="3" t="str">
        <f>IF(AK184&lt;&gt;"",IF(AK184&lt;&gt;"LIBSETS_DROP_MECHANIC_MONSTER_NAME",VLOOKUP(AK184,'LibSets constants'!$I$4:$L$1000,4,FALSE),""),"")</f>
        <v/>
      </c>
      <c r="AN184" s="3" t="str">
        <f>IF(J184&lt;&gt;"LIBSETS_SETTYPE_BATTLEGROUND",IF(J184&lt;&gt;"LIBSETS_SETTYPE_SPECIAL",IF(AO184&lt;&gt;"",VLOOKUP(AO184,'ESO zone constants'!$D$2:$H$4950,8,FALSE),""),""),"")</f>
        <v/>
      </c>
      <c r="AQ184" s="3" t="str">
        <f>IF(AP184&lt;&gt;"",IF(AP184&lt;&gt;"LIBSETS_DROP_MECHANIC_MONSTER_NAME",VLOOKUP(AP184,'LibSets constants'!$I$4:$L$1000,3,FALSE),""),"")</f>
        <v/>
      </c>
      <c r="AR184" s="3" t="str">
        <f>IF(AP184&lt;&gt;"",IF(AP184&lt;&gt;"LIBSETS_DROP_MECHANIC_MONSTER_NAME",VLOOKUP(AP184,'LibSets constants'!$I$4:$L$1000,4,FALSE),""),"")</f>
        <v/>
      </c>
      <c r="AS184" s="3" t="str">
        <f>IF(J184&lt;&gt;"LIBSETS_SETTYPE_BATTLEGROUND",IF(J184&lt;&gt;"LIBSETS_SETTYPE_SPECIAL",IF(AT184&lt;&gt;"",VLOOKUP(AT184,'ESO zone constants'!$D$2:$H$4950,8,FALSE),""),""),"")</f>
        <v/>
      </c>
      <c r="AV184" s="3" t="str">
        <f>IF(AU184&lt;&gt;"",IF(AU184&lt;&gt;"LIBSETS_DROP_MECHANIC_MONSTER_NAME",VLOOKUP(AU184,'LibSets constants'!$I$4:$L$1000,3,FALSE),""),"")</f>
        <v/>
      </c>
      <c r="AW184" s="3" t="str">
        <f>IF(AU184&lt;&gt;"",IF(AU184&lt;&gt;"LIBSETS_DROP_MECHANIC_MONSTER_NAME",VLOOKUP(AU184,'LibSets constants'!$I$4:$L$1000,4,FALSE),""),"")</f>
        <v/>
      </c>
      <c r="AX184" s="21" t="e">
        <f t="shared" si="17"/>
        <v>#REF!</v>
      </c>
      <c r="AY184" s="21" t="e">
        <f t="shared" si="22"/>
        <v>#REF!</v>
      </c>
      <c r="AZ184" s="21" t="str">
        <f t="shared" si="19"/>
        <v>, setType=LIBSETS_SETTYPE_DUNGEON</v>
      </c>
      <c r="BA184" s="21" t="str">
        <f t="shared" si="20"/>
        <v>},</v>
      </c>
      <c r="BB184" s="21" t="str">
        <f t="shared" si="23"/>
        <v xml:space="preserve"> --Sanctuary / Heiligtum   [The Banished Cells I, The Banished Cells II]</v>
      </c>
    </row>
    <row r="185" spans="1:54" x14ac:dyDescent="0.25">
      <c r="A185" s="12">
        <v>116</v>
      </c>
      <c r="B185" t="s">
        <v>1017</v>
      </c>
      <c r="C185" t="s">
        <v>1019</v>
      </c>
      <c r="D185" t="s">
        <v>1018</v>
      </c>
      <c r="G185" s="3">
        <f t="shared" si="16"/>
        <v>116</v>
      </c>
      <c r="J185" s="8" t="s">
        <v>2021</v>
      </c>
      <c r="L185" t="s">
        <v>100</v>
      </c>
      <c r="M185" t="s">
        <v>100</v>
      </c>
      <c r="N185">
        <v>-1</v>
      </c>
      <c r="O185">
        <v>-1</v>
      </c>
      <c r="P185">
        <v>-1</v>
      </c>
      <c r="Q185">
        <v>0</v>
      </c>
      <c r="R185" s="3" t="e">
        <f>IF(S185&lt;&gt;"",VLOOKUP(S185,'ESO zone constants'!$D$2:$H$4950,8,FALSE),"")</f>
        <v>#REF!</v>
      </c>
      <c r="S185" t="s">
        <v>105</v>
      </c>
      <c r="T185" s="19" t="e">
        <f>IF(R185&lt;&gt;"",IF(NOT(ISERROR(VLOOKUP(R185,'ESO Dungeon constants'!$D$3:$H$9999,5,FALSE))),VLOOKUP(R185,'ESO Dungeon constants'!$D$3:$I$9999,6,FALSE),VLOOKUP(R185,'ESO zone constants'!$H$2:$K$9984,4,FALSE)),"")</f>
        <v>#REF!</v>
      </c>
      <c r="U185" s="3" t="e">
        <f>VLOOKUP(T185,'LibSets constants'!$B$4:$C$1000,2,FALSE)</f>
        <v>#REF!</v>
      </c>
      <c r="W185" s="3" t="str">
        <f>IF(V185&lt;&gt;"",IF(V185&lt;&gt;"LIBSETS_DROP_MECHANIC_MONSTER_NAME",VLOOKUP(V185,'LibSets constants'!$I$4:$L$1000,3,FALSE),""),"")</f>
        <v/>
      </c>
      <c r="X185" s="3" t="str">
        <f>IF(V185&lt;&gt;"",IF(V185&lt;&gt;"LIBSETS_DROP_MECHANIC_MONSTER_NAME",VLOOKUP(V185,'LibSets constants'!$I$4:$L$1000,4,FALSE),""),"")</f>
        <v/>
      </c>
      <c r="Y185" s="3" t="e">
        <f>IF(J185&lt;&gt;"LIBSETS_SETTYPE_BATTLEGROUND",IF(J185&lt;&gt;"LIBSETS_SETTYPE_SPECIAL",IF(Z185&lt;&gt;"",VLOOKUP(Z185,'ESO zone constants'!$D$2:$H$4950,8,FALSE),""),""),"")</f>
        <v>#REF!</v>
      </c>
      <c r="Z185" t="s">
        <v>66</v>
      </c>
      <c r="AB185" s="3" t="str">
        <f>IF(AA185&lt;&gt;"",IF(AA185&lt;&gt;"LIBSETS_DROP_MECHANIC_MONSTER_NAME",VLOOKUP(AA185,'LibSets constants'!$I$4:$L$1000,3,FALSE),""),"")</f>
        <v/>
      </c>
      <c r="AC185" s="3" t="str">
        <f>IF(AA185&lt;&gt;"",IF(AA185&lt;&gt;"LIBSETS_DROP_MECHANIC_MONSTER_NAME",VLOOKUP(AA185,'LibSets constants'!$I$4:$L$1000,4,FALSE),""),"")</f>
        <v/>
      </c>
      <c r="AD185" s="3" t="e">
        <f>IF(J185&lt;&gt;"LIBSETS_SETTYPE_BATTLEGROUND",IF(J185&lt;&gt;"LIBSETS_SETTYPE_SPECIAL",IF(AE185&lt;&gt;"",VLOOKUP(AE185,'ESO zone constants'!$D$2:$H$4950,8,FALSE),""),""),"")</f>
        <v>#REF!</v>
      </c>
      <c r="AE185" t="s">
        <v>51</v>
      </c>
      <c r="AG185" s="3" t="str">
        <f>IF(AF185&lt;&gt;"",IF(AF185&lt;&gt;"LIBSETS_DROP_MECHANIC_MONSTER_NAME",VLOOKUP(AF185,'LibSets constants'!$I$4:$L$1000,3,FALSE),""),"")</f>
        <v/>
      </c>
      <c r="AH185" s="3" t="str">
        <f>IF(AF185&lt;&gt;"",IF(AF185&lt;&gt;"LIBSETS_DROP_MECHANIC_MONSTER_NAME",VLOOKUP(AF185,'LibSets constants'!$I$4:$L$1000,4,FALSE),""),"")</f>
        <v/>
      </c>
      <c r="AI185" s="3" t="e">
        <f>IF(J185&lt;&gt;"LIBSETS_SETTYPE_BATTLEGROUND",IF(J185&lt;&gt;"LIBSETS_SETTYPE_SPECIAL",IF(AJ185&lt;&gt;"",VLOOKUP(AJ185,'ESO zone constants'!$D$2:$H$4950,8,FALSE),""),""),"")</f>
        <v>#REF!</v>
      </c>
      <c r="AJ185" t="s">
        <v>62</v>
      </c>
      <c r="AL185" s="3" t="str">
        <f>IF(AK185&lt;&gt;"",IF(AK185&lt;&gt;"LIBSETS_DROP_MECHANIC_MONSTER_NAME",VLOOKUP(AK185,'LibSets constants'!$I$4:$L$1000,3,FALSE),""),"")</f>
        <v/>
      </c>
      <c r="AM185" s="3" t="str">
        <f>IF(AK185&lt;&gt;"",IF(AK185&lt;&gt;"LIBSETS_DROP_MECHANIC_MONSTER_NAME",VLOOKUP(AK185,'LibSets constants'!$I$4:$L$1000,4,FALSE),""),"")</f>
        <v/>
      </c>
      <c r="AN185" s="3" t="e">
        <f>IF(J185&lt;&gt;"LIBSETS_SETTYPE_BATTLEGROUND",IF(J185&lt;&gt;"LIBSETS_SETTYPE_SPECIAL",IF(AO185&lt;&gt;"",VLOOKUP(AO185,'ESO zone constants'!$D$2:$H$4950,8,FALSE),""),""),"")</f>
        <v>#REF!</v>
      </c>
      <c r="AO185" t="s">
        <v>43</v>
      </c>
      <c r="AQ185" s="3" t="str">
        <f>IF(AP185&lt;&gt;"",IF(AP185&lt;&gt;"LIBSETS_DROP_MECHANIC_MONSTER_NAME",VLOOKUP(AP185,'LibSets constants'!$I$4:$L$1000,3,FALSE),""),"")</f>
        <v/>
      </c>
      <c r="AR185" s="3" t="str">
        <f>IF(AP185&lt;&gt;"",IF(AP185&lt;&gt;"LIBSETS_DROP_MECHANIC_MONSTER_NAME",VLOOKUP(AP185,'LibSets constants'!$I$4:$L$1000,4,FALSE),""),"")</f>
        <v/>
      </c>
      <c r="AS185" s="3" t="e">
        <f>IF(J185&lt;&gt;"LIBSETS_SETTYPE_BATTLEGROUND",IF(J185&lt;&gt;"LIBSETS_SETTYPE_SPECIAL",IF(AT185&lt;&gt;"",VLOOKUP(AT185,'ESO zone constants'!$D$2:$H$4950,8,FALSE),""),""),"")</f>
        <v>#REF!</v>
      </c>
      <c r="AT185" t="s">
        <v>61</v>
      </c>
      <c r="AV185" s="3" t="str">
        <f>IF(AU185&lt;&gt;"",IF(AU185&lt;&gt;"LIBSETS_DROP_MECHANIC_MONSTER_NAME",VLOOKUP(AU185,'LibSets constants'!$I$4:$L$1000,3,FALSE),""),"")</f>
        <v/>
      </c>
      <c r="AW185" s="3" t="str">
        <f>IF(AU185&lt;&gt;"",IF(AU185&lt;&gt;"LIBSETS_DROP_MECHANIC_MONSTER_NAME",VLOOKUP(AU185,'LibSets constants'!$I$4:$L$1000,4,FALSE),""),"")</f>
        <v/>
      </c>
      <c r="AX185" s="21" t="e">
        <f t="shared" si="17"/>
        <v>#REF!</v>
      </c>
      <c r="AY185" s="21" t="e">
        <f t="shared" si="22"/>
        <v>#REF!</v>
      </c>
      <c r="AZ185" s="21" t="str">
        <f t="shared" si="19"/>
        <v>, setType=LIBSETS_SETTYPE_DUNGEON</v>
      </c>
      <c r="BA185" s="21" t="str">
        <f t="shared" si="20"/>
        <v>},</v>
      </c>
      <c r="BB185" s="21" t="str">
        <f t="shared" si="23"/>
        <v xml:space="preserve"> --The Destruction Suite / Garnitur der Zerstörung   [The Banished Cells I, Spindleclutch I, Fungal Grotto I, Wayrest Sewers I, Elden Hollow I, Darkshade Caverns I]</v>
      </c>
    </row>
    <row r="186" spans="1:54" x14ac:dyDescent="0.25">
      <c r="A186" s="12">
        <v>117</v>
      </c>
      <c r="B186" t="s">
        <v>1020</v>
      </c>
      <c r="C186" t="s">
        <v>1985</v>
      </c>
      <c r="D186" t="s">
        <v>1021</v>
      </c>
      <c r="G186" s="3">
        <f t="shared" si="16"/>
        <v>117</v>
      </c>
      <c r="J186" s="8" t="s">
        <v>2021</v>
      </c>
      <c r="L186" t="s">
        <v>100</v>
      </c>
      <c r="M186" t="s">
        <v>100</v>
      </c>
      <c r="N186">
        <v>-1</v>
      </c>
      <c r="O186">
        <v>-1</v>
      </c>
      <c r="P186">
        <v>-1</v>
      </c>
      <c r="Q186">
        <v>0</v>
      </c>
      <c r="R186" s="3" t="e">
        <f>IF(S186&lt;&gt;"",VLOOKUP(S186,'ESO zone constants'!$D$2:$H$4950,8,FALSE),"")</f>
        <v>#REF!</v>
      </c>
      <c r="S186" t="s">
        <v>105</v>
      </c>
      <c r="T186" s="19" t="e">
        <f>IF(R186&lt;&gt;"",IF(NOT(ISERROR(VLOOKUP(R186,'ESO Dungeon constants'!$D$3:$H$9999,5,FALSE))),VLOOKUP(R186,'ESO Dungeon constants'!$D$3:$I$9999,6,FALSE),VLOOKUP(R186,'ESO zone constants'!$H$2:$K$9984,4,FALSE)),"")</f>
        <v>#REF!</v>
      </c>
      <c r="U186" s="3" t="e">
        <f>VLOOKUP(T186,'LibSets constants'!$B$4:$C$1000,2,FALSE)</f>
        <v>#REF!</v>
      </c>
      <c r="W186" s="3" t="str">
        <f>IF(V186&lt;&gt;"",IF(V186&lt;&gt;"LIBSETS_DROP_MECHANIC_MONSTER_NAME",VLOOKUP(V186,'LibSets constants'!$I$4:$L$1000,3,FALSE),""),"")</f>
        <v/>
      </c>
      <c r="X186" s="3" t="str">
        <f>IF(V186&lt;&gt;"",IF(V186&lt;&gt;"LIBSETS_DROP_MECHANIC_MONSTER_NAME",VLOOKUP(V186,'LibSets constants'!$I$4:$L$1000,4,FALSE),""),"")</f>
        <v/>
      </c>
      <c r="Y186" s="3" t="e">
        <f>IF(J186&lt;&gt;"LIBSETS_SETTYPE_BATTLEGROUND",IF(J186&lt;&gt;"LIBSETS_SETTYPE_SPECIAL",IF(Z186&lt;&gt;"",VLOOKUP(Z186,'ESO zone constants'!$D$2:$H$4950,8,FALSE),""),""),"")</f>
        <v>#REF!</v>
      </c>
      <c r="Z186" t="s">
        <v>66</v>
      </c>
      <c r="AB186" s="3" t="str">
        <f>IF(AA186&lt;&gt;"",IF(AA186&lt;&gt;"LIBSETS_DROP_MECHANIC_MONSTER_NAME",VLOOKUP(AA186,'LibSets constants'!$I$4:$L$1000,3,FALSE),""),"")</f>
        <v/>
      </c>
      <c r="AC186" s="3" t="str">
        <f>IF(AA186&lt;&gt;"",IF(AA186&lt;&gt;"LIBSETS_DROP_MECHANIC_MONSTER_NAME",VLOOKUP(AA186,'LibSets constants'!$I$4:$L$1000,4,FALSE),""),"")</f>
        <v/>
      </c>
      <c r="AD186" s="3" t="e">
        <f>IF(J186&lt;&gt;"LIBSETS_SETTYPE_BATTLEGROUND",IF(J186&lt;&gt;"LIBSETS_SETTYPE_SPECIAL",IF(AE186&lt;&gt;"",VLOOKUP(AE186,'ESO zone constants'!$D$2:$H$4950,8,FALSE),""),""),"")</f>
        <v>#REF!</v>
      </c>
      <c r="AE186" t="s">
        <v>51</v>
      </c>
      <c r="AG186" s="3" t="str">
        <f>IF(AF186&lt;&gt;"",IF(AF186&lt;&gt;"LIBSETS_DROP_MECHANIC_MONSTER_NAME",VLOOKUP(AF186,'LibSets constants'!$I$4:$L$1000,3,FALSE),""),"")</f>
        <v/>
      </c>
      <c r="AH186" s="3" t="str">
        <f>IF(AF186&lt;&gt;"",IF(AF186&lt;&gt;"LIBSETS_DROP_MECHANIC_MONSTER_NAME",VLOOKUP(AF186,'LibSets constants'!$I$4:$L$1000,4,FALSE),""),"")</f>
        <v/>
      </c>
      <c r="AI186" s="3" t="e">
        <f>IF(J186&lt;&gt;"LIBSETS_SETTYPE_BATTLEGROUND",IF(J186&lt;&gt;"LIBSETS_SETTYPE_SPECIAL",IF(AJ186&lt;&gt;"",VLOOKUP(AJ186,'ESO zone constants'!$D$2:$H$4950,8,FALSE),""),""),"")</f>
        <v>#REF!</v>
      </c>
      <c r="AJ186" t="s">
        <v>62</v>
      </c>
      <c r="AL186" s="3" t="str">
        <f>IF(AK186&lt;&gt;"",IF(AK186&lt;&gt;"LIBSETS_DROP_MECHANIC_MONSTER_NAME",VLOOKUP(AK186,'LibSets constants'!$I$4:$L$1000,3,FALSE),""),"")</f>
        <v/>
      </c>
      <c r="AM186" s="3" t="str">
        <f>IF(AK186&lt;&gt;"",IF(AK186&lt;&gt;"LIBSETS_DROP_MECHANIC_MONSTER_NAME",VLOOKUP(AK186,'LibSets constants'!$I$4:$L$1000,4,FALSE),""),"")</f>
        <v/>
      </c>
      <c r="AN186" s="3" t="e">
        <f>IF(J186&lt;&gt;"LIBSETS_SETTYPE_BATTLEGROUND",IF(J186&lt;&gt;"LIBSETS_SETTYPE_SPECIAL",IF(AO186&lt;&gt;"",VLOOKUP(AO186,'ESO zone constants'!$D$2:$H$4950,8,FALSE),""),""),"")</f>
        <v>#REF!</v>
      </c>
      <c r="AO186" t="s">
        <v>43</v>
      </c>
      <c r="AQ186" s="3" t="str">
        <f>IF(AP186&lt;&gt;"",IF(AP186&lt;&gt;"LIBSETS_DROP_MECHANIC_MONSTER_NAME",VLOOKUP(AP186,'LibSets constants'!$I$4:$L$1000,3,FALSE),""),"")</f>
        <v/>
      </c>
      <c r="AR186" s="3" t="str">
        <f>IF(AP186&lt;&gt;"",IF(AP186&lt;&gt;"LIBSETS_DROP_MECHANIC_MONSTER_NAME",VLOOKUP(AP186,'LibSets constants'!$I$4:$L$1000,4,FALSE),""),"")</f>
        <v/>
      </c>
      <c r="AS186" s="3" t="e">
        <f>IF(J186&lt;&gt;"LIBSETS_SETTYPE_BATTLEGROUND",IF(J186&lt;&gt;"LIBSETS_SETTYPE_SPECIAL",IF(AT186&lt;&gt;"",VLOOKUP(AT186,'ESO zone constants'!$D$2:$H$4950,8,FALSE),""),""),"")</f>
        <v>#REF!</v>
      </c>
      <c r="AT186" t="s">
        <v>61</v>
      </c>
      <c r="AV186" s="3" t="str">
        <f>IF(AU186&lt;&gt;"",IF(AU186&lt;&gt;"LIBSETS_DROP_MECHANIC_MONSTER_NAME",VLOOKUP(AU186,'LibSets constants'!$I$4:$L$1000,3,FALSE),""),"")</f>
        <v/>
      </c>
      <c r="AW186" s="3" t="str">
        <f>IF(AU186&lt;&gt;"",IF(AU186&lt;&gt;"LIBSETS_DROP_MECHANIC_MONSTER_NAME",VLOOKUP(AU186,'LibSets constants'!$I$4:$L$1000,4,FALSE),""),"")</f>
        <v/>
      </c>
      <c r="AX186" s="21" t="e">
        <f t="shared" si="17"/>
        <v>#REF!</v>
      </c>
      <c r="AY186" s="21" t="e">
        <f t="shared" si="22"/>
        <v>#REF!</v>
      </c>
      <c r="AZ186" s="21" t="str">
        <f t="shared" si="19"/>
        <v>, setType=LIBSETS_SETTYPE_DUNGEON</v>
      </c>
      <c r="BA186" s="21" t="str">
        <f t="shared" si="20"/>
        <v>},</v>
      </c>
      <c r="BB186" s="21" t="str">
        <f t="shared" si="23"/>
        <v xml:space="preserve"> --Relics of the Physician, Ansur / Relikte des Mediziners Ansur   [The Banished Cells I, Spindleclutch I, Fungal Grotto I, Wayrest Sewers I, Elden Hollow I, Darkshade Caverns I]</v>
      </c>
    </row>
    <row r="187" spans="1:54" x14ac:dyDescent="0.25">
      <c r="A187" s="12">
        <v>118</v>
      </c>
      <c r="B187" t="s">
        <v>1022</v>
      </c>
      <c r="C187" t="s">
        <v>1024</v>
      </c>
      <c r="D187" t="s">
        <v>1023</v>
      </c>
      <c r="G187" s="3">
        <f t="shared" si="16"/>
        <v>118</v>
      </c>
      <c r="J187" s="8" t="s">
        <v>2021</v>
      </c>
      <c r="L187" t="s">
        <v>100</v>
      </c>
      <c r="M187" t="s">
        <v>100</v>
      </c>
      <c r="N187">
        <v>-1</v>
      </c>
      <c r="O187">
        <v>-1</v>
      </c>
      <c r="P187">
        <v>-1</v>
      </c>
      <c r="Q187">
        <v>0</v>
      </c>
      <c r="R187" s="3" t="e">
        <f>IF(S187&lt;&gt;"",VLOOKUP(S187,'ESO zone constants'!$D$2:$H$4950,8,FALSE),"")</f>
        <v>#REF!</v>
      </c>
      <c r="S187" t="s">
        <v>105</v>
      </c>
      <c r="T187" s="19" t="e">
        <f>IF(R187&lt;&gt;"",IF(NOT(ISERROR(VLOOKUP(R187,'ESO Dungeon constants'!$D$3:$H$9999,5,FALSE))),VLOOKUP(R187,'ESO Dungeon constants'!$D$3:$I$9999,6,FALSE),VLOOKUP(R187,'ESO zone constants'!$H$2:$K$9984,4,FALSE)),"")</f>
        <v>#REF!</v>
      </c>
      <c r="U187" s="3" t="e">
        <f>VLOOKUP(T187,'LibSets constants'!$B$4:$C$1000,2,FALSE)</f>
        <v>#REF!</v>
      </c>
      <c r="W187" s="46" t="str">
        <f>IF(V187&lt;&gt;"",IF(V187&lt;&gt;"LIBSETS_DROP_MECHANIC_MONSTER_NAME",VLOOKUP(V187,'LibSets constants'!$I$4:$L$1000,3,FALSE),""),"")</f>
        <v/>
      </c>
      <c r="X187" s="46" t="str">
        <f>IF(V187&lt;&gt;"",IF(V187&lt;&gt;"LIBSETS_DROP_MECHANIC_MONSTER_NAME",VLOOKUP(V187,'LibSets constants'!$I$4:$L$1000,4,FALSE),""),"")</f>
        <v/>
      </c>
      <c r="Y187" s="3" t="e">
        <f>IF(J187&lt;&gt;"LIBSETS_SETTYPE_BATTLEGROUND",IF(J187&lt;&gt;"LIBSETS_SETTYPE_SPECIAL",IF(Z187&lt;&gt;"",VLOOKUP(Z187,'ESO zone constants'!$D$2:$H$4950,8,FALSE),""),""),"")</f>
        <v>#REF!</v>
      </c>
      <c r="Z187" t="s">
        <v>66</v>
      </c>
      <c r="AA187" s="47"/>
      <c r="AB187" s="46" t="str">
        <f>IF(AA187&lt;&gt;"",IF(AA187&lt;&gt;"LIBSETS_DROP_MECHANIC_MONSTER_NAME",VLOOKUP(AA187,'LibSets constants'!$I$4:$L$1000,3,FALSE),""),"")</f>
        <v/>
      </c>
      <c r="AC187" s="46" t="str">
        <f>IF(AA187&lt;&gt;"",IF(AA187&lt;&gt;"LIBSETS_DROP_MECHANIC_MONSTER_NAME",VLOOKUP(AA187,'LibSets constants'!$I$4:$L$1000,4,FALSE),""),"")</f>
        <v/>
      </c>
      <c r="AD187" s="3" t="e">
        <f>IF(J187&lt;&gt;"LIBSETS_SETTYPE_BATTLEGROUND",IF(J187&lt;&gt;"LIBSETS_SETTYPE_SPECIAL",IF(AE187&lt;&gt;"",VLOOKUP(AE187,'ESO zone constants'!$D$2:$H$4950,8,FALSE),""),""),"")</f>
        <v>#REF!</v>
      </c>
      <c r="AE187" t="s">
        <v>51</v>
      </c>
      <c r="AF187" s="47"/>
      <c r="AG187" s="46" t="str">
        <f>IF(AF187&lt;&gt;"",IF(AF187&lt;&gt;"LIBSETS_DROP_MECHANIC_MONSTER_NAME",VLOOKUP(AF187,'LibSets constants'!$I$4:$L$1000,3,FALSE),""),"")</f>
        <v/>
      </c>
      <c r="AH187" s="46" t="str">
        <f>IF(AF187&lt;&gt;"",IF(AF187&lt;&gt;"LIBSETS_DROP_MECHANIC_MONSTER_NAME",VLOOKUP(AF187,'LibSets constants'!$I$4:$L$1000,4,FALSE),""),"")</f>
        <v/>
      </c>
      <c r="AI187" s="3" t="e">
        <f>IF(J187&lt;&gt;"LIBSETS_SETTYPE_BATTLEGROUND",IF(J187&lt;&gt;"LIBSETS_SETTYPE_SPECIAL",IF(AJ187&lt;&gt;"",VLOOKUP(AJ187,'ESO zone constants'!$D$2:$H$4950,8,FALSE),""),""),"")</f>
        <v>#REF!</v>
      </c>
      <c r="AJ187" t="s">
        <v>62</v>
      </c>
      <c r="AK187" s="47"/>
      <c r="AL187" s="46" t="str">
        <f>IF(AK187&lt;&gt;"",IF(AK187&lt;&gt;"LIBSETS_DROP_MECHANIC_MONSTER_NAME",VLOOKUP(AK187,'LibSets constants'!$I$4:$L$1000,3,FALSE),""),"")</f>
        <v/>
      </c>
      <c r="AM187" s="46" t="str">
        <f>IF(AK187&lt;&gt;"",IF(AK187&lt;&gt;"LIBSETS_DROP_MECHANIC_MONSTER_NAME",VLOOKUP(AK187,'LibSets constants'!$I$4:$L$1000,4,FALSE),""),"")</f>
        <v/>
      </c>
      <c r="AN187" s="3" t="e">
        <f>IF(J187&lt;&gt;"LIBSETS_SETTYPE_BATTLEGROUND",IF(J187&lt;&gt;"LIBSETS_SETTYPE_SPECIAL",IF(AO187&lt;&gt;"",VLOOKUP(AO187,'ESO zone constants'!$D$2:$H$4950,8,FALSE),""),""),"")</f>
        <v>#REF!</v>
      </c>
      <c r="AO187" t="s">
        <v>43</v>
      </c>
      <c r="AP187" s="47"/>
      <c r="AQ187" s="46" t="str">
        <f>IF(AP187&lt;&gt;"",IF(AP187&lt;&gt;"LIBSETS_DROP_MECHANIC_MONSTER_NAME",VLOOKUP(AP187,'LibSets constants'!$I$4:$L$1000,3,FALSE),""),"")</f>
        <v/>
      </c>
      <c r="AR187" s="46" t="str">
        <f>IF(AP187&lt;&gt;"",IF(AP187&lt;&gt;"LIBSETS_DROP_MECHANIC_MONSTER_NAME",VLOOKUP(AP187,'LibSets constants'!$I$4:$L$1000,4,FALSE),""),"")</f>
        <v/>
      </c>
      <c r="AS187" s="3" t="e">
        <f>IF(J187&lt;&gt;"LIBSETS_SETTYPE_BATTLEGROUND",IF(J187&lt;&gt;"LIBSETS_SETTYPE_SPECIAL",IF(AT187&lt;&gt;"",VLOOKUP(AT187,'ESO zone constants'!$D$2:$H$4950,8,FALSE),""),""),"")</f>
        <v>#REF!</v>
      </c>
      <c r="AT187" t="s">
        <v>61</v>
      </c>
      <c r="AU187" s="47"/>
      <c r="AV187" s="46" t="str">
        <f>IF(AU187&lt;&gt;"",IF(AU187&lt;&gt;"LIBSETS_DROP_MECHANIC_MONSTER_NAME",VLOOKUP(AU187,'LibSets constants'!$I$4:$L$1000,3,FALSE),""),"")</f>
        <v/>
      </c>
      <c r="AW187" s="46" t="str">
        <f>IF(AU187&lt;&gt;"",IF(AU187&lt;&gt;"LIBSETS_DROP_MECHANIC_MONSTER_NAME",VLOOKUP(AU187,'LibSets constants'!$I$4:$L$1000,4,FALSE),""),"")</f>
        <v/>
      </c>
      <c r="AX187" s="21" t="e">
        <f t="shared" si="17"/>
        <v>#REF!</v>
      </c>
      <c r="AY187" s="21" t="e">
        <f t="shared" si="22"/>
        <v>#REF!</v>
      </c>
      <c r="AZ187" s="21" t="str">
        <f t="shared" si="19"/>
        <v>, setType=LIBSETS_SETTYPE_DUNGEON</v>
      </c>
      <c r="BA187" s="21" t="str">
        <f t="shared" si="20"/>
        <v>},</v>
      </c>
      <c r="BB187" s="21" t="str">
        <f t="shared" si="23"/>
        <v xml:space="preserve"> --Treasures of the Earthforge / Schätze der Erdenschmiede   [The Banished Cells I, Spindleclutch I, Fungal Grotto I, Wayrest Sewers I, Elden Hollow I, Darkshade Caverns I]</v>
      </c>
    </row>
    <row r="188" spans="1:54" x14ac:dyDescent="0.25">
      <c r="A188" s="12">
        <v>119</v>
      </c>
      <c r="B188" t="s">
        <v>1025</v>
      </c>
      <c r="C188" t="s">
        <v>1027</v>
      </c>
      <c r="D188" t="s">
        <v>1026</v>
      </c>
      <c r="G188" s="3">
        <f t="shared" si="16"/>
        <v>119</v>
      </c>
      <c r="J188" s="8" t="s">
        <v>2021</v>
      </c>
      <c r="L188" t="s">
        <v>100</v>
      </c>
      <c r="M188" t="s">
        <v>100</v>
      </c>
      <c r="N188">
        <v>-1</v>
      </c>
      <c r="O188">
        <v>-1</v>
      </c>
      <c r="P188">
        <v>-1</v>
      </c>
      <c r="Q188">
        <v>0</v>
      </c>
      <c r="R188" s="3" t="e">
        <f>IF(S188&lt;&gt;"",VLOOKUP(S188,'ESO zone constants'!$D$2:$H$4950,8,FALSE),"")</f>
        <v>#REF!</v>
      </c>
      <c r="S188" t="s">
        <v>105</v>
      </c>
      <c r="T188" s="19" t="e">
        <f>IF(R188&lt;&gt;"",IF(NOT(ISERROR(VLOOKUP(R188,'ESO Dungeon constants'!$D$3:$H$9999,5,FALSE))),VLOOKUP(R188,'ESO Dungeon constants'!$D$3:$I$9999,6,FALSE),VLOOKUP(R188,'ESO zone constants'!$H$2:$K$9984,4,FALSE)),"")</f>
        <v>#REF!</v>
      </c>
      <c r="U188" s="3" t="e">
        <f>VLOOKUP(T188,'LibSets constants'!$B$4:$C$1000,2,FALSE)</f>
        <v>#REF!</v>
      </c>
      <c r="W188" s="3" t="str">
        <f>IF(V188&lt;&gt;"",IF(V188&lt;&gt;"LIBSETS_DROP_MECHANIC_MONSTER_NAME",VLOOKUP(V188,'LibSets constants'!$I$4:$L$1000,3,FALSE),""),"")</f>
        <v/>
      </c>
      <c r="X188" s="3" t="str">
        <f>IF(V188&lt;&gt;"",IF(V188&lt;&gt;"LIBSETS_DROP_MECHANIC_MONSTER_NAME",VLOOKUP(V188,'LibSets constants'!$I$4:$L$1000,4,FALSE),""),"")</f>
        <v/>
      </c>
      <c r="Y188" s="3" t="e">
        <f>IF(J188&lt;&gt;"LIBSETS_SETTYPE_BATTLEGROUND",IF(J188&lt;&gt;"LIBSETS_SETTYPE_SPECIAL",IF(Z188&lt;&gt;"",VLOOKUP(Z188,'ESO zone constants'!$D$2:$H$4950,8,FALSE),""),""),"")</f>
        <v>#REF!</v>
      </c>
      <c r="Z188" t="s">
        <v>66</v>
      </c>
      <c r="AB188" s="3" t="str">
        <f>IF(AA188&lt;&gt;"",IF(AA188&lt;&gt;"LIBSETS_DROP_MECHANIC_MONSTER_NAME",VLOOKUP(AA188,'LibSets constants'!$I$4:$L$1000,3,FALSE),""),"")</f>
        <v/>
      </c>
      <c r="AC188" s="3" t="str">
        <f>IF(AA188&lt;&gt;"",IF(AA188&lt;&gt;"LIBSETS_DROP_MECHANIC_MONSTER_NAME",VLOOKUP(AA188,'LibSets constants'!$I$4:$L$1000,4,FALSE),""),"")</f>
        <v/>
      </c>
      <c r="AD188" s="3" t="e">
        <f>IF(J188&lt;&gt;"LIBSETS_SETTYPE_BATTLEGROUND",IF(J188&lt;&gt;"LIBSETS_SETTYPE_SPECIAL",IF(AE188&lt;&gt;"",VLOOKUP(AE188,'ESO zone constants'!$D$2:$H$4950,8,FALSE),""),""),"")</f>
        <v>#REF!</v>
      </c>
      <c r="AE188" t="s">
        <v>51</v>
      </c>
      <c r="AG188" s="3" t="str">
        <f>IF(AF188&lt;&gt;"",IF(AF188&lt;&gt;"LIBSETS_DROP_MECHANIC_MONSTER_NAME",VLOOKUP(AF188,'LibSets constants'!$I$4:$L$1000,3,FALSE),""),"")</f>
        <v/>
      </c>
      <c r="AH188" s="3" t="str">
        <f>IF(AF188&lt;&gt;"",IF(AF188&lt;&gt;"LIBSETS_DROP_MECHANIC_MONSTER_NAME",VLOOKUP(AF188,'LibSets constants'!$I$4:$L$1000,4,FALSE),""),"")</f>
        <v/>
      </c>
      <c r="AI188" s="3" t="e">
        <f>IF(J188&lt;&gt;"LIBSETS_SETTYPE_BATTLEGROUND",IF(J188&lt;&gt;"LIBSETS_SETTYPE_SPECIAL",IF(AJ188&lt;&gt;"",VLOOKUP(AJ188,'ESO zone constants'!$D$2:$H$4950,8,FALSE),""),""),"")</f>
        <v>#REF!</v>
      </c>
      <c r="AJ188" t="s">
        <v>62</v>
      </c>
      <c r="AL188" s="3" t="str">
        <f>IF(AK188&lt;&gt;"",IF(AK188&lt;&gt;"LIBSETS_DROP_MECHANIC_MONSTER_NAME",VLOOKUP(AK188,'LibSets constants'!$I$4:$L$1000,3,FALSE),""),"")</f>
        <v/>
      </c>
      <c r="AM188" s="3" t="str">
        <f>IF(AK188&lt;&gt;"",IF(AK188&lt;&gt;"LIBSETS_DROP_MECHANIC_MONSTER_NAME",VLOOKUP(AK188,'LibSets constants'!$I$4:$L$1000,4,FALSE),""),"")</f>
        <v/>
      </c>
      <c r="AN188" s="3" t="e">
        <f>IF(J188&lt;&gt;"LIBSETS_SETTYPE_BATTLEGROUND",IF(J188&lt;&gt;"LIBSETS_SETTYPE_SPECIAL",IF(AO188&lt;&gt;"",VLOOKUP(AO188,'ESO zone constants'!$D$2:$H$4950,8,FALSE),""),""),"")</f>
        <v>#REF!</v>
      </c>
      <c r="AO188" t="s">
        <v>43</v>
      </c>
      <c r="AQ188" s="3" t="str">
        <f>IF(AP188&lt;&gt;"",IF(AP188&lt;&gt;"LIBSETS_DROP_MECHANIC_MONSTER_NAME",VLOOKUP(AP188,'LibSets constants'!$I$4:$L$1000,3,FALSE),""),"")</f>
        <v/>
      </c>
      <c r="AR188" s="3" t="str">
        <f>IF(AP188&lt;&gt;"",IF(AP188&lt;&gt;"LIBSETS_DROP_MECHANIC_MONSTER_NAME",VLOOKUP(AP188,'LibSets constants'!$I$4:$L$1000,4,FALSE),""),"")</f>
        <v/>
      </c>
      <c r="AS188" s="3" t="e">
        <f>IF(J188&lt;&gt;"LIBSETS_SETTYPE_BATTLEGROUND",IF(J188&lt;&gt;"LIBSETS_SETTYPE_SPECIAL",IF(AT188&lt;&gt;"",VLOOKUP(AT188,'ESO zone constants'!$D$2:$H$4950,8,FALSE),""),""),"")</f>
        <v>#REF!</v>
      </c>
      <c r="AT188" t="s">
        <v>61</v>
      </c>
      <c r="AV188" s="3" t="str">
        <f>IF(AU188&lt;&gt;"",IF(AU188&lt;&gt;"LIBSETS_DROP_MECHANIC_MONSTER_NAME",VLOOKUP(AU188,'LibSets constants'!$I$4:$L$1000,3,FALSE),""),"")</f>
        <v/>
      </c>
      <c r="AW188" s="3" t="str">
        <f>IF(AU188&lt;&gt;"",IF(AU188&lt;&gt;"LIBSETS_DROP_MECHANIC_MONSTER_NAME",VLOOKUP(AU188,'LibSets constants'!$I$4:$L$1000,4,FALSE),""),"")</f>
        <v/>
      </c>
      <c r="AX188" s="21" t="e">
        <f t="shared" si="17"/>
        <v>#REF!</v>
      </c>
      <c r="AY188" s="21" t="e">
        <f t="shared" si="22"/>
        <v>#REF!</v>
      </c>
      <c r="AZ188" s="21" t="str">
        <f t="shared" si="19"/>
        <v>, setType=LIBSETS_SETTYPE_DUNGEON</v>
      </c>
      <c r="BA188" s="21" t="str">
        <f t="shared" si="20"/>
        <v>},</v>
      </c>
      <c r="BB188" s="21" t="str">
        <f t="shared" si="23"/>
        <v xml:space="preserve"> --Relics of the Rebellion / Relikte der Rebellion   [The Banished Cells I, Spindleclutch I, Fungal Grotto I, Wayrest Sewers I, Elden Hollow I, Darkshade Caverns I]</v>
      </c>
    </row>
    <row r="189" spans="1:54" x14ac:dyDescent="0.25">
      <c r="A189" s="12">
        <v>120</v>
      </c>
      <c r="B189" t="s">
        <v>1028</v>
      </c>
      <c r="C189" t="s">
        <v>1030</v>
      </c>
      <c r="D189" t="s">
        <v>1029</v>
      </c>
      <c r="G189" s="3">
        <f t="shared" si="16"/>
        <v>120</v>
      </c>
      <c r="J189" s="8" t="s">
        <v>2021</v>
      </c>
      <c r="L189" t="s">
        <v>100</v>
      </c>
      <c r="M189" t="s">
        <v>100</v>
      </c>
      <c r="N189">
        <v>-1</v>
      </c>
      <c r="O189">
        <v>-1</v>
      </c>
      <c r="P189">
        <v>-1</v>
      </c>
      <c r="Q189">
        <v>0</v>
      </c>
      <c r="R189" s="3" t="e">
        <f>IF(S189&lt;&gt;"",VLOOKUP(S189,'ESO zone constants'!$D$2:$H$4950,8,FALSE),"")</f>
        <v>#REF!</v>
      </c>
      <c r="S189" t="s">
        <v>105</v>
      </c>
      <c r="T189" s="19" t="e">
        <f>IF(R189&lt;&gt;"",IF(NOT(ISERROR(VLOOKUP(R189,'ESO Dungeon constants'!$D$3:$H$9999,5,FALSE))),VLOOKUP(R189,'ESO Dungeon constants'!$D$3:$I$9999,6,FALSE),VLOOKUP(R189,'ESO zone constants'!$H$2:$K$9984,4,FALSE)),"")</f>
        <v>#REF!</v>
      </c>
      <c r="U189" s="3" t="e">
        <f>VLOOKUP(T189,'LibSets constants'!$B$4:$C$1000,2,FALSE)</f>
        <v>#REF!</v>
      </c>
      <c r="W189" s="3" t="str">
        <f>IF(V189&lt;&gt;"",IF(V189&lt;&gt;"LIBSETS_DROP_MECHANIC_MONSTER_NAME",VLOOKUP(V189,'LibSets constants'!$I$4:$L$1000,3,FALSE),""),"")</f>
        <v/>
      </c>
      <c r="X189" s="3" t="str">
        <f>IF(V189&lt;&gt;"",IF(V189&lt;&gt;"LIBSETS_DROP_MECHANIC_MONSTER_NAME",VLOOKUP(V189,'LibSets constants'!$I$4:$L$1000,4,FALSE),""),"")</f>
        <v/>
      </c>
      <c r="Y189" s="3" t="e">
        <f>IF(J189&lt;&gt;"LIBSETS_SETTYPE_BATTLEGROUND",IF(J189&lt;&gt;"LIBSETS_SETTYPE_SPECIAL",IF(Z189&lt;&gt;"",VLOOKUP(Z189,'ESO zone constants'!$D$2:$H$4950,8,FALSE),""),""),"")</f>
        <v>#REF!</v>
      </c>
      <c r="Z189" t="s">
        <v>66</v>
      </c>
      <c r="AB189" s="3" t="str">
        <f>IF(AA189&lt;&gt;"",IF(AA189&lt;&gt;"LIBSETS_DROP_MECHANIC_MONSTER_NAME",VLOOKUP(AA189,'LibSets constants'!$I$4:$L$1000,3,FALSE),""),"")</f>
        <v/>
      </c>
      <c r="AC189" s="3" t="str">
        <f>IF(AA189&lt;&gt;"",IF(AA189&lt;&gt;"LIBSETS_DROP_MECHANIC_MONSTER_NAME",VLOOKUP(AA189,'LibSets constants'!$I$4:$L$1000,4,FALSE),""),"")</f>
        <v/>
      </c>
      <c r="AD189" s="3" t="e">
        <f>IF(J189&lt;&gt;"LIBSETS_SETTYPE_BATTLEGROUND",IF(J189&lt;&gt;"LIBSETS_SETTYPE_SPECIAL",IF(AE189&lt;&gt;"",VLOOKUP(AE189,'ESO zone constants'!$D$2:$H$4950,8,FALSE),""),""),"")</f>
        <v>#REF!</v>
      </c>
      <c r="AE189" t="s">
        <v>51</v>
      </c>
      <c r="AG189" s="3" t="str">
        <f>IF(AF189&lt;&gt;"",IF(AF189&lt;&gt;"LIBSETS_DROP_MECHANIC_MONSTER_NAME",VLOOKUP(AF189,'LibSets constants'!$I$4:$L$1000,3,FALSE),""),"")</f>
        <v/>
      </c>
      <c r="AH189" s="3" t="str">
        <f>IF(AF189&lt;&gt;"",IF(AF189&lt;&gt;"LIBSETS_DROP_MECHANIC_MONSTER_NAME",VLOOKUP(AF189,'LibSets constants'!$I$4:$L$1000,4,FALSE),""),"")</f>
        <v/>
      </c>
      <c r="AI189" s="3" t="e">
        <f>IF(J189&lt;&gt;"LIBSETS_SETTYPE_BATTLEGROUND",IF(J189&lt;&gt;"LIBSETS_SETTYPE_SPECIAL",IF(AJ189&lt;&gt;"",VLOOKUP(AJ189,'ESO zone constants'!$D$2:$H$4950,8,FALSE),""),""),"")</f>
        <v>#REF!</v>
      </c>
      <c r="AJ189" t="s">
        <v>62</v>
      </c>
      <c r="AL189" s="3" t="str">
        <f>IF(AK189&lt;&gt;"",IF(AK189&lt;&gt;"LIBSETS_DROP_MECHANIC_MONSTER_NAME",VLOOKUP(AK189,'LibSets constants'!$I$4:$L$1000,3,FALSE),""),"")</f>
        <v/>
      </c>
      <c r="AM189" s="3" t="str">
        <f>IF(AK189&lt;&gt;"",IF(AK189&lt;&gt;"LIBSETS_DROP_MECHANIC_MONSTER_NAME",VLOOKUP(AK189,'LibSets constants'!$I$4:$L$1000,4,FALSE),""),"")</f>
        <v/>
      </c>
      <c r="AN189" s="3" t="e">
        <f>IF(J189&lt;&gt;"LIBSETS_SETTYPE_BATTLEGROUND",IF(J189&lt;&gt;"LIBSETS_SETTYPE_SPECIAL",IF(AO189&lt;&gt;"",VLOOKUP(AO189,'ESO zone constants'!$D$2:$H$4950,8,FALSE),""),""),"")</f>
        <v>#REF!</v>
      </c>
      <c r="AO189" t="s">
        <v>43</v>
      </c>
      <c r="AQ189" s="3" t="str">
        <f>IF(AP189&lt;&gt;"",IF(AP189&lt;&gt;"LIBSETS_DROP_MECHANIC_MONSTER_NAME",VLOOKUP(AP189,'LibSets constants'!$I$4:$L$1000,3,FALSE),""),"")</f>
        <v/>
      </c>
      <c r="AR189" s="3" t="str">
        <f>IF(AP189&lt;&gt;"",IF(AP189&lt;&gt;"LIBSETS_DROP_MECHANIC_MONSTER_NAME",VLOOKUP(AP189,'LibSets constants'!$I$4:$L$1000,4,FALSE),""),"")</f>
        <v/>
      </c>
      <c r="AS189" s="3" t="e">
        <f>IF(J189&lt;&gt;"LIBSETS_SETTYPE_BATTLEGROUND",IF(J189&lt;&gt;"LIBSETS_SETTYPE_SPECIAL",IF(AT189&lt;&gt;"",VLOOKUP(AT189,'ESO zone constants'!$D$2:$H$4950,8,FALSE),""),""),"")</f>
        <v>#REF!</v>
      </c>
      <c r="AT189" t="s">
        <v>61</v>
      </c>
      <c r="AV189" s="3" t="str">
        <f>IF(AU189&lt;&gt;"",IF(AU189&lt;&gt;"LIBSETS_DROP_MECHANIC_MONSTER_NAME",VLOOKUP(AU189,'LibSets constants'!$I$4:$L$1000,3,FALSE),""),"")</f>
        <v/>
      </c>
      <c r="AW189" s="3" t="str">
        <f>IF(AU189&lt;&gt;"",IF(AU189&lt;&gt;"LIBSETS_DROP_MECHANIC_MONSTER_NAME",VLOOKUP(AU189,'LibSets constants'!$I$4:$L$1000,4,FALSE),""),"")</f>
        <v/>
      </c>
      <c r="AX189" s="21" t="e">
        <f t="shared" si="17"/>
        <v>#REF!</v>
      </c>
      <c r="AY189" s="21" t="e">
        <f t="shared" si="22"/>
        <v>#REF!</v>
      </c>
      <c r="AZ189" s="21" t="str">
        <f t="shared" si="19"/>
        <v>, setType=LIBSETS_SETTYPE_DUNGEON</v>
      </c>
      <c r="BA189" s="21" t="str">
        <f t="shared" si="20"/>
        <v>},</v>
      </c>
      <c r="BB189" s="21" t="str">
        <f t="shared" si="23"/>
        <v xml:space="preserve"> --Arms of Infernace / Waffen Infernals   [The Banished Cells I, Spindleclutch I, Fungal Grotto I, Wayrest Sewers I, Elden Hollow I, Darkshade Caverns I]</v>
      </c>
    </row>
    <row r="190" spans="1:54" x14ac:dyDescent="0.25">
      <c r="A190" s="12">
        <v>121</v>
      </c>
      <c r="B190" t="s">
        <v>1031</v>
      </c>
      <c r="C190" t="s">
        <v>1033</v>
      </c>
      <c r="D190" t="s">
        <v>1032</v>
      </c>
      <c r="G190" s="3">
        <f t="shared" si="16"/>
        <v>121</v>
      </c>
      <c r="J190" s="8" t="s">
        <v>2021</v>
      </c>
      <c r="L190" t="s">
        <v>100</v>
      </c>
      <c r="M190" t="s">
        <v>100</v>
      </c>
      <c r="N190">
        <v>-1</v>
      </c>
      <c r="O190">
        <v>-1</v>
      </c>
      <c r="P190">
        <v>-1</v>
      </c>
      <c r="Q190">
        <v>0</v>
      </c>
      <c r="R190" s="3" t="e">
        <f>IF(S190&lt;&gt;"",VLOOKUP(S190,'ESO zone constants'!$D$2:$H$4950,8,FALSE),"")</f>
        <v>#REF!</v>
      </c>
      <c r="S190" t="s">
        <v>105</v>
      </c>
      <c r="T190" s="19" t="e">
        <f>IF(R190&lt;&gt;"",IF(NOT(ISERROR(VLOOKUP(R190,'ESO Dungeon constants'!$D$3:$H$9999,5,FALSE))),VLOOKUP(R190,'ESO Dungeon constants'!$D$3:$I$9999,6,FALSE),VLOOKUP(R190,'ESO zone constants'!$H$2:$K$9984,4,FALSE)),"")</f>
        <v>#REF!</v>
      </c>
      <c r="U190" s="3" t="e">
        <f>VLOOKUP(T190,'LibSets constants'!$B$4:$C$1000,2,FALSE)</f>
        <v>#REF!</v>
      </c>
      <c r="W190" s="3" t="str">
        <f>IF(V190&lt;&gt;"",IF(V190&lt;&gt;"LIBSETS_DROP_MECHANIC_MONSTER_NAME",VLOOKUP(V190,'LibSets constants'!$I$4:$L$1000,3,FALSE),""),"")</f>
        <v/>
      </c>
      <c r="X190" s="3" t="str">
        <f>IF(V190&lt;&gt;"",IF(V190&lt;&gt;"LIBSETS_DROP_MECHANIC_MONSTER_NAME",VLOOKUP(V190,'LibSets constants'!$I$4:$L$1000,4,FALSE),""),"")</f>
        <v/>
      </c>
      <c r="Y190" s="3" t="e">
        <f>IF(J190&lt;&gt;"LIBSETS_SETTYPE_BATTLEGROUND",IF(J190&lt;&gt;"LIBSETS_SETTYPE_SPECIAL",IF(Z190&lt;&gt;"",VLOOKUP(Z190,'ESO zone constants'!$D$2:$H$4950,8,FALSE),""),""),"")</f>
        <v>#REF!</v>
      </c>
      <c r="Z190" t="s">
        <v>66</v>
      </c>
      <c r="AB190" s="3" t="str">
        <f>IF(AA190&lt;&gt;"",IF(AA190&lt;&gt;"LIBSETS_DROP_MECHANIC_MONSTER_NAME",VLOOKUP(AA190,'LibSets constants'!$I$4:$L$1000,3,FALSE),""),"")</f>
        <v/>
      </c>
      <c r="AC190" s="3" t="str">
        <f>IF(AA190&lt;&gt;"",IF(AA190&lt;&gt;"LIBSETS_DROP_MECHANIC_MONSTER_NAME",VLOOKUP(AA190,'LibSets constants'!$I$4:$L$1000,4,FALSE),""),"")</f>
        <v/>
      </c>
      <c r="AD190" s="3" t="e">
        <f>IF(J190&lt;&gt;"LIBSETS_SETTYPE_BATTLEGROUND",IF(J190&lt;&gt;"LIBSETS_SETTYPE_SPECIAL",IF(AE190&lt;&gt;"",VLOOKUP(AE190,'ESO zone constants'!$D$2:$H$4950,8,FALSE),""),""),"")</f>
        <v>#REF!</v>
      </c>
      <c r="AE190" t="s">
        <v>51</v>
      </c>
      <c r="AG190" s="3" t="str">
        <f>IF(AF190&lt;&gt;"",IF(AF190&lt;&gt;"LIBSETS_DROP_MECHANIC_MONSTER_NAME",VLOOKUP(AF190,'LibSets constants'!$I$4:$L$1000,3,FALSE),""),"")</f>
        <v/>
      </c>
      <c r="AH190" s="3" t="str">
        <f>IF(AF190&lt;&gt;"",IF(AF190&lt;&gt;"LIBSETS_DROP_MECHANIC_MONSTER_NAME",VLOOKUP(AF190,'LibSets constants'!$I$4:$L$1000,4,FALSE),""),"")</f>
        <v/>
      </c>
      <c r="AI190" s="3" t="e">
        <f>IF(J190&lt;&gt;"LIBSETS_SETTYPE_BATTLEGROUND",IF(J190&lt;&gt;"LIBSETS_SETTYPE_SPECIAL",IF(AJ190&lt;&gt;"",VLOOKUP(AJ190,'ESO zone constants'!$D$2:$H$4950,8,FALSE),""),""),"")</f>
        <v>#REF!</v>
      </c>
      <c r="AJ190" t="s">
        <v>62</v>
      </c>
      <c r="AL190" s="3" t="str">
        <f>IF(AK190&lt;&gt;"",IF(AK190&lt;&gt;"LIBSETS_DROP_MECHANIC_MONSTER_NAME",VLOOKUP(AK190,'LibSets constants'!$I$4:$L$1000,3,FALSE),""),"")</f>
        <v/>
      </c>
      <c r="AM190" s="3" t="str">
        <f>IF(AK190&lt;&gt;"",IF(AK190&lt;&gt;"LIBSETS_DROP_MECHANIC_MONSTER_NAME",VLOOKUP(AK190,'LibSets constants'!$I$4:$L$1000,4,FALSE),""),"")</f>
        <v/>
      </c>
      <c r="AN190" s="3" t="e">
        <f>IF(J190&lt;&gt;"LIBSETS_SETTYPE_BATTLEGROUND",IF(J190&lt;&gt;"LIBSETS_SETTYPE_SPECIAL",IF(AO190&lt;&gt;"",VLOOKUP(AO190,'ESO zone constants'!$D$2:$H$4950,8,FALSE),""),""),"")</f>
        <v>#REF!</v>
      </c>
      <c r="AO190" t="s">
        <v>43</v>
      </c>
      <c r="AQ190" s="3" t="str">
        <f>IF(AP190&lt;&gt;"",IF(AP190&lt;&gt;"LIBSETS_DROP_MECHANIC_MONSTER_NAME",VLOOKUP(AP190,'LibSets constants'!$I$4:$L$1000,3,FALSE),""),"")</f>
        <v/>
      </c>
      <c r="AR190" s="3" t="str">
        <f>IF(AP190&lt;&gt;"",IF(AP190&lt;&gt;"LIBSETS_DROP_MECHANIC_MONSTER_NAME",VLOOKUP(AP190,'LibSets constants'!$I$4:$L$1000,4,FALSE),""),"")</f>
        <v/>
      </c>
      <c r="AS190" s="3" t="e">
        <f>IF(J190&lt;&gt;"LIBSETS_SETTYPE_BATTLEGROUND",IF(J190&lt;&gt;"LIBSETS_SETTYPE_SPECIAL",IF(AT190&lt;&gt;"",VLOOKUP(AT190,'ESO zone constants'!$D$2:$H$4950,8,FALSE),""),""),"")</f>
        <v>#REF!</v>
      </c>
      <c r="AT190" t="s">
        <v>61</v>
      </c>
      <c r="AV190" s="3" t="str">
        <f>IF(AU190&lt;&gt;"",IF(AU190&lt;&gt;"LIBSETS_DROP_MECHANIC_MONSTER_NAME",VLOOKUP(AU190,'LibSets constants'!$I$4:$L$1000,3,FALSE),""),"")</f>
        <v/>
      </c>
      <c r="AW190" s="3" t="str">
        <f>IF(AU190&lt;&gt;"",IF(AU190&lt;&gt;"LIBSETS_DROP_MECHANIC_MONSTER_NAME",VLOOKUP(AU190,'LibSets constants'!$I$4:$L$1000,4,FALSE),""),"")</f>
        <v/>
      </c>
      <c r="AX190" s="21" t="e">
        <f t="shared" si="17"/>
        <v>#REF!</v>
      </c>
      <c r="AY190" s="21" t="e">
        <f t="shared" si="22"/>
        <v>#REF!</v>
      </c>
      <c r="AZ190" s="21" t="str">
        <f t="shared" si="19"/>
        <v>, setType=LIBSETS_SETTYPE_DUNGEON</v>
      </c>
      <c r="BA190" s="21" t="str">
        <f t="shared" si="20"/>
        <v>},</v>
      </c>
      <c r="BB190" s="21" t="str">
        <f t="shared" si="23"/>
        <v xml:space="preserve"> --Arms of the Ancestors / Waffen der Ahnen   [The Banished Cells I, Spindleclutch I, Fungal Grotto I, Wayrest Sewers I, Elden Hollow I, Darkshade Caverns I]</v>
      </c>
    </row>
    <row r="191" spans="1:54" x14ac:dyDescent="0.25">
      <c r="A191" s="12">
        <v>122</v>
      </c>
      <c r="B191" t="s">
        <v>1034</v>
      </c>
      <c r="C191" t="s">
        <v>1036</v>
      </c>
      <c r="D191" t="s">
        <v>1035</v>
      </c>
      <c r="G191" s="3">
        <f t="shared" si="16"/>
        <v>122</v>
      </c>
      <c r="J191" s="8" t="s">
        <v>2021</v>
      </c>
      <c r="L191" t="s">
        <v>100</v>
      </c>
      <c r="M191" t="s">
        <v>100</v>
      </c>
      <c r="N191">
        <v>-1</v>
      </c>
      <c r="O191">
        <v>-1</v>
      </c>
      <c r="P191">
        <v>-1</v>
      </c>
      <c r="Q191">
        <v>0</v>
      </c>
      <c r="R191" s="3" t="e">
        <f>IF(S191&lt;&gt;"",VLOOKUP(S191,'ESO zone constants'!$D$2:$H$4950,8,FALSE),"")</f>
        <v>#REF!</v>
      </c>
      <c r="S191" t="s">
        <v>49</v>
      </c>
      <c r="T191" s="19" t="e">
        <f>IF(R191&lt;&gt;"",IF(NOT(ISERROR(VLOOKUP(R191,'ESO Dungeon constants'!$D$3:$H$9999,5,FALSE))),VLOOKUP(R191,'ESO Dungeon constants'!$D$3:$I$9999,6,FALSE),VLOOKUP(R191,'ESO zone constants'!$H$2:$K$9984,4,FALSE)),"")</f>
        <v>#REF!</v>
      </c>
      <c r="U191" s="3" t="e">
        <f>VLOOKUP(T191,'LibSets constants'!$B$4:$C$1000,2,FALSE)</f>
        <v>#REF!</v>
      </c>
      <c r="W191" s="3" t="str">
        <f>IF(V191&lt;&gt;"",IF(V191&lt;&gt;"LIBSETS_DROP_MECHANIC_MONSTER_NAME",VLOOKUP(V191,'LibSets constants'!$I$4:$L$1000,3,FALSE),""),"")</f>
        <v/>
      </c>
      <c r="X191" s="3" t="str">
        <f>IF(V191&lt;&gt;"",IF(V191&lt;&gt;"LIBSETS_DROP_MECHANIC_MONSTER_NAME",VLOOKUP(V191,'LibSets constants'!$I$4:$L$1000,4,FALSE),""),"")</f>
        <v/>
      </c>
      <c r="Y191" s="3" t="e">
        <f>IF(J191&lt;&gt;"LIBSETS_SETTYPE_BATTLEGROUND",IF(J191&lt;&gt;"LIBSETS_SETTYPE_SPECIAL",IF(Z191&lt;&gt;"",VLOOKUP(Z191,'ESO zone constants'!$D$2:$H$4950,8,FALSE),""),""),"")</f>
        <v>#REF!</v>
      </c>
      <c r="Z191" t="s">
        <v>55</v>
      </c>
      <c r="AB191" s="3" t="str">
        <f>IF(AA191&lt;&gt;"",IF(AA191&lt;&gt;"LIBSETS_DROP_MECHANIC_MONSTER_NAME",VLOOKUP(AA191,'LibSets constants'!$I$4:$L$1000,3,FALSE),""),"")</f>
        <v/>
      </c>
      <c r="AC191" s="3" t="str">
        <f>IF(AA191&lt;&gt;"",IF(AA191&lt;&gt;"LIBSETS_DROP_MECHANIC_MONSTER_NAME",VLOOKUP(AA191,'LibSets constants'!$I$4:$L$1000,4,FALSE),""),"")</f>
        <v/>
      </c>
      <c r="AD191" s="3" t="str">
        <f>IF(J191&lt;&gt;"LIBSETS_SETTYPE_BATTLEGROUND",IF(J191&lt;&gt;"LIBSETS_SETTYPE_SPECIAL",IF(AE191&lt;&gt;"",VLOOKUP(AE191,'ESO zone constants'!$D$2:$H$4950,8,FALSE),""),""),"")</f>
        <v/>
      </c>
      <c r="AG191" s="3" t="str">
        <f>IF(AF191&lt;&gt;"",IF(AF191&lt;&gt;"LIBSETS_DROP_MECHANIC_MONSTER_NAME",VLOOKUP(AF191,'LibSets constants'!$I$4:$L$1000,3,FALSE),""),"")</f>
        <v/>
      </c>
      <c r="AH191" s="3" t="str">
        <f>IF(AF191&lt;&gt;"",IF(AF191&lt;&gt;"LIBSETS_DROP_MECHANIC_MONSTER_NAME",VLOOKUP(AF191,'LibSets constants'!$I$4:$L$1000,4,FALSE),""),"")</f>
        <v/>
      </c>
      <c r="AI191" s="3" t="str">
        <f>IF(J191&lt;&gt;"LIBSETS_SETTYPE_BATTLEGROUND",IF(J191&lt;&gt;"LIBSETS_SETTYPE_SPECIAL",IF(AJ191&lt;&gt;"",VLOOKUP(AJ191,'ESO zone constants'!$D$2:$H$4950,8,FALSE),""),""),"")</f>
        <v/>
      </c>
      <c r="AL191" s="3" t="str">
        <f>IF(AK191&lt;&gt;"",IF(AK191&lt;&gt;"LIBSETS_DROP_MECHANIC_MONSTER_NAME",VLOOKUP(AK191,'LibSets constants'!$I$4:$L$1000,3,FALSE),""),"")</f>
        <v/>
      </c>
      <c r="AM191" s="3" t="str">
        <f>IF(AK191&lt;&gt;"",IF(AK191&lt;&gt;"LIBSETS_DROP_MECHANIC_MONSTER_NAME",VLOOKUP(AK191,'LibSets constants'!$I$4:$L$1000,4,FALSE),""),"")</f>
        <v/>
      </c>
      <c r="AN191" s="3" t="str">
        <f>IF(J191&lt;&gt;"LIBSETS_SETTYPE_BATTLEGROUND",IF(J191&lt;&gt;"LIBSETS_SETTYPE_SPECIAL",IF(AO191&lt;&gt;"",VLOOKUP(AO191,'ESO zone constants'!$D$2:$H$4950,8,FALSE),""),""),"")</f>
        <v/>
      </c>
      <c r="AQ191" s="3" t="str">
        <f>IF(AP191&lt;&gt;"",IF(AP191&lt;&gt;"LIBSETS_DROP_MECHANIC_MONSTER_NAME",VLOOKUP(AP191,'LibSets constants'!$I$4:$L$1000,3,FALSE),""),"")</f>
        <v/>
      </c>
      <c r="AR191" s="3" t="str">
        <f>IF(AP191&lt;&gt;"",IF(AP191&lt;&gt;"LIBSETS_DROP_MECHANIC_MONSTER_NAME",VLOOKUP(AP191,'LibSets constants'!$I$4:$L$1000,4,FALSE),""),"")</f>
        <v/>
      </c>
      <c r="AS191" s="3" t="str">
        <f>IF(J191&lt;&gt;"LIBSETS_SETTYPE_BATTLEGROUND",IF(J191&lt;&gt;"LIBSETS_SETTYPE_SPECIAL",IF(AT191&lt;&gt;"",VLOOKUP(AT191,'ESO zone constants'!$D$2:$H$4950,8,FALSE),""),""),"")</f>
        <v/>
      </c>
      <c r="AV191" s="3" t="str">
        <f>IF(AU191&lt;&gt;"",IF(AU191&lt;&gt;"LIBSETS_DROP_MECHANIC_MONSTER_NAME",VLOOKUP(AU191,'LibSets constants'!$I$4:$L$1000,3,FALSE),""),"")</f>
        <v/>
      </c>
      <c r="AW191" s="3" t="str">
        <f>IF(AU191&lt;&gt;"",IF(AU191&lt;&gt;"LIBSETS_DROP_MECHANIC_MONSTER_NAME",VLOOKUP(AU191,'LibSets constants'!$I$4:$L$1000,4,FALSE),""),"")</f>
        <v/>
      </c>
      <c r="AX191" s="21" t="e">
        <f t="shared" si="17"/>
        <v>#REF!</v>
      </c>
      <c r="AY191" s="21" t="e">
        <f t="shared" si="22"/>
        <v>#REF!</v>
      </c>
      <c r="AZ191" s="21" t="str">
        <f t="shared" si="19"/>
        <v>, setType=LIBSETS_SETTYPE_DUNGEON</v>
      </c>
      <c r="BA191" s="21" t="str">
        <f t="shared" si="20"/>
        <v>},</v>
      </c>
      <c r="BB191" s="21" t="str">
        <f t="shared" si="23"/>
        <v xml:space="preserve"> --Ebon Armory / Ebenerzarsenal   [Crypt of Hearts I, Crypt of Hearts II]</v>
      </c>
    </row>
    <row r="192" spans="1:54" x14ac:dyDescent="0.25">
      <c r="A192" s="12">
        <v>123</v>
      </c>
      <c r="B192" t="s">
        <v>1037</v>
      </c>
      <c r="C192" t="s">
        <v>1039</v>
      </c>
      <c r="D192" t="s">
        <v>1038</v>
      </c>
      <c r="G192" s="3">
        <f t="shared" si="16"/>
        <v>123</v>
      </c>
      <c r="J192" s="8" t="s">
        <v>2021</v>
      </c>
      <c r="L192" t="s">
        <v>100</v>
      </c>
      <c r="M192" t="s">
        <v>100</v>
      </c>
      <c r="N192">
        <v>-1</v>
      </c>
      <c r="O192">
        <v>-1</v>
      </c>
      <c r="P192">
        <v>-1</v>
      </c>
      <c r="Q192">
        <v>0</v>
      </c>
      <c r="R192" s="3" t="e">
        <f>IF(S192&lt;&gt;"",VLOOKUP(S192,'ESO zone constants'!$D$2:$H$4950,8,FALSE),"")</f>
        <v>#REF!</v>
      </c>
      <c r="S192" t="s">
        <v>59</v>
      </c>
      <c r="T192" s="19" t="e">
        <f>IF(R192&lt;&gt;"",IF(NOT(ISERROR(VLOOKUP(R192,'ESO Dungeon constants'!$D$3:$H$9999,5,FALSE))),VLOOKUP(R192,'ESO Dungeon constants'!$D$3:$I$9999,6,FALSE),VLOOKUP(R192,'ESO zone constants'!$H$2:$K$9984,4,FALSE)),"")</f>
        <v>#REF!</v>
      </c>
      <c r="U192" s="3" t="e">
        <f>VLOOKUP(T192,'LibSets constants'!$B$4:$C$1000,2,FALSE)</f>
        <v>#REF!</v>
      </c>
      <c r="W192" s="3" t="str">
        <f>IF(V192&lt;&gt;"",IF(V192&lt;&gt;"LIBSETS_DROP_MECHANIC_MONSTER_NAME",VLOOKUP(V192,'LibSets constants'!$I$4:$L$1000,3,FALSE),""),"")</f>
        <v/>
      </c>
      <c r="X192" s="3" t="str">
        <f>IF(V192&lt;&gt;"",IF(V192&lt;&gt;"LIBSETS_DROP_MECHANIC_MONSTER_NAME",VLOOKUP(V192,'LibSets constants'!$I$4:$L$1000,4,FALSE),""),"")</f>
        <v/>
      </c>
      <c r="Y192" s="3" t="str">
        <f>IF(J192&lt;&gt;"LIBSETS_SETTYPE_BATTLEGROUND",IF(J192&lt;&gt;"LIBSETS_SETTYPE_SPECIAL",IF(Z192&lt;&gt;"",VLOOKUP(Z192,'ESO zone constants'!$D$2:$H$4950,8,FALSE),""),""),"")</f>
        <v/>
      </c>
      <c r="AB192" s="3" t="str">
        <f>IF(AA192&lt;&gt;"",IF(AA192&lt;&gt;"LIBSETS_DROP_MECHANIC_MONSTER_NAME",VLOOKUP(AA192,'LibSets constants'!$I$4:$L$1000,3,FALSE),""),"")</f>
        <v/>
      </c>
      <c r="AC192" s="3" t="str">
        <f>IF(AA192&lt;&gt;"",IF(AA192&lt;&gt;"LIBSETS_DROP_MECHANIC_MONSTER_NAME",VLOOKUP(AA192,'LibSets constants'!$I$4:$L$1000,4,FALSE),""),"")</f>
        <v/>
      </c>
      <c r="AD192" s="3" t="str">
        <f>IF(J192&lt;&gt;"LIBSETS_SETTYPE_BATTLEGROUND",IF(J192&lt;&gt;"LIBSETS_SETTYPE_SPECIAL",IF(AE192&lt;&gt;"",VLOOKUP(AE192,'ESO zone constants'!$D$2:$H$4950,8,FALSE),""),""),"")</f>
        <v/>
      </c>
      <c r="AG192" s="3" t="str">
        <f>IF(AF192&lt;&gt;"",IF(AF192&lt;&gt;"LIBSETS_DROP_MECHANIC_MONSTER_NAME",VLOOKUP(AF192,'LibSets constants'!$I$4:$L$1000,3,FALSE),""),"")</f>
        <v/>
      </c>
      <c r="AH192" s="3" t="str">
        <f>IF(AF192&lt;&gt;"",IF(AF192&lt;&gt;"LIBSETS_DROP_MECHANIC_MONSTER_NAME",VLOOKUP(AF192,'LibSets constants'!$I$4:$L$1000,4,FALSE),""),"")</f>
        <v/>
      </c>
      <c r="AI192" s="3" t="str">
        <f>IF(J192&lt;&gt;"LIBSETS_SETTYPE_BATTLEGROUND",IF(J192&lt;&gt;"LIBSETS_SETTYPE_SPECIAL",IF(AJ192&lt;&gt;"",VLOOKUP(AJ192,'ESO zone constants'!$D$2:$H$4950,8,FALSE),""),""),"")</f>
        <v/>
      </c>
      <c r="AL192" s="3" t="str">
        <f>IF(AK192&lt;&gt;"",IF(AK192&lt;&gt;"LIBSETS_DROP_MECHANIC_MONSTER_NAME",VLOOKUP(AK192,'LibSets constants'!$I$4:$L$1000,3,FALSE),""),"")</f>
        <v/>
      </c>
      <c r="AM192" s="3" t="str">
        <f>IF(AK192&lt;&gt;"",IF(AK192&lt;&gt;"LIBSETS_DROP_MECHANIC_MONSTER_NAME",VLOOKUP(AK192,'LibSets constants'!$I$4:$L$1000,4,FALSE),""),"")</f>
        <v/>
      </c>
      <c r="AN192" s="3" t="str">
        <f>IF(J192&lt;&gt;"LIBSETS_SETTYPE_BATTLEGROUND",IF(J192&lt;&gt;"LIBSETS_SETTYPE_SPECIAL",IF(AO192&lt;&gt;"",VLOOKUP(AO192,'ESO zone constants'!$D$2:$H$4950,8,FALSE),""),""),"")</f>
        <v/>
      </c>
      <c r="AQ192" s="3" t="str">
        <f>IF(AP192&lt;&gt;"",IF(AP192&lt;&gt;"LIBSETS_DROP_MECHANIC_MONSTER_NAME",VLOOKUP(AP192,'LibSets constants'!$I$4:$L$1000,3,FALSE),""),"")</f>
        <v/>
      </c>
      <c r="AR192" s="3" t="str">
        <f>IF(AP192&lt;&gt;"",IF(AP192&lt;&gt;"LIBSETS_DROP_MECHANIC_MONSTER_NAME",VLOOKUP(AP192,'LibSets constants'!$I$4:$L$1000,4,FALSE),""),"")</f>
        <v/>
      </c>
      <c r="AS192" s="3" t="str">
        <f>IF(J192&lt;&gt;"LIBSETS_SETTYPE_BATTLEGROUND",IF(J192&lt;&gt;"LIBSETS_SETTYPE_SPECIAL",IF(AT192&lt;&gt;"",VLOOKUP(AT192,'ESO zone constants'!$D$2:$H$4950,8,FALSE),""),""),"")</f>
        <v/>
      </c>
      <c r="AV192" s="3" t="str">
        <f>IF(AU192&lt;&gt;"",IF(AU192&lt;&gt;"LIBSETS_DROP_MECHANIC_MONSTER_NAME",VLOOKUP(AU192,'LibSets constants'!$I$4:$L$1000,3,FALSE),""),"")</f>
        <v/>
      </c>
      <c r="AW192" s="3" t="str">
        <f>IF(AU192&lt;&gt;"",IF(AU192&lt;&gt;"LIBSETS_DROP_MECHANIC_MONSTER_NAME",VLOOKUP(AU192,'LibSets constants'!$I$4:$L$1000,4,FALSE),""),"")</f>
        <v/>
      </c>
      <c r="AX192" s="21" t="e">
        <f t="shared" si="17"/>
        <v>#REF!</v>
      </c>
      <c r="AY192" s="21" t="e">
        <f t="shared" si="22"/>
        <v>#REF!</v>
      </c>
      <c r="AZ192" s="21" t="str">
        <f t="shared" si="19"/>
        <v>, setType=LIBSETS_SETTYPE_DUNGEON</v>
      </c>
      <c r="BA192" s="21" t="str">
        <f t="shared" si="20"/>
        <v>},</v>
      </c>
      <c r="BB192" s="21" t="str">
        <f t="shared" si="23"/>
        <v xml:space="preserve"> --Hircine's Veneer / Hircines Schein   [Selene's Web]</v>
      </c>
    </row>
    <row r="193" spans="1:54" x14ac:dyDescent="0.25">
      <c r="A193" s="12">
        <v>124</v>
      </c>
      <c r="B193" t="s">
        <v>1040</v>
      </c>
      <c r="C193" t="s">
        <v>1042</v>
      </c>
      <c r="D193" t="s">
        <v>1041</v>
      </c>
      <c r="G193" s="3">
        <f t="shared" si="16"/>
        <v>124</v>
      </c>
      <c r="J193" s="8" t="s">
        <v>2021</v>
      </c>
      <c r="L193" t="s">
        <v>100</v>
      </c>
      <c r="M193" t="s">
        <v>100</v>
      </c>
      <c r="N193">
        <v>-1</v>
      </c>
      <c r="O193">
        <v>-1</v>
      </c>
      <c r="P193">
        <v>-1</v>
      </c>
      <c r="Q193">
        <v>0</v>
      </c>
      <c r="R193" s="3" t="e">
        <f>IF(S193&lt;&gt;"",VLOOKUP(S193,'ESO zone constants'!$D$2:$H$4950,8,FALSE),"")</f>
        <v>#REF!</v>
      </c>
      <c r="S193" t="s">
        <v>47</v>
      </c>
      <c r="T193" s="19" t="e">
        <f>IF(R193&lt;&gt;"",IF(NOT(ISERROR(VLOOKUP(R193,'ESO Dungeon constants'!$D$3:$H$9999,5,FALSE))),VLOOKUP(R193,'ESO Dungeon constants'!$D$3:$I$9999,6,FALSE),VLOOKUP(R193,'ESO zone constants'!$H$2:$K$9984,4,FALSE)),"")</f>
        <v>#REF!</v>
      </c>
      <c r="U193" s="3" t="e">
        <f>VLOOKUP(T193,'LibSets constants'!$B$4:$C$1000,2,FALSE)</f>
        <v>#REF!</v>
      </c>
      <c r="W193" s="3" t="str">
        <f>IF(V193&lt;&gt;"",IF(V193&lt;&gt;"LIBSETS_DROP_MECHANIC_MONSTER_NAME",VLOOKUP(V193,'LibSets constants'!$I$4:$L$1000,3,FALSE),""),"")</f>
        <v/>
      </c>
      <c r="X193" s="3" t="str">
        <f>IF(V193&lt;&gt;"",IF(V193&lt;&gt;"LIBSETS_DROP_MECHANIC_MONSTER_NAME",VLOOKUP(V193,'LibSets constants'!$I$4:$L$1000,4,FALSE),""),"")</f>
        <v/>
      </c>
      <c r="Y193" s="3" t="str">
        <f>IF(J193&lt;&gt;"LIBSETS_SETTYPE_BATTLEGROUND",IF(J193&lt;&gt;"LIBSETS_SETTYPE_SPECIAL",IF(Z193&lt;&gt;"",VLOOKUP(Z193,'ESO zone constants'!$D$2:$H$4950,8,FALSE),""),""),"")</f>
        <v/>
      </c>
      <c r="AB193" s="3" t="str">
        <f>IF(AA193&lt;&gt;"",IF(AA193&lt;&gt;"LIBSETS_DROP_MECHANIC_MONSTER_NAME",VLOOKUP(AA193,'LibSets constants'!$I$4:$L$1000,3,FALSE),""),"")</f>
        <v/>
      </c>
      <c r="AC193" s="3" t="str">
        <f>IF(AA193&lt;&gt;"",IF(AA193&lt;&gt;"LIBSETS_DROP_MECHANIC_MONSTER_NAME",VLOOKUP(AA193,'LibSets constants'!$I$4:$L$1000,4,FALSE),""),"")</f>
        <v/>
      </c>
      <c r="AD193" s="3" t="str">
        <f>IF(J193&lt;&gt;"LIBSETS_SETTYPE_BATTLEGROUND",IF(J193&lt;&gt;"LIBSETS_SETTYPE_SPECIAL",IF(AE193&lt;&gt;"",VLOOKUP(AE193,'ESO zone constants'!$D$2:$H$4950,8,FALSE),""),""),"")</f>
        <v/>
      </c>
      <c r="AG193" s="3" t="str">
        <f>IF(AF193&lt;&gt;"",IF(AF193&lt;&gt;"LIBSETS_DROP_MECHANIC_MONSTER_NAME",VLOOKUP(AF193,'LibSets constants'!$I$4:$L$1000,3,FALSE),""),"")</f>
        <v/>
      </c>
      <c r="AH193" s="3" t="str">
        <f>IF(AF193&lt;&gt;"",IF(AF193&lt;&gt;"LIBSETS_DROP_MECHANIC_MONSTER_NAME",VLOOKUP(AF193,'LibSets constants'!$I$4:$L$1000,4,FALSE),""),"")</f>
        <v/>
      </c>
      <c r="AI193" s="3" t="str">
        <f>IF(J193&lt;&gt;"LIBSETS_SETTYPE_BATTLEGROUND",IF(J193&lt;&gt;"LIBSETS_SETTYPE_SPECIAL",IF(AJ193&lt;&gt;"",VLOOKUP(AJ193,'ESO zone constants'!$D$2:$H$4950,8,FALSE),""),""),"")</f>
        <v/>
      </c>
      <c r="AL193" s="3" t="str">
        <f>IF(AK193&lt;&gt;"",IF(AK193&lt;&gt;"LIBSETS_DROP_MECHANIC_MONSTER_NAME",VLOOKUP(AK193,'LibSets constants'!$I$4:$L$1000,3,FALSE),""),"")</f>
        <v/>
      </c>
      <c r="AM193" s="3" t="str">
        <f>IF(AK193&lt;&gt;"",IF(AK193&lt;&gt;"LIBSETS_DROP_MECHANIC_MONSTER_NAME",VLOOKUP(AK193,'LibSets constants'!$I$4:$L$1000,4,FALSE),""),"")</f>
        <v/>
      </c>
      <c r="AN193" s="3" t="str">
        <f>IF(J193&lt;&gt;"LIBSETS_SETTYPE_BATTLEGROUND",IF(J193&lt;&gt;"LIBSETS_SETTYPE_SPECIAL",IF(AO193&lt;&gt;"",VLOOKUP(AO193,'ESO zone constants'!$D$2:$H$4950,8,FALSE),""),""),"")</f>
        <v/>
      </c>
      <c r="AQ193" s="3" t="str">
        <f>IF(AP193&lt;&gt;"",IF(AP193&lt;&gt;"LIBSETS_DROP_MECHANIC_MONSTER_NAME",VLOOKUP(AP193,'LibSets constants'!$I$4:$L$1000,3,FALSE),""),"")</f>
        <v/>
      </c>
      <c r="AR193" s="3" t="str">
        <f>IF(AP193&lt;&gt;"",IF(AP193&lt;&gt;"LIBSETS_DROP_MECHANIC_MONSTER_NAME",VLOOKUP(AP193,'LibSets constants'!$I$4:$L$1000,4,FALSE),""),"")</f>
        <v/>
      </c>
      <c r="AS193" s="3" t="str">
        <f>IF(J193&lt;&gt;"LIBSETS_SETTYPE_BATTLEGROUND",IF(J193&lt;&gt;"LIBSETS_SETTYPE_SPECIAL",IF(AT193&lt;&gt;"",VLOOKUP(AT193,'ESO zone constants'!$D$2:$H$4950,8,FALSE),""),""),"")</f>
        <v/>
      </c>
      <c r="AV193" s="3" t="str">
        <f>IF(AU193&lt;&gt;"",IF(AU193&lt;&gt;"LIBSETS_DROP_MECHANIC_MONSTER_NAME",VLOOKUP(AU193,'LibSets constants'!$I$4:$L$1000,3,FALSE),""),"")</f>
        <v/>
      </c>
      <c r="AW193" s="3" t="str">
        <f>IF(AU193&lt;&gt;"",IF(AU193&lt;&gt;"LIBSETS_DROP_MECHANIC_MONSTER_NAME",VLOOKUP(AU193,'LibSets constants'!$I$4:$L$1000,4,FALSE),""),"")</f>
        <v/>
      </c>
      <c r="AX193" s="21" t="e">
        <f t="shared" si="17"/>
        <v>#REF!</v>
      </c>
      <c r="AY193" s="21" t="e">
        <f t="shared" si="22"/>
        <v>#REF!</v>
      </c>
      <c r="AZ193" s="21" t="str">
        <f t="shared" si="19"/>
        <v>, setType=LIBSETS_SETTYPE_DUNGEON</v>
      </c>
      <c r="BA193" s="21" t="str">
        <f t="shared" si="20"/>
        <v>},</v>
      </c>
      <c r="BB193" s="21" t="str">
        <f t="shared" si="23"/>
        <v xml:space="preserve"> --The Worm's Raiment / Garderobe des Wurms   [Vaults of Madness]</v>
      </c>
    </row>
    <row r="194" spans="1:54" x14ac:dyDescent="0.25">
      <c r="A194" s="12">
        <v>134</v>
      </c>
      <c r="B194" t="s">
        <v>1070</v>
      </c>
      <c r="C194" t="s">
        <v>1072</v>
      </c>
      <c r="D194" t="s">
        <v>1071</v>
      </c>
      <c r="G194" s="3">
        <f t="shared" si="16"/>
        <v>134</v>
      </c>
      <c r="J194" s="8" t="s">
        <v>2021</v>
      </c>
      <c r="L194" t="s">
        <v>100</v>
      </c>
      <c r="M194" t="s">
        <v>100</v>
      </c>
      <c r="N194">
        <v>-1</v>
      </c>
      <c r="O194">
        <v>-1</v>
      </c>
      <c r="P194">
        <v>-1</v>
      </c>
      <c r="Q194">
        <v>0</v>
      </c>
      <c r="R194" s="3" t="e">
        <f>IF(S194&lt;&gt;"",VLOOKUP(S194,'ESO zone constants'!$D$2:$H$4950,8,FALSE),"")</f>
        <v>#REF!</v>
      </c>
      <c r="S194" t="s">
        <v>49</v>
      </c>
      <c r="T194" s="19" t="e">
        <f>IF(R194&lt;&gt;"",IF(NOT(ISERROR(VLOOKUP(R194,'ESO Dungeon constants'!$D$3:$H$9999,5,FALSE))),VLOOKUP(R194,'ESO Dungeon constants'!$D$3:$I$9999,6,FALSE),VLOOKUP(R194,'ESO zone constants'!$H$2:$K$9984,4,FALSE)),"")</f>
        <v>#REF!</v>
      </c>
      <c r="U194" s="3" t="e">
        <f>VLOOKUP(T194,'LibSets constants'!$B$4:$C$1000,2,FALSE)</f>
        <v>#REF!</v>
      </c>
      <c r="W194" s="3" t="str">
        <f>IF(V194&lt;&gt;"",IF(V194&lt;&gt;"LIBSETS_DROP_MECHANIC_MONSTER_NAME",VLOOKUP(V194,'LibSets constants'!$I$4:$L$1000,3,FALSE),""),"")</f>
        <v/>
      </c>
      <c r="X194" s="3" t="str">
        <f>IF(V194&lt;&gt;"",IF(V194&lt;&gt;"LIBSETS_DROP_MECHANIC_MONSTER_NAME",VLOOKUP(V194,'LibSets constants'!$I$4:$L$1000,4,FALSE),""),"")</f>
        <v/>
      </c>
      <c r="Y194" s="3" t="e">
        <f>IF(J194&lt;&gt;"LIBSETS_SETTYPE_BATTLEGROUND",IF(J194&lt;&gt;"LIBSETS_SETTYPE_SPECIAL",IF(Z194&lt;&gt;"",VLOOKUP(Z194,'ESO zone constants'!$D$2:$H$4950,8,FALSE),""),""),"")</f>
        <v>#REF!</v>
      </c>
      <c r="Z194" t="s">
        <v>55</v>
      </c>
      <c r="AB194" s="3" t="str">
        <f>IF(AA194&lt;&gt;"",IF(AA194&lt;&gt;"LIBSETS_DROP_MECHANIC_MONSTER_NAME",VLOOKUP(AA194,'LibSets constants'!$I$4:$L$1000,3,FALSE),""),"")</f>
        <v/>
      </c>
      <c r="AC194" s="3" t="str">
        <f>IF(AA194&lt;&gt;"",IF(AA194&lt;&gt;"LIBSETS_DROP_MECHANIC_MONSTER_NAME",VLOOKUP(AA194,'LibSets constants'!$I$4:$L$1000,4,FALSE),""),"")</f>
        <v/>
      </c>
      <c r="AD194" s="3" t="str">
        <f>IF(J194&lt;&gt;"LIBSETS_SETTYPE_BATTLEGROUND",IF(J194&lt;&gt;"LIBSETS_SETTYPE_SPECIAL",IF(AE194&lt;&gt;"",VLOOKUP(AE194,'ESO zone constants'!$D$2:$H$4950,8,FALSE),""),""),"")</f>
        <v/>
      </c>
      <c r="AG194" s="3" t="str">
        <f>IF(AF194&lt;&gt;"",IF(AF194&lt;&gt;"LIBSETS_DROP_MECHANIC_MONSTER_NAME",VLOOKUP(AF194,'LibSets constants'!$I$4:$L$1000,3,FALSE),""),"")</f>
        <v/>
      </c>
      <c r="AH194" s="3" t="str">
        <f>IF(AF194&lt;&gt;"",IF(AF194&lt;&gt;"LIBSETS_DROP_MECHANIC_MONSTER_NAME",VLOOKUP(AF194,'LibSets constants'!$I$4:$L$1000,4,FALSE),""),"")</f>
        <v/>
      </c>
      <c r="AI194" s="3" t="str">
        <f>IF(J194&lt;&gt;"LIBSETS_SETTYPE_BATTLEGROUND",IF(J194&lt;&gt;"LIBSETS_SETTYPE_SPECIAL",IF(AJ194&lt;&gt;"",VLOOKUP(AJ194,'ESO zone constants'!$D$2:$H$4950,8,FALSE),""),""),"")</f>
        <v/>
      </c>
      <c r="AL194" s="3" t="str">
        <f>IF(AK194&lt;&gt;"",IF(AK194&lt;&gt;"LIBSETS_DROP_MECHANIC_MONSTER_NAME",VLOOKUP(AK194,'LibSets constants'!$I$4:$L$1000,3,FALSE),""),"")</f>
        <v/>
      </c>
      <c r="AM194" s="3" t="str">
        <f>IF(AK194&lt;&gt;"",IF(AK194&lt;&gt;"LIBSETS_DROP_MECHANIC_MONSTER_NAME",VLOOKUP(AK194,'LibSets constants'!$I$4:$L$1000,4,FALSE),""),"")</f>
        <v/>
      </c>
      <c r="AN194" s="3" t="str">
        <f>IF(J194&lt;&gt;"LIBSETS_SETTYPE_BATTLEGROUND",IF(J194&lt;&gt;"LIBSETS_SETTYPE_SPECIAL",IF(AO194&lt;&gt;"",VLOOKUP(AO194,'ESO zone constants'!$D$2:$H$4950,8,FALSE),""),""),"")</f>
        <v/>
      </c>
      <c r="AQ194" s="3" t="str">
        <f>IF(AP194&lt;&gt;"",IF(AP194&lt;&gt;"LIBSETS_DROP_MECHANIC_MONSTER_NAME",VLOOKUP(AP194,'LibSets constants'!$I$4:$L$1000,3,FALSE),""),"")</f>
        <v/>
      </c>
      <c r="AR194" s="3" t="str">
        <f>IF(AP194&lt;&gt;"",IF(AP194&lt;&gt;"LIBSETS_DROP_MECHANIC_MONSTER_NAME",VLOOKUP(AP194,'LibSets constants'!$I$4:$L$1000,4,FALSE),""),"")</f>
        <v/>
      </c>
      <c r="AS194" s="3" t="str">
        <f>IF(J194&lt;&gt;"LIBSETS_SETTYPE_BATTLEGROUND",IF(J194&lt;&gt;"LIBSETS_SETTYPE_SPECIAL",IF(AT194&lt;&gt;"",VLOOKUP(AT194,'ESO zone constants'!$D$2:$H$4950,8,FALSE),""),""),"")</f>
        <v/>
      </c>
      <c r="AV194" s="3" t="str">
        <f>IF(AU194&lt;&gt;"",IF(AU194&lt;&gt;"LIBSETS_DROP_MECHANIC_MONSTER_NAME",VLOOKUP(AU194,'LibSets constants'!$I$4:$L$1000,3,FALSE),""),"")</f>
        <v/>
      </c>
      <c r="AW194" s="3" t="str">
        <f>IF(AU194&lt;&gt;"",IF(AU194&lt;&gt;"LIBSETS_DROP_MECHANIC_MONSTER_NAME",VLOOKUP(AU194,'LibSets constants'!$I$4:$L$1000,4,FALSE),""),"")</f>
        <v/>
      </c>
      <c r="AX194" s="21" t="e">
        <f t="shared" si="17"/>
        <v>#REF!</v>
      </c>
      <c r="AY194" s="21" t="e">
        <f t="shared" si="22"/>
        <v>#REF!</v>
      </c>
      <c r="AZ194" s="21" t="str">
        <f t="shared" si="19"/>
        <v>, setType=LIBSETS_SETTYPE_DUNGEON</v>
      </c>
      <c r="BA194" s="21" t="str">
        <f t="shared" si="20"/>
        <v>},</v>
      </c>
      <c r="BB194" s="21" t="str">
        <f t="shared" si="23"/>
        <v xml:space="preserve"> --Shroud of the Lich / Tuch des Lich   [Crypt of Hearts I, Crypt of Hearts II]</v>
      </c>
    </row>
    <row r="195" spans="1:54" x14ac:dyDescent="0.25">
      <c r="A195" s="12">
        <v>155</v>
      </c>
      <c r="B195" t="s">
        <v>1115</v>
      </c>
      <c r="C195" t="s">
        <v>1117</v>
      </c>
      <c r="D195" t="s">
        <v>1116</v>
      </c>
      <c r="G195" s="3">
        <f t="shared" ref="G195:G258" si="24">A195</f>
        <v>155</v>
      </c>
      <c r="J195" s="8" t="s">
        <v>2021</v>
      </c>
      <c r="L195" t="s">
        <v>100</v>
      </c>
      <c r="M195" t="s">
        <v>100</v>
      </c>
      <c r="N195">
        <v>-1</v>
      </c>
      <c r="O195">
        <v>-1</v>
      </c>
      <c r="P195">
        <v>-1</v>
      </c>
      <c r="Q195">
        <v>0</v>
      </c>
      <c r="R195" s="3" t="e">
        <f>IF(S195&lt;&gt;"",VLOOKUP(S195,'ESO zone constants'!$D$2:$H$4950,8,FALSE),"")</f>
        <v>#REF!</v>
      </c>
      <c r="S195" t="s">
        <v>43</v>
      </c>
      <c r="T195" s="19" t="e">
        <f>IF(R195&lt;&gt;"",IF(NOT(ISERROR(VLOOKUP(R195,'ESO Dungeon constants'!$D$3:$H$9999,5,FALSE))),VLOOKUP(R195,'ESO Dungeon constants'!$D$3:$I$9999,6,FALSE),VLOOKUP(R195,'ESO zone constants'!$H$2:$K$9984,4,FALSE)),"")</f>
        <v>#REF!</v>
      </c>
      <c r="U195" s="3" t="e">
        <f>VLOOKUP(T195,'LibSets constants'!$B$4:$C$1000,2,FALSE)</f>
        <v>#REF!</v>
      </c>
      <c r="W195" s="46" t="str">
        <f>IF(V195&lt;&gt;"",IF(V195&lt;&gt;"LIBSETS_DROP_MECHANIC_MONSTER_NAME",VLOOKUP(V195,'LibSets constants'!$I$4:$L$1000,3,FALSE),""),"")</f>
        <v/>
      </c>
      <c r="X195" s="46" t="str">
        <f>IF(V195&lt;&gt;"",IF(V195&lt;&gt;"LIBSETS_DROP_MECHANIC_MONSTER_NAME",VLOOKUP(V195,'LibSets constants'!$I$4:$L$1000,4,FALSE),""),"")</f>
        <v/>
      </c>
      <c r="Y195" s="3" t="e">
        <f>IF(J195&lt;&gt;"LIBSETS_SETTYPE_BATTLEGROUND",IF(J195&lt;&gt;"LIBSETS_SETTYPE_SPECIAL",IF(Z195&lt;&gt;"",VLOOKUP(Z195,'ESO zone constants'!$D$2:$H$4950,8,FALSE),""),""),"")</f>
        <v>#REF!</v>
      </c>
      <c r="Z195" t="s">
        <v>56</v>
      </c>
      <c r="AA195" s="47"/>
      <c r="AB195" s="46" t="str">
        <f>IF(AA195&lt;&gt;"",IF(AA195&lt;&gt;"LIBSETS_DROP_MECHANIC_MONSTER_NAME",VLOOKUP(AA195,'LibSets constants'!$I$4:$L$1000,3,FALSE),""),"")</f>
        <v/>
      </c>
      <c r="AC195" s="46" t="str">
        <f>IF(AA195&lt;&gt;"",IF(AA195&lt;&gt;"LIBSETS_DROP_MECHANIC_MONSTER_NAME",VLOOKUP(AA195,'LibSets constants'!$I$4:$L$1000,4,FALSE),""),"")</f>
        <v/>
      </c>
      <c r="AD195" s="3" t="str">
        <f>IF(J195&lt;&gt;"LIBSETS_SETTYPE_BATTLEGROUND",IF(J195&lt;&gt;"LIBSETS_SETTYPE_SPECIAL",IF(AE195&lt;&gt;"",VLOOKUP(AE195,'ESO zone constants'!$D$2:$H$4950,8,FALSE),""),""),"")</f>
        <v/>
      </c>
      <c r="AF195" s="47"/>
      <c r="AG195" s="46" t="str">
        <f>IF(AF195&lt;&gt;"",IF(AF195&lt;&gt;"LIBSETS_DROP_MECHANIC_MONSTER_NAME",VLOOKUP(AF195,'LibSets constants'!$I$4:$L$1000,3,FALSE),""),"")</f>
        <v/>
      </c>
      <c r="AH195" s="46" t="str">
        <f>IF(AF195&lt;&gt;"",IF(AF195&lt;&gt;"LIBSETS_DROP_MECHANIC_MONSTER_NAME",VLOOKUP(AF195,'LibSets constants'!$I$4:$L$1000,4,FALSE),""),"")</f>
        <v/>
      </c>
      <c r="AI195" s="3" t="str">
        <f>IF(J195&lt;&gt;"LIBSETS_SETTYPE_BATTLEGROUND",IF(J195&lt;&gt;"LIBSETS_SETTYPE_SPECIAL",IF(AJ195&lt;&gt;"",VLOOKUP(AJ195,'ESO zone constants'!$D$2:$H$4950,8,FALSE),""),""),"")</f>
        <v/>
      </c>
      <c r="AK195" s="47"/>
      <c r="AL195" s="46" t="str">
        <f>IF(AK195&lt;&gt;"",IF(AK195&lt;&gt;"LIBSETS_DROP_MECHANIC_MONSTER_NAME",VLOOKUP(AK195,'LibSets constants'!$I$4:$L$1000,3,FALSE),""),"")</f>
        <v/>
      </c>
      <c r="AM195" s="46" t="str">
        <f>IF(AK195&lt;&gt;"",IF(AK195&lt;&gt;"LIBSETS_DROP_MECHANIC_MONSTER_NAME",VLOOKUP(AK195,'LibSets constants'!$I$4:$L$1000,4,FALSE),""),"")</f>
        <v/>
      </c>
      <c r="AN195" s="3" t="str">
        <f>IF(J195&lt;&gt;"LIBSETS_SETTYPE_BATTLEGROUND",IF(J195&lt;&gt;"LIBSETS_SETTYPE_SPECIAL",IF(AO195&lt;&gt;"",VLOOKUP(AO195,'ESO zone constants'!$D$2:$H$4950,8,FALSE),""),""),"")</f>
        <v/>
      </c>
      <c r="AP195" s="47"/>
      <c r="AQ195" s="46" t="str">
        <f>IF(AP195&lt;&gt;"",IF(AP195&lt;&gt;"LIBSETS_DROP_MECHANIC_MONSTER_NAME",VLOOKUP(AP195,'LibSets constants'!$I$4:$L$1000,3,FALSE),""),"")</f>
        <v/>
      </c>
      <c r="AR195" s="46" t="str">
        <f>IF(AP195&lt;&gt;"",IF(AP195&lt;&gt;"LIBSETS_DROP_MECHANIC_MONSTER_NAME",VLOOKUP(AP195,'LibSets constants'!$I$4:$L$1000,4,FALSE),""),"")</f>
        <v/>
      </c>
      <c r="AS195" s="3" t="str">
        <f>IF(J195&lt;&gt;"LIBSETS_SETTYPE_BATTLEGROUND",IF(J195&lt;&gt;"LIBSETS_SETTYPE_SPECIAL",IF(AT195&lt;&gt;"",VLOOKUP(AT195,'ESO zone constants'!$D$2:$H$4950,8,FALSE),""),""),"")</f>
        <v/>
      </c>
      <c r="AU195" s="47"/>
      <c r="AV195" s="46" t="str">
        <f>IF(AU195&lt;&gt;"",IF(AU195&lt;&gt;"LIBSETS_DROP_MECHANIC_MONSTER_NAME",VLOOKUP(AU195,'LibSets constants'!$I$4:$L$1000,3,FALSE),""),"")</f>
        <v/>
      </c>
      <c r="AW195" s="46" t="str">
        <f>IF(AU195&lt;&gt;"",IF(AU195&lt;&gt;"LIBSETS_DROP_MECHANIC_MONSTER_NAME",VLOOKUP(AU195,'LibSets constants'!$I$4:$L$1000,4,FALSE),""),"")</f>
        <v/>
      </c>
      <c r="AX195" s="21" t="e">
        <f t="shared" ref="AX195:AX258" si="25">IF(A195="???","--","")&amp;IF(I195&lt;&gt;"Not in the game (anymore)",IF(A195&lt;&gt;"",CONCATENATE("[",A195,"] = {wayshrines={")&amp;IF(N195&lt;&gt;"",CONCATENATE(N195,","),"")&amp;IF(O195&lt;&gt;"",CONCATENATE(O195,","),"")&amp;IF(P195&lt;&gt;"",CONCATENATE(P195,","),"")&amp;CONCATENATE("}")&amp;IF(VALUE(Q195)&gt;0,CONCATENATE(", traitsNeeded=",Q195),"")&amp;CONCATENATE(", dlcId=",IF(T195&lt;&gt;"",T195,"DLC_BASE_GAME")),""),"")</f>
        <v>#REF!</v>
      </c>
      <c r="AY195" s="21" t="e">
        <f t="shared" si="22"/>
        <v>#REF!</v>
      </c>
      <c r="AZ195" s="21" t="str">
        <f t="shared" ref="AZ195:AZ258" si="26">IF(I195&lt;&gt;"Not in the game (anymore)",IF(A195&lt;&gt;"",", setType="&amp;J195,"")&amp;IF(M195="true",", multiTrialSet=true",""),"")</f>
        <v>, setType=LIBSETS_SETTYPE_DUNGEON</v>
      </c>
      <c r="BA195" s="21" t="str">
        <f t="shared" ref="BA195:BA258" si="27">IF(I195&lt;&gt;"Not in the game (anymore)",IF(V195&lt;&gt;"",", dropMechanic={"&amp;V195&amp;IF(AA195&lt;&gt;"",","&amp;AA195,"")&amp;IF(AF195&lt;&gt;"",","&amp;AF195,"")&amp;IF(AK195&lt;&gt;"",","&amp;AK195,"")&amp;IF(AP195&lt;&gt;"",","&amp;AP195,"")&amp;IF(AU195&lt;&gt;"",","&amp;AU195,"")&amp;"}"&amp;IF(V195="LIBSETS_DROP_MECHANIC_MONSTER_NAME",", dropMechanicNames={" &amp; IF(W195&lt;&gt;"","['en']='"&amp;W195&amp;"'","") &amp; IF(X195&lt;&gt;"",", ['de']='" &amp; X195&amp;"'","") &amp; "}",""),"")&amp;"},","")</f>
        <v>},</v>
      </c>
      <c r="BB195" s="21" t="str">
        <f t="shared" si="23"/>
        <v xml:space="preserve"> --Undaunted Bastion / Unerschrockenen-Bastion   [Elden Hollow I, Elden Hollow II]</v>
      </c>
    </row>
    <row r="196" spans="1:54" x14ac:dyDescent="0.25">
      <c r="A196" s="12">
        <v>156</v>
      </c>
      <c r="B196" t="s">
        <v>1118</v>
      </c>
      <c r="C196" t="s">
        <v>1120</v>
      </c>
      <c r="D196" t="s">
        <v>1119</v>
      </c>
      <c r="G196" s="3">
        <f t="shared" si="24"/>
        <v>156</v>
      </c>
      <c r="J196" s="8" t="s">
        <v>2021</v>
      </c>
      <c r="L196" t="s">
        <v>100</v>
      </c>
      <c r="M196" t="s">
        <v>100</v>
      </c>
      <c r="N196">
        <v>-1</v>
      </c>
      <c r="O196">
        <v>-1</v>
      </c>
      <c r="P196">
        <v>-1</v>
      </c>
      <c r="Q196">
        <v>0</v>
      </c>
      <c r="R196" s="3" t="e">
        <f>IF(S196&lt;&gt;"",VLOOKUP(S196,'ESO zone constants'!$D$2:$H$4950,8,FALSE),"")</f>
        <v>#REF!</v>
      </c>
      <c r="S196" t="s">
        <v>60</v>
      </c>
      <c r="T196" s="19" t="e">
        <f>IF(R196&lt;&gt;"",IF(NOT(ISERROR(VLOOKUP(R196,'ESO Dungeon constants'!$D$3:$H$9999,5,FALSE))),VLOOKUP(R196,'ESO Dungeon constants'!$D$3:$I$9999,6,FALSE),VLOOKUP(R196,'ESO zone constants'!$H$2:$K$9984,4,FALSE)),"")</f>
        <v>#REF!</v>
      </c>
      <c r="U196" s="3" t="e">
        <f>VLOOKUP(T196,'LibSets constants'!$B$4:$C$1000,2,FALSE)</f>
        <v>#REF!</v>
      </c>
      <c r="W196" s="46" t="str">
        <f>IF(V196&lt;&gt;"",IF(V196&lt;&gt;"LIBSETS_DROP_MECHANIC_MONSTER_NAME",VLOOKUP(V196,'LibSets constants'!$I$4:$L$1000,3,FALSE),""),"")</f>
        <v/>
      </c>
      <c r="X196" s="46" t="str">
        <f>IF(V196&lt;&gt;"",IF(V196&lt;&gt;"LIBSETS_DROP_MECHANIC_MONSTER_NAME",VLOOKUP(V196,'LibSets constants'!$I$4:$L$1000,4,FALSE),""),"")</f>
        <v/>
      </c>
      <c r="Y196" s="3" t="str">
        <f>IF(J196&lt;&gt;"LIBSETS_SETTYPE_BATTLEGROUND",IF(J196&lt;&gt;"LIBSETS_SETTYPE_SPECIAL",IF(Z196&lt;&gt;"",VLOOKUP(Z196,'ESO zone constants'!$D$2:$H$4950,8,FALSE),""),""),"")</f>
        <v/>
      </c>
      <c r="AA196" s="47"/>
      <c r="AB196" s="46" t="str">
        <f>IF(AA196&lt;&gt;"",IF(AA196&lt;&gt;"LIBSETS_DROP_MECHANIC_MONSTER_NAME",VLOOKUP(AA196,'LibSets constants'!$I$4:$L$1000,3,FALSE),""),"")</f>
        <v/>
      </c>
      <c r="AC196" s="46" t="str">
        <f>IF(AA196&lt;&gt;"",IF(AA196&lt;&gt;"LIBSETS_DROP_MECHANIC_MONSTER_NAME",VLOOKUP(AA196,'LibSets constants'!$I$4:$L$1000,4,FALSE),""),"")</f>
        <v/>
      </c>
      <c r="AD196" s="3" t="str">
        <f>IF(J196&lt;&gt;"LIBSETS_SETTYPE_BATTLEGROUND",IF(J196&lt;&gt;"LIBSETS_SETTYPE_SPECIAL",IF(AE196&lt;&gt;"",VLOOKUP(AE196,'ESO zone constants'!$D$2:$H$4950,8,FALSE),""),""),"")</f>
        <v/>
      </c>
      <c r="AF196" s="47"/>
      <c r="AG196" s="46" t="str">
        <f>IF(AF196&lt;&gt;"",IF(AF196&lt;&gt;"LIBSETS_DROP_MECHANIC_MONSTER_NAME",VLOOKUP(AF196,'LibSets constants'!$I$4:$L$1000,3,FALSE),""),"")</f>
        <v/>
      </c>
      <c r="AH196" s="46" t="str">
        <f>IF(AF196&lt;&gt;"",IF(AF196&lt;&gt;"LIBSETS_DROP_MECHANIC_MONSTER_NAME",VLOOKUP(AF196,'LibSets constants'!$I$4:$L$1000,4,FALSE),""),"")</f>
        <v/>
      </c>
      <c r="AI196" s="3" t="str">
        <f>IF(J196&lt;&gt;"LIBSETS_SETTYPE_BATTLEGROUND",IF(J196&lt;&gt;"LIBSETS_SETTYPE_SPECIAL",IF(AJ196&lt;&gt;"",VLOOKUP(AJ196,'ESO zone constants'!$D$2:$H$4950,8,FALSE),""),""),"")</f>
        <v/>
      </c>
      <c r="AK196" s="47"/>
      <c r="AL196" s="46" t="str">
        <f>IF(AK196&lt;&gt;"",IF(AK196&lt;&gt;"LIBSETS_DROP_MECHANIC_MONSTER_NAME",VLOOKUP(AK196,'LibSets constants'!$I$4:$L$1000,3,FALSE),""),"")</f>
        <v/>
      </c>
      <c r="AM196" s="46" t="str">
        <f>IF(AK196&lt;&gt;"",IF(AK196&lt;&gt;"LIBSETS_DROP_MECHANIC_MONSTER_NAME",VLOOKUP(AK196,'LibSets constants'!$I$4:$L$1000,4,FALSE),""),"")</f>
        <v/>
      </c>
      <c r="AN196" s="3" t="str">
        <f>IF(J196&lt;&gt;"LIBSETS_SETTYPE_BATTLEGROUND",IF(J196&lt;&gt;"LIBSETS_SETTYPE_SPECIAL",IF(AO196&lt;&gt;"",VLOOKUP(AO196,'ESO zone constants'!$D$2:$H$4950,8,FALSE),""),""),"")</f>
        <v/>
      </c>
      <c r="AP196" s="47"/>
      <c r="AQ196" s="46" t="str">
        <f>IF(AP196&lt;&gt;"",IF(AP196&lt;&gt;"LIBSETS_DROP_MECHANIC_MONSTER_NAME",VLOOKUP(AP196,'LibSets constants'!$I$4:$L$1000,3,FALSE),""),"")</f>
        <v/>
      </c>
      <c r="AR196" s="46" t="str">
        <f>IF(AP196&lt;&gt;"",IF(AP196&lt;&gt;"LIBSETS_DROP_MECHANIC_MONSTER_NAME",VLOOKUP(AP196,'LibSets constants'!$I$4:$L$1000,4,FALSE),""),"")</f>
        <v/>
      </c>
      <c r="AS196" s="3" t="str">
        <f>IF(J196&lt;&gt;"LIBSETS_SETTYPE_BATTLEGROUND",IF(J196&lt;&gt;"LIBSETS_SETTYPE_SPECIAL",IF(AT196&lt;&gt;"",VLOOKUP(AT196,'ESO zone constants'!$D$2:$H$4950,8,FALSE),""),""),"")</f>
        <v/>
      </c>
      <c r="AU196" s="47"/>
      <c r="AV196" s="46" t="str">
        <f>IF(AU196&lt;&gt;"",IF(AU196&lt;&gt;"LIBSETS_DROP_MECHANIC_MONSTER_NAME",VLOOKUP(AU196,'LibSets constants'!$I$4:$L$1000,3,FALSE),""),"")</f>
        <v/>
      </c>
      <c r="AW196" s="46" t="str">
        <f>IF(AU196&lt;&gt;"",IF(AU196&lt;&gt;"LIBSETS_DROP_MECHANIC_MONSTER_NAME",VLOOKUP(AU196,'LibSets constants'!$I$4:$L$1000,4,FALSE),""),"")</f>
        <v/>
      </c>
      <c r="AX196" s="21" t="e">
        <f t="shared" si="25"/>
        <v>#REF!</v>
      </c>
      <c r="AY196" s="21" t="e">
        <f t="shared" si="22"/>
        <v>#REF!</v>
      </c>
      <c r="AZ196" s="21" t="str">
        <f t="shared" si="26"/>
        <v>, setType=LIBSETS_SETTYPE_DUNGEON</v>
      </c>
      <c r="BA196" s="21" t="str">
        <f t="shared" si="27"/>
        <v>},</v>
      </c>
      <c r="BB196" s="21" t="str">
        <f t="shared" si="23"/>
        <v xml:space="preserve"> --Undaunted Infiltrator / Unerschrockener Infiltrator   [Arx Corinium]</v>
      </c>
    </row>
    <row r="197" spans="1:54" x14ac:dyDescent="0.25">
      <c r="A197" s="12">
        <v>157</v>
      </c>
      <c r="B197" t="s">
        <v>1121</v>
      </c>
      <c r="C197" t="s">
        <v>1123</v>
      </c>
      <c r="D197" t="s">
        <v>1122</v>
      </c>
      <c r="G197" s="3">
        <f t="shared" si="24"/>
        <v>157</v>
      </c>
      <c r="J197" s="8" t="s">
        <v>2021</v>
      </c>
      <c r="L197" t="s">
        <v>100</v>
      </c>
      <c r="M197" t="s">
        <v>100</v>
      </c>
      <c r="N197">
        <v>-1</v>
      </c>
      <c r="O197">
        <v>-1</v>
      </c>
      <c r="P197">
        <v>-1</v>
      </c>
      <c r="Q197">
        <v>0</v>
      </c>
      <c r="R197" s="3" t="e">
        <f>IF(S197&lt;&gt;"",VLOOKUP(S197,'ESO zone constants'!$D$2:$H$4950,8,FALSE),"")</f>
        <v>#REF!</v>
      </c>
      <c r="S197" t="s">
        <v>57</v>
      </c>
      <c r="T197" s="19" t="e">
        <f>IF(R197&lt;&gt;"",IF(NOT(ISERROR(VLOOKUP(R197,'ESO Dungeon constants'!$D$3:$H$9999,5,FALSE))),VLOOKUP(R197,'ESO Dungeon constants'!$D$3:$I$9999,6,FALSE),VLOOKUP(R197,'ESO zone constants'!$H$2:$K$9984,4,FALSE)),"")</f>
        <v>#REF!</v>
      </c>
      <c r="U197" s="3" t="e">
        <f>VLOOKUP(T197,'LibSets constants'!$B$4:$C$1000,2,FALSE)</f>
        <v>#REF!</v>
      </c>
      <c r="W197" s="46" t="str">
        <f>IF(V197&lt;&gt;"",IF(V197&lt;&gt;"LIBSETS_DROP_MECHANIC_MONSTER_NAME",VLOOKUP(V197,'LibSets constants'!$I$4:$L$1000,3,FALSE),""),"")</f>
        <v/>
      </c>
      <c r="X197" s="46" t="str">
        <f>IF(V197&lt;&gt;"",IF(V197&lt;&gt;"LIBSETS_DROP_MECHANIC_MONSTER_NAME",VLOOKUP(V197,'LibSets constants'!$I$4:$L$1000,4,FALSE),""),"")</f>
        <v/>
      </c>
      <c r="Y197" s="3" t="str">
        <f>IF(J197&lt;&gt;"LIBSETS_SETTYPE_BATTLEGROUND",IF(J197&lt;&gt;"LIBSETS_SETTYPE_SPECIAL",IF(Z197&lt;&gt;"",VLOOKUP(Z197,'ESO zone constants'!$D$2:$H$4950,8,FALSE),""),""),"")</f>
        <v/>
      </c>
      <c r="AA197" s="47"/>
      <c r="AB197" s="46" t="str">
        <f>IF(AA197&lt;&gt;"",IF(AA197&lt;&gt;"LIBSETS_DROP_MECHANIC_MONSTER_NAME",VLOOKUP(AA197,'LibSets constants'!$I$4:$L$1000,3,FALSE),""),"")</f>
        <v/>
      </c>
      <c r="AC197" s="46" t="str">
        <f>IF(AA197&lt;&gt;"",IF(AA197&lt;&gt;"LIBSETS_DROP_MECHANIC_MONSTER_NAME",VLOOKUP(AA197,'LibSets constants'!$I$4:$L$1000,4,FALSE),""),"")</f>
        <v/>
      </c>
      <c r="AD197" s="3" t="str">
        <f>IF(J197&lt;&gt;"LIBSETS_SETTYPE_BATTLEGROUND",IF(J197&lt;&gt;"LIBSETS_SETTYPE_SPECIAL",IF(AE197&lt;&gt;"",VLOOKUP(AE197,'ESO zone constants'!$D$2:$H$4950,8,FALSE),""),""),"")</f>
        <v/>
      </c>
      <c r="AF197" s="47"/>
      <c r="AG197" s="46" t="str">
        <f>IF(AF197&lt;&gt;"",IF(AF197&lt;&gt;"LIBSETS_DROP_MECHANIC_MONSTER_NAME",VLOOKUP(AF197,'LibSets constants'!$I$4:$L$1000,3,FALSE),""),"")</f>
        <v/>
      </c>
      <c r="AH197" s="46" t="str">
        <f>IF(AF197&lt;&gt;"",IF(AF197&lt;&gt;"LIBSETS_DROP_MECHANIC_MONSTER_NAME",VLOOKUP(AF197,'LibSets constants'!$I$4:$L$1000,4,FALSE),""),"")</f>
        <v/>
      </c>
      <c r="AI197" s="3" t="str">
        <f>IF(J197&lt;&gt;"LIBSETS_SETTYPE_BATTLEGROUND",IF(J197&lt;&gt;"LIBSETS_SETTYPE_SPECIAL",IF(AJ197&lt;&gt;"",VLOOKUP(AJ197,'ESO zone constants'!$D$2:$H$4950,8,FALSE),""),""),"")</f>
        <v/>
      </c>
      <c r="AK197" s="47"/>
      <c r="AL197" s="46" t="str">
        <f>IF(AK197&lt;&gt;"",IF(AK197&lt;&gt;"LIBSETS_DROP_MECHANIC_MONSTER_NAME",VLOOKUP(AK197,'LibSets constants'!$I$4:$L$1000,3,FALSE),""),"")</f>
        <v/>
      </c>
      <c r="AM197" s="46" t="str">
        <f>IF(AK197&lt;&gt;"",IF(AK197&lt;&gt;"LIBSETS_DROP_MECHANIC_MONSTER_NAME",VLOOKUP(AK197,'LibSets constants'!$I$4:$L$1000,4,FALSE),""),"")</f>
        <v/>
      </c>
      <c r="AN197" s="3" t="str">
        <f>IF(J197&lt;&gt;"LIBSETS_SETTYPE_BATTLEGROUND",IF(J197&lt;&gt;"LIBSETS_SETTYPE_SPECIAL",IF(AO197&lt;&gt;"",VLOOKUP(AO197,'ESO zone constants'!$D$2:$H$4950,8,FALSE),""),""),"")</f>
        <v/>
      </c>
      <c r="AP197" s="47"/>
      <c r="AQ197" s="46" t="str">
        <f>IF(AP197&lt;&gt;"",IF(AP197&lt;&gt;"LIBSETS_DROP_MECHANIC_MONSTER_NAME",VLOOKUP(AP197,'LibSets constants'!$I$4:$L$1000,3,FALSE),""),"")</f>
        <v/>
      </c>
      <c r="AR197" s="46" t="str">
        <f>IF(AP197&lt;&gt;"",IF(AP197&lt;&gt;"LIBSETS_DROP_MECHANIC_MONSTER_NAME",VLOOKUP(AP197,'LibSets constants'!$I$4:$L$1000,4,FALSE),""),"")</f>
        <v/>
      </c>
      <c r="AS197" s="3" t="str">
        <f>IF(J197&lt;&gt;"LIBSETS_SETTYPE_BATTLEGROUND",IF(J197&lt;&gt;"LIBSETS_SETTYPE_SPECIAL",IF(AT197&lt;&gt;"",VLOOKUP(AT197,'ESO zone constants'!$D$2:$H$4950,8,FALSE),""),""),"")</f>
        <v/>
      </c>
      <c r="AU197" s="47"/>
      <c r="AV197" s="46" t="str">
        <f>IF(AU197&lt;&gt;"",IF(AU197&lt;&gt;"LIBSETS_DROP_MECHANIC_MONSTER_NAME",VLOOKUP(AU197,'LibSets constants'!$I$4:$L$1000,3,FALSE),""),"")</f>
        <v/>
      </c>
      <c r="AW197" s="46" t="str">
        <f>IF(AU197&lt;&gt;"",IF(AU197&lt;&gt;"LIBSETS_DROP_MECHANIC_MONSTER_NAME",VLOOKUP(AU197,'LibSets constants'!$I$4:$L$1000,4,FALSE),""),"")</f>
        <v/>
      </c>
      <c r="AX197" s="21" t="e">
        <f t="shared" si="25"/>
        <v>#REF!</v>
      </c>
      <c r="AY197" s="21" t="e">
        <f t="shared" si="22"/>
        <v>#REF!</v>
      </c>
      <c r="AZ197" s="21" t="str">
        <f t="shared" si="26"/>
        <v>, setType=LIBSETS_SETTYPE_DUNGEON</v>
      </c>
      <c r="BA197" s="21" t="str">
        <f t="shared" si="27"/>
        <v>},</v>
      </c>
      <c r="BB197" s="21" t="str">
        <f t="shared" si="23"/>
        <v xml:space="preserve"> --Undaunted Unweaver / Unerschrockener Entflechter   [Blackheart Haven]</v>
      </c>
    </row>
    <row r="198" spans="1:54" x14ac:dyDescent="0.25">
      <c r="A198" s="12">
        <v>158</v>
      </c>
      <c r="B198" t="s">
        <v>1124</v>
      </c>
      <c r="C198" t="s">
        <v>1126</v>
      </c>
      <c r="D198" t="s">
        <v>1125</v>
      </c>
      <c r="G198" s="3">
        <f t="shared" si="24"/>
        <v>158</v>
      </c>
      <c r="J198" s="8" t="s">
        <v>2021</v>
      </c>
      <c r="L198" t="s">
        <v>100</v>
      </c>
      <c r="M198" t="s">
        <v>100</v>
      </c>
      <c r="N198">
        <v>-1</v>
      </c>
      <c r="O198">
        <v>-1</v>
      </c>
      <c r="P198">
        <v>-1</v>
      </c>
      <c r="Q198">
        <v>0</v>
      </c>
      <c r="R198" s="3" t="e">
        <f>IF(S198&lt;&gt;"",VLOOKUP(S198,'ESO zone constants'!$D$2:$H$4950,8,FALSE),"")</f>
        <v>#REF!</v>
      </c>
      <c r="S198" t="s">
        <v>50</v>
      </c>
      <c r="T198" s="19" t="e">
        <f>IF(R198&lt;&gt;"",IF(NOT(ISERROR(VLOOKUP(R198,'ESO Dungeon constants'!$D$3:$H$9999,5,FALSE))),VLOOKUP(R198,'ESO Dungeon constants'!$D$3:$I$9999,6,FALSE),VLOOKUP(R198,'ESO zone constants'!$H$2:$K$9984,4,FALSE)),"")</f>
        <v>#REF!</v>
      </c>
      <c r="U198" s="3" t="e">
        <f>VLOOKUP(T198,'LibSets constants'!$B$4:$C$1000,2,FALSE)</f>
        <v>#REF!</v>
      </c>
      <c r="W198" s="3" t="str">
        <f>IF(V198&lt;&gt;"",IF(V198&lt;&gt;"LIBSETS_DROP_MECHANIC_MONSTER_NAME",VLOOKUP(V198,'LibSets constants'!$I$4:$L$1000,3,FALSE),""),"")</f>
        <v/>
      </c>
      <c r="X198" s="3" t="str">
        <f>IF(V198&lt;&gt;"",IF(V198&lt;&gt;"LIBSETS_DROP_MECHANIC_MONSTER_NAME",VLOOKUP(V198,'LibSets constants'!$I$4:$L$1000,4,FALSE),""),"")</f>
        <v/>
      </c>
      <c r="Y198" s="3" t="e">
        <f>IF(J198&lt;&gt;"LIBSETS_SETTYPE_BATTLEGROUND",IF(J198&lt;&gt;"LIBSETS_SETTYPE_SPECIAL",IF(Z198&lt;&gt;"",VLOOKUP(Z198,'ESO zone constants'!$D$2:$H$4950,8,FALSE),""),""),"")</f>
        <v>#REF!</v>
      </c>
      <c r="Z198" t="s">
        <v>71</v>
      </c>
      <c r="AB198" s="3" t="str">
        <f>IF(AA198&lt;&gt;"",IF(AA198&lt;&gt;"LIBSETS_DROP_MECHANIC_MONSTER_NAME",VLOOKUP(AA198,'LibSets constants'!$I$4:$L$1000,3,FALSE),""),"")</f>
        <v/>
      </c>
      <c r="AC198" s="3" t="str">
        <f>IF(AA198&lt;&gt;"",IF(AA198&lt;&gt;"LIBSETS_DROP_MECHANIC_MONSTER_NAME",VLOOKUP(AA198,'LibSets constants'!$I$4:$L$1000,4,FALSE),""),"")</f>
        <v/>
      </c>
      <c r="AD198" s="3" t="str">
        <f>IF(J198&lt;&gt;"LIBSETS_SETTYPE_BATTLEGROUND",IF(J198&lt;&gt;"LIBSETS_SETTYPE_SPECIAL",IF(AE198&lt;&gt;"",VLOOKUP(AE198,'ESO zone constants'!$D$2:$H$4950,8,FALSE),""),""),"")</f>
        <v/>
      </c>
      <c r="AG198" s="3" t="str">
        <f>IF(AF198&lt;&gt;"",IF(AF198&lt;&gt;"LIBSETS_DROP_MECHANIC_MONSTER_NAME",VLOOKUP(AF198,'LibSets constants'!$I$4:$L$1000,3,FALSE),""),"")</f>
        <v/>
      </c>
      <c r="AH198" s="3" t="str">
        <f>IF(AF198&lt;&gt;"",IF(AF198&lt;&gt;"LIBSETS_DROP_MECHANIC_MONSTER_NAME",VLOOKUP(AF198,'LibSets constants'!$I$4:$L$1000,4,FALSE),""),"")</f>
        <v/>
      </c>
      <c r="AI198" s="3" t="str">
        <f>IF(J198&lt;&gt;"LIBSETS_SETTYPE_BATTLEGROUND",IF(J198&lt;&gt;"LIBSETS_SETTYPE_SPECIAL",IF(AJ198&lt;&gt;"",VLOOKUP(AJ198,'ESO zone constants'!$D$2:$H$4950,8,FALSE),""),""),"")</f>
        <v/>
      </c>
      <c r="AL198" s="3" t="str">
        <f>IF(AK198&lt;&gt;"",IF(AK198&lt;&gt;"LIBSETS_DROP_MECHANIC_MONSTER_NAME",VLOOKUP(AK198,'LibSets constants'!$I$4:$L$1000,3,FALSE),""),"")</f>
        <v/>
      </c>
      <c r="AM198" s="3" t="str">
        <f>IF(AK198&lt;&gt;"",IF(AK198&lt;&gt;"LIBSETS_DROP_MECHANIC_MONSTER_NAME",VLOOKUP(AK198,'LibSets constants'!$I$4:$L$1000,4,FALSE),""),"")</f>
        <v/>
      </c>
      <c r="AN198" s="3" t="str">
        <f>IF(J198&lt;&gt;"LIBSETS_SETTYPE_BATTLEGROUND",IF(J198&lt;&gt;"LIBSETS_SETTYPE_SPECIAL",IF(AO198&lt;&gt;"",VLOOKUP(AO198,'ESO zone constants'!$D$2:$H$4950,8,FALSE),""),""),"")</f>
        <v/>
      </c>
      <c r="AQ198" s="3" t="str">
        <f>IF(AP198&lt;&gt;"",IF(AP198&lt;&gt;"LIBSETS_DROP_MECHANIC_MONSTER_NAME",VLOOKUP(AP198,'LibSets constants'!$I$4:$L$1000,3,FALSE),""),"")</f>
        <v/>
      </c>
      <c r="AR198" s="3" t="str">
        <f>IF(AP198&lt;&gt;"",IF(AP198&lt;&gt;"LIBSETS_DROP_MECHANIC_MONSTER_NAME",VLOOKUP(AP198,'LibSets constants'!$I$4:$L$1000,4,FALSE),""),"")</f>
        <v/>
      </c>
      <c r="AS198" s="3" t="str">
        <f>IF(J198&lt;&gt;"LIBSETS_SETTYPE_BATTLEGROUND",IF(J198&lt;&gt;"LIBSETS_SETTYPE_SPECIAL",IF(AT198&lt;&gt;"",VLOOKUP(AT198,'ESO zone constants'!$D$2:$H$4950,8,FALSE),""),""),"")</f>
        <v/>
      </c>
      <c r="AV198" s="3" t="str">
        <f>IF(AU198&lt;&gt;"",IF(AU198&lt;&gt;"LIBSETS_DROP_MECHANIC_MONSTER_NAME",VLOOKUP(AU198,'LibSets constants'!$I$4:$L$1000,3,FALSE),""),"")</f>
        <v/>
      </c>
      <c r="AW198" s="3" t="str">
        <f>IF(AU198&lt;&gt;"",IF(AU198&lt;&gt;"LIBSETS_DROP_MECHANIC_MONSTER_NAME",VLOOKUP(AU198,'LibSets constants'!$I$4:$L$1000,4,FALSE),""),"")</f>
        <v/>
      </c>
      <c r="AX198" s="21" t="e">
        <f t="shared" si="25"/>
        <v>#REF!</v>
      </c>
      <c r="AY198" s="21" t="e">
        <f t="shared" si="22"/>
        <v>#REF!</v>
      </c>
      <c r="AZ198" s="21" t="str">
        <f t="shared" si="26"/>
        <v>, setType=LIBSETS_SETTYPE_DUNGEON</v>
      </c>
      <c r="BA198" s="21" t="str">
        <f t="shared" si="27"/>
        <v>},</v>
      </c>
      <c r="BB198" s="21" t="str">
        <f t="shared" si="23"/>
        <v xml:space="preserve"> --Embershield / Glutschild   [City of Ash I, City of Ash II]</v>
      </c>
    </row>
    <row r="199" spans="1:54" x14ac:dyDescent="0.25">
      <c r="A199" s="12">
        <v>159</v>
      </c>
      <c r="B199" t="s">
        <v>1127</v>
      </c>
      <c r="C199" t="s">
        <v>1129</v>
      </c>
      <c r="D199" t="s">
        <v>1128</v>
      </c>
      <c r="G199" s="3">
        <f t="shared" si="24"/>
        <v>159</v>
      </c>
      <c r="J199" s="8" t="s">
        <v>2021</v>
      </c>
      <c r="L199" t="s">
        <v>100</v>
      </c>
      <c r="M199" t="s">
        <v>100</v>
      </c>
      <c r="N199">
        <v>-1</v>
      </c>
      <c r="O199">
        <v>-1</v>
      </c>
      <c r="P199">
        <v>-1</v>
      </c>
      <c r="Q199">
        <v>0</v>
      </c>
      <c r="R199" s="3" t="e">
        <f>IF(S199&lt;&gt;"",VLOOKUP(S199,'ESO zone constants'!$D$2:$H$4950,8,FALSE),"")</f>
        <v>#REF!</v>
      </c>
      <c r="S199" t="s">
        <v>50</v>
      </c>
      <c r="T199" s="19" t="e">
        <f>IF(R199&lt;&gt;"",IF(NOT(ISERROR(VLOOKUP(R199,'ESO Dungeon constants'!$D$3:$H$9999,5,FALSE))),VLOOKUP(R199,'ESO Dungeon constants'!$D$3:$I$9999,6,FALSE),VLOOKUP(R199,'ESO zone constants'!$H$2:$K$9984,4,FALSE)),"")</f>
        <v>#REF!</v>
      </c>
      <c r="U199" s="3" t="e">
        <f>VLOOKUP(T199,'LibSets constants'!$B$4:$C$1000,2,FALSE)</f>
        <v>#REF!</v>
      </c>
      <c r="W199" s="3" t="str">
        <f>IF(V199&lt;&gt;"",IF(V199&lt;&gt;"LIBSETS_DROP_MECHANIC_MONSTER_NAME",VLOOKUP(V199,'LibSets constants'!$I$4:$L$1000,3,FALSE),""),"")</f>
        <v/>
      </c>
      <c r="X199" s="3" t="str">
        <f>IF(V199&lt;&gt;"",IF(V199&lt;&gt;"LIBSETS_DROP_MECHANIC_MONSTER_NAME",VLOOKUP(V199,'LibSets constants'!$I$4:$L$1000,4,FALSE),""),"")</f>
        <v/>
      </c>
      <c r="Y199" s="3" t="e">
        <f>IF(J199&lt;&gt;"LIBSETS_SETTYPE_BATTLEGROUND",IF(J199&lt;&gt;"LIBSETS_SETTYPE_SPECIAL",IF(Z199&lt;&gt;"",VLOOKUP(Z199,'ESO zone constants'!$D$2:$H$4950,8,FALSE),""),""),"")</f>
        <v>#REF!</v>
      </c>
      <c r="Z199" t="s">
        <v>71</v>
      </c>
      <c r="AB199" s="3" t="str">
        <f>IF(AA199&lt;&gt;"",IF(AA199&lt;&gt;"LIBSETS_DROP_MECHANIC_MONSTER_NAME",VLOOKUP(AA199,'LibSets constants'!$I$4:$L$1000,3,FALSE),""),"")</f>
        <v/>
      </c>
      <c r="AC199" s="3" t="str">
        <f>IF(AA199&lt;&gt;"",IF(AA199&lt;&gt;"LIBSETS_DROP_MECHANIC_MONSTER_NAME",VLOOKUP(AA199,'LibSets constants'!$I$4:$L$1000,4,FALSE),""),"")</f>
        <v/>
      </c>
      <c r="AD199" s="3" t="str">
        <f>IF(J199&lt;&gt;"LIBSETS_SETTYPE_BATTLEGROUND",IF(J199&lt;&gt;"LIBSETS_SETTYPE_SPECIAL",IF(AE199&lt;&gt;"",VLOOKUP(AE199,'ESO zone constants'!$D$2:$H$4950,8,FALSE),""),""),"")</f>
        <v/>
      </c>
      <c r="AG199" s="3" t="str">
        <f>IF(AF199&lt;&gt;"",IF(AF199&lt;&gt;"LIBSETS_DROP_MECHANIC_MONSTER_NAME",VLOOKUP(AF199,'LibSets constants'!$I$4:$L$1000,3,FALSE),""),"")</f>
        <v/>
      </c>
      <c r="AH199" s="3" t="str">
        <f>IF(AF199&lt;&gt;"",IF(AF199&lt;&gt;"LIBSETS_DROP_MECHANIC_MONSTER_NAME",VLOOKUP(AF199,'LibSets constants'!$I$4:$L$1000,4,FALSE),""),"")</f>
        <v/>
      </c>
      <c r="AI199" s="3" t="str">
        <f>IF(J199&lt;&gt;"LIBSETS_SETTYPE_BATTLEGROUND",IF(J199&lt;&gt;"LIBSETS_SETTYPE_SPECIAL",IF(AJ199&lt;&gt;"",VLOOKUP(AJ199,'ESO zone constants'!$D$2:$H$4950,8,FALSE),""),""),"")</f>
        <v/>
      </c>
      <c r="AL199" s="3" t="str">
        <f>IF(AK199&lt;&gt;"",IF(AK199&lt;&gt;"LIBSETS_DROP_MECHANIC_MONSTER_NAME",VLOOKUP(AK199,'LibSets constants'!$I$4:$L$1000,3,FALSE),""),"")</f>
        <v/>
      </c>
      <c r="AM199" s="3" t="str">
        <f>IF(AK199&lt;&gt;"",IF(AK199&lt;&gt;"LIBSETS_DROP_MECHANIC_MONSTER_NAME",VLOOKUP(AK199,'LibSets constants'!$I$4:$L$1000,4,FALSE),""),"")</f>
        <v/>
      </c>
      <c r="AN199" s="3" t="str">
        <f>IF(J199&lt;&gt;"LIBSETS_SETTYPE_BATTLEGROUND",IF(J199&lt;&gt;"LIBSETS_SETTYPE_SPECIAL",IF(AO199&lt;&gt;"",VLOOKUP(AO199,'ESO zone constants'!$D$2:$H$4950,8,FALSE),""),""),"")</f>
        <v/>
      </c>
      <c r="AQ199" s="3" t="str">
        <f>IF(AP199&lt;&gt;"",IF(AP199&lt;&gt;"LIBSETS_DROP_MECHANIC_MONSTER_NAME",VLOOKUP(AP199,'LibSets constants'!$I$4:$L$1000,3,FALSE),""),"")</f>
        <v/>
      </c>
      <c r="AR199" s="3" t="str">
        <f>IF(AP199&lt;&gt;"",IF(AP199&lt;&gt;"LIBSETS_DROP_MECHANIC_MONSTER_NAME",VLOOKUP(AP199,'LibSets constants'!$I$4:$L$1000,4,FALSE),""),"")</f>
        <v/>
      </c>
      <c r="AS199" s="3" t="str">
        <f>IF(J199&lt;&gt;"LIBSETS_SETTYPE_BATTLEGROUND",IF(J199&lt;&gt;"LIBSETS_SETTYPE_SPECIAL",IF(AT199&lt;&gt;"",VLOOKUP(AT199,'ESO zone constants'!$D$2:$H$4950,8,FALSE),""),""),"")</f>
        <v/>
      </c>
      <c r="AV199" s="3" t="str">
        <f>IF(AU199&lt;&gt;"",IF(AU199&lt;&gt;"LIBSETS_DROP_MECHANIC_MONSTER_NAME",VLOOKUP(AU199,'LibSets constants'!$I$4:$L$1000,3,FALSE),""),"")</f>
        <v/>
      </c>
      <c r="AW199" s="3" t="str">
        <f>IF(AU199&lt;&gt;"",IF(AU199&lt;&gt;"LIBSETS_DROP_MECHANIC_MONSTER_NAME",VLOOKUP(AU199,'LibSets constants'!$I$4:$L$1000,4,FALSE),""),"")</f>
        <v/>
      </c>
      <c r="AX199" s="21" t="e">
        <f t="shared" si="25"/>
        <v>#REF!</v>
      </c>
      <c r="AY199" s="21" t="e">
        <f t="shared" si="22"/>
        <v>#REF!</v>
      </c>
      <c r="AZ199" s="21" t="str">
        <f t="shared" si="26"/>
        <v>, setType=LIBSETS_SETTYPE_DUNGEON</v>
      </c>
      <c r="BA199" s="21" t="str">
        <f t="shared" si="27"/>
        <v>},</v>
      </c>
      <c r="BB199" s="21" t="str">
        <f t="shared" si="23"/>
        <v xml:space="preserve"> --Sunderflame / Trennflamme   [City of Ash I, City of Ash II]</v>
      </c>
    </row>
    <row r="200" spans="1:54" x14ac:dyDescent="0.25">
      <c r="A200" s="12">
        <v>160</v>
      </c>
      <c r="B200" t="s">
        <v>1130</v>
      </c>
      <c r="C200" t="s">
        <v>1132</v>
      </c>
      <c r="D200" t="s">
        <v>1131</v>
      </c>
      <c r="G200" s="3">
        <f t="shared" si="24"/>
        <v>160</v>
      </c>
      <c r="J200" s="8" t="s">
        <v>2021</v>
      </c>
      <c r="L200" t="s">
        <v>100</v>
      </c>
      <c r="M200" t="s">
        <v>100</v>
      </c>
      <c r="N200">
        <v>-1</v>
      </c>
      <c r="O200">
        <v>-1</v>
      </c>
      <c r="P200">
        <v>-1</v>
      </c>
      <c r="Q200">
        <v>0</v>
      </c>
      <c r="R200" s="3" t="e">
        <f>IF(S200&lt;&gt;"",VLOOKUP(S200,'ESO zone constants'!$D$2:$H$4950,8,FALSE),"")</f>
        <v>#REF!</v>
      </c>
      <c r="S200" t="s">
        <v>50</v>
      </c>
      <c r="T200" s="19" t="e">
        <f>IF(R200&lt;&gt;"",IF(NOT(ISERROR(VLOOKUP(R200,'ESO Dungeon constants'!$D$3:$H$9999,5,FALSE))),VLOOKUP(R200,'ESO Dungeon constants'!$D$3:$I$9999,6,FALSE),VLOOKUP(R200,'ESO zone constants'!$H$2:$K$9984,4,FALSE)),"")</f>
        <v>#REF!</v>
      </c>
      <c r="U200" s="3" t="e">
        <f>VLOOKUP(T200,'LibSets constants'!$B$4:$C$1000,2,FALSE)</f>
        <v>#REF!</v>
      </c>
      <c r="W200" s="3" t="str">
        <f>IF(V200&lt;&gt;"",IF(V200&lt;&gt;"LIBSETS_DROP_MECHANIC_MONSTER_NAME",VLOOKUP(V200,'LibSets constants'!$I$4:$L$1000,3,FALSE),""),"")</f>
        <v/>
      </c>
      <c r="X200" s="3" t="str">
        <f>IF(V200&lt;&gt;"",IF(V200&lt;&gt;"LIBSETS_DROP_MECHANIC_MONSTER_NAME",VLOOKUP(V200,'LibSets constants'!$I$4:$L$1000,4,FALSE),""),"")</f>
        <v/>
      </c>
      <c r="Y200" s="3" t="e">
        <f>IF(J200&lt;&gt;"LIBSETS_SETTYPE_BATTLEGROUND",IF(J200&lt;&gt;"LIBSETS_SETTYPE_SPECIAL",IF(Z200&lt;&gt;"",VLOOKUP(Z200,'ESO zone constants'!$D$2:$H$4950,8,FALSE),""),""),"")</f>
        <v>#REF!</v>
      </c>
      <c r="Z200" t="s">
        <v>71</v>
      </c>
      <c r="AB200" s="3" t="str">
        <f>IF(AA200&lt;&gt;"",IF(AA200&lt;&gt;"LIBSETS_DROP_MECHANIC_MONSTER_NAME",VLOOKUP(AA200,'LibSets constants'!$I$4:$L$1000,3,FALSE),""),"")</f>
        <v/>
      </c>
      <c r="AC200" s="3" t="str">
        <f>IF(AA200&lt;&gt;"",IF(AA200&lt;&gt;"LIBSETS_DROP_MECHANIC_MONSTER_NAME",VLOOKUP(AA200,'LibSets constants'!$I$4:$L$1000,4,FALSE),""),"")</f>
        <v/>
      </c>
      <c r="AD200" s="3" t="str">
        <f>IF(J200&lt;&gt;"LIBSETS_SETTYPE_BATTLEGROUND",IF(J200&lt;&gt;"LIBSETS_SETTYPE_SPECIAL",IF(AE200&lt;&gt;"",VLOOKUP(AE200,'ESO zone constants'!$D$2:$H$4950,8,FALSE),""),""),"")</f>
        <v/>
      </c>
      <c r="AG200" s="3" t="str">
        <f>IF(AF200&lt;&gt;"",IF(AF200&lt;&gt;"LIBSETS_DROP_MECHANIC_MONSTER_NAME",VLOOKUP(AF200,'LibSets constants'!$I$4:$L$1000,3,FALSE),""),"")</f>
        <v/>
      </c>
      <c r="AH200" s="3" t="str">
        <f>IF(AF200&lt;&gt;"",IF(AF200&lt;&gt;"LIBSETS_DROP_MECHANIC_MONSTER_NAME",VLOOKUP(AF200,'LibSets constants'!$I$4:$L$1000,4,FALSE),""),"")</f>
        <v/>
      </c>
      <c r="AI200" s="3" t="str">
        <f>IF(J200&lt;&gt;"LIBSETS_SETTYPE_BATTLEGROUND",IF(J200&lt;&gt;"LIBSETS_SETTYPE_SPECIAL",IF(AJ200&lt;&gt;"",VLOOKUP(AJ200,'ESO zone constants'!$D$2:$H$4950,8,FALSE),""),""),"")</f>
        <v/>
      </c>
      <c r="AL200" s="3" t="str">
        <f>IF(AK200&lt;&gt;"",IF(AK200&lt;&gt;"LIBSETS_DROP_MECHANIC_MONSTER_NAME",VLOOKUP(AK200,'LibSets constants'!$I$4:$L$1000,3,FALSE),""),"")</f>
        <v/>
      </c>
      <c r="AM200" s="3" t="str">
        <f>IF(AK200&lt;&gt;"",IF(AK200&lt;&gt;"LIBSETS_DROP_MECHANIC_MONSTER_NAME",VLOOKUP(AK200,'LibSets constants'!$I$4:$L$1000,4,FALSE),""),"")</f>
        <v/>
      </c>
      <c r="AN200" s="3" t="str">
        <f>IF(J200&lt;&gt;"LIBSETS_SETTYPE_BATTLEGROUND",IF(J200&lt;&gt;"LIBSETS_SETTYPE_SPECIAL",IF(AO200&lt;&gt;"",VLOOKUP(AO200,'ESO zone constants'!$D$2:$H$4950,8,FALSE),""),""),"")</f>
        <v/>
      </c>
      <c r="AQ200" s="3" t="str">
        <f>IF(AP200&lt;&gt;"",IF(AP200&lt;&gt;"LIBSETS_DROP_MECHANIC_MONSTER_NAME",VLOOKUP(AP200,'LibSets constants'!$I$4:$L$1000,3,FALSE),""),"")</f>
        <v/>
      </c>
      <c r="AR200" s="3" t="str">
        <f>IF(AP200&lt;&gt;"",IF(AP200&lt;&gt;"LIBSETS_DROP_MECHANIC_MONSTER_NAME",VLOOKUP(AP200,'LibSets constants'!$I$4:$L$1000,4,FALSE),""),"")</f>
        <v/>
      </c>
      <c r="AS200" s="3" t="str">
        <f>IF(J200&lt;&gt;"LIBSETS_SETTYPE_BATTLEGROUND",IF(J200&lt;&gt;"LIBSETS_SETTYPE_SPECIAL",IF(AT200&lt;&gt;"",VLOOKUP(AT200,'ESO zone constants'!$D$2:$H$4950,8,FALSE),""),""),"")</f>
        <v/>
      </c>
      <c r="AV200" s="3" t="str">
        <f>IF(AU200&lt;&gt;"",IF(AU200&lt;&gt;"LIBSETS_DROP_MECHANIC_MONSTER_NAME",VLOOKUP(AU200,'LibSets constants'!$I$4:$L$1000,3,FALSE),""),"")</f>
        <v/>
      </c>
      <c r="AW200" s="3" t="str">
        <f>IF(AU200&lt;&gt;"",IF(AU200&lt;&gt;"LIBSETS_DROP_MECHANIC_MONSTER_NAME",VLOOKUP(AU200,'LibSets constants'!$I$4:$L$1000,4,FALSE),""),"")</f>
        <v/>
      </c>
      <c r="AX200" s="21" t="e">
        <f t="shared" si="25"/>
        <v>#REF!</v>
      </c>
      <c r="AY200" s="21" t="e">
        <f t="shared" si="22"/>
        <v>#REF!</v>
      </c>
      <c r="AZ200" s="21" t="str">
        <f t="shared" si="26"/>
        <v>, setType=LIBSETS_SETTYPE_DUNGEON</v>
      </c>
      <c r="BA200" s="21" t="str">
        <f t="shared" si="27"/>
        <v>},</v>
      </c>
      <c r="BB200" s="21" t="str">
        <f t="shared" si="23"/>
        <v xml:space="preserve"> --Burning Spellweave / Branntzauberweber   [City of Ash I, City of Ash II]</v>
      </c>
    </row>
    <row r="201" spans="1:54" x14ac:dyDescent="0.25">
      <c r="A201" s="12">
        <v>184</v>
      </c>
      <c r="B201" t="s">
        <v>1178</v>
      </c>
      <c r="C201" t="s">
        <v>1180</v>
      </c>
      <c r="D201" t="s">
        <v>1179</v>
      </c>
      <c r="G201" s="3">
        <f t="shared" si="24"/>
        <v>184</v>
      </c>
      <c r="J201" s="8" t="s">
        <v>2021</v>
      </c>
      <c r="L201" t="s">
        <v>100</v>
      </c>
      <c r="M201" t="s">
        <v>100</v>
      </c>
      <c r="N201">
        <v>-1</v>
      </c>
      <c r="O201">
        <v>-1</v>
      </c>
      <c r="P201">
        <v>-1</v>
      </c>
      <c r="Q201">
        <v>0</v>
      </c>
      <c r="R201" s="3" t="e">
        <f>IF(S201&lt;&gt;"",VLOOKUP(S201,'ESO zone constants'!$D$2:$H$4950,8,FALSE),"")</f>
        <v>#REF!</v>
      </c>
      <c r="S201" t="s">
        <v>54</v>
      </c>
      <c r="T201" s="19" t="e">
        <f>IF(R201&lt;&gt;"",IF(NOT(ISERROR(VLOOKUP(R201,'ESO Dungeon constants'!$D$3:$H$9999,5,FALSE))),VLOOKUP(R201,'ESO Dungeon constants'!$D$3:$I$9999,6,FALSE),VLOOKUP(R201,'ESO zone constants'!$H$2:$K$9984,4,FALSE)),"")</f>
        <v>#REF!</v>
      </c>
      <c r="U201" s="3" t="e">
        <f>VLOOKUP(T201,'LibSets constants'!$B$4:$C$1000,2,FALSE)</f>
        <v>#REF!</v>
      </c>
      <c r="W201" s="3" t="str">
        <f>IF(V201&lt;&gt;"",IF(V201&lt;&gt;"LIBSETS_DROP_MECHANIC_MONSTER_NAME",VLOOKUP(V201,'LibSets constants'!$I$4:$L$1000,3,FALSE),""),"")</f>
        <v/>
      </c>
      <c r="X201" s="41" t="str">
        <f>IF(V201&lt;&gt;"",IF(V201&lt;&gt;"LIBSETS_DROP_MECHANIC_MONSTER_NAME",VLOOKUP(V201,'LibSets constants'!$I$4:$L$1000,4,FALSE),""),"")</f>
        <v/>
      </c>
      <c r="Y201" s="3" t="str">
        <f>IF(J201&lt;&gt;"LIBSETS_SETTYPE_BATTLEGROUND",IF(J201&lt;&gt;"LIBSETS_SETTYPE_SPECIAL",IF(Z201&lt;&gt;"",VLOOKUP(Z201,'ESO zone constants'!$D$2:$H$4950,8,FALSE),""),""),"")</f>
        <v/>
      </c>
      <c r="AB201" s="3" t="str">
        <f>IF(AA201&lt;&gt;"",IF(AA201&lt;&gt;"LIBSETS_DROP_MECHANIC_MONSTER_NAME",VLOOKUP(AA201,'LibSets constants'!$I$4:$L$1000,3,FALSE),""),"")</f>
        <v/>
      </c>
      <c r="AC201" s="3" t="str">
        <f>IF(AA201&lt;&gt;"",IF(AA201&lt;&gt;"LIBSETS_DROP_MECHANIC_MONSTER_NAME",VLOOKUP(AA201,'LibSets constants'!$I$4:$L$1000,4,FALSE),""),"")</f>
        <v/>
      </c>
      <c r="AD201" s="3" t="str">
        <f>IF(J201&lt;&gt;"LIBSETS_SETTYPE_BATTLEGROUND",IF(J201&lt;&gt;"LIBSETS_SETTYPE_SPECIAL",IF(AE201&lt;&gt;"",VLOOKUP(AE201,'ESO zone constants'!$D$2:$H$4950,8,FALSE),""),""),"")</f>
        <v/>
      </c>
      <c r="AG201" s="3" t="str">
        <f>IF(AF201&lt;&gt;"",IF(AF201&lt;&gt;"LIBSETS_DROP_MECHANIC_MONSTER_NAME",VLOOKUP(AF201,'LibSets constants'!$I$4:$L$1000,3,FALSE),""),"")</f>
        <v/>
      </c>
      <c r="AH201" s="3" t="str">
        <f>IF(AF201&lt;&gt;"",IF(AF201&lt;&gt;"LIBSETS_DROP_MECHANIC_MONSTER_NAME",VLOOKUP(AF201,'LibSets constants'!$I$4:$L$1000,4,FALSE),""),"")</f>
        <v/>
      </c>
      <c r="AI201" s="3" t="str">
        <f>IF(J201&lt;&gt;"LIBSETS_SETTYPE_BATTLEGROUND",IF(J201&lt;&gt;"LIBSETS_SETTYPE_SPECIAL",IF(AJ201&lt;&gt;"",VLOOKUP(AJ201,'ESO zone constants'!$D$2:$H$4950,8,FALSE),""),""),"")</f>
        <v/>
      </c>
      <c r="AL201" s="3" t="str">
        <f>IF(AK201&lt;&gt;"",IF(AK201&lt;&gt;"LIBSETS_DROP_MECHANIC_MONSTER_NAME",VLOOKUP(AK201,'LibSets constants'!$I$4:$L$1000,3,FALSE),""),"")</f>
        <v/>
      </c>
      <c r="AM201" s="3" t="str">
        <f>IF(AK201&lt;&gt;"",IF(AK201&lt;&gt;"LIBSETS_DROP_MECHANIC_MONSTER_NAME",VLOOKUP(AK201,'LibSets constants'!$I$4:$L$1000,4,FALSE),""),"")</f>
        <v/>
      </c>
      <c r="AN201" s="3" t="str">
        <f>IF(J201&lt;&gt;"LIBSETS_SETTYPE_BATTLEGROUND",IF(J201&lt;&gt;"LIBSETS_SETTYPE_SPECIAL",IF(AO201&lt;&gt;"",VLOOKUP(AO201,'ESO zone constants'!$D$2:$H$4950,8,FALSE),""),""),"")</f>
        <v/>
      </c>
      <c r="AQ201" s="3" t="str">
        <f>IF(AP201&lt;&gt;"",IF(AP201&lt;&gt;"LIBSETS_DROP_MECHANIC_MONSTER_NAME",VLOOKUP(AP201,'LibSets constants'!$I$4:$L$1000,3,FALSE),""),"")</f>
        <v/>
      </c>
      <c r="AR201" s="3" t="str">
        <f>IF(AP201&lt;&gt;"",IF(AP201&lt;&gt;"LIBSETS_DROP_MECHANIC_MONSTER_NAME",VLOOKUP(AP201,'LibSets constants'!$I$4:$L$1000,4,FALSE),""),"")</f>
        <v/>
      </c>
      <c r="AS201" s="3" t="str">
        <f>IF(J201&lt;&gt;"LIBSETS_SETTYPE_BATTLEGROUND",IF(J201&lt;&gt;"LIBSETS_SETTYPE_SPECIAL",IF(AT201&lt;&gt;"",VLOOKUP(AT201,'ESO zone constants'!$D$2:$H$4950,8,FALSE),""),""),"")</f>
        <v/>
      </c>
      <c r="AV201" s="3" t="str">
        <f>IF(AU201&lt;&gt;"",IF(AU201&lt;&gt;"LIBSETS_DROP_MECHANIC_MONSTER_NAME",VLOOKUP(AU201,'LibSets constants'!$I$4:$L$1000,3,FALSE),""),"")</f>
        <v/>
      </c>
      <c r="AW201" s="3" t="str">
        <f>IF(AU201&lt;&gt;"",IF(AU201&lt;&gt;"LIBSETS_DROP_MECHANIC_MONSTER_NAME",VLOOKUP(AU201,'LibSets constants'!$I$4:$L$1000,4,FALSE),""),"")</f>
        <v/>
      </c>
      <c r="AX201" s="21" t="e">
        <f t="shared" si="25"/>
        <v>#REF!</v>
      </c>
      <c r="AY201" s="21" t="e">
        <f t="shared" si="22"/>
        <v>#REF!</v>
      </c>
      <c r="AZ201" s="21" t="str">
        <f t="shared" si="26"/>
        <v>, setType=LIBSETS_SETTYPE_DUNGEON</v>
      </c>
      <c r="BA201" s="21" t="str">
        <f t="shared" si="27"/>
        <v>},</v>
      </c>
      <c r="BB201" s="21" t="str">
        <f t="shared" si="23"/>
        <v xml:space="preserve"> --Brands of Imperium / Male des Kaiserreichs   [White-Gold Tower]</v>
      </c>
    </row>
    <row r="202" spans="1:54" x14ac:dyDescent="0.25">
      <c r="A202" s="12">
        <v>185</v>
      </c>
      <c r="B202" t="s">
        <v>1181</v>
      </c>
      <c r="C202" t="s">
        <v>1183</v>
      </c>
      <c r="D202" t="s">
        <v>1182</v>
      </c>
      <c r="G202" s="3">
        <f t="shared" si="24"/>
        <v>185</v>
      </c>
      <c r="J202" s="8" t="s">
        <v>2021</v>
      </c>
      <c r="L202" t="s">
        <v>100</v>
      </c>
      <c r="M202" t="s">
        <v>100</v>
      </c>
      <c r="N202">
        <v>-1</v>
      </c>
      <c r="O202">
        <v>-1</v>
      </c>
      <c r="P202">
        <v>-1</v>
      </c>
      <c r="Q202">
        <v>0</v>
      </c>
      <c r="R202" s="3" t="e">
        <f>IF(S202&lt;&gt;"",VLOOKUP(S202,'ESO zone constants'!$D$2:$H$4950,8,FALSE),"")</f>
        <v>#REF!</v>
      </c>
      <c r="S202" t="s">
        <v>54</v>
      </c>
      <c r="T202" s="19" t="e">
        <f>IF(R202&lt;&gt;"",IF(NOT(ISERROR(VLOOKUP(R202,'ESO Dungeon constants'!$D$3:$H$9999,5,FALSE))),VLOOKUP(R202,'ESO Dungeon constants'!$D$3:$I$9999,6,FALSE),VLOOKUP(R202,'ESO zone constants'!$H$2:$K$9984,4,FALSE)),"")</f>
        <v>#REF!</v>
      </c>
      <c r="U202" s="3" t="e">
        <f>VLOOKUP(T202,'LibSets constants'!$B$4:$C$1000,2,FALSE)</f>
        <v>#REF!</v>
      </c>
      <c r="W202" s="3" t="str">
        <f>IF(V202&lt;&gt;"",IF(V202&lt;&gt;"LIBSETS_DROP_MECHANIC_MONSTER_NAME",VLOOKUP(V202,'LibSets constants'!$I$4:$L$1000,3,FALSE),""),"")</f>
        <v/>
      </c>
      <c r="X202" s="41" t="str">
        <f>IF(V202&lt;&gt;"",IF(V202&lt;&gt;"LIBSETS_DROP_MECHANIC_MONSTER_NAME",VLOOKUP(V202,'LibSets constants'!$I$4:$L$1000,4,FALSE),""),"")</f>
        <v/>
      </c>
      <c r="Y202" s="3" t="str">
        <f>IF(J202&lt;&gt;"LIBSETS_SETTYPE_BATTLEGROUND",IF(J202&lt;&gt;"LIBSETS_SETTYPE_SPECIAL",IF(Z202&lt;&gt;"",VLOOKUP(Z202,'ESO zone constants'!$D$2:$H$4950,8,FALSE),""),""),"")</f>
        <v/>
      </c>
      <c r="AB202" s="3" t="str">
        <f>IF(AA202&lt;&gt;"",IF(AA202&lt;&gt;"LIBSETS_DROP_MECHANIC_MONSTER_NAME",VLOOKUP(AA202,'LibSets constants'!$I$4:$L$1000,3,FALSE),""),"")</f>
        <v/>
      </c>
      <c r="AC202" s="3" t="str">
        <f>IF(AA202&lt;&gt;"",IF(AA202&lt;&gt;"LIBSETS_DROP_MECHANIC_MONSTER_NAME",VLOOKUP(AA202,'LibSets constants'!$I$4:$L$1000,4,FALSE),""),"")</f>
        <v/>
      </c>
      <c r="AD202" s="3" t="str">
        <f>IF(J202&lt;&gt;"LIBSETS_SETTYPE_BATTLEGROUND",IF(J202&lt;&gt;"LIBSETS_SETTYPE_SPECIAL",IF(AE202&lt;&gt;"",VLOOKUP(AE202,'ESO zone constants'!$D$2:$H$4950,8,FALSE),""),""),"")</f>
        <v/>
      </c>
      <c r="AG202" s="3" t="str">
        <f>IF(AF202&lt;&gt;"",IF(AF202&lt;&gt;"LIBSETS_DROP_MECHANIC_MONSTER_NAME",VLOOKUP(AF202,'LibSets constants'!$I$4:$L$1000,3,FALSE),""),"")</f>
        <v/>
      </c>
      <c r="AH202" s="3" t="str">
        <f>IF(AF202&lt;&gt;"",IF(AF202&lt;&gt;"LIBSETS_DROP_MECHANIC_MONSTER_NAME",VLOOKUP(AF202,'LibSets constants'!$I$4:$L$1000,4,FALSE),""),"")</f>
        <v/>
      </c>
      <c r="AI202" s="3" t="str">
        <f>IF(J202&lt;&gt;"LIBSETS_SETTYPE_BATTLEGROUND",IF(J202&lt;&gt;"LIBSETS_SETTYPE_SPECIAL",IF(AJ202&lt;&gt;"",VLOOKUP(AJ202,'ESO zone constants'!$D$2:$H$4950,8,FALSE),""),""),"")</f>
        <v/>
      </c>
      <c r="AL202" s="3" t="str">
        <f>IF(AK202&lt;&gt;"",IF(AK202&lt;&gt;"LIBSETS_DROP_MECHANIC_MONSTER_NAME",VLOOKUP(AK202,'LibSets constants'!$I$4:$L$1000,3,FALSE),""),"")</f>
        <v/>
      </c>
      <c r="AM202" s="3" t="str">
        <f>IF(AK202&lt;&gt;"",IF(AK202&lt;&gt;"LIBSETS_DROP_MECHANIC_MONSTER_NAME",VLOOKUP(AK202,'LibSets constants'!$I$4:$L$1000,4,FALSE),""),"")</f>
        <v/>
      </c>
      <c r="AN202" s="3" t="str">
        <f>IF(J202&lt;&gt;"LIBSETS_SETTYPE_BATTLEGROUND",IF(J202&lt;&gt;"LIBSETS_SETTYPE_SPECIAL",IF(AO202&lt;&gt;"",VLOOKUP(AO202,'ESO zone constants'!$D$2:$H$4950,8,FALSE),""),""),"")</f>
        <v/>
      </c>
      <c r="AQ202" s="3" t="str">
        <f>IF(AP202&lt;&gt;"",IF(AP202&lt;&gt;"LIBSETS_DROP_MECHANIC_MONSTER_NAME",VLOOKUP(AP202,'LibSets constants'!$I$4:$L$1000,3,FALSE),""),"")</f>
        <v/>
      </c>
      <c r="AR202" s="3" t="str">
        <f>IF(AP202&lt;&gt;"",IF(AP202&lt;&gt;"LIBSETS_DROP_MECHANIC_MONSTER_NAME",VLOOKUP(AP202,'LibSets constants'!$I$4:$L$1000,4,FALSE),""),"")</f>
        <v/>
      </c>
      <c r="AS202" s="3" t="str">
        <f>IF(J202&lt;&gt;"LIBSETS_SETTYPE_BATTLEGROUND",IF(J202&lt;&gt;"LIBSETS_SETTYPE_SPECIAL",IF(AT202&lt;&gt;"",VLOOKUP(AT202,'ESO zone constants'!$D$2:$H$4950,8,FALSE),""),""),"")</f>
        <v/>
      </c>
      <c r="AV202" s="3" t="str">
        <f>IF(AU202&lt;&gt;"",IF(AU202&lt;&gt;"LIBSETS_DROP_MECHANIC_MONSTER_NAME",VLOOKUP(AU202,'LibSets constants'!$I$4:$L$1000,3,FALSE),""),"")</f>
        <v/>
      </c>
      <c r="AW202" s="3" t="str">
        <f>IF(AU202&lt;&gt;"",IF(AU202&lt;&gt;"LIBSETS_DROP_MECHANIC_MONSTER_NAME",VLOOKUP(AU202,'LibSets constants'!$I$4:$L$1000,4,FALSE),""),"")</f>
        <v/>
      </c>
      <c r="AX202" s="21" t="e">
        <f t="shared" si="25"/>
        <v>#REF!</v>
      </c>
      <c r="AY202" s="21" t="e">
        <f t="shared" si="22"/>
        <v>#REF!</v>
      </c>
      <c r="AZ202" s="21" t="str">
        <f t="shared" si="26"/>
        <v>, setType=LIBSETS_SETTYPE_DUNGEON</v>
      </c>
      <c r="BA202" s="21" t="str">
        <f t="shared" si="27"/>
        <v>},</v>
      </c>
      <c r="BB202" s="21" t="str">
        <f t="shared" si="23"/>
        <v xml:space="preserve"> --Spell Power Cure / Magiekraftheilung   [White-Gold Tower]</v>
      </c>
    </row>
    <row r="203" spans="1:54" x14ac:dyDescent="0.25">
      <c r="A203" s="12">
        <v>186</v>
      </c>
      <c r="B203" t="s">
        <v>1184</v>
      </c>
      <c r="C203" t="s">
        <v>1186</v>
      </c>
      <c r="D203" t="s">
        <v>1185</v>
      </c>
      <c r="G203" s="3">
        <f t="shared" si="24"/>
        <v>186</v>
      </c>
      <c r="J203" s="8" t="s">
        <v>2021</v>
      </c>
      <c r="L203" t="s">
        <v>100</v>
      </c>
      <c r="M203" t="s">
        <v>100</v>
      </c>
      <c r="N203">
        <v>-1</v>
      </c>
      <c r="O203">
        <v>-1</v>
      </c>
      <c r="P203">
        <v>-1</v>
      </c>
      <c r="Q203">
        <v>0</v>
      </c>
      <c r="R203" s="3" t="e">
        <f>IF(S203&lt;&gt;"",VLOOKUP(S203,'ESO zone constants'!$D$2:$H$4950,8,FALSE),"")</f>
        <v>#REF!</v>
      </c>
      <c r="S203" t="s">
        <v>65</v>
      </c>
      <c r="T203" s="19" t="e">
        <f>IF(R203&lt;&gt;"",IF(NOT(ISERROR(VLOOKUP(R203,'ESO Dungeon constants'!$D$3:$H$9999,5,FALSE))),VLOOKUP(R203,'ESO Dungeon constants'!$D$3:$I$9999,6,FALSE),VLOOKUP(R203,'ESO zone constants'!$H$2:$K$9984,4,FALSE)),"")</f>
        <v>#REF!</v>
      </c>
      <c r="U203" s="3" t="e">
        <f>VLOOKUP(T203,'LibSets constants'!$B$4:$C$1000,2,FALSE)</f>
        <v>#REF!</v>
      </c>
      <c r="W203" s="3" t="str">
        <f>IF(V203&lt;&gt;"",IF(V203&lt;&gt;"LIBSETS_DROP_MECHANIC_MONSTER_NAME",VLOOKUP(V203,'LibSets constants'!$I$4:$L$1000,3,FALSE),""),"")</f>
        <v/>
      </c>
      <c r="X203" s="41" t="str">
        <f>IF(V203&lt;&gt;"",IF(V203&lt;&gt;"LIBSETS_DROP_MECHANIC_MONSTER_NAME",VLOOKUP(V203,'LibSets constants'!$I$4:$L$1000,4,FALSE),""),"")</f>
        <v/>
      </c>
      <c r="Y203" s="3" t="str">
        <f>IF(J203&lt;&gt;"LIBSETS_SETTYPE_BATTLEGROUND",IF(J203&lt;&gt;"LIBSETS_SETTYPE_SPECIAL",IF(Z203&lt;&gt;"",VLOOKUP(Z203,'ESO zone constants'!$D$2:$H$4950,8,FALSE),""),""),"")</f>
        <v/>
      </c>
      <c r="AB203" s="3" t="str">
        <f>IF(AA203&lt;&gt;"",IF(AA203&lt;&gt;"LIBSETS_DROP_MECHANIC_MONSTER_NAME",VLOOKUP(AA203,'LibSets constants'!$I$4:$L$1000,3,FALSE),""),"")</f>
        <v/>
      </c>
      <c r="AC203" s="3" t="str">
        <f>IF(AA203&lt;&gt;"",IF(AA203&lt;&gt;"LIBSETS_DROP_MECHANIC_MONSTER_NAME",VLOOKUP(AA203,'LibSets constants'!$I$4:$L$1000,4,FALSE),""),"")</f>
        <v/>
      </c>
      <c r="AD203" s="3" t="str">
        <f>IF(J203&lt;&gt;"LIBSETS_SETTYPE_BATTLEGROUND",IF(J203&lt;&gt;"LIBSETS_SETTYPE_SPECIAL",IF(AE203&lt;&gt;"",VLOOKUP(AE203,'ESO zone constants'!$D$2:$H$4950,8,FALSE),""),""),"")</f>
        <v/>
      </c>
      <c r="AG203" s="3" t="str">
        <f>IF(AF203&lt;&gt;"",IF(AF203&lt;&gt;"LIBSETS_DROP_MECHANIC_MONSTER_NAME",VLOOKUP(AF203,'LibSets constants'!$I$4:$L$1000,3,FALSE),""),"")</f>
        <v/>
      </c>
      <c r="AH203" s="3" t="str">
        <f>IF(AF203&lt;&gt;"",IF(AF203&lt;&gt;"LIBSETS_DROP_MECHANIC_MONSTER_NAME",VLOOKUP(AF203,'LibSets constants'!$I$4:$L$1000,4,FALSE),""),"")</f>
        <v/>
      </c>
      <c r="AI203" s="3" t="str">
        <f>IF(J203&lt;&gt;"LIBSETS_SETTYPE_BATTLEGROUND",IF(J203&lt;&gt;"LIBSETS_SETTYPE_SPECIAL",IF(AJ203&lt;&gt;"",VLOOKUP(AJ203,'ESO zone constants'!$D$2:$H$4950,8,FALSE),""),""),"")</f>
        <v/>
      </c>
      <c r="AL203" s="3" t="str">
        <f>IF(AK203&lt;&gt;"",IF(AK203&lt;&gt;"LIBSETS_DROP_MECHANIC_MONSTER_NAME",VLOOKUP(AK203,'LibSets constants'!$I$4:$L$1000,3,FALSE),""),"")</f>
        <v/>
      </c>
      <c r="AM203" s="3" t="str">
        <f>IF(AK203&lt;&gt;"",IF(AK203&lt;&gt;"LIBSETS_DROP_MECHANIC_MONSTER_NAME",VLOOKUP(AK203,'LibSets constants'!$I$4:$L$1000,4,FALSE),""),"")</f>
        <v/>
      </c>
      <c r="AN203" s="3" t="str">
        <f>IF(J203&lt;&gt;"LIBSETS_SETTYPE_BATTLEGROUND",IF(J203&lt;&gt;"LIBSETS_SETTYPE_SPECIAL",IF(AO203&lt;&gt;"",VLOOKUP(AO203,'ESO zone constants'!$D$2:$H$4950,8,FALSE),""),""),"")</f>
        <v/>
      </c>
      <c r="AQ203" s="3" t="str">
        <f>IF(AP203&lt;&gt;"",IF(AP203&lt;&gt;"LIBSETS_DROP_MECHANIC_MONSTER_NAME",VLOOKUP(AP203,'LibSets constants'!$I$4:$L$1000,3,FALSE),""),"")</f>
        <v/>
      </c>
      <c r="AR203" s="3" t="str">
        <f>IF(AP203&lt;&gt;"",IF(AP203&lt;&gt;"LIBSETS_DROP_MECHANIC_MONSTER_NAME",VLOOKUP(AP203,'LibSets constants'!$I$4:$L$1000,4,FALSE),""),"")</f>
        <v/>
      </c>
      <c r="AS203" s="3" t="str">
        <f>IF(J203&lt;&gt;"LIBSETS_SETTYPE_BATTLEGROUND",IF(J203&lt;&gt;"LIBSETS_SETTYPE_SPECIAL",IF(AT203&lt;&gt;"",VLOOKUP(AT203,'ESO zone constants'!$D$2:$H$4950,8,FALSE),""),""),"")</f>
        <v/>
      </c>
      <c r="AV203" s="3" t="str">
        <f>IF(AU203&lt;&gt;"",IF(AU203&lt;&gt;"LIBSETS_DROP_MECHANIC_MONSTER_NAME",VLOOKUP(AU203,'LibSets constants'!$I$4:$L$1000,3,FALSE),""),"")</f>
        <v/>
      </c>
      <c r="AW203" s="3" t="str">
        <f>IF(AU203&lt;&gt;"",IF(AU203&lt;&gt;"LIBSETS_DROP_MECHANIC_MONSTER_NAME",VLOOKUP(AU203,'LibSets constants'!$I$4:$L$1000,4,FALSE),""),"")</f>
        <v/>
      </c>
      <c r="AX203" s="21" t="e">
        <f t="shared" si="25"/>
        <v>#REF!</v>
      </c>
      <c r="AY203" s="21" t="e">
        <f t="shared" si="22"/>
        <v>#REF!</v>
      </c>
      <c r="AZ203" s="21" t="str">
        <f t="shared" si="26"/>
        <v>, setType=LIBSETS_SETTYPE_DUNGEON</v>
      </c>
      <c r="BA203" s="21" t="str">
        <f t="shared" si="27"/>
        <v>},</v>
      </c>
      <c r="BB203" s="21" t="str">
        <f t="shared" si="23"/>
        <v xml:space="preserve"> --Jolting Arms / Rüttelnde Rüstung   [Tempest Island]</v>
      </c>
    </row>
    <row r="204" spans="1:54" x14ac:dyDescent="0.25">
      <c r="A204" s="12">
        <v>188</v>
      </c>
      <c r="B204" t="s">
        <v>1190</v>
      </c>
      <c r="C204" t="s">
        <v>1192</v>
      </c>
      <c r="D204" t="s">
        <v>1191</v>
      </c>
      <c r="G204" s="3">
        <f t="shared" si="24"/>
        <v>188</v>
      </c>
      <c r="J204" s="8" t="s">
        <v>2021</v>
      </c>
      <c r="L204" t="s">
        <v>100</v>
      </c>
      <c r="M204" t="s">
        <v>100</v>
      </c>
      <c r="N204">
        <v>-1</v>
      </c>
      <c r="O204">
        <v>-1</v>
      </c>
      <c r="P204">
        <v>-1</v>
      </c>
      <c r="Q204">
        <v>0</v>
      </c>
      <c r="R204" s="3" t="e">
        <f>IF(S204&lt;&gt;"",VLOOKUP(S204,'ESO zone constants'!$D$2:$H$4950,8,FALSE),"")</f>
        <v>#REF!</v>
      </c>
      <c r="S204" t="s">
        <v>65</v>
      </c>
      <c r="T204" s="19" t="e">
        <f>IF(R204&lt;&gt;"",IF(NOT(ISERROR(VLOOKUP(R204,'ESO Dungeon constants'!$D$3:$H$9999,5,FALSE))),VLOOKUP(R204,'ESO Dungeon constants'!$D$3:$I$9999,6,FALSE),VLOOKUP(R204,'ESO zone constants'!$H$2:$K$9984,4,FALSE)),"")</f>
        <v>#REF!</v>
      </c>
      <c r="U204" s="3" t="e">
        <f>VLOOKUP(T204,'LibSets constants'!$B$4:$C$1000,2,FALSE)</f>
        <v>#REF!</v>
      </c>
      <c r="W204" s="3" t="str">
        <f>IF(V204&lt;&gt;"",IF(V204&lt;&gt;"LIBSETS_DROP_MECHANIC_MONSTER_NAME",VLOOKUP(V204,'LibSets constants'!$I$4:$L$1000,3,FALSE),""),"")</f>
        <v/>
      </c>
      <c r="X204" s="41" t="str">
        <f>IF(V204&lt;&gt;"",IF(V204&lt;&gt;"LIBSETS_DROP_MECHANIC_MONSTER_NAME",VLOOKUP(V204,'LibSets constants'!$I$4:$L$1000,4,FALSE),""),"")</f>
        <v/>
      </c>
      <c r="Y204" s="3" t="str">
        <f>IF(J204&lt;&gt;"LIBSETS_SETTYPE_BATTLEGROUND",IF(J204&lt;&gt;"LIBSETS_SETTYPE_SPECIAL",IF(Z204&lt;&gt;"",VLOOKUP(Z204,'ESO zone constants'!$D$2:$H$4950,8,FALSE),""),""),"")</f>
        <v/>
      </c>
      <c r="AB204" s="3" t="str">
        <f>IF(AA204&lt;&gt;"",IF(AA204&lt;&gt;"LIBSETS_DROP_MECHANIC_MONSTER_NAME",VLOOKUP(AA204,'LibSets constants'!$I$4:$L$1000,3,FALSE),""),"")</f>
        <v/>
      </c>
      <c r="AC204" s="3" t="str">
        <f>IF(AA204&lt;&gt;"",IF(AA204&lt;&gt;"LIBSETS_DROP_MECHANIC_MONSTER_NAME",VLOOKUP(AA204,'LibSets constants'!$I$4:$L$1000,4,FALSE),""),"")</f>
        <v/>
      </c>
      <c r="AD204" s="3" t="str">
        <f>IF(J204&lt;&gt;"LIBSETS_SETTYPE_BATTLEGROUND",IF(J204&lt;&gt;"LIBSETS_SETTYPE_SPECIAL",IF(AE204&lt;&gt;"",VLOOKUP(AE204,'ESO zone constants'!$D$2:$H$4950,8,FALSE),""),""),"")</f>
        <v/>
      </c>
      <c r="AG204" s="3" t="str">
        <f>IF(AF204&lt;&gt;"",IF(AF204&lt;&gt;"LIBSETS_DROP_MECHANIC_MONSTER_NAME",VLOOKUP(AF204,'LibSets constants'!$I$4:$L$1000,3,FALSE),""),"")</f>
        <v/>
      </c>
      <c r="AH204" s="3" t="str">
        <f>IF(AF204&lt;&gt;"",IF(AF204&lt;&gt;"LIBSETS_DROP_MECHANIC_MONSTER_NAME",VLOOKUP(AF204,'LibSets constants'!$I$4:$L$1000,4,FALSE),""),"")</f>
        <v/>
      </c>
      <c r="AI204" s="3" t="str">
        <f>IF(J204&lt;&gt;"LIBSETS_SETTYPE_BATTLEGROUND",IF(J204&lt;&gt;"LIBSETS_SETTYPE_SPECIAL",IF(AJ204&lt;&gt;"",VLOOKUP(AJ204,'ESO zone constants'!$D$2:$H$4950,8,FALSE),""),""),"")</f>
        <v/>
      </c>
      <c r="AL204" s="3" t="str">
        <f>IF(AK204&lt;&gt;"",IF(AK204&lt;&gt;"LIBSETS_DROP_MECHANIC_MONSTER_NAME",VLOOKUP(AK204,'LibSets constants'!$I$4:$L$1000,3,FALSE),""),"")</f>
        <v/>
      </c>
      <c r="AM204" s="3" t="str">
        <f>IF(AK204&lt;&gt;"",IF(AK204&lt;&gt;"LIBSETS_DROP_MECHANIC_MONSTER_NAME",VLOOKUP(AK204,'LibSets constants'!$I$4:$L$1000,4,FALSE),""),"")</f>
        <v/>
      </c>
      <c r="AN204" s="3" t="str">
        <f>IF(J204&lt;&gt;"LIBSETS_SETTYPE_BATTLEGROUND",IF(J204&lt;&gt;"LIBSETS_SETTYPE_SPECIAL",IF(AO204&lt;&gt;"",VLOOKUP(AO204,'ESO zone constants'!$D$2:$H$4950,8,FALSE),""),""),"")</f>
        <v/>
      </c>
      <c r="AQ204" s="3" t="str">
        <f>IF(AP204&lt;&gt;"",IF(AP204&lt;&gt;"LIBSETS_DROP_MECHANIC_MONSTER_NAME",VLOOKUP(AP204,'LibSets constants'!$I$4:$L$1000,3,FALSE),""),"")</f>
        <v/>
      </c>
      <c r="AR204" s="3" t="str">
        <f>IF(AP204&lt;&gt;"",IF(AP204&lt;&gt;"LIBSETS_DROP_MECHANIC_MONSTER_NAME",VLOOKUP(AP204,'LibSets constants'!$I$4:$L$1000,4,FALSE),""),"")</f>
        <v/>
      </c>
      <c r="AS204" s="3" t="str">
        <f>IF(J204&lt;&gt;"LIBSETS_SETTYPE_BATTLEGROUND",IF(J204&lt;&gt;"LIBSETS_SETTYPE_SPECIAL",IF(AT204&lt;&gt;"",VLOOKUP(AT204,'ESO zone constants'!$D$2:$H$4950,8,FALSE),""),""),"")</f>
        <v/>
      </c>
      <c r="AV204" s="3" t="str">
        <f>IF(AU204&lt;&gt;"",IF(AU204&lt;&gt;"LIBSETS_DROP_MECHANIC_MONSTER_NAME",VLOOKUP(AU204,'LibSets constants'!$I$4:$L$1000,3,FALSE),""),"")</f>
        <v/>
      </c>
      <c r="AW204" s="3" t="str">
        <f>IF(AU204&lt;&gt;"",IF(AU204&lt;&gt;"LIBSETS_DROP_MECHANIC_MONSTER_NAME",VLOOKUP(AU204,'LibSets constants'!$I$4:$L$1000,4,FALSE),""),"")</f>
        <v/>
      </c>
      <c r="AX204" s="21" t="e">
        <f t="shared" si="25"/>
        <v>#REF!</v>
      </c>
      <c r="AY204" s="21" t="e">
        <f t="shared" ref="AY204:AY267" si="28">IF(I204&lt;&gt;"Not in the game (anymore)",IF(A204&lt;&gt;"",IF(R204&lt;&gt;"",CONCATENATE(", zoneIds={",R204),"")&amp;IF(Y204&lt;&gt;"",CONCATENATE(",",Y204),"")&amp;IF(AD204&lt;&gt;"",CONCATENATE(",",AD204),"")&amp;IF(AI204&lt;&gt;"",CONCATENATE(",",AI204),"")&amp;IF(AN204&lt;&gt;"",CONCATENATE(",",AN204),"")&amp;IF(AS204&lt;&gt;"",CONCATENATE(",",AS204),"")&amp;IF(R204&lt;&gt;"",CONCATENATE("}",""),"")&amp;IF(OR(L204="true",L204="false",L204&lt;&gt;""), CONCATENATE(", veteran=", L204), ""),""),"")</f>
        <v>#REF!</v>
      </c>
      <c r="AZ204" s="21" t="str">
        <f t="shared" si="26"/>
        <v>, setType=LIBSETS_SETTYPE_DUNGEON</v>
      </c>
      <c r="BA204" s="21" t="str">
        <f t="shared" si="27"/>
        <v>},</v>
      </c>
      <c r="BB204" s="21" t="str">
        <f t="shared" si="23"/>
        <v xml:space="preserve"> --Storm Master / Sturmmeister   [Tempest Island]</v>
      </c>
    </row>
    <row r="205" spans="1:54" x14ac:dyDescent="0.25">
      <c r="A205" s="12">
        <v>190</v>
      </c>
      <c r="B205" t="s">
        <v>1193</v>
      </c>
      <c r="C205" t="s">
        <v>1195</v>
      </c>
      <c r="D205" t="s">
        <v>1194</v>
      </c>
      <c r="G205" s="3">
        <f t="shared" si="24"/>
        <v>190</v>
      </c>
      <c r="J205" s="8" t="s">
        <v>2021</v>
      </c>
      <c r="L205" t="s">
        <v>100</v>
      </c>
      <c r="M205" t="s">
        <v>100</v>
      </c>
      <c r="N205">
        <v>-1</v>
      </c>
      <c r="O205">
        <v>-1</v>
      </c>
      <c r="P205">
        <v>-1</v>
      </c>
      <c r="Q205">
        <v>0</v>
      </c>
      <c r="R205" s="3" t="e">
        <f>IF(S205&lt;&gt;"",VLOOKUP(S205,'ESO zone constants'!$D$2:$H$4950,8,FALSE),"")</f>
        <v>#REF!</v>
      </c>
      <c r="S205" t="s">
        <v>52</v>
      </c>
      <c r="T205" s="19" t="e">
        <f>IF(R205&lt;&gt;"",IF(NOT(ISERROR(VLOOKUP(R205,'ESO Dungeon constants'!$D$3:$H$9999,5,FALSE))),VLOOKUP(R205,'ESO Dungeon constants'!$D$3:$I$9999,6,FALSE),VLOOKUP(R205,'ESO zone constants'!$H$2:$K$9984,4,FALSE)),"")</f>
        <v>#REF!</v>
      </c>
      <c r="U205" s="3" t="e">
        <f>VLOOKUP(T205,'LibSets constants'!$B$4:$C$1000,2,FALSE)</f>
        <v>#REF!</v>
      </c>
      <c r="W205" s="3" t="str">
        <f>IF(V205&lt;&gt;"",IF(V205&lt;&gt;"LIBSETS_DROP_MECHANIC_MONSTER_NAME",VLOOKUP(V205,'LibSets constants'!$I$4:$L$1000,3,FALSE),""),"")</f>
        <v/>
      </c>
      <c r="X205" s="41" t="str">
        <f>IF(V205&lt;&gt;"",IF(V205&lt;&gt;"LIBSETS_DROP_MECHANIC_MONSTER_NAME",VLOOKUP(V205,'LibSets constants'!$I$4:$L$1000,4,FALSE),""),"")</f>
        <v/>
      </c>
      <c r="Y205" s="3" t="str">
        <f>IF(J205&lt;&gt;"LIBSETS_SETTYPE_BATTLEGROUND",IF(J205&lt;&gt;"LIBSETS_SETTYPE_SPECIAL",IF(Z205&lt;&gt;"",VLOOKUP(Z205,'ESO zone constants'!$D$2:$H$4950,8,FALSE),""),""),"")</f>
        <v/>
      </c>
      <c r="AB205" s="3" t="str">
        <f>IF(AA205&lt;&gt;"",IF(AA205&lt;&gt;"LIBSETS_DROP_MECHANIC_MONSTER_NAME",VLOOKUP(AA205,'LibSets constants'!$I$4:$L$1000,3,FALSE),""),"")</f>
        <v/>
      </c>
      <c r="AC205" s="3" t="str">
        <f>IF(AA205&lt;&gt;"",IF(AA205&lt;&gt;"LIBSETS_DROP_MECHANIC_MONSTER_NAME",VLOOKUP(AA205,'LibSets constants'!$I$4:$L$1000,4,FALSE),""),"")</f>
        <v/>
      </c>
      <c r="AD205" s="3" t="str">
        <f>IF(J205&lt;&gt;"LIBSETS_SETTYPE_BATTLEGROUND",IF(J205&lt;&gt;"LIBSETS_SETTYPE_SPECIAL",IF(AE205&lt;&gt;"",VLOOKUP(AE205,'ESO zone constants'!$D$2:$H$4950,8,FALSE),""),""),"")</f>
        <v/>
      </c>
      <c r="AG205" s="3" t="str">
        <f>IF(AF205&lt;&gt;"",IF(AF205&lt;&gt;"LIBSETS_DROP_MECHANIC_MONSTER_NAME",VLOOKUP(AF205,'LibSets constants'!$I$4:$L$1000,3,FALSE),""),"")</f>
        <v/>
      </c>
      <c r="AH205" s="3" t="str">
        <f>IF(AF205&lt;&gt;"",IF(AF205&lt;&gt;"LIBSETS_DROP_MECHANIC_MONSTER_NAME",VLOOKUP(AF205,'LibSets constants'!$I$4:$L$1000,4,FALSE),""),"")</f>
        <v/>
      </c>
      <c r="AI205" s="3" t="str">
        <f>IF(J205&lt;&gt;"LIBSETS_SETTYPE_BATTLEGROUND",IF(J205&lt;&gt;"LIBSETS_SETTYPE_SPECIAL",IF(AJ205&lt;&gt;"",VLOOKUP(AJ205,'ESO zone constants'!$D$2:$H$4950,8,FALSE),""),""),"")</f>
        <v/>
      </c>
      <c r="AL205" s="3" t="str">
        <f>IF(AK205&lt;&gt;"",IF(AK205&lt;&gt;"LIBSETS_DROP_MECHANIC_MONSTER_NAME",VLOOKUP(AK205,'LibSets constants'!$I$4:$L$1000,3,FALSE),""),"")</f>
        <v/>
      </c>
      <c r="AM205" s="3" t="str">
        <f>IF(AK205&lt;&gt;"",IF(AK205&lt;&gt;"LIBSETS_DROP_MECHANIC_MONSTER_NAME",VLOOKUP(AK205,'LibSets constants'!$I$4:$L$1000,4,FALSE),""),"")</f>
        <v/>
      </c>
      <c r="AN205" s="3" t="str">
        <f>IF(J205&lt;&gt;"LIBSETS_SETTYPE_BATTLEGROUND",IF(J205&lt;&gt;"LIBSETS_SETTYPE_SPECIAL",IF(AO205&lt;&gt;"",VLOOKUP(AO205,'ESO zone constants'!$D$2:$H$4950,8,FALSE),""),""),"")</f>
        <v/>
      </c>
      <c r="AQ205" s="3" t="str">
        <f>IF(AP205&lt;&gt;"",IF(AP205&lt;&gt;"LIBSETS_DROP_MECHANIC_MONSTER_NAME",VLOOKUP(AP205,'LibSets constants'!$I$4:$L$1000,3,FALSE),""),"")</f>
        <v/>
      </c>
      <c r="AR205" s="3" t="str">
        <f>IF(AP205&lt;&gt;"",IF(AP205&lt;&gt;"LIBSETS_DROP_MECHANIC_MONSTER_NAME",VLOOKUP(AP205,'LibSets constants'!$I$4:$L$1000,4,FALSE),""),"")</f>
        <v/>
      </c>
      <c r="AS205" s="3" t="str">
        <f>IF(J205&lt;&gt;"LIBSETS_SETTYPE_BATTLEGROUND",IF(J205&lt;&gt;"LIBSETS_SETTYPE_SPECIAL",IF(AT205&lt;&gt;"",VLOOKUP(AT205,'ESO zone constants'!$D$2:$H$4950,8,FALSE),""),""),"")</f>
        <v/>
      </c>
      <c r="AV205" s="3" t="str">
        <f>IF(AU205&lt;&gt;"",IF(AU205&lt;&gt;"LIBSETS_DROP_MECHANIC_MONSTER_NAME",VLOOKUP(AU205,'LibSets constants'!$I$4:$L$1000,3,FALSE),""),"")</f>
        <v/>
      </c>
      <c r="AW205" s="3" t="str">
        <f>IF(AU205&lt;&gt;"",IF(AU205&lt;&gt;"LIBSETS_DROP_MECHANIC_MONSTER_NAME",VLOOKUP(AU205,'LibSets constants'!$I$4:$L$1000,4,FALSE),""),"")</f>
        <v/>
      </c>
      <c r="AX205" s="21" t="e">
        <f t="shared" si="25"/>
        <v>#REF!</v>
      </c>
      <c r="AY205" s="21" t="e">
        <f t="shared" si="28"/>
        <v>#REF!</v>
      </c>
      <c r="AZ205" s="21" t="str">
        <f t="shared" si="26"/>
        <v>, setType=LIBSETS_SETTYPE_DUNGEON</v>
      </c>
      <c r="BA205" s="21" t="str">
        <f t="shared" si="27"/>
        <v>},</v>
      </c>
      <c r="BB205" s="21" t="str">
        <f t="shared" si="23"/>
        <v xml:space="preserve"> --Scathing Mage / Verletzender Magier   [Imperial City Prison]</v>
      </c>
    </row>
    <row r="206" spans="1:54" x14ac:dyDescent="0.25">
      <c r="A206" s="12">
        <v>193</v>
      </c>
      <c r="B206" t="s">
        <v>1196</v>
      </c>
      <c r="C206" t="s">
        <v>1198</v>
      </c>
      <c r="D206" t="s">
        <v>1197</v>
      </c>
      <c r="G206" s="3">
        <f t="shared" si="24"/>
        <v>193</v>
      </c>
      <c r="J206" s="8" t="s">
        <v>2021</v>
      </c>
      <c r="L206" t="s">
        <v>100</v>
      </c>
      <c r="M206" t="s">
        <v>100</v>
      </c>
      <c r="N206">
        <v>-1</v>
      </c>
      <c r="O206">
        <v>-1</v>
      </c>
      <c r="P206">
        <v>-1</v>
      </c>
      <c r="Q206">
        <v>0</v>
      </c>
      <c r="R206" s="3" t="e">
        <f>IF(S206&lt;&gt;"",VLOOKUP(S206,'ESO zone constants'!$D$2:$H$4950,8,FALSE),"")</f>
        <v>#REF!</v>
      </c>
      <c r="S206" t="s">
        <v>65</v>
      </c>
      <c r="T206" s="19" t="e">
        <f>IF(R206&lt;&gt;"",IF(NOT(ISERROR(VLOOKUP(R206,'ESO Dungeon constants'!$D$3:$H$9999,5,FALSE))),VLOOKUP(R206,'ESO Dungeon constants'!$D$3:$I$9999,6,FALSE),VLOOKUP(R206,'ESO zone constants'!$H$2:$K$9984,4,FALSE)),"")</f>
        <v>#REF!</v>
      </c>
      <c r="U206" s="3" t="e">
        <f>VLOOKUP(T206,'LibSets constants'!$B$4:$C$1000,2,FALSE)</f>
        <v>#REF!</v>
      </c>
      <c r="W206" s="46" t="str">
        <f>IF(V206&lt;&gt;"",IF(V206&lt;&gt;"LIBSETS_DROP_MECHANIC_MONSTER_NAME",VLOOKUP(V206,'LibSets constants'!$I$4:$L$1000,3,FALSE),""),"")</f>
        <v/>
      </c>
      <c r="X206" s="41" t="str">
        <f>IF(V206&lt;&gt;"",IF(V206&lt;&gt;"LIBSETS_DROP_MECHANIC_MONSTER_NAME",VLOOKUP(V206,'LibSets constants'!$I$4:$L$1000,4,FALSE),""),"")</f>
        <v/>
      </c>
      <c r="Y206" s="3" t="str">
        <f>IF(J206&lt;&gt;"LIBSETS_SETTYPE_BATTLEGROUND",IF(J206&lt;&gt;"LIBSETS_SETTYPE_SPECIAL",IF(Z206&lt;&gt;"",VLOOKUP(Z206,'ESO zone constants'!$D$2:$H$4950,8,FALSE),""),""),"")</f>
        <v/>
      </c>
      <c r="AA206" s="47"/>
      <c r="AB206" s="46" t="str">
        <f>IF(AA206&lt;&gt;"",IF(AA206&lt;&gt;"LIBSETS_DROP_MECHANIC_MONSTER_NAME",VLOOKUP(AA206,'LibSets constants'!$I$4:$L$1000,3,FALSE),""),"")</f>
        <v/>
      </c>
      <c r="AC206" s="46" t="str">
        <f>IF(AA206&lt;&gt;"",IF(AA206&lt;&gt;"LIBSETS_DROP_MECHANIC_MONSTER_NAME",VLOOKUP(AA206,'LibSets constants'!$I$4:$L$1000,4,FALSE),""),"")</f>
        <v/>
      </c>
      <c r="AD206" s="3" t="str">
        <f>IF(J206&lt;&gt;"LIBSETS_SETTYPE_BATTLEGROUND",IF(J206&lt;&gt;"LIBSETS_SETTYPE_SPECIAL",IF(AE206&lt;&gt;"",VLOOKUP(AE206,'ESO zone constants'!$D$2:$H$4950,8,FALSE),""),""),"")</f>
        <v/>
      </c>
      <c r="AF206" s="47"/>
      <c r="AG206" s="46" t="str">
        <f>IF(AF206&lt;&gt;"",IF(AF206&lt;&gt;"LIBSETS_DROP_MECHANIC_MONSTER_NAME",VLOOKUP(AF206,'LibSets constants'!$I$4:$L$1000,3,FALSE),""),"")</f>
        <v/>
      </c>
      <c r="AH206" s="46" t="str">
        <f>IF(AF206&lt;&gt;"",IF(AF206&lt;&gt;"LIBSETS_DROP_MECHANIC_MONSTER_NAME",VLOOKUP(AF206,'LibSets constants'!$I$4:$L$1000,4,FALSE),""),"")</f>
        <v/>
      </c>
      <c r="AI206" s="3" t="str">
        <f>IF(J206&lt;&gt;"LIBSETS_SETTYPE_BATTLEGROUND",IF(J206&lt;&gt;"LIBSETS_SETTYPE_SPECIAL",IF(AJ206&lt;&gt;"",VLOOKUP(AJ206,'ESO zone constants'!$D$2:$H$4950,8,FALSE),""),""),"")</f>
        <v/>
      </c>
      <c r="AK206" s="47"/>
      <c r="AL206" s="46" t="str">
        <f>IF(AK206&lt;&gt;"",IF(AK206&lt;&gt;"LIBSETS_DROP_MECHANIC_MONSTER_NAME",VLOOKUP(AK206,'LibSets constants'!$I$4:$L$1000,3,FALSE),""),"")</f>
        <v/>
      </c>
      <c r="AM206" s="46" t="str">
        <f>IF(AK206&lt;&gt;"",IF(AK206&lt;&gt;"LIBSETS_DROP_MECHANIC_MONSTER_NAME",VLOOKUP(AK206,'LibSets constants'!$I$4:$L$1000,4,FALSE),""),"")</f>
        <v/>
      </c>
      <c r="AN206" s="3" t="str">
        <f>IF(J206&lt;&gt;"LIBSETS_SETTYPE_BATTLEGROUND",IF(J206&lt;&gt;"LIBSETS_SETTYPE_SPECIAL",IF(AO206&lt;&gt;"",VLOOKUP(AO206,'ESO zone constants'!$D$2:$H$4950,8,FALSE),""),""),"")</f>
        <v/>
      </c>
      <c r="AP206" s="47"/>
      <c r="AQ206" s="46" t="str">
        <f>IF(AP206&lt;&gt;"",IF(AP206&lt;&gt;"LIBSETS_DROP_MECHANIC_MONSTER_NAME",VLOOKUP(AP206,'LibSets constants'!$I$4:$L$1000,3,FALSE),""),"")</f>
        <v/>
      </c>
      <c r="AR206" s="46" t="str">
        <f>IF(AP206&lt;&gt;"",IF(AP206&lt;&gt;"LIBSETS_DROP_MECHANIC_MONSTER_NAME",VLOOKUP(AP206,'LibSets constants'!$I$4:$L$1000,4,FALSE),""),"")</f>
        <v/>
      </c>
      <c r="AS206" s="3" t="str">
        <f>IF(J206&lt;&gt;"LIBSETS_SETTYPE_BATTLEGROUND",IF(J206&lt;&gt;"LIBSETS_SETTYPE_SPECIAL",IF(AT206&lt;&gt;"",VLOOKUP(AT206,'ESO zone constants'!$D$2:$H$4950,8,FALSE),""),""),"")</f>
        <v/>
      </c>
      <c r="AU206" s="47"/>
      <c r="AV206" s="46" t="str">
        <f>IF(AU206&lt;&gt;"",IF(AU206&lt;&gt;"LIBSETS_DROP_MECHANIC_MONSTER_NAME",VLOOKUP(AU206,'LibSets constants'!$I$4:$L$1000,3,FALSE),""),"")</f>
        <v/>
      </c>
      <c r="AW206" s="46" t="str">
        <f>IF(AU206&lt;&gt;"",IF(AU206&lt;&gt;"LIBSETS_DROP_MECHANIC_MONSTER_NAME",VLOOKUP(AU206,'LibSets constants'!$I$4:$L$1000,4,FALSE),""),"")</f>
        <v/>
      </c>
      <c r="AX206" s="21" t="e">
        <f t="shared" si="25"/>
        <v>#REF!</v>
      </c>
      <c r="AY206" s="21" t="e">
        <f t="shared" si="28"/>
        <v>#REF!</v>
      </c>
      <c r="AZ206" s="21" t="str">
        <f t="shared" si="26"/>
        <v>, setType=LIBSETS_SETTYPE_DUNGEON</v>
      </c>
      <c r="BA206" s="21" t="str">
        <f t="shared" si="27"/>
        <v>},</v>
      </c>
      <c r="BB206" s="21" t="str">
        <f t="shared" si="23"/>
        <v xml:space="preserve"> --Overwhelming Surge / Überwältigende Woge   [Tempest Island]</v>
      </c>
    </row>
    <row r="207" spans="1:54" x14ac:dyDescent="0.25">
      <c r="A207" s="12">
        <v>194</v>
      </c>
      <c r="B207" t="s">
        <v>1199</v>
      </c>
      <c r="C207" t="s">
        <v>1201</v>
      </c>
      <c r="D207" t="s">
        <v>1200</v>
      </c>
      <c r="G207" s="3">
        <f t="shared" si="24"/>
        <v>194</v>
      </c>
      <c r="J207" s="8" t="s">
        <v>2021</v>
      </c>
      <c r="L207" t="s">
        <v>100</v>
      </c>
      <c r="M207" t="s">
        <v>100</v>
      </c>
      <c r="N207">
        <v>-1</v>
      </c>
      <c r="O207">
        <v>-1</v>
      </c>
      <c r="P207">
        <v>-1</v>
      </c>
      <c r="Q207">
        <v>0</v>
      </c>
      <c r="R207" s="3" t="e">
        <f>IF(S207&lt;&gt;"",VLOOKUP(S207,'ESO zone constants'!$D$2:$H$4950,8,FALSE),"")</f>
        <v>#REF!</v>
      </c>
      <c r="S207" t="s">
        <v>62</v>
      </c>
      <c r="T207" s="19" t="e">
        <f>IF(R207&lt;&gt;"",IF(NOT(ISERROR(VLOOKUP(R207,'ESO Dungeon constants'!$D$3:$H$9999,5,FALSE))),VLOOKUP(R207,'ESO Dungeon constants'!$D$3:$I$9999,6,FALSE),VLOOKUP(R207,'ESO zone constants'!$H$2:$K$9984,4,FALSE)),"")</f>
        <v>#REF!</v>
      </c>
      <c r="U207" s="3" t="e">
        <f>VLOOKUP(T207,'LibSets constants'!$B$4:$C$1000,2,FALSE)</f>
        <v>#REF!</v>
      </c>
      <c r="W207" s="42" t="str">
        <f>IF(V207&lt;&gt;"",IF(V207&lt;&gt;"LIBSETS_DROP_MECHANIC_MONSTER_NAME",VLOOKUP(V207,'LibSets constants'!$I$4:$L$1000,3,FALSE),""),"")</f>
        <v/>
      </c>
      <c r="X207" s="41" t="str">
        <f>IF(V207&lt;&gt;"",IF(V207&lt;&gt;"LIBSETS_DROP_MECHANIC_MONSTER_NAME",VLOOKUP(V207,'LibSets constants'!$I$4:$L$1000,4,FALSE),""),"")</f>
        <v/>
      </c>
      <c r="Y207" s="3" t="e">
        <f>IF(J207&lt;&gt;"LIBSETS_SETTYPE_BATTLEGROUND",IF(J207&lt;&gt;"LIBSETS_SETTYPE_SPECIAL",IF(Z207&lt;&gt;"",VLOOKUP(Z207,'ESO zone constants'!$D$2:$H$4950,8,FALSE),""),""),"")</f>
        <v>#REF!</v>
      </c>
      <c r="Z207" t="s">
        <v>58</v>
      </c>
      <c r="AA207" s="43"/>
      <c r="AB207" s="42" t="str">
        <f>IF(AA207&lt;&gt;"",IF(AA207&lt;&gt;"LIBSETS_DROP_MECHANIC_MONSTER_NAME",VLOOKUP(AA207,'LibSets constants'!$I$4:$L$1000,3,FALSE),""),"")</f>
        <v/>
      </c>
      <c r="AC207" s="42" t="str">
        <f>IF(AA207&lt;&gt;"",IF(AA207&lt;&gt;"LIBSETS_DROP_MECHANIC_MONSTER_NAME",VLOOKUP(AA207,'LibSets constants'!$I$4:$L$1000,4,FALSE),""),"")</f>
        <v/>
      </c>
      <c r="AD207" s="3" t="str">
        <f>IF(J207&lt;&gt;"LIBSETS_SETTYPE_BATTLEGROUND",IF(J207&lt;&gt;"LIBSETS_SETTYPE_SPECIAL",IF(AE207&lt;&gt;"",VLOOKUP(AE207,'ESO zone constants'!$D$2:$H$4950,8,FALSE),""),""),"")</f>
        <v/>
      </c>
      <c r="AF207" s="43"/>
      <c r="AG207" s="42" t="str">
        <f>IF(AF207&lt;&gt;"",IF(AF207&lt;&gt;"LIBSETS_DROP_MECHANIC_MONSTER_NAME",VLOOKUP(AF207,'LibSets constants'!$I$4:$L$1000,3,FALSE),""),"")</f>
        <v/>
      </c>
      <c r="AH207" s="42" t="str">
        <f>IF(AF207&lt;&gt;"",IF(AF207&lt;&gt;"LIBSETS_DROP_MECHANIC_MONSTER_NAME",VLOOKUP(AF207,'LibSets constants'!$I$4:$L$1000,4,FALSE),""),"")</f>
        <v/>
      </c>
      <c r="AI207" s="3" t="str">
        <f>IF(J207&lt;&gt;"LIBSETS_SETTYPE_BATTLEGROUND",IF(J207&lt;&gt;"LIBSETS_SETTYPE_SPECIAL",IF(AJ207&lt;&gt;"",VLOOKUP(AJ207,'ESO zone constants'!$D$2:$H$4950,8,FALSE),""),""),"")</f>
        <v/>
      </c>
      <c r="AK207" s="43"/>
      <c r="AL207" s="42" t="str">
        <f>IF(AK207&lt;&gt;"",IF(AK207&lt;&gt;"LIBSETS_DROP_MECHANIC_MONSTER_NAME",VLOOKUP(AK207,'LibSets constants'!$I$4:$L$1000,3,FALSE),""),"")</f>
        <v/>
      </c>
      <c r="AM207" s="42" t="str">
        <f>IF(AK207&lt;&gt;"",IF(AK207&lt;&gt;"LIBSETS_DROP_MECHANIC_MONSTER_NAME",VLOOKUP(AK207,'LibSets constants'!$I$4:$L$1000,4,FALSE),""),"")</f>
        <v/>
      </c>
      <c r="AN207" s="3" t="str">
        <f>IF(J207&lt;&gt;"LIBSETS_SETTYPE_BATTLEGROUND",IF(J207&lt;&gt;"LIBSETS_SETTYPE_SPECIAL",IF(AO207&lt;&gt;"",VLOOKUP(AO207,'ESO zone constants'!$D$2:$H$4950,8,FALSE),""),""),"")</f>
        <v/>
      </c>
      <c r="AP207" s="43"/>
      <c r="AQ207" s="42" t="str">
        <f>IF(AP207&lt;&gt;"",IF(AP207&lt;&gt;"LIBSETS_DROP_MECHANIC_MONSTER_NAME",VLOOKUP(AP207,'LibSets constants'!$I$4:$L$1000,3,FALSE),""),"")</f>
        <v/>
      </c>
      <c r="AR207" s="42" t="str">
        <f>IF(AP207&lt;&gt;"",IF(AP207&lt;&gt;"LIBSETS_DROP_MECHANIC_MONSTER_NAME",VLOOKUP(AP207,'LibSets constants'!$I$4:$L$1000,4,FALSE),""),"")</f>
        <v/>
      </c>
      <c r="AS207" s="3" t="str">
        <f>IF(J207&lt;&gt;"LIBSETS_SETTYPE_BATTLEGROUND",IF(J207&lt;&gt;"LIBSETS_SETTYPE_SPECIAL",IF(AT207&lt;&gt;"",VLOOKUP(AT207,'ESO zone constants'!$D$2:$H$4950,8,FALSE),""),""),"")</f>
        <v/>
      </c>
      <c r="AU207" s="43"/>
      <c r="AV207" s="42" t="str">
        <f>IF(AU207&lt;&gt;"",IF(AU207&lt;&gt;"LIBSETS_DROP_MECHANIC_MONSTER_NAME",VLOOKUP(AU207,'LibSets constants'!$I$4:$L$1000,3,FALSE),""),"")</f>
        <v/>
      </c>
      <c r="AW207" s="42" t="str">
        <f>IF(AU207&lt;&gt;"",IF(AU207&lt;&gt;"LIBSETS_DROP_MECHANIC_MONSTER_NAME",VLOOKUP(AU207,'LibSets constants'!$I$4:$L$1000,4,FALSE),""),"")</f>
        <v/>
      </c>
      <c r="AX207" s="21" t="e">
        <f t="shared" si="25"/>
        <v>#REF!</v>
      </c>
      <c r="AY207" s="21" t="e">
        <f t="shared" si="28"/>
        <v>#REF!</v>
      </c>
      <c r="AZ207" s="21" t="str">
        <f t="shared" si="26"/>
        <v>, setType=LIBSETS_SETTYPE_DUNGEON</v>
      </c>
      <c r="BA207" s="21" t="str">
        <f t="shared" si="27"/>
        <v>},</v>
      </c>
      <c r="BB207" s="21" t="str">
        <f t="shared" ref="BB207:BB270" si="29">IF(I207&lt;&gt;"Not in the game (anymore)",IF(C207&lt;&gt;"",CONCATENATE(" --",C207," / ",B207,"   [",IF(S207&lt;&gt;"",S207,""),IF(Z207&lt;&gt;"",", "&amp;Z207,""),IF(AE207&lt;&gt;"",", "&amp;AE207,""),IF(AJ207&lt;&gt;"",", "&amp;AJ207,""),IF(AO207&lt;&gt;"",", "&amp;AO207,""),IF(AT207&lt;&gt;"",", "&amp;AT207,""),"]")),"")</f>
        <v xml:space="preserve"> --Combat Physician / Feldarzt   [Wayrest Sewers I, Wayrest Sewers II]</v>
      </c>
    </row>
    <row r="208" spans="1:54" x14ac:dyDescent="0.25">
      <c r="A208" s="12">
        <v>195</v>
      </c>
      <c r="B208" t="s">
        <v>1202</v>
      </c>
      <c r="C208" t="s">
        <v>1204</v>
      </c>
      <c r="D208" t="s">
        <v>1203</v>
      </c>
      <c r="G208" s="3">
        <f t="shared" si="24"/>
        <v>195</v>
      </c>
      <c r="J208" s="8" t="s">
        <v>2021</v>
      </c>
      <c r="L208" t="s">
        <v>100</v>
      </c>
      <c r="M208" t="s">
        <v>100</v>
      </c>
      <c r="N208">
        <v>-1</v>
      </c>
      <c r="O208">
        <v>-1</v>
      </c>
      <c r="P208">
        <v>-1</v>
      </c>
      <c r="Q208">
        <v>0</v>
      </c>
      <c r="R208" s="3" t="e">
        <f>IF(S208&lt;&gt;"",VLOOKUP(S208,'ESO zone constants'!$D$2:$H$4950,8,FALSE),"")</f>
        <v>#REF!</v>
      </c>
      <c r="S208" t="s">
        <v>52</v>
      </c>
      <c r="T208" s="19" t="e">
        <f>IF(R208&lt;&gt;"",IF(NOT(ISERROR(VLOOKUP(R208,'ESO Dungeon constants'!$D$3:$H$9999,5,FALSE))),VLOOKUP(R208,'ESO Dungeon constants'!$D$3:$I$9999,6,FALSE),VLOOKUP(R208,'ESO zone constants'!$H$2:$K$9984,4,FALSE)),"")</f>
        <v>#REF!</v>
      </c>
      <c r="U208" s="3" t="e">
        <f>VLOOKUP(T208,'LibSets constants'!$B$4:$C$1000,2,FALSE)</f>
        <v>#REF!</v>
      </c>
      <c r="W208" s="42" t="str">
        <f>IF(V208&lt;&gt;"",IF(V208&lt;&gt;"LIBSETS_DROP_MECHANIC_MONSTER_NAME",VLOOKUP(V208,'LibSets constants'!$I$4:$L$1000,3,FALSE),""),"")</f>
        <v/>
      </c>
      <c r="X208" s="41" t="str">
        <f>IF(V208&lt;&gt;"",IF(V208&lt;&gt;"LIBSETS_DROP_MECHANIC_MONSTER_NAME",VLOOKUP(V208,'LibSets constants'!$I$4:$L$1000,4,FALSE),""),"")</f>
        <v/>
      </c>
      <c r="Y208" s="3" t="str">
        <f>IF(J208&lt;&gt;"LIBSETS_SETTYPE_BATTLEGROUND",IF(J208&lt;&gt;"LIBSETS_SETTYPE_SPECIAL",IF(Z208&lt;&gt;"",VLOOKUP(Z208,'ESO zone constants'!$D$2:$H$4950,8,FALSE),""),""),"")</f>
        <v/>
      </c>
      <c r="AA208" s="43"/>
      <c r="AB208" s="42" t="str">
        <f>IF(AA208&lt;&gt;"",IF(AA208&lt;&gt;"LIBSETS_DROP_MECHANIC_MONSTER_NAME",VLOOKUP(AA208,'LibSets constants'!$I$4:$L$1000,3,FALSE),""),"")</f>
        <v/>
      </c>
      <c r="AC208" s="42" t="str">
        <f>IF(AA208&lt;&gt;"",IF(AA208&lt;&gt;"LIBSETS_DROP_MECHANIC_MONSTER_NAME",VLOOKUP(AA208,'LibSets constants'!$I$4:$L$1000,4,FALSE),""),"")</f>
        <v/>
      </c>
      <c r="AD208" s="3" t="str">
        <f>IF(J208&lt;&gt;"LIBSETS_SETTYPE_BATTLEGROUND",IF(J208&lt;&gt;"LIBSETS_SETTYPE_SPECIAL",IF(AE208&lt;&gt;"",VLOOKUP(AE208,'ESO zone constants'!$D$2:$H$4950,8,FALSE),""),""),"")</f>
        <v/>
      </c>
      <c r="AF208" s="43"/>
      <c r="AG208" s="42" t="str">
        <f>IF(AF208&lt;&gt;"",IF(AF208&lt;&gt;"LIBSETS_DROP_MECHANIC_MONSTER_NAME",VLOOKUP(AF208,'LibSets constants'!$I$4:$L$1000,3,FALSE),""),"")</f>
        <v/>
      </c>
      <c r="AH208" s="42" t="str">
        <f>IF(AF208&lt;&gt;"",IF(AF208&lt;&gt;"LIBSETS_DROP_MECHANIC_MONSTER_NAME",VLOOKUP(AF208,'LibSets constants'!$I$4:$L$1000,4,FALSE),""),"")</f>
        <v/>
      </c>
      <c r="AI208" s="3" t="str">
        <f>IF(J208&lt;&gt;"LIBSETS_SETTYPE_BATTLEGROUND",IF(J208&lt;&gt;"LIBSETS_SETTYPE_SPECIAL",IF(AJ208&lt;&gt;"",VLOOKUP(AJ208,'ESO zone constants'!$D$2:$H$4950,8,FALSE),""),""),"")</f>
        <v/>
      </c>
      <c r="AK208" s="43"/>
      <c r="AL208" s="42" t="str">
        <f>IF(AK208&lt;&gt;"",IF(AK208&lt;&gt;"LIBSETS_DROP_MECHANIC_MONSTER_NAME",VLOOKUP(AK208,'LibSets constants'!$I$4:$L$1000,3,FALSE),""),"")</f>
        <v/>
      </c>
      <c r="AM208" s="42" t="str">
        <f>IF(AK208&lt;&gt;"",IF(AK208&lt;&gt;"LIBSETS_DROP_MECHANIC_MONSTER_NAME",VLOOKUP(AK208,'LibSets constants'!$I$4:$L$1000,4,FALSE),""),"")</f>
        <v/>
      </c>
      <c r="AN208" s="3" t="str">
        <f>IF(J208&lt;&gt;"LIBSETS_SETTYPE_BATTLEGROUND",IF(J208&lt;&gt;"LIBSETS_SETTYPE_SPECIAL",IF(AO208&lt;&gt;"",VLOOKUP(AO208,'ESO zone constants'!$D$2:$H$4950,8,FALSE),""),""),"")</f>
        <v/>
      </c>
      <c r="AP208" s="43"/>
      <c r="AQ208" s="42" t="str">
        <f>IF(AP208&lt;&gt;"",IF(AP208&lt;&gt;"LIBSETS_DROP_MECHANIC_MONSTER_NAME",VLOOKUP(AP208,'LibSets constants'!$I$4:$L$1000,3,FALSE),""),"")</f>
        <v/>
      </c>
      <c r="AR208" s="42" t="str">
        <f>IF(AP208&lt;&gt;"",IF(AP208&lt;&gt;"LIBSETS_DROP_MECHANIC_MONSTER_NAME",VLOOKUP(AP208,'LibSets constants'!$I$4:$L$1000,4,FALSE),""),"")</f>
        <v/>
      </c>
      <c r="AS208" s="3" t="str">
        <f>IF(J208&lt;&gt;"LIBSETS_SETTYPE_BATTLEGROUND",IF(J208&lt;&gt;"LIBSETS_SETTYPE_SPECIAL",IF(AT208&lt;&gt;"",VLOOKUP(AT208,'ESO zone constants'!$D$2:$H$4950,8,FALSE),""),""),"")</f>
        <v/>
      </c>
      <c r="AU208" s="43"/>
      <c r="AV208" s="42" t="str">
        <f>IF(AU208&lt;&gt;"",IF(AU208&lt;&gt;"LIBSETS_DROP_MECHANIC_MONSTER_NAME",VLOOKUP(AU208,'LibSets constants'!$I$4:$L$1000,3,FALSE),""),"")</f>
        <v/>
      </c>
      <c r="AW208" s="42" t="str">
        <f>IF(AU208&lt;&gt;"",IF(AU208&lt;&gt;"LIBSETS_DROP_MECHANIC_MONSTER_NAME",VLOOKUP(AU208,'LibSets constants'!$I$4:$L$1000,4,FALSE),""),"")</f>
        <v/>
      </c>
      <c r="AX208" s="21" t="e">
        <f t="shared" si="25"/>
        <v>#REF!</v>
      </c>
      <c r="AY208" s="21" t="e">
        <f t="shared" si="28"/>
        <v>#REF!</v>
      </c>
      <c r="AZ208" s="21" t="str">
        <f t="shared" si="26"/>
        <v>, setType=LIBSETS_SETTYPE_DUNGEON</v>
      </c>
      <c r="BA208" s="21" t="str">
        <f t="shared" si="27"/>
        <v>},</v>
      </c>
      <c r="BB208" s="21" t="str">
        <f t="shared" si="29"/>
        <v xml:space="preserve"> --Sheer Venom / Reingift   [Imperial City Prison]</v>
      </c>
    </row>
    <row r="209" spans="1:54" x14ac:dyDescent="0.25">
      <c r="A209" s="12">
        <v>196</v>
      </c>
      <c r="B209" t="s">
        <v>1205</v>
      </c>
      <c r="C209" t="s">
        <v>1207</v>
      </c>
      <c r="D209" t="s">
        <v>1206</v>
      </c>
      <c r="G209" s="3">
        <f t="shared" si="24"/>
        <v>196</v>
      </c>
      <c r="J209" s="8" t="s">
        <v>2021</v>
      </c>
      <c r="L209" t="s">
        <v>100</v>
      </c>
      <c r="M209" t="s">
        <v>100</v>
      </c>
      <c r="N209">
        <v>-1</v>
      </c>
      <c r="O209">
        <v>-1</v>
      </c>
      <c r="P209">
        <v>-1</v>
      </c>
      <c r="Q209">
        <v>0</v>
      </c>
      <c r="R209" s="3" t="e">
        <f>IF(S209&lt;&gt;"",VLOOKUP(S209,'ESO zone constants'!$D$2:$H$4950,8,FALSE),"")</f>
        <v>#REF!</v>
      </c>
      <c r="S209" t="s">
        <v>52</v>
      </c>
      <c r="T209" s="19" t="e">
        <f>IF(R209&lt;&gt;"",IF(NOT(ISERROR(VLOOKUP(R209,'ESO Dungeon constants'!$D$3:$H$9999,5,FALSE))),VLOOKUP(R209,'ESO Dungeon constants'!$D$3:$I$9999,6,FALSE),VLOOKUP(R209,'ESO zone constants'!$H$2:$K$9984,4,FALSE)),"")</f>
        <v>#REF!</v>
      </c>
      <c r="U209" s="3" t="e">
        <f>VLOOKUP(T209,'LibSets constants'!$B$4:$C$1000,2,FALSE)</f>
        <v>#REF!</v>
      </c>
      <c r="W209" s="42" t="str">
        <f>IF(V209&lt;&gt;"",IF(V209&lt;&gt;"LIBSETS_DROP_MECHANIC_MONSTER_NAME",VLOOKUP(V209,'LibSets constants'!$I$4:$L$1000,3,FALSE),""),"")</f>
        <v/>
      </c>
      <c r="X209" s="41" t="str">
        <f>IF(V209&lt;&gt;"",IF(V209&lt;&gt;"LIBSETS_DROP_MECHANIC_MONSTER_NAME",VLOOKUP(V209,'LibSets constants'!$I$4:$L$1000,4,FALSE),""),"")</f>
        <v/>
      </c>
      <c r="Y209" s="3" t="str">
        <f>IF(J209&lt;&gt;"LIBSETS_SETTYPE_BATTLEGROUND",IF(J209&lt;&gt;"LIBSETS_SETTYPE_SPECIAL",IF(Z209&lt;&gt;"",VLOOKUP(Z209,'ESO zone constants'!$D$2:$H$4950,8,FALSE),""),""),"")</f>
        <v/>
      </c>
      <c r="AA209" s="43"/>
      <c r="AB209" s="42" t="str">
        <f>IF(AA209&lt;&gt;"",IF(AA209&lt;&gt;"LIBSETS_DROP_MECHANIC_MONSTER_NAME",VLOOKUP(AA209,'LibSets constants'!$I$4:$L$1000,3,FALSE),""),"")</f>
        <v/>
      </c>
      <c r="AC209" s="42" t="str">
        <f>IF(AA209&lt;&gt;"",IF(AA209&lt;&gt;"LIBSETS_DROP_MECHANIC_MONSTER_NAME",VLOOKUP(AA209,'LibSets constants'!$I$4:$L$1000,4,FALSE),""),"")</f>
        <v/>
      </c>
      <c r="AD209" s="3" t="str">
        <f>IF(J209&lt;&gt;"LIBSETS_SETTYPE_BATTLEGROUND",IF(J209&lt;&gt;"LIBSETS_SETTYPE_SPECIAL",IF(AE209&lt;&gt;"",VLOOKUP(AE209,'ESO zone constants'!$D$2:$H$4950,8,FALSE),""),""),"")</f>
        <v/>
      </c>
      <c r="AF209" s="43"/>
      <c r="AG209" s="42" t="str">
        <f>IF(AF209&lt;&gt;"",IF(AF209&lt;&gt;"LIBSETS_DROP_MECHANIC_MONSTER_NAME",VLOOKUP(AF209,'LibSets constants'!$I$4:$L$1000,3,FALSE),""),"")</f>
        <v/>
      </c>
      <c r="AH209" s="42" t="str">
        <f>IF(AF209&lt;&gt;"",IF(AF209&lt;&gt;"LIBSETS_DROP_MECHANIC_MONSTER_NAME",VLOOKUP(AF209,'LibSets constants'!$I$4:$L$1000,4,FALSE),""),"")</f>
        <v/>
      </c>
      <c r="AI209" s="3" t="str">
        <f>IF(J209&lt;&gt;"LIBSETS_SETTYPE_BATTLEGROUND",IF(J209&lt;&gt;"LIBSETS_SETTYPE_SPECIAL",IF(AJ209&lt;&gt;"",VLOOKUP(AJ209,'ESO zone constants'!$D$2:$H$4950,8,FALSE),""),""),"")</f>
        <v/>
      </c>
      <c r="AK209" s="43"/>
      <c r="AL209" s="42" t="str">
        <f>IF(AK209&lt;&gt;"",IF(AK209&lt;&gt;"LIBSETS_DROP_MECHANIC_MONSTER_NAME",VLOOKUP(AK209,'LibSets constants'!$I$4:$L$1000,3,FALSE),""),"")</f>
        <v/>
      </c>
      <c r="AM209" s="42" t="str">
        <f>IF(AK209&lt;&gt;"",IF(AK209&lt;&gt;"LIBSETS_DROP_MECHANIC_MONSTER_NAME",VLOOKUP(AK209,'LibSets constants'!$I$4:$L$1000,4,FALSE),""),"")</f>
        <v/>
      </c>
      <c r="AN209" s="3" t="str">
        <f>IF(J209&lt;&gt;"LIBSETS_SETTYPE_BATTLEGROUND",IF(J209&lt;&gt;"LIBSETS_SETTYPE_SPECIAL",IF(AO209&lt;&gt;"",VLOOKUP(AO209,'ESO zone constants'!$D$2:$H$4950,8,FALSE),""),""),"")</f>
        <v/>
      </c>
      <c r="AP209" s="43"/>
      <c r="AQ209" s="42" t="str">
        <f>IF(AP209&lt;&gt;"",IF(AP209&lt;&gt;"LIBSETS_DROP_MECHANIC_MONSTER_NAME",VLOOKUP(AP209,'LibSets constants'!$I$4:$L$1000,3,FALSE),""),"")</f>
        <v/>
      </c>
      <c r="AR209" s="42" t="str">
        <f>IF(AP209&lt;&gt;"",IF(AP209&lt;&gt;"LIBSETS_DROP_MECHANIC_MONSTER_NAME",VLOOKUP(AP209,'LibSets constants'!$I$4:$L$1000,4,FALSE),""),"")</f>
        <v/>
      </c>
      <c r="AS209" s="3" t="str">
        <f>IF(J209&lt;&gt;"LIBSETS_SETTYPE_BATTLEGROUND",IF(J209&lt;&gt;"LIBSETS_SETTYPE_SPECIAL",IF(AT209&lt;&gt;"",VLOOKUP(AT209,'ESO zone constants'!$D$2:$H$4950,8,FALSE),""),""),"")</f>
        <v/>
      </c>
      <c r="AU209" s="43"/>
      <c r="AV209" s="42" t="str">
        <f>IF(AU209&lt;&gt;"",IF(AU209&lt;&gt;"LIBSETS_DROP_MECHANIC_MONSTER_NAME",VLOOKUP(AU209,'LibSets constants'!$I$4:$L$1000,3,FALSE),""),"")</f>
        <v/>
      </c>
      <c r="AW209" s="42" t="str">
        <f>IF(AU209&lt;&gt;"",IF(AU209&lt;&gt;"LIBSETS_DROP_MECHANIC_MONSTER_NAME",VLOOKUP(AU209,'LibSets constants'!$I$4:$L$1000,4,FALSE),""),"")</f>
        <v/>
      </c>
      <c r="AX209" s="21" t="e">
        <f t="shared" si="25"/>
        <v>#REF!</v>
      </c>
      <c r="AY209" s="21" t="e">
        <f t="shared" si="28"/>
        <v>#REF!</v>
      </c>
      <c r="AZ209" s="21" t="str">
        <f t="shared" si="26"/>
        <v>, setType=LIBSETS_SETTYPE_DUNGEON</v>
      </c>
      <c r="BA209" s="21" t="str">
        <f t="shared" si="27"/>
        <v>},</v>
      </c>
      <c r="BB209" s="21" t="str">
        <f t="shared" si="29"/>
        <v xml:space="preserve"> --Leeching Plate / Auslaugende Rüstung   [Imperial City Prison]</v>
      </c>
    </row>
    <row r="210" spans="1:54" x14ac:dyDescent="0.25">
      <c r="A210" s="12">
        <v>197</v>
      </c>
      <c r="B210" t="s">
        <v>1208</v>
      </c>
      <c r="C210" t="s">
        <v>1210</v>
      </c>
      <c r="D210" t="s">
        <v>1209</v>
      </c>
      <c r="G210" s="3">
        <f t="shared" si="24"/>
        <v>197</v>
      </c>
      <c r="J210" s="8" t="s">
        <v>2021</v>
      </c>
      <c r="L210" t="s">
        <v>100</v>
      </c>
      <c r="M210" t="s">
        <v>100</v>
      </c>
      <c r="N210">
        <v>-1</v>
      </c>
      <c r="O210">
        <v>-1</v>
      </c>
      <c r="P210">
        <v>-1</v>
      </c>
      <c r="Q210">
        <v>0</v>
      </c>
      <c r="R210" s="3" t="e">
        <f>IF(S210&lt;&gt;"",VLOOKUP(S210,'ESO zone constants'!$D$2:$H$4950,8,FALSE),"")</f>
        <v>#REF!</v>
      </c>
      <c r="S210" t="s">
        <v>105</v>
      </c>
      <c r="T210" s="19" t="e">
        <f>IF(R210&lt;&gt;"",IF(NOT(ISERROR(VLOOKUP(R210,'ESO Dungeon constants'!$D$3:$H$9999,5,FALSE))),VLOOKUP(R210,'ESO Dungeon constants'!$D$3:$I$9999,6,FALSE),VLOOKUP(R210,'ESO zone constants'!$H$2:$K$9984,4,FALSE)),"")</f>
        <v>#REF!</v>
      </c>
      <c r="U210" s="3" t="e">
        <f>VLOOKUP(T210,'LibSets constants'!$B$4:$C$1000,2,FALSE)</f>
        <v>#REF!</v>
      </c>
      <c r="W210" s="42" t="str">
        <f>IF(V210&lt;&gt;"",IF(V210&lt;&gt;"LIBSETS_DROP_MECHANIC_MONSTER_NAME",VLOOKUP(V210,'LibSets constants'!$I$4:$L$1000,3,FALSE),""),"")</f>
        <v/>
      </c>
      <c r="X210" s="41" t="str">
        <f>IF(V210&lt;&gt;"",IF(V210&lt;&gt;"LIBSETS_DROP_MECHANIC_MONSTER_NAME",VLOOKUP(V210,'LibSets constants'!$I$4:$L$1000,4,FALSE),""),"")</f>
        <v/>
      </c>
      <c r="Y210" s="3" t="e">
        <f>IF(J210&lt;&gt;"LIBSETS_SETTYPE_BATTLEGROUND",IF(J210&lt;&gt;"LIBSETS_SETTYPE_SPECIAL",IF(Z210&lt;&gt;"",VLOOKUP(Z210,'ESO zone constants'!$D$2:$H$4950,8,FALSE),""),""),"")</f>
        <v>#REF!</v>
      </c>
      <c r="Z210" t="s">
        <v>106</v>
      </c>
      <c r="AA210" s="43"/>
      <c r="AB210" s="42" t="str">
        <f>IF(AA210&lt;&gt;"",IF(AA210&lt;&gt;"LIBSETS_DROP_MECHANIC_MONSTER_NAME",VLOOKUP(AA210,'LibSets constants'!$I$4:$L$1000,3,FALSE),""),"")</f>
        <v/>
      </c>
      <c r="AC210" s="42" t="str">
        <f>IF(AA210&lt;&gt;"",IF(AA210&lt;&gt;"LIBSETS_DROP_MECHANIC_MONSTER_NAME",VLOOKUP(AA210,'LibSets constants'!$I$4:$L$1000,4,FALSE),""),"")</f>
        <v/>
      </c>
      <c r="AD210" s="3" t="str">
        <f>IF(J210&lt;&gt;"LIBSETS_SETTYPE_BATTLEGROUND",IF(J210&lt;&gt;"LIBSETS_SETTYPE_SPECIAL",IF(AE210&lt;&gt;"",VLOOKUP(AE210,'ESO zone constants'!$D$2:$H$4950,8,FALSE),""),""),"")</f>
        <v/>
      </c>
      <c r="AF210" s="43"/>
      <c r="AG210" s="42" t="str">
        <f>IF(AF210&lt;&gt;"",IF(AF210&lt;&gt;"LIBSETS_DROP_MECHANIC_MONSTER_NAME",VLOOKUP(AF210,'LibSets constants'!$I$4:$L$1000,3,FALSE),""),"")</f>
        <v/>
      </c>
      <c r="AH210" s="42" t="str">
        <f>IF(AF210&lt;&gt;"",IF(AF210&lt;&gt;"LIBSETS_DROP_MECHANIC_MONSTER_NAME",VLOOKUP(AF210,'LibSets constants'!$I$4:$L$1000,4,FALSE),""),"")</f>
        <v/>
      </c>
      <c r="AI210" s="3" t="str">
        <f>IF(J210&lt;&gt;"LIBSETS_SETTYPE_BATTLEGROUND",IF(J210&lt;&gt;"LIBSETS_SETTYPE_SPECIAL",IF(AJ210&lt;&gt;"",VLOOKUP(AJ210,'ESO zone constants'!$D$2:$H$4950,8,FALSE),""),""),"")</f>
        <v/>
      </c>
      <c r="AK210" s="43"/>
      <c r="AL210" s="42" t="str">
        <f>IF(AK210&lt;&gt;"",IF(AK210&lt;&gt;"LIBSETS_DROP_MECHANIC_MONSTER_NAME",VLOOKUP(AK210,'LibSets constants'!$I$4:$L$1000,3,FALSE),""),"")</f>
        <v/>
      </c>
      <c r="AM210" s="42" t="str">
        <f>IF(AK210&lt;&gt;"",IF(AK210&lt;&gt;"LIBSETS_DROP_MECHANIC_MONSTER_NAME",VLOOKUP(AK210,'LibSets constants'!$I$4:$L$1000,4,FALSE),""),"")</f>
        <v/>
      </c>
      <c r="AN210" s="3" t="str">
        <f>IF(J210&lt;&gt;"LIBSETS_SETTYPE_BATTLEGROUND",IF(J210&lt;&gt;"LIBSETS_SETTYPE_SPECIAL",IF(AO210&lt;&gt;"",VLOOKUP(AO210,'ESO zone constants'!$D$2:$H$4950,8,FALSE),""),""),"")</f>
        <v/>
      </c>
      <c r="AP210" s="43"/>
      <c r="AQ210" s="42" t="str">
        <f>IF(AP210&lt;&gt;"",IF(AP210&lt;&gt;"LIBSETS_DROP_MECHANIC_MONSTER_NAME",VLOOKUP(AP210,'LibSets constants'!$I$4:$L$1000,3,FALSE),""),"")</f>
        <v/>
      </c>
      <c r="AR210" s="42" t="str">
        <f>IF(AP210&lt;&gt;"",IF(AP210&lt;&gt;"LIBSETS_DROP_MECHANIC_MONSTER_NAME",VLOOKUP(AP210,'LibSets constants'!$I$4:$L$1000,4,FALSE),""),"")</f>
        <v/>
      </c>
      <c r="AS210" s="3" t="str">
        <f>IF(J210&lt;&gt;"LIBSETS_SETTYPE_BATTLEGROUND",IF(J210&lt;&gt;"LIBSETS_SETTYPE_SPECIAL",IF(AT210&lt;&gt;"",VLOOKUP(AT210,'ESO zone constants'!$D$2:$H$4950,8,FALSE),""),""),"")</f>
        <v/>
      </c>
      <c r="AU210" s="43"/>
      <c r="AV210" s="42" t="str">
        <f>IF(AU210&lt;&gt;"",IF(AU210&lt;&gt;"LIBSETS_DROP_MECHANIC_MONSTER_NAME",VLOOKUP(AU210,'LibSets constants'!$I$4:$L$1000,3,FALSE),""),"")</f>
        <v/>
      </c>
      <c r="AW210" s="42" t="str">
        <f>IF(AU210&lt;&gt;"",IF(AU210&lt;&gt;"LIBSETS_DROP_MECHANIC_MONSTER_NAME",VLOOKUP(AU210,'LibSets constants'!$I$4:$L$1000,4,FALSE),""),"")</f>
        <v/>
      </c>
      <c r="AX210" s="21" t="e">
        <f t="shared" si="25"/>
        <v>#REF!</v>
      </c>
      <c r="AY210" s="21" t="e">
        <f t="shared" si="28"/>
        <v>#REF!</v>
      </c>
      <c r="AZ210" s="21" t="str">
        <f t="shared" si="26"/>
        <v>, setType=LIBSETS_SETTYPE_DUNGEON</v>
      </c>
      <c r="BA210" s="21" t="str">
        <f t="shared" si="27"/>
        <v>},</v>
      </c>
      <c r="BB210" s="21" t="str">
        <f t="shared" si="29"/>
        <v xml:space="preserve"> --Tormentor / Quälender   [The Banished Cells I, The Banished Cells II]</v>
      </c>
    </row>
    <row r="211" spans="1:54" x14ac:dyDescent="0.25">
      <c r="A211" s="12">
        <v>198</v>
      </c>
      <c r="B211" t="s">
        <v>1211</v>
      </c>
      <c r="C211" t="s">
        <v>1213</v>
      </c>
      <c r="D211" t="s">
        <v>1212</v>
      </c>
      <c r="G211" s="3">
        <f t="shared" si="24"/>
        <v>198</v>
      </c>
      <c r="J211" s="8" t="s">
        <v>2021</v>
      </c>
      <c r="L211" t="s">
        <v>100</v>
      </c>
      <c r="M211" t="s">
        <v>100</v>
      </c>
      <c r="N211">
        <v>-1</v>
      </c>
      <c r="O211">
        <v>-1</v>
      </c>
      <c r="P211">
        <v>-1</v>
      </c>
      <c r="Q211">
        <v>0</v>
      </c>
      <c r="R211" s="3" t="e">
        <f>IF(S211&lt;&gt;"",VLOOKUP(S211,'ESO zone constants'!$D$2:$H$4950,8,FALSE),"")</f>
        <v>#REF!</v>
      </c>
      <c r="S211" t="s">
        <v>54</v>
      </c>
      <c r="T211" s="19" t="e">
        <f>IF(R211&lt;&gt;"",IF(NOT(ISERROR(VLOOKUP(R211,'ESO Dungeon constants'!$D$3:$H$9999,5,FALSE))),VLOOKUP(R211,'ESO Dungeon constants'!$D$3:$I$9999,6,FALSE),VLOOKUP(R211,'ESO zone constants'!$H$2:$K$9984,4,FALSE)),"")</f>
        <v>#REF!</v>
      </c>
      <c r="U211" s="3" t="e">
        <f>VLOOKUP(T211,'LibSets constants'!$B$4:$C$1000,2,FALSE)</f>
        <v>#REF!</v>
      </c>
      <c r="W211" s="42" t="str">
        <f>IF(V211&lt;&gt;"",IF(V211&lt;&gt;"LIBSETS_DROP_MECHANIC_MONSTER_NAME",VLOOKUP(V211,'LibSets constants'!$I$4:$L$1000,3,FALSE),""),"")</f>
        <v/>
      </c>
      <c r="X211" s="41" t="str">
        <f>IF(V211&lt;&gt;"",IF(V211&lt;&gt;"LIBSETS_DROP_MECHANIC_MONSTER_NAME",VLOOKUP(V211,'LibSets constants'!$I$4:$L$1000,4,FALSE),""),"")</f>
        <v/>
      </c>
      <c r="Y211" s="3" t="str">
        <f>IF(J211&lt;&gt;"LIBSETS_SETTYPE_BATTLEGROUND",IF(J211&lt;&gt;"LIBSETS_SETTYPE_SPECIAL",IF(Z211&lt;&gt;"",VLOOKUP(Z211,'ESO zone constants'!$D$2:$H$4950,8,FALSE),""),""),"")</f>
        <v/>
      </c>
      <c r="AA211" s="43"/>
      <c r="AB211" s="42" t="str">
        <f>IF(AA211&lt;&gt;"",IF(AA211&lt;&gt;"LIBSETS_DROP_MECHANIC_MONSTER_NAME",VLOOKUP(AA211,'LibSets constants'!$I$4:$L$1000,3,FALSE),""),"")</f>
        <v/>
      </c>
      <c r="AC211" s="42" t="str">
        <f>IF(AA211&lt;&gt;"",IF(AA211&lt;&gt;"LIBSETS_DROP_MECHANIC_MONSTER_NAME",VLOOKUP(AA211,'LibSets constants'!$I$4:$L$1000,4,FALSE),""),"")</f>
        <v/>
      </c>
      <c r="AD211" s="3" t="str">
        <f>IF(J211&lt;&gt;"LIBSETS_SETTYPE_BATTLEGROUND",IF(J211&lt;&gt;"LIBSETS_SETTYPE_SPECIAL",IF(AE211&lt;&gt;"",VLOOKUP(AE211,'ESO zone constants'!$D$2:$H$4950,8,FALSE),""),""),"")</f>
        <v/>
      </c>
      <c r="AF211" s="43"/>
      <c r="AG211" s="42" t="str">
        <f>IF(AF211&lt;&gt;"",IF(AF211&lt;&gt;"LIBSETS_DROP_MECHANIC_MONSTER_NAME",VLOOKUP(AF211,'LibSets constants'!$I$4:$L$1000,3,FALSE),""),"")</f>
        <v/>
      </c>
      <c r="AH211" s="42" t="str">
        <f>IF(AF211&lt;&gt;"",IF(AF211&lt;&gt;"LIBSETS_DROP_MECHANIC_MONSTER_NAME",VLOOKUP(AF211,'LibSets constants'!$I$4:$L$1000,4,FALSE),""),"")</f>
        <v/>
      </c>
      <c r="AI211" s="3" t="str">
        <f>IF(J211&lt;&gt;"LIBSETS_SETTYPE_BATTLEGROUND",IF(J211&lt;&gt;"LIBSETS_SETTYPE_SPECIAL",IF(AJ211&lt;&gt;"",VLOOKUP(AJ211,'ESO zone constants'!$D$2:$H$4950,8,FALSE),""),""),"")</f>
        <v/>
      </c>
      <c r="AK211" s="43"/>
      <c r="AL211" s="42" t="str">
        <f>IF(AK211&lt;&gt;"",IF(AK211&lt;&gt;"LIBSETS_DROP_MECHANIC_MONSTER_NAME",VLOOKUP(AK211,'LibSets constants'!$I$4:$L$1000,3,FALSE),""),"")</f>
        <v/>
      </c>
      <c r="AM211" s="42" t="str">
        <f>IF(AK211&lt;&gt;"",IF(AK211&lt;&gt;"LIBSETS_DROP_MECHANIC_MONSTER_NAME",VLOOKUP(AK211,'LibSets constants'!$I$4:$L$1000,4,FALSE),""),"")</f>
        <v/>
      </c>
      <c r="AN211" s="3" t="str">
        <f>IF(J211&lt;&gt;"LIBSETS_SETTYPE_BATTLEGROUND",IF(J211&lt;&gt;"LIBSETS_SETTYPE_SPECIAL",IF(AO211&lt;&gt;"",VLOOKUP(AO211,'ESO zone constants'!$D$2:$H$4950,8,FALSE),""),""),"")</f>
        <v/>
      </c>
      <c r="AP211" s="43"/>
      <c r="AQ211" s="42" t="str">
        <f>IF(AP211&lt;&gt;"",IF(AP211&lt;&gt;"LIBSETS_DROP_MECHANIC_MONSTER_NAME",VLOOKUP(AP211,'LibSets constants'!$I$4:$L$1000,3,FALSE),""),"")</f>
        <v/>
      </c>
      <c r="AR211" s="42" t="str">
        <f>IF(AP211&lt;&gt;"",IF(AP211&lt;&gt;"LIBSETS_DROP_MECHANIC_MONSTER_NAME",VLOOKUP(AP211,'LibSets constants'!$I$4:$L$1000,4,FALSE),""),"")</f>
        <v/>
      </c>
      <c r="AS211" s="3" t="str">
        <f>IF(J211&lt;&gt;"LIBSETS_SETTYPE_BATTLEGROUND",IF(J211&lt;&gt;"LIBSETS_SETTYPE_SPECIAL",IF(AT211&lt;&gt;"",VLOOKUP(AT211,'ESO zone constants'!$D$2:$H$4950,8,FALSE),""),""),"")</f>
        <v/>
      </c>
      <c r="AU211" s="43"/>
      <c r="AV211" s="42" t="str">
        <f>IF(AU211&lt;&gt;"",IF(AU211&lt;&gt;"LIBSETS_DROP_MECHANIC_MONSTER_NAME",VLOOKUP(AU211,'LibSets constants'!$I$4:$L$1000,3,FALSE),""),"")</f>
        <v/>
      </c>
      <c r="AW211" s="42" t="str">
        <f>IF(AU211&lt;&gt;"",IF(AU211&lt;&gt;"LIBSETS_DROP_MECHANIC_MONSTER_NAME",VLOOKUP(AU211,'LibSets constants'!$I$4:$L$1000,4,FALSE),""),"")</f>
        <v/>
      </c>
      <c r="AX211" s="21" t="e">
        <f t="shared" si="25"/>
        <v>#REF!</v>
      </c>
      <c r="AY211" s="21" t="e">
        <f t="shared" si="28"/>
        <v>#REF!</v>
      </c>
      <c r="AZ211" s="21" t="str">
        <f t="shared" si="26"/>
        <v>, setType=LIBSETS_SETTYPE_DUNGEON</v>
      </c>
      <c r="BA211" s="21" t="str">
        <f t="shared" si="27"/>
        <v>},</v>
      </c>
      <c r="BB211" s="21" t="str">
        <f t="shared" si="29"/>
        <v xml:space="preserve"> --Essence Thief / Essenzdieb   [White-Gold Tower]</v>
      </c>
    </row>
    <row r="212" spans="1:54" x14ac:dyDescent="0.25">
      <c r="A212" s="12">
        <v>258</v>
      </c>
      <c r="B212" t="s">
        <v>1340</v>
      </c>
      <c r="C212" t="s">
        <v>1342</v>
      </c>
      <c r="D212" t="s">
        <v>1341</v>
      </c>
      <c r="G212" s="3">
        <f t="shared" si="24"/>
        <v>258</v>
      </c>
      <c r="J212" s="8" t="s">
        <v>2021</v>
      </c>
      <c r="L212" t="s">
        <v>100</v>
      </c>
      <c r="M212" t="s">
        <v>100</v>
      </c>
      <c r="N212">
        <v>-1</v>
      </c>
      <c r="O212">
        <v>-1</v>
      </c>
      <c r="P212">
        <v>-1</v>
      </c>
      <c r="Q212">
        <v>0</v>
      </c>
      <c r="R212" s="3" t="e">
        <f>IF(S212&lt;&gt;"",VLOOKUP(S212,'ESO zone constants'!$D$2:$H$4950,8,FALSE),"")</f>
        <v>#REF!</v>
      </c>
      <c r="S212" t="s">
        <v>53</v>
      </c>
      <c r="T212" s="19" t="e">
        <f>IF(R212&lt;&gt;"",IF(NOT(ISERROR(VLOOKUP(R212,'ESO Dungeon constants'!$D$3:$H$9999,5,FALSE))),VLOOKUP(R212,'ESO Dungeon constants'!$D$3:$I$9999,6,FALSE),VLOOKUP(R212,'ESO zone constants'!$H$2:$K$9984,4,FALSE)),"")</f>
        <v>#REF!</v>
      </c>
      <c r="U212" s="3" t="e">
        <f>VLOOKUP(T212,'LibSets constants'!$B$4:$C$1000,2,FALSE)</f>
        <v>#REF!</v>
      </c>
      <c r="W212" s="42" t="str">
        <f>IF(V212&lt;&gt;"",IF(V212&lt;&gt;"LIBSETS_DROP_MECHANIC_MONSTER_NAME",VLOOKUP(V212,'LibSets constants'!$I$4:$L$1000,3,FALSE),""),"")</f>
        <v/>
      </c>
      <c r="X212" s="41" t="str">
        <f>IF(V212&lt;&gt;"",IF(V212&lt;&gt;"LIBSETS_DROP_MECHANIC_MONSTER_NAME",VLOOKUP(V212,'LibSets constants'!$I$4:$L$1000,4,FALSE),""),"")</f>
        <v/>
      </c>
      <c r="Y212" s="3" t="str">
        <f>IF(J212&lt;&gt;"LIBSETS_SETTYPE_BATTLEGROUND",IF(J212&lt;&gt;"LIBSETS_SETTYPE_SPECIAL",IF(Z212&lt;&gt;"",VLOOKUP(Z212,'ESO zone constants'!$D$2:$H$4950,8,FALSE),""),""),"")</f>
        <v/>
      </c>
      <c r="AA212" s="43"/>
      <c r="AB212" s="42" t="str">
        <f>IF(AA212&lt;&gt;"",IF(AA212&lt;&gt;"LIBSETS_DROP_MECHANIC_MONSTER_NAME",VLOOKUP(AA212,'LibSets constants'!$I$4:$L$1000,3,FALSE),""),"")</f>
        <v/>
      </c>
      <c r="AC212" s="42" t="str">
        <f>IF(AA212&lt;&gt;"",IF(AA212&lt;&gt;"LIBSETS_DROP_MECHANIC_MONSTER_NAME",VLOOKUP(AA212,'LibSets constants'!$I$4:$L$1000,4,FALSE),""),"")</f>
        <v/>
      </c>
      <c r="AD212" s="3" t="str">
        <f>IF(J212&lt;&gt;"LIBSETS_SETTYPE_BATTLEGROUND",IF(J212&lt;&gt;"LIBSETS_SETTYPE_SPECIAL",IF(AE212&lt;&gt;"",VLOOKUP(AE212,'ESO zone constants'!$D$2:$H$4950,8,FALSE),""),""),"")</f>
        <v/>
      </c>
      <c r="AF212" s="43"/>
      <c r="AG212" s="42" t="str">
        <f>IF(AF212&lt;&gt;"",IF(AF212&lt;&gt;"LIBSETS_DROP_MECHANIC_MONSTER_NAME",VLOOKUP(AF212,'LibSets constants'!$I$4:$L$1000,3,FALSE),""),"")</f>
        <v/>
      </c>
      <c r="AH212" s="42" t="str">
        <f>IF(AF212&lt;&gt;"",IF(AF212&lt;&gt;"LIBSETS_DROP_MECHANIC_MONSTER_NAME",VLOOKUP(AF212,'LibSets constants'!$I$4:$L$1000,4,FALSE),""),"")</f>
        <v/>
      </c>
      <c r="AI212" s="3" t="str">
        <f>IF(J212&lt;&gt;"LIBSETS_SETTYPE_BATTLEGROUND",IF(J212&lt;&gt;"LIBSETS_SETTYPE_SPECIAL",IF(AJ212&lt;&gt;"",VLOOKUP(AJ212,'ESO zone constants'!$D$2:$H$4950,8,FALSE),""),""),"")</f>
        <v/>
      </c>
      <c r="AK212" s="43"/>
      <c r="AL212" s="42" t="str">
        <f>IF(AK212&lt;&gt;"",IF(AK212&lt;&gt;"LIBSETS_DROP_MECHANIC_MONSTER_NAME",VLOOKUP(AK212,'LibSets constants'!$I$4:$L$1000,3,FALSE),""),"")</f>
        <v/>
      </c>
      <c r="AM212" s="42" t="str">
        <f>IF(AK212&lt;&gt;"",IF(AK212&lt;&gt;"LIBSETS_DROP_MECHANIC_MONSTER_NAME",VLOOKUP(AK212,'LibSets constants'!$I$4:$L$1000,4,FALSE),""),"")</f>
        <v/>
      </c>
      <c r="AN212" s="3" t="str">
        <f>IF(J212&lt;&gt;"LIBSETS_SETTYPE_BATTLEGROUND",IF(J212&lt;&gt;"LIBSETS_SETTYPE_SPECIAL",IF(AO212&lt;&gt;"",VLOOKUP(AO212,'ESO zone constants'!$D$2:$H$4950,8,FALSE),""),""),"")</f>
        <v/>
      </c>
      <c r="AP212" s="43"/>
      <c r="AQ212" s="42" t="str">
        <f>IF(AP212&lt;&gt;"",IF(AP212&lt;&gt;"LIBSETS_DROP_MECHANIC_MONSTER_NAME",VLOOKUP(AP212,'LibSets constants'!$I$4:$L$1000,3,FALSE),""),"")</f>
        <v/>
      </c>
      <c r="AR212" s="42" t="str">
        <f>IF(AP212&lt;&gt;"",IF(AP212&lt;&gt;"LIBSETS_DROP_MECHANIC_MONSTER_NAME",VLOOKUP(AP212,'LibSets constants'!$I$4:$L$1000,4,FALSE),""),"")</f>
        <v/>
      </c>
      <c r="AS212" s="3" t="str">
        <f>IF(J212&lt;&gt;"LIBSETS_SETTYPE_BATTLEGROUND",IF(J212&lt;&gt;"LIBSETS_SETTYPE_SPECIAL",IF(AT212&lt;&gt;"",VLOOKUP(AT212,'ESO zone constants'!$D$2:$H$4950,8,FALSE),""),""),"")</f>
        <v/>
      </c>
      <c r="AU212" s="43"/>
      <c r="AV212" s="42" t="str">
        <f>IF(AU212&lt;&gt;"",IF(AU212&lt;&gt;"LIBSETS_DROP_MECHANIC_MONSTER_NAME",VLOOKUP(AU212,'LibSets constants'!$I$4:$L$1000,3,FALSE),""),"")</f>
        <v/>
      </c>
      <c r="AW212" s="42" t="str">
        <f>IF(AU212&lt;&gt;"",IF(AU212&lt;&gt;"LIBSETS_DROP_MECHANIC_MONSTER_NAME",VLOOKUP(AU212,'LibSets constants'!$I$4:$L$1000,4,FALSE),""),"")</f>
        <v/>
      </c>
      <c r="AX212" s="21" t="e">
        <f t="shared" si="25"/>
        <v>#REF!</v>
      </c>
      <c r="AY212" s="21" t="e">
        <f t="shared" si="28"/>
        <v>#REF!</v>
      </c>
      <c r="AZ212" s="21" t="str">
        <f t="shared" si="26"/>
        <v>, setType=LIBSETS_SETTYPE_DUNGEON</v>
      </c>
      <c r="BA212" s="21" t="str">
        <f t="shared" si="27"/>
        <v>},</v>
      </c>
      <c r="BB212" s="21" t="str">
        <f t="shared" si="29"/>
        <v xml:space="preserve"> --Amber Plasm / Bernsteinplasma   [Ruins of Mazzatun]</v>
      </c>
    </row>
    <row r="213" spans="1:54" x14ac:dyDescent="0.25">
      <c r="A213" s="12">
        <v>259</v>
      </c>
      <c r="B213" t="s">
        <v>1343</v>
      </c>
      <c r="C213" t="s">
        <v>1345</v>
      </c>
      <c r="D213" t="s">
        <v>1344</v>
      </c>
      <c r="G213" s="3">
        <f t="shared" si="24"/>
        <v>259</v>
      </c>
      <c r="J213" s="8" t="s">
        <v>2021</v>
      </c>
      <c r="L213" t="s">
        <v>100</v>
      </c>
      <c r="M213" t="s">
        <v>100</v>
      </c>
      <c r="N213">
        <v>-1</v>
      </c>
      <c r="O213">
        <v>-1</v>
      </c>
      <c r="P213">
        <v>-1</v>
      </c>
      <c r="Q213">
        <v>0</v>
      </c>
      <c r="R213" s="3" t="e">
        <f>IF(S213&lt;&gt;"",VLOOKUP(S213,'ESO zone constants'!$D$2:$H$4950,8,FALSE),"")</f>
        <v>#REF!</v>
      </c>
      <c r="S213" t="s">
        <v>53</v>
      </c>
      <c r="T213" s="19" t="e">
        <f>IF(R213&lt;&gt;"",IF(NOT(ISERROR(VLOOKUP(R213,'ESO Dungeon constants'!$D$3:$H$9999,5,FALSE))),VLOOKUP(R213,'ESO Dungeon constants'!$D$3:$I$9999,6,FALSE),VLOOKUP(R213,'ESO zone constants'!$H$2:$K$9984,4,FALSE)),"")</f>
        <v>#REF!</v>
      </c>
      <c r="U213" s="3" t="e">
        <f>VLOOKUP(T213,'LibSets constants'!$B$4:$C$1000,2,FALSE)</f>
        <v>#REF!</v>
      </c>
      <c r="W213" s="42" t="str">
        <f>IF(V213&lt;&gt;"",IF(V213&lt;&gt;"LIBSETS_DROP_MECHANIC_MONSTER_NAME",VLOOKUP(V213,'LibSets constants'!$I$4:$L$1000,3,FALSE),""),"")</f>
        <v/>
      </c>
      <c r="X213" s="41" t="str">
        <f>IF(V213&lt;&gt;"",IF(V213&lt;&gt;"LIBSETS_DROP_MECHANIC_MONSTER_NAME",VLOOKUP(V213,'LibSets constants'!$I$4:$L$1000,4,FALSE),""),"")</f>
        <v/>
      </c>
      <c r="Y213" s="3" t="str">
        <f>IF(J213&lt;&gt;"LIBSETS_SETTYPE_BATTLEGROUND",IF(J213&lt;&gt;"LIBSETS_SETTYPE_SPECIAL",IF(Z213&lt;&gt;"",VLOOKUP(Z213,'ESO zone constants'!$D$2:$H$4950,8,FALSE),""),""),"")</f>
        <v/>
      </c>
      <c r="AA213" s="43"/>
      <c r="AB213" s="42" t="str">
        <f>IF(AA213&lt;&gt;"",IF(AA213&lt;&gt;"LIBSETS_DROP_MECHANIC_MONSTER_NAME",VLOOKUP(AA213,'LibSets constants'!$I$4:$L$1000,3,FALSE),""),"")</f>
        <v/>
      </c>
      <c r="AC213" s="42" t="str">
        <f>IF(AA213&lt;&gt;"",IF(AA213&lt;&gt;"LIBSETS_DROP_MECHANIC_MONSTER_NAME",VLOOKUP(AA213,'LibSets constants'!$I$4:$L$1000,4,FALSE),""),"")</f>
        <v/>
      </c>
      <c r="AD213" s="3" t="str">
        <f>IF(J213&lt;&gt;"LIBSETS_SETTYPE_BATTLEGROUND",IF(J213&lt;&gt;"LIBSETS_SETTYPE_SPECIAL",IF(AE213&lt;&gt;"",VLOOKUP(AE213,'ESO zone constants'!$D$2:$H$4950,8,FALSE),""),""),"")</f>
        <v/>
      </c>
      <c r="AF213" s="43"/>
      <c r="AG213" s="42" t="str">
        <f>IF(AF213&lt;&gt;"",IF(AF213&lt;&gt;"LIBSETS_DROP_MECHANIC_MONSTER_NAME",VLOOKUP(AF213,'LibSets constants'!$I$4:$L$1000,3,FALSE),""),"")</f>
        <v/>
      </c>
      <c r="AH213" s="42" t="str">
        <f>IF(AF213&lt;&gt;"",IF(AF213&lt;&gt;"LIBSETS_DROP_MECHANIC_MONSTER_NAME",VLOOKUP(AF213,'LibSets constants'!$I$4:$L$1000,4,FALSE),""),"")</f>
        <v/>
      </c>
      <c r="AI213" s="3" t="str">
        <f>IF(J213&lt;&gt;"LIBSETS_SETTYPE_BATTLEGROUND",IF(J213&lt;&gt;"LIBSETS_SETTYPE_SPECIAL",IF(AJ213&lt;&gt;"",VLOOKUP(AJ213,'ESO zone constants'!$D$2:$H$4950,8,FALSE),""),""),"")</f>
        <v/>
      </c>
      <c r="AK213" s="43"/>
      <c r="AL213" s="42" t="str">
        <f>IF(AK213&lt;&gt;"",IF(AK213&lt;&gt;"LIBSETS_DROP_MECHANIC_MONSTER_NAME",VLOOKUP(AK213,'LibSets constants'!$I$4:$L$1000,3,FALSE),""),"")</f>
        <v/>
      </c>
      <c r="AM213" s="42" t="str">
        <f>IF(AK213&lt;&gt;"",IF(AK213&lt;&gt;"LIBSETS_DROP_MECHANIC_MONSTER_NAME",VLOOKUP(AK213,'LibSets constants'!$I$4:$L$1000,4,FALSE),""),"")</f>
        <v/>
      </c>
      <c r="AN213" s="3" t="str">
        <f>IF(J213&lt;&gt;"LIBSETS_SETTYPE_BATTLEGROUND",IF(J213&lt;&gt;"LIBSETS_SETTYPE_SPECIAL",IF(AO213&lt;&gt;"",VLOOKUP(AO213,'ESO zone constants'!$D$2:$H$4950,8,FALSE),""),""),"")</f>
        <v/>
      </c>
      <c r="AP213" s="43"/>
      <c r="AQ213" s="42" t="str">
        <f>IF(AP213&lt;&gt;"",IF(AP213&lt;&gt;"LIBSETS_DROP_MECHANIC_MONSTER_NAME",VLOOKUP(AP213,'LibSets constants'!$I$4:$L$1000,3,FALSE),""),"")</f>
        <v/>
      </c>
      <c r="AR213" s="42" t="str">
        <f>IF(AP213&lt;&gt;"",IF(AP213&lt;&gt;"LIBSETS_DROP_MECHANIC_MONSTER_NAME",VLOOKUP(AP213,'LibSets constants'!$I$4:$L$1000,4,FALSE),""),"")</f>
        <v/>
      </c>
      <c r="AS213" s="3" t="str">
        <f>IF(J213&lt;&gt;"LIBSETS_SETTYPE_BATTLEGROUND",IF(J213&lt;&gt;"LIBSETS_SETTYPE_SPECIAL",IF(AT213&lt;&gt;"",VLOOKUP(AT213,'ESO zone constants'!$D$2:$H$4950,8,FALSE),""),""),"")</f>
        <v/>
      </c>
      <c r="AU213" s="43"/>
      <c r="AV213" s="42" t="str">
        <f>IF(AU213&lt;&gt;"",IF(AU213&lt;&gt;"LIBSETS_DROP_MECHANIC_MONSTER_NAME",VLOOKUP(AU213,'LibSets constants'!$I$4:$L$1000,3,FALSE),""),"")</f>
        <v/>
      </c>
      <c r="AW213" s="42" t="str">
        <f>IF(AU213&lt;&gt;"",IF(AU213&lt;&gt;"LIBSETS_DROP_MECHANIC_MONSTER_NAME",VLOOKUP(AU213,'LibSets constants'!$I$4:$L$1000,4,FALSE),""),"")</f>
        <v/>
      </c>
      <c r="AX213" s="21" t="e">
        <f t="shared" si="25"/>
        <v>#REF!</v>
      </c>
      <c r="AY213" s="21" t="e">
        <f t="shared" si="28"/>
        <v>#REF!</v>
      </c>
      <c r="AZ213" s="21" t="str">
        <f t="shared" si="26"/>
        <v>, setType=LIBSETS_SETTYPE_DUNGEON</v>
      </c>
      <c r="BA213" s="21" t="str">
        <f t="shared" si="27"/>
        <v>},</v>
      </c>
      <c r="BB213" s="21" t="str">
        <f t="shared" si="29"/>
        <v xml:space="preserve"> --Heem-Jas' Retribution / Heem-Jas' Vergeltung   [Ruins of Mazzatun]</v>
      </c>
    </row>
    <row r="214" spans="1:54" x14ac:dyDescent="0.25">
      <c r="A214" s="12">
        <v>260</v>
      </c>
      <c r="B214" t="s">
        <v>1346</v>
      </c>
      <c r="C214" t="s">
        <v>1348</v>
      </c>
      <c r="D214" t="s">
        <v>1347</v>
      </c>
      <c r="G214" s="3">
        <f t="shared" si="24"/>
        <v>260</v>
      </c>
      <c r="J214" s="8" t="s">
        <v>2021</v>
      </c>
      <c r="L214" t="s">
        <v>100</v>
      </c>
      <c r="M214" t="s">
        <v>100</v>
      </c>
      <c r="N214">
        <v>-1</v>
      </c>
      <c r="O214">
        <v>-1</v>
      </c>
      <c r="P214">
        <v>-1</v>
      </c>
      <c r="Q214">
        <v>0</v>
      </c>
      <c r="R214" s="3" t="e">
        <f>IF(S214&lt;&gt;"",VLOOKUP(S214,'ESO zone constants'!$D$2:$H$4950,8,FALSE),"")</f>
        <v>#REF!</v>
      </c>
      <c r="S214" t="s">
        <v>53</v>
      </c>
      <c r="T214" s="19" t="e">
        <f>IF(R214&lt;&gt;"",IF(NOT(ISERROR(VLOOKUP(R214,'ESO Dungeon constants'!$D$3:$H$9999,5,FALSE))),VLOOKUP(R214,'ESO Dungeon constants'!$D$3:$I$9999,6,FALSE),VLOOKUP(R214,'ESO zone constants'!$H$2:$K$9984,4,FALSE)),"")</f>
        <v>#REF!</v>
      </c>
      <c r="U214" s="3" t="e">
        <f>VLOOKUP(T214,'LibSets constants'!$B$4:$C$1000,2,FALSE)</f>
        <v>#REF!</v>
      </c>
      <c r="W214" s="42" t="str">
        <f>IF(V214&lt;&gt;"",IF(V214&lt;&gt;"LIBSETS_DROP_MECHANIC_MONSTER_NAME",VLOOKUP(V214,'LibSets constants'!$I$4:$L$1000,3,FALSE),""),"")</f>
        <v/>
      </c>
      <c r="X214" s="41" t="str">
        <f>IF(V214&lt;&gt;"",IF(V214&lt;&gt;"LIBSETS_DROP_MECHANIC_MONSTER_NAME",VLOOKUP(V214,'LibSets constants'!$I$4:$L$1000,4,FALSE),""),"")</f>
        <v/>
      </c>
      <c r="Y214" s="3" t="str">
        <f>IF(J214&lt;&gt;"LIBSETS_SETTYPE_BATTLEGROUND",IF(J214&lt;&gt;"LIBSETS_SETTYPE_SPECIAL",IF(Z214&lt;&gt;"",VLOOKUP(Z214,'ESO zone constants'!$D$2:$H$4950,8,FALSE),""),""),"")</f>
        <v/>
      </c>
      <c r="AA214" s="43"/>
      <c r="AB214" s="42" t="str">
        <f>IF(AA214&lt;&gt;"",IF(AA214&lt;&gt;"LIBSETS_DROP_MECHANIC_MONSTER_NAME",VLOOKUP(AA214,'LibSets constants'!$I$4:$L$1000,3,FALSE),""),"")</f>
        <v/>
      </c>
      <c r="AC214" s="42" t="str">
        <f>IF(AA214&lt;&gt;"",IF(AA214&lt;&gt;"LIBSETS_DROP_MECHANIC_MONSTER_NAME",VLOOKUP(AA214,'LibSets constants'!$I$4:$L$1000,4,FALSE),""),"")</f>
        <v/>
      </c>
      <c r="AD214" s="3" t="str">
        <f>IF(J214&lt;&gt;"LIBSETS_SETTYPE_BATTLEGROUND",IF(J214&lt;&gt;"LIBSETS_SETTYPE_SPECIAL",IF(AE214&lt;&gt;"",VLOOKUP(AE214,'ESO zone constants'!$D$2:$H$4950,8,FALSE),""),""),"")</f>
        <v/>
      </c>
      <c r="AF214" s="43"/>
      <c r="AG214" s="42" t="str">
        <f>IF(AF214&lt;&gt;"",IF(AF214&lt;&gt;"LIBSETS_DROP_MECHANIC_MONSTER_NAME",VLOOKUP(AF214,'LibSets constants'!$I$4:$L$1000,3,FALSE),""),"")</f>
        <v/>
      </c>
      <c r="AH214" s="42" t="str">
        <f>IF(AF214&lt;&gt;"",IF(AF214&lt;&gt;"LIBSETS_DROP_MECHANIC_MONSTER_NAME",VLOOKUP(AF214,'LibSets constants'!$I$4:$L$1000,4,FALSE),""),"")</f>
        <v/>
      </c>
      <c r="AI214" s="3" t="str">
        <f>IF(J214&lt;&gt;"LIBSETS_SETTYPE_BATTLEGROUND",IF(J214&lt;&gt;"LIBSETS_SETTYPE_SPECIAL",IF(AJ214&lt;&gt;"",VLOOKUP(AJ214,'ESO zone constants'!$D$2:$H$4950,8,FALSE),""),""),"")</f>
        <v/>
      </c>
      <c r="AK214" s="43"/>
      <c r="AL214" s="42" t="str">
        <f>IF(AK214&lt;&gt;"",IF(AK214&lt;&gt;"LIBSETS_DROP_MECHANIC_MONSTER_NAME",VLOOKUP(AK214,'LibSets constants'!$I$4:$L$1000,3,FALSE),""),"")</f>
        <v/>
      </c>
      <c r="AM214" s="42" t="str">
        <f>IF(AK214&lt;&gt;"",IF(AK214&lt;&gt;"LIBSETS_DROP_MECHANIC_MONSTER_NAME",VLOOKUP(AK214,'LibSets constants'!$I$4:$L$1000,4,FALSE),""),"")</f>
        <v/>
      </c>
      <c r="AN214" s="3" t="str">
        <f>IF(J214&lt;&gt;"LIBSETS_SETTYPE_BATTLEGROUND",IF(J214&lt;&gt;"LIBSETS_SETTYPE_SPECIAL",IF(AO214&lt;&gt;"",VLOOKUP(AO214,'ESO zone constants'!$D$2:$H$4950,8,FALSE),""),""),"")</f>
        <v/>
      </c>
      <c r="AP214" s="43"/>
      <c r="AQ214" s="42" t="str">
        <f>IF(AP214&lt;&gt;"",IF(AP214&lt;&gt;"LIBSETS_DROP_MECHANIC_MONSTER_NAME",VLOOKUP(AP214,'LibSets constants'!$I$4:$L$1000,3,FALSE),""),"")</f>
        <v/>
      </c>
      <c r="AR214" s="42" t="str">
        <f>IF(AP214&lt;&gt;"",IF(AP214&lt;&gt;"LIBSETS_DROP_MECHANIC_MONSTER_NAME",VLOOKUP(AP214,'LibSets constants'!$I$4:$L$1000,4,FALSE),""),"")</f>
        <v/>
      </c>
      <c r="AS214" s="3" t="str">
        <f>IF(J214&lt;&gt;"LIBSETS_SETTYPE_BATTLEGROUND",IF(J214&lt;&gt;"LIBSETS_SETTYPE_SPECIAL",IF(AT214&lt;&gt;"",VLOOKUP(AT214,'ESO zone constants'!$D$2:$H$4950,8,FALSE),""),""),"")</f>
        <v/>
      </c>
      <c r="AU214" s="43"/>
      <c r="AV214" s="42" t="str">
        <f>IF(AU214&lt;&gt;"",IF(AU214&lt;&gt;"LIBSETS_DROP_MECHANIC_MONSTER_NAME",VLOOKUP(AU214,'LibSets constants'!$I$4:$L$1000,3,FALSE),""),"")</f>
        <v/>
      </c>
      <c r="AW214" s="42" t="str">
        <f>IF(AU214&lt;&gt;"",IF(AU214&lt;&gt;"LIBSETS_DROP_MECHANIC_MONSTER_NAME",VLOOKUP(AU214,'LibSets constants'!$I$4:$L$1000,4,FALSE),""),"")</f>
        <v/>
      </c>
      <c r="AX214" s="21" t="e">
        <f t="shared" si="25"/>
        <v>#REF!</v>
      </c>
      <c r="AY214" s="21" t="e">
        <f t="shared" si="28"/>
        <v>#REF!</v>
      </c>
      <c r="AZ214" s="21" t="str">
        <f t="shared" si="26"/>
        <v>, setType=LIBSETS_SETTYPE_DUNGEON</v>
      </c>
      <c r="BA214" s="21" t="str">
        <f t="shared" si="27"/>
        <v>},</v>
      </c>
      <c r="BB214" s="21" t="str">
        <f t="shared" si="29"/>
        <v xml:space="preserve"> --Aspect of Mazzatun / Aspekt von Mazzatun   [Ruins of Mazzatun]</v>
      </c>
    </row>
    <row r="215" spans="1:54" x14ac:dyDescent="0.25">
      <c r="A215" s="12">
        <v>261</v>
      </c>
      <c r="B215" t="s">
        <v>1349</v>
      </c>
      <c r="C215" t="s">
        <v>1351</v>
      </c>
      <c r="D215" t="s">
        <v>1350</v>
      </c>
      <c r="G215" s="3">
        <f t="shared" si="24"/>
        <v>261</v>
      </c>
      <c r="J215" s="8" t="s">
        <v>2021</v>
      </c>
      <c r="L215" t="s">
        <v>100</v>
      </c>
      <c r="M215" t="s">
        <v>100</v>
      </c>
      <c r="N215">
        <v>-1</v>
      </c>
      <c r="O215">
        <v>-1</v>
      </c>
      <c r="P215">
        <v>-1</v>
      </c>
      <c r="Q215">
        <v>0</v>
      </c>
      <c r="R215" s="3" t="e">
        <f>IF(S215&lt;&gt;"",VLOOKUP(S215,'ESO zone constants'!$D$2:$H$4950,8,FALSE),"")</f>
        <v>#REF!</v>
      </c>
      <c r="S215" t="s">
        <v>72</v>
      </c>
      <c r="T215" s="19" t="e">
        <f>IF(R215&lt;&gt;"",IF(NOT(ISERROR(VLOOKUP(R215,'ESO Dungeon constants'!$D$3:$H$9999,5,FALSE))),VLOOKUP(R215,'ESO Dungeon constants'!$D$3:$I$9999,6,FALSE),VLOOKUP(R215,'ESO zone constants'!$H$2:$K$9984,4,FALSE)),"")</f>
        <v>#REF!</v>
      </c>
      <c r="U215" s="3" t="e">
        <f>VLOOKUP(T215,'LibSets constants'!$B$4:$C$1000,2,FALSE)</f>
        <v>#REF!</v>
      </c>
      <c r="W215" s="42" t="str">
        <f>IF(V215&lt;&gt;"",IF(V215&lt;&gt;"LIBSETS_DROP_MECHANIC_MONSTER_NAME",VLOOKUP(V215,'LibSets constants'!$I$4:$L$1000,3,FALSE),""),"")</f>
        <v/>
      </c>
      <c r="X215" s="41" t="str">
        <f>IF(V215&lt;&gt;"",IF(V215&lt;&gt;"LIBSETS_DROP_MECHANIC_MONSTER_NAME",VLOOKUP(V215,'LibSets constants'!$I$4:$L$1000,4,FALSE),""),"")</f>
        <v/>
      </c>
      <c r="Y215" s="3" t="str">
        <f>IF(J215&lt;&gt;"LIBSETS_SETTYPE_BATTLEGROUND",IF(J215&lt;&gt;"LIBSETS_SETTYPE_SPECIAL",IF(Z215&lt;&gt;"",VLOOKUP(Z215,'ESO zone constants'!$D$2:$H$4950,8,FALSE),""),""),"")</f>
        <v/>
      </c>
      <c r="AA215" s="43"/>
      <c r="AB215" s="42" t="str">
        <f>IF(AA215&lt;&gt;"",IF(AA215&lt;&gt;"LIBSETS_DROP_MECHANIC_MONSTER_NAME",VLOOKUP(AA215,'LibSets constants'!$I$4:$L$1000,3,FALSE),""),"")</f>
        <v/>
      </c>
      <c r="AC215" s="42" t="str">
        <f>IF(AA215&lt;&gt;"",IF(AA215&lt;&gt;"LIBSETS_DROP_MECHANIC_MONSTER_NAME",VLOOKUP(AA215,'LibSets constants'!$I$4:$L$1000,4,FALSE),""),"")</f>
        <v/>
      </c>
      <c r="AD215" s="3" t="str">
        <f>IF(J215&lt;&gt;"LIBSETS_SETTYPE_BATTLEGROUND",IF(J215&lt;&gt;"LIBSETS_SETTYPE_SPECIAL",IF(AE215&lt;&gt;"",VLOOKUP(AE215,'ESO zone constants'!$D$2:$H$4950,8,FALSE),""),""),"")</f>
        <v/>
      </c>
      <c r="AF215" s="43"/>
      <c r="AG215" s="42" t="str">
        <f>IF(AF215&lt;&gt;"",IF(AF215&lt;&gt;"LIBSETS_DROP_MECHANIC_MONSTER_NAME",VLOOKUP(AF215,'LibSets constants'!$I$4:$L$1000,3,FALSE),""),"")</f>
        <v/>
      </c>
      <c r="AH215" s="42" t="str">
        <f>IF(AF215&lt;&gt;"",IF(AF215&lt;&gt;"LIBSETS_DROP_MECHANIC_MONSTER_NAME",VLOOKUP(AF215,'LibSets constants'!$I$4:$L$1000,4,FALSE),""),"")</f>
        <v/>
      </c>
      <c r="AI215" s="3" t="str">
        <f>IF(J215&lt;&gt;"LIBSETS_SETTYPE_BATTLEGROUND",IF(J215&lt;&gt;"LIBSETS_SETTYPE_SPECIAL",IF(AJ215&lt;&gt;"",VLOOKUP(AJ215,'ESO zone constants'!$D$2:$H$4950,8,FALSE),""),""),"")</f>
        <v/>
      </c>
      <c r="AK215" s="43"/>
      <c r="AL215" s="42" t="str">
        <f>IF(AK215&lt;&gt;"",IF(AK215&lt;&gt;"LIBSETS_DROP_MECHANIC_MONSTER_NAME",VLOOKUP(AK215,'LibSets constants'!$I$4:$L$1000,3,FALSE),""),"")</f>
        <v/>
      </c>
      <c r="AM215" s="42" t="str">
        <f>IF(AK215&lt;&gt;"",IF(AK215&lt;&gt;"LIBSETS_DROP_MECHANIC_MONSTER_NAME",VLOOKUP(AK215,'LibSets constants'!$I$4:$L$1000,4,FALSE),""),"")</f>
        <v/>
      </c>
      <c r="AN215" s="3" t="str">
        <f>IF(J215&lt;&gt;"LIBSETS_SETTYPE_BATTLEGROUND",IF(J215&lt;&gt;"LIBSETS_SETTYPE_SPECIAL",IF(AO215&lt;&gt;"",VLOOKUP(AO215,'ESO zone constants'!$D$2:$H$4950,8,FALSE),""),""),"")</f>
        <v/>
      </c>
      <c r="AP215" s="43"/>
      <c r="AQ215" s="42" t="str">
        <f>IF(AP215&lt;&gt;"",IF(AP215&lt;&gt;"LIBSETS_DROP_MECHANIC_MONSTER_NAME",VLOOKUP(AP215,'LibSets constants'!$I$4:$L$1000,3,FALSE),""),"")</f>
        <v/>
      </c>
      <c r="AR215" s="42" t="str">
        <f>IF(AP215&lt;&gt;"",IF(AP215&lt;&gt;"LIBSETS_DROP_MECHANIC_MONSTER_NAME",VLOOKUP(AP215,'LibSets constants'!$I$4:$L$1000,4,FALSE),""),"")</f>
        <v/>
      </c>
      <c r="AS215" s="3" t="str">
        <f>IF(J215&lt;&gt;"LIBSETS_SETTYPE_BATTLEGROUND",IF(J215&lt;&gt;"LIBSETS_SETTYPE_SPECIAL",IF(AT215&lt;&gt;"",VLOOKUP(AT215,'ESO zone constants'!$D$2:$H$4950,8,FALSE),""),""),"")</f>
        <v/>
      </c>
      <c r="AU215" s="43"/>
      <c r="AV215" s="42" t="str">
        <f>IF(AU215&lt;&gt;"",IF(AU215&lt;&gt;"LIBSETS_DROP_MECHANIC_MONSTER_NAME",VLOOKUP(AU215,'LibSets constants'!$I$4:$L$1000,3,FALSE),""),"")</f>
        <v/>
      </c>
      <c r="AW215" s="42" t="str">
        <f>IF(AU215&lt;&gt;"",IF(AU215&lt;&gt;"LIBSETS_DROP_MECHANIC_MONSTER_NAME",VLOOKUP(AU215,'LibSets constants'!$I$4:$L$1000,4,FALSE),""),"")</f>
        <v/>
      </c>
      <c r="AX215" s="21" t="e">
        <f t="shared" si="25"/>
        <v>#REF!</v>
      </c>
      <c r="AY215" s="21" t="e">
        <f t="shared" si="28"/>
        <v>#REF!</v>
      </c>
      <c r="AZ215" s="21" t="str">
        <f t="shared" si="26"/>
        <v>, setType=LIBSETS_SETTYPE_DUNGEON</v>
      </c>
      <c r="BA215" s="21" t="str">
        <f t="shared" si="27"/>
        <v>},</v>
      </c>
      <c r="BB215" s="21" t="str">
        <f t="shared" si="29"/>
        <v xml:space="preserve"> --Gossamer / Gespinst   [Cradle of Shadows]</v>
      </c>
    </row>
    <row r="216" spans="1:54" x14ac:dyDescent="0.25">
      <c r="A216" s="12">
        <v>262</v>
      </c>
      <c r="B216" t="s">
        <v>1352</v>
      </c>
      <c r="C216" t="s">
        <v>1354</v>
      </c>
      <c r="D216" t="s">
        <v>1353</v>
      </c>
      <c r="G216" s="3">
        <f t="shared" si="24"/>
        <v>262</v>
      </c>
      <c r="J216" s="8" t="s">
        <v>2021</v>
      </c>
      <c r="L216" t="s">
        <v>100</v>
      </c>
      <c r="M216" t="s">
        <v>100</v>
      </c>
      <c r="N216">
        <v>-1</v>
      </c>
      <c r="O216">
        <v>-1</v>
      </c>
      <c r="P216">
        <v>-1</v>
      </c>
      <c r="Q216">
        <v>0</v>
      </c>
      <c r="R216" s="3" t="e">
        <f>IF(S216&lt;&gt;"",VLOOKUP(S216,'ESO zone constants'!$D$2:$H$4950,8,FALSE),"")</f>
        <v>#REF!</v>
      </c>
      <c r="S216" t="s">
        <v>72</v>
      </c>
      <c r="T216" s="19" t="e">
        <f>IF(R216&lt;&gt;"",IF(NOT(ISERROR(VLOOKUP(R216,'ESO Dungeon constants'!$D$3:$H$9999,5,FALSE))),VLOOKUP(R216,'ESO Dungeon constants'!$D$3:$I$9999,6,FALSE),VLOOKUP(R216,'ESO zone constants'!$H$2:$K$9984,4,FALSE)),"")</f>
        <v>#REF!</v>
      </c>
      <c r="U216" s="3" t="e">
        <f>VLOOKUP(T216,'LibSets constants'!$B$4:$C$1000,2,FALSE)</f>
        <v>#REF!</v>
      </c>
      <c r="W216" s="42" t="str">
        <f>IF(V216&lt;&gt;"",IF(V216&lt;&gt;"LIBSETS_DROP_MECHANIC_MONSTER_NAME",VLOOKUP(V216,'LibSets constants'!$I$4:$L$1000,3,FALSE),""),"")</f>
        <v/>
      </c>
      <c r="X216" s="41" t="str">
        <f>IF(V216&lt;&gt;"",IF(V216&lt;&gt;"LIBSETS_DROP_MECHANIC_MONSTER_NAME",VLOOKUP(V216,'LibSets constants'!$I$4:$L$1000,4,FALSE),""),"")</f>
        <v/>
      </c>
      <c r="Y216" s="3" t="str">
        <f>IF(J216&lt;&gt;"LIBSETS_SETTYPE_BATTLEGROUND",IF(J216&lt;&gt;"LIBSETS_SETTYPE_SPECIAL",IF(Z216&lt;&gt;"",VLOOKUP(Z216,'ESO zone constants'!$D$2:$H$4950,8,FALSE),""),""),"")</f>
        <v/>
      </c>
      <c r="AA216" s="43"/>
      <c r="AB216" s="42" t="str">
        <f>IF(AA216&lt;&gt;"",IF(AA216&lt;&gt;"LIBSETS_DROP_MECHANIC_MONSTER_NAME",VLOOKUP(AA216,'LibSets constants'!$I$4:$L$1000,3,FALSE),""),"")</f>
        <v/>
      </c>
      <c r="AC216" s="42" t="str">
        <f>IF(AA216&lt;&gt;"",IF(AA216&lt;&gt;"LIBSETS_DROP_MECHANIC_MONSTER_NAME",VLOOKUP(AA216,'LibSets constants'!$I$4:$L$1000,4,FALSE),""),"")</f>
        <v/>
      </c>
      <c r="AD216" s="3" t="str">
        <f>IF(J216&lt;&gt;"LIBSETS_SETTYPE_BATTLEGROUND",IF(J216&lt;&gt;"LIBSETS_SETTYPE_SPECIAL",IF(AE216&lt;&gt;"",VLOOKUP(AE216,'ESO zone constants'!$D$2:$H$4950,8,FALSE),""),""),"")</f>
        <v/>
      </c>
      <c r="AF216" s="43"/>
      <c r="AG216" s="42" t="str">
        <f>IF(AF216&lt;&gt;"",IF(AF216&lt;&gt;"LIBSETS_DROP_MECHANIC_MONSTER_NAME",VLOOKUP(AF216,'LibSets constants'!$I$4:$L$1000,3,FALSE),""),"")</f>
        <v/>
      </c>
      <c r="AH216" s="42" t="str">
        <f>IF(AF216&lt;&gt;"",IF(AF216&lt;&gt;"LIBSETS_DROP_MECHANIC_MONSTER_NAME",VLOOKUP(AF216,'LibSets constants'!$I$4:$L$1000,4,FALSE),""),"")</f>
        <v/>
      </c>
      <c r="AI216" s="3" t="str">
        <f>IF(J216&lt;&gt;"LIBSETS_SETTYPE_BATTLEGROUND",IF(J216&lt;&gt;"LIBSETS_SETTYPE_SPECIAL",IF(AJ216&lt;&gt;"",VLOOKUP(AJ216,'ESO zone constants'!$D$2:$H$4950,8,FALSE),""),""),"")</f>
        <v/>
      </c>
      <c r="AK216" s="43"/>
      <c r="AL216" s="42" t="str">
        <f>IF(AK216&lt;&gt;"",IF(AK216&lt;&gt;"LIBSETS_DROP_MECHANIC_MONSTER_NAME",VLOOKUP(AK216,'LibSets constants'!$I$4:$L$1000,3,FALSE),""),"")</f>
        <v/>
      </c>
      <c r="AM216" s="42" t="str">
        <f>IF(AK216&lt;&gt;"",IF(AK216&lt;&gt;"LIBSETS_DROP_MECHANIC_MONSTER_NAME",VLOOKUP(AK216,'LibSets constants'!$I$4:$L$1000,4,FALSE),""),"")</f>
        <v/>
      </c>
      <c r="AN216" s="3" t="str">
        <f>IF(J216&lt;&gt;"LIBSETS_SETTYPE_BATTLEGROUND",IF(J216&lt;&gt;"LIBSETS_SETTYPE_SPECIAL",IF(AO216&lt;&gt;"",VLOOKUP(AO216,'ESO zone constants'!$D$2:$H$4950,8,FALSE),""),""),"")</f>
        <v/>
      </c>
      <c r="AP216" s="43"/>
      <c r="AQ216" s="42" t="str">
        <f>IF(AP216&lt;&gt;"",IF(AP216&lt;&gt;"LIBSETS_DROP_MECHANIC_MONSTER_NAME",VLOOKUP(AP216,'LibSets constants'!$I$4:$L$1000,3,FALSE),""),"")</f>
        <v/>
      </c>
      <c r="AR216" s="42" t="str">
        <f>IF(AP216&lt;&gt;"",IF(AP216&lt;&gt;"LIBSETS_DROP_MECHANIC_MONSTER_NAME",VLOOKUP(AP216,'LibSets constants'!$I$4:$L$1000,4,FALSE),""),"")</f>
        <v/>
      </c>
      <c r="AS216" s="3" t="str">
        <f>IF(J216&lt;&gt;"LIBSETS_SETTYPE_BATTLEGROUND",IF(J216&lt;&gt;"LIBSETS_SETTYPE_SPECIAL",IF(AT216&lt;&gt;"",VLOOKUP(AT216,'ESO zone constants'!$D$2:$H$4950,8,FALSE),""),""),"")</f>
        <v/>
      </c>
      <c r="AU216" s="43"/>
      <c r="AV216" s="42" t="str">
        <f>IF(AU216&lt;&gt;"",IF(AU216&lt;&gt;"LIBSETS_DROP_MECHANIC_MONSTER_NAME",VLOOKUP(AU216,'LibSets constants'!$I$4:$L$1000,3,FALSE),""),"")</f>
        <v/>
      </c>
      <c r="AW216" s="42" t="str">
        <f>IF(AU216&lt;&gt;"",IF(AU216&lt;&gt;"LIBSETS_DROP_MECHANIC_MONSTER_NAME",VLOOKUP(AU216,'LibSets constants'!$I$4:$L$1000,4,FALSE),""),"")</f>
        <v/>
      </c>
      <c r="AX216" s="21" t="e">
        <f t="shared" si="25"/>
        <v>#REF!</v>
      </c>
      <c r="AY216" s="21" t="e">
        <f t="shared" si="28"/>
        <v>#REF!</v>
      </c>
      <c r="AZ216" s="21" t="str">
        <f t="shared" si="26"/>
        <v>, setType=LIBSETS_SETTYPE_DUNGEON</v>
      </c>
      <c r="BA216" s="21" t="str">
        <f t="shared" si="27"/>
        <v>},</v>
      </c>
      <c r="BB216" s="21" t="str">
        <f t="shared" si="29"/>
        <v xml:space="preserve"> --Widowmaker / Witwenmacher   [Cradle of Shadows]</v>
      </c>
    </row>
    <row r="217" spans="1:54" x14ac:dyDescent="0.25">
      <c r="A217" s="12">
        <v>263</v>
      </c>
      <c r="B217" t="s">
        <v>1355</v>
      </c>
      <c r="C217" t="s">
        <v>1357</v>
      </c>
      <c r="D217" t="s">
        <v>1356</v>
      </c>
      <c r="G217" s="3">
        <f t="shared" si="24"/>
        <v>263</v>
      </c>
      <c r="J217" s="8" t="s">
        <v>2021</v>
      </c>
      <c r="L217" t="s">
        <v>100</v>
      </c>
      <c r="M217" t="s">
        <v>100</v>
      </c>
      <c r="N217">
        <v>-1</v>
      </c>
      <c r="O217">
        <v>-1</v>
      </c>
      <c r="P217">
        <v>-1</v>
      </c>
      <c r="Q217">
        <v>0</v>
      </c>
      <c r="R217" s="3" t="e">
        <f>IF(S217&lt;&gt;"",VLOOKUP(S217,'ESO zone constants'!$D$2:$H$4950,8,FALSE),"")</f>
        <v>#REF!</v>
      </c>
      <c r="S217" t="s">
        <v>72</v>
      </c>
      <c r="T217" s="19" t="e">
        <f>IF(R217&lt;&gt;"",IF(NOT(ISERROR(VLOOKUP(R217,'ESO Dungeon constants'!$D$3:$H$9999,5,FALSE))),VLOOKUP(R217,'ESO Dungeon constants'!$D$3:$I$9999,6,FALSE),VLOOKUP(R217,'ESO zone constants'!$H$2:$K$9984,4,FALSE)),"")</f>
        <v>#REF!</v>
      </c>
      <c r="U217" s="3" t="e">
        <f>VLOOKUP(T217,'LibSets constants'!$B$4:$C$1000,2,FALSE)</f>
        <v>#REF!</v>
      </c>
      <c r="W217" s="42" t="str">
        <f>IF(V217&lt;&gt;"",IF(V217&lt;&gt;"LIBSETS_DROP_MECHANIC_MONSTER_NAME",VLOOKUP(V217,'LibSets constants'!$I$4:$L$1000,3,FALSE),""),"")</f>
        <v/>
      </c>
      <c r="X217" s="41" t="str">
        <f>IF(V217&lt;&gt;"",IF(V217&lt;&gt;"LIBSETS_DROP_MECHANIC_MONSTER_NAME",VLOOKUP(V217,'LibSets constants'!$I$4:$L$1000,4,FALSE),""),"")</f>
        <v/>
      </c>
      <c r="Y217" s="3" t="str">
        <f>IF(J217&lt;&gt;"LIBSETS_SETTYPE_BATTLEGROUND",IF(J217&lt;&gt;"LIBSETS_SETTYPE_SPECIAL",IF(Z217&lt;&gt;"",VLOOKUP(Z217,'ESO zone constants'!$D$2:$H$4950,8,FALSE),""),""),"")</f>
        <v/>
      </c>
      <c r="AA217" s="43"/>
      <c r="AB217" s="42" t="str">
        <f>IF(AA217&lt;&gt;"",IF(AA217&lt;&gt;"LIBSETS_DROP_MECHANIC_MONSTER_NAME",VLOOKUP(AA217,'LibSets constants'!$I$4:$L$1000,3,FALSE),""),"")</f>
        <v/>
      </c>
      <c r="AC217" s="42" t="str">
        <f>IF(AA217&lt;&gt;"",IF(AA217&lt;&gt;"LIBSETS_DROP_MECHANIC_MONSTER_NAME",VLOOKUP(AA217,'LibSets constants'!$I$4:$L$1000,4,FALSE),""),"")</f>
        <v/>
      </c>
      <c r="AD217" s="3" t="str">
        <f>IF(J217&lt;&gt;"LIBSETS_SETTYPE_BATTLEGROUND",IF(J217&lt;&gt;"LIBSETS_SETTYPE_SPECIAL",IF(AE217&lt;&gt;"",VLOOKUP(AE217,'ESO zone constants'!$D$2:$H$4950,8,FALSE),""),""),"")</f>
        <v/>
      </c>
      <c r="AF217" s="43"/>
      <c r="AG217" s="42" t="str">
        <f>IF(AF217&lt;&gt;"",IF(AF217&lt;&gt;"LIBSETS_DROP_MECHANIC_MONSTER_NAME",VLOOKUP(AF217,'LibSets constants'!$I$4:$L$1000,3,FALSE),""),"")</f>
        <v/>
      </c>
      <c r="AH217" s="42" t="str">
        <f>IF(AF217&lt;&gt;"",IF(AF217&lt;&gt;"LIBSETS_DROP_MECHANIC_MONSTER_NAME",VLOOKUP(AF217,'LibSets constants'!$I$4:$L$1000,4,FALSE),""),"")</f>
        <v/>
      </c>
      <c r="AI217" s="3" t="str">
        <f>IF(J217&lt;&gt;"LIBSETS_SETTYPE_BATTLEGROUND",IF(J217&lt;&gt;"LIBSETS_SETTYPE_SPECIAL",IF(AJ217&lt;&gt;"",VLOOKUP(AJ217,'ESO zone constants'!$D$2:$H$4950,8,FALSE),""),""),"")</f>
        <v/>
      </c>
      <c r="AK217" s="43"/>
      <c r="AL217" s="42" t="str">
        <f>IF(AK217&lt;&gt;"",IF(AK217&lt;&gt;"LIBSETS_DROP_MECHANIC_MONSTER_NAME",VLOOKUP(AK217,'LibSets constants'!$I$4:$L$1000,3,FALSE),""),"")</f>
        <v/>
      </c>
      <c r="AM217" s="42" t="str">
        <f>IF(AK217&lt;&gt;"",IF(AK217&lt;&gt;"LIBSETS_DROP_MECHANIC_MONSTER_NAME",VLOOKUP(AK217,'LibSets constants'!$I$4:$L$1000,4,FALSE),""),"")</f>
        <v/>
      </c>
      <c r="AN217" s="3" t="str">
        <f>IF(J217&lt;&gt;"LIBSETS_SETTYPE_BATTLEGROUND",IF(J217&lt;&gt;"LIBSETS_SETTYPE_SPECIAL",IF(AO217&lt;&gt;"",VLOOKUP(AO217,'ESO zone constants'!$D$2:$H$4950,8,FALSE),""),""),"")</f>
        <v/>
      </c>
      <c r="AP217" s="43"/>
      <c r="AQ217" s="42" t="str">
        <f>IF(AP217&lt;&gt;"",IF(AP217&lt;&gt;"LIBSETS_DROP_MECHANIC_MONSTER_NAME",VLOOKUP(AP217,'LibSets constants'!$I$4:$L$1000,3,FALSE),""),"")</f>
        <v/>
      </c>
      <c r="AR217" s="42" t="str">
        <f>IF(AP217&lt;&gt;"",IF(AP217&lt;&gt;"LIBSETS_DROP_MECHANIC_MONSTER_NAME",VLOOKUP(AP217,'LibSets constants'!$I$4:$L$1000,4,FALSE),""),"")</f>
        <v/>
      </c>
      <c r="AS217" s="3" t="str">
        <f>IF(J217&lt;&gt;"LIBSETS_SETTYPE_BATTLEGROUND",IF(J217&lt;&gt;"LIBSETS_SETTYPE_SPECIAL",IF(AT217&lt;&gt;"",VLOOKUP(AT217,'ESO zone constants'!$D$2:$H$4950,8,FALSE),""),""),"")</f>
        <v/>
      </c>
      <c r="AU217" s="43"/>
      <c r="AV217" s="42" t="str">
        <f>IF(AU217&lt;&gt;"",IF(AU217&lt;&gt;"LIBSETS_DROP_MECHANIC_MONSTER_NAME",VLOOKUP(AU217,'LibSets constants'!$I$4:$L$1000,3,FALSE),""),"")</f>
        <v/>
      </c>
      <c r="AW217" s="42" t="str">
        <f>IF(AU217&lt;&gt;"",IF(AU217&lt;&gt;"LIBSETS_DROP_MECHANIC_MONSTER_NAME",VLOOKUP(AU217,'LibSets constants'!$I$4:$L$1000,4,FALSE),""),"")</f>
        <v/>
      </c>
      <c r="AX217" s="21" t="e">
        <f t="shared" si="25"/>
        <v>#REF!</v>
      </c>
      <c r="AY217" s="21" t="e">
        <f t="shared" si="28"/>
        <v>#REF!</v>
      </c>
      <c r="AZ217" s="21" t="str">
        <f t="shared" si="26"/>
        <v>, setType=LIBSETS_SETTYPE_DUNGEON</v>
      </c>
      <c r="BA217" s="21" t="str">
        <f t="shared" si="27"/>
        <v>},</v>
      </c>
      <c r="BB217" s="21" t="str">
        <f t="shared" si="29"/>
        <v xml:space="preserve"> --Hand of Mephala / Hand von Mephala   [Cradle of Shadows]</v>
      </c>
    </row>
    <row r="218" spans="1:54" x14ac:dyDescent="0.25">
      <c r="A218" s="12">
        <v>295</v>
      </c>
      <c r="B218" t="s">
        <v>1427</v>
      </c>
      <c r="C218" t="s">
        <v>1429</v>
      </c>
      <c r="D218" t="s">
        <v>1428</v>
      </c>
      <c r="G218" s="3">
        <f t="shared" si="24"/>
        <v>295</v>
      </c>
      <c r="J218" s="8" t="s">
        <v>2021</v>
      </c>
      <c r="L218" t="s">
        <v>100</v>
      </c>
      <c r="M218" t="s">
        <v>100</v>
      </c>
      <c r="N218">
        <v>-1</v>
      </c>
      <c r="O218">
        <v>-1</v>
      </c>
      <c r="P218">
        <v>-1</v>
      </c>
      <c r="Q218">
        <v>0</v>
      </c>
      <c r="R218" s="3" t="e">
        <f>IF(S218&lt;&gt;"",VLOOKUP(S218,'ESO zone constants'!$D$2:$H$4950,8,FALSE),"")</f>
        <v>#REF!</v>
      </c>
      <c r="S218" t="s">
        <v>105</v>
      </c>
      <c r="T218" s="19" t="e">
        <f>IF(R218&lt;&gt;"",IF(NOT(ISERROR(VLOOKUP(R218,'ESO Dungeon constants'!$D$3:$H$9999,5,FALSE))),VLOOKUP(R218,'ESO Dungeon constants'!$D$3:$I$9999,6,FALSE),VLOOKUP(R218,'ESO zone constants'!$H$2:$K$9984,4,FALSE)),"")</f>
        <v>#REF!</v>
      </c>
      <c r="U218" s="3" t="e">
        <f>VLOOKUP(T218,'LibSets constants'!$B$4:$C$1000,2,FALSE)</f>
        <v>#REF!</v>
      </c>
      <c r="W218" s="42" t="str">
        <f>IF(V218&lt;&gt;"",IF(V218&lt;&gt;"LIBSETS_DROP_MECHANIC_MONSTER_NAME",VLOOKUP(V218,'LibSets constants'!$I$4:$L$1000,3,FALSE),""),"")</f>
        <v/>
      </c>
      <c r="X218" s="3" t="str">
        <f>IF(V218&lt;&gt;"",IF(V218&lt;&gt;"LIBSETS_DROP_MECHANIC_MONSTER_NAME",VLOOKUP(V218,'LibSets constants'!$I$4:$L$1000,4,FALSE),""),"")</f>
        <v/>
      </c>
      <c r="Y218" s="3" t="e">
        <f>IF(J218&lt;&gt;"LIBSETS_SETTYPE_BATTLEGROUND",IF(J218&lt;&gt;"LIBSETS_SETTYPE_SPECIAL",IF(Z218&lt;&gt;"",VLOOKUP(Z218,'ESO zone constants'!$D$2:$H$4950,8,FALSE),""),""),"")</f>
        <v>#REF!</v>
      </c>
      <c r="Z218" t="s">
        <v>106</v>
      </c>
      <c r="AA218" s="43"/>
      <c r="AB218" s="42" t="str">
        <f>IF(AA218&lt;&gt;"",IF(AA218&lt;&gt;"LIBSETS_DROP_MECHANIC_MONSTER_NAME",VLOOKUP(AA218,'LibSets constants'!$I$4:$L$1000,3,FALSE),""),"")</f>
        <v/>
      </c>
      <c r="AC218" s="42" t="str">
        <f>IF(AA218&lt;&gt;"",IF(AA218&lt;&gt;"LIBSETS_DROP_MECHANIC_MONSTER_NAME",VLOOKUP(AA218,'LibSets constants'!$I$4:$L$1000,4,FALSE),""),"")</f>
        <v/>
      </c>
      <c r="AD218" s="3" t="str">
        <f>IF(J218&lt;&gt;"LIBSETS_SETTYPE_BATTLEGROUND",IF(J218&lt;&gt;"LIBSETS_SETTYPE_SPECIAL",IF(AE218&lt;&gt;"",VLOOKUP(AE218,'ESO zone constants'!$D$2:$H$4950,8,FALSE),""),""),"")</f>
        <v/>
      </c>
      <c r="AF218" s="43"/>
      <c r="AG218" s="42" t="str">
        <f>IF(AF218&lt;&gt;"",IF(AF218&lt;&gt;"LIBSETS_DROP_MECHANIC_MONSTER_NAME",VLOOKUP(AF218,'LibSets constants'!$I$4:$L$1000,3,FALSE),""),"")</f>
        <v/>
      </c>
      <c r="AH218" s="42" t="str">
        <f>IF(AF218&lt;&gt;"",IF(AF218&lt;&gt;"LIBSETS_DROP_MECHANIC_MONSTER_NAME",VLOOKUP(AF218,'LibSets constants'!$I$4:$L$1000,4,FALSE),""),"")</f>
        <v/>
      </c>
      <c r="AI218" s="3" t="str">
        <f>IF(J218&lt;&gt;"LIBSETS_SETTYPE_BATTLEGROUND",IF(J218&lt;&gt;"LIBSETS_SETTYPE_SPECIAL",IF(AJ218&lt;&gt;"",VLOOKUP(AJ218,'ESO zone constants'!$D$2:$H$4950,8,FALSE),""),""),"")</f>
        <v/>
      </c>
      <c r="AK218" s="43"/>
      <c r="AL218" s="42" t="str">
        <f>IF(AK218&lt;&gt;"",IF(AK218&lt;&gt;"LIBSETS_DROP_MECHANIC_MONSTER_NAME",VLOOKUP(AK218,'LibSets constants'!$I$4:$L$1000,3,FALSE),""),"")</f>
        <v/>
      </c>
      <c r="AM218" s="42" t="str">
        <f>IF(AK218&lt;&gt;"",IF(AK218&lt;&gt;"LIBSETS_DROP_MECHANIC_MONSTER_NAME",VLOOKUP(AK218,'LibSets constants'!$I$4:$L$1000,4,FALSE),""),"")</f>
        <v/>
      </c>
      <c r="AN218" s="3" t="str">
        <f>IF(J218&lt;&gt;"LIBSETS_SETTYPE_BATTLEGROUND",IF(J218&lt;&gt;"LIBSETS_SETTYPE_SPECIAL",IF(AO218&lt;&gt;"",VLOOKUP(AO218,'ESO zone constants'!$D$2:$H$4950,8,FALSE),""),""),"")</f>
        <v/>
      </c>
      <c r="AP218" s="43"/>
      <c r="AQ218" s="42" t="str">
        <f>IF(AP218&lt;&gt;"",IF(AP218&lt;&gt;"LIBSETS_DROP_MECHANIC_MONSTER_NAME",VLOOKUP(AP218,'LibSets constants'!$I$4:$L$1000,3,FALSE),""),"")</f>
        <v/>
      </c>
      <c r="AR218" s="42" t="str">
        <f>IF(AP218&lt;&gt;"",IF(AP218&lt;&gt;"LIBSETS_DROP_MECHANIC_MONSTER_NAME",VLOOKUP(AP218,'LibSets constants'!$I$4:$L$1000,4,FALSE),""),"")</f>
        <v/>
      </c>
      <c r="AS218" s="3" t="str">
        <f>IF(J218&lt;&gt;"LIBSETS_SETTYPE_BATTLEGROUND",IF(J218&lt;&gt;"LIBSETS_SETTYPE_SPECIAL",IF(AT218&lt;&gt;"",VLOOKUP(AT218,'ESO zone constants'!$D$2:$H$4950,8,FALSE),""),""),"")</f>
        <v/>
      </c>
      <c r="AU218" s="43"/>
      <c r="AV218" s="42" t="str">
        <f>IF(AU218&lt;&gt;"",IF(AU218&lt;&gt;"LIBSETS_DROP_MECHANIC_MONSTER_NAME",VLOOKUP(AU218,'LibSets constants'!$I$4:$L$1000,3,FALSE),""),"")</f>
        <v/>
      </c>
      <c r="AW218" s="42" t="str">
        <f>IF(AU218&lt;&gt;"",IF(AU218&lt;&gt;"LIBSETS_DROP_MECHANIC_MONSTER_NAME",VLOOKUP(AU218,'LibSets constants'!$I$4:$L$1000,4,FALSE),""),"")</f>
        <v/>
      </c>
      <c r="AX218" s="21" t="e">
        <f t="shared" si="25"/>
        <v>#REF!</v>
      </c>
      <c r="AY218" s="21" t="e">
        <f t="shared" si="28"/>
        <v>#REF!</v>
      </c>
      <c r="AZ218" s="21" t="str">
        <f t="shared" si="26"/>
        <v>, setType=LIBSETS_SETTYPE_DUNGEON</v>
      </c>
      <c r="BA218" s="21" t="str">
        <f t="shared" si="27"/>
        <v>},</v>
      </c>
      <c r="BB218" s="21" t="str">
        <f t="shared" si="29"/>
        <v xml:space="preserve"> --Jailbreaker / Ausbrecher   [The Banished Cells I, The Banished Cells II]</v>
      </c>
    </row>
    <row r="219" spans="1:54" s="28" customFormat="1" x14ac:dyDescent="0.25">
      <c r="A219" s="12">
        <v>296</v>
      </c>
      <c r="B219" t="s">
        <v>1430</v>
      </c>
      <c r="C219" t="s">
        <v>1432</v>
      </c>
      <c r="D219" t="s">
        <v>1431</v>
      </c>
      <c r="E219"/>
      <c r="F219"/>
      <c r="G219" s="3">
        <f t="shared" si="24"/>
        <v>296</v>
      </c>
      <c r="H219"/>
      <c r="I219"/>
      <c r="J219" s="8" t="s">
        <v>2021</v>
      </c>
      <c r="K219"/>
      <c r="L219" t="s">
        <v>100</v>
      </c>
      <c r="M219" t="s">
        <v>100</v>
      </c>
      <c r="N219">
        <v>-1</v>
      </c>
      <c r="O219">
        <v>-1</v>
      </c>
      <c r="P219">
        <v>-1</v>
      </c>
      <c r="Q219">
        <v>0</v>
      </c>
      <c r="R219" s="3" t="e">
        <f>IF(S219&lt;&gt;"",VLOOKUP(S219,'ESO zone constants'!$D$2:$H$4950,8,FALSE),"")</f>
        <v>#REF!</v>
      </c>
      <c r="S219" t="s">
        <v>66</v>
      </c>
      <c r="T219" s="19" t="e">
        <f>IF(R219&lt;&gt;"",IF(NOT(ISERROR(VLOOKUP(R219,'ESO Dungeon constants'!$D$3:$H$9999,5,FALSE))),VLOOKUP(R219,'ESO Dungeon constants'!$D$3:$I$9999,6,FALSE),VLOOKUP(R219,'ESO zone constants'!$H$2:$K$9984,4,FALSE)),"")</f>
        <v>#REF!</v>
      </c>
      <c r="U219" s="3" t="e">
        <f>VLOOKUP(T219,'LibSets constants'!$B$4:$C$1000,2,FALSE)</f>
        <v>#REF!</v>
      </c>
      <c r="V219" s="34"/>
      <c r="W219" s="46" t="str">
        <f>IF(V219&lt;&gt;"",IF(V219&lt;&gt;"LIBSETS_DROP_MECHANIC_MONSTER_NAME",VLOOKUP(V219,'LibSets constants'!$I$4:$L$1000,3,FALSE),""),"")</f>
        <v/>
      </c>
      <c r="X219" s="3" t="str">
        <f>IF(V219&lt;&gt;"",IF(V219&lt;&gt;"LIBSETS_DROP_MECHANIC_MONSTER_NAME",VLOOKUP(V219,'LibSets constants'!$I$4:$L$1000,4,FALSE),""),"")</f>
        <v/>
      </c>
      <c r="Y219" s="3" t="e">
        <f>IF(J219&lt;&gt;"LIBSETS_SETTYPE_BATTLEGROUND",IF(J219&lt;&gt;"LIBSETS_SETTYPE_SPECIAL",IF(Z219&lt;&gt;"",VLOOKUP(Z219,'ESO zone constants'!$D$2:$H$4950,8,FALSE),""),""),"")</f>
        <v>#REF!</v>
      </c>
      <c r="Z219" t="s">
        <v>42</v>
      </c>
      <c r="AA219" s="47"/>
      <c r="AB219" s="46" t="str">
        <f>IF(AA219&lt;&gt;"",IF(AA219&lt;&gt;"LIBSETS_DROP_MECHANIC_MONSTER_NAME",VLOOKUP(AA219,'LibSets constants'!$I$4:$L$1000,3,FALSE),""),"")</f>
        <v/>
      </c>
      <c r="AC219" s="46" t="str">
        <f>IF(AA219&lt;&gt;"",IF(AA219&lt;&gt;"LIBSETS_DROP_MECHANIC_MONSTER_NAME",VLOOKUP(AA219,'LibSets constants'!$I$4:$L$1000,4,FALSE),""),"")</f>
        <v/>
      </c>
      <c r="AD219" s="3" t="str">
        <f>IF(J219&lt;&gt;"LIBSETS_SETTYPE_BATTLEGROUND",IF(J219&lt;&gt;"LIBSETS_SETTYPE_SPECIAL",IF(AE219&lt;&gt;"",VLOOKUP(AE219,'ESO zone constants'!$D$2:$H$4950,8,FALSE),""),""),"")</f>
        <v/>
      </c>
      <c r="AE219"/>
      <c r="AF219" s="47"/>
      <c r="AG219" s="46" t="str">
        <f>IF(AF219&lt;&gt;"",IF(AF219&lt;&gt;"LIBSETS_DROP_MECHANIC_MONSTER_NAME",VLOOKUP(AF219,'LibSets constants'!$I$4:$L$1000,3,FALSE),""),"")</f>
        <v/>
      </c>
      <c r="AH219" s="46" t="str">
        <f>IF(AF219&lt;&gt;"",IF(AF219&lt;&gt;"LIBSETS_DROP_MECHANIC_MONSTER_NAME",VLOOKUP(AF219,'LibSets constants'!$I$4:$L$1000,4,FALSE),""),"")</f>
        <v/>
      </c>
      <c r="AI219" s="3" t="str">
        <f>IF(J219&lt;&gt;"LIBSETS_SETTYPE_BATTLEGROUND",IF(J219&lt;&gt;"LIBSETS_SETTYPE_SPECIAL",IF(AJ219&lt;&gt;"",VLOOKUP(AJ219,'ESO zone constants'!$D$2:$H$4950,8,FALSE),""),""),"")</f>
        <v/>
      </c>
      <c r="AJ219"/>
      <c r="AK219" s="47"/>
      <c r="AL219" s="46" t="str">
        <f>IF(AK219&lt;&gt;"",IF(AK219&lt;&gt;"LIBSETS_DROP_MECHANIC_MONSTER_NAME",VLOOKUP(AK219,'LibSets constants'!$I$4:$L$1000,3,FALSE),""),"")</f>
        <v/>
      </c>
      <c r="AM219" s="46" t="str">
        <f>IF(AK219&lt;&gt;"",IF(AK219&lt;&gt;"LIBSETS_DROP_MECHANIC_MONSTER_NAME",VLOOKUP(AK219,'LibSets constants'!$I$4:$L$1000,4,FALSE),""),"")</f>
        <v/>
      </c>
      <c r="AN219" s="3" t="str">
        <f>IF(J219&lt;&gt;"LIBSETS_SETTYPE_BATTLEGROUND",IF(J219&lt;&gt;"LIBSETS_SETTYPE_SPECIAL",IF(AO219&lt;&gt;"",VLOOKUP(AO219,'ESO zone constants'!$D$2:$H$4950,8,FALSE),""),""),"")</f>
        <v/>
      </c>
      <c r="AO219"/>
      <c r="AP219" s="47"/>
      <c r="AQ219" s="46" t="str">
        <f>IF(AP219&lt;&gt;"",IF(AP219&lt;&gt;"LIBSETS_DROP_MECHANIC_MONSTER_NAME",VLOOKUP(AP219,'LibSets constants'!$I$4:$L$1000,3,FALSE),""),"")</f>
        <v/>
      </c>
      <c r="AR219" s="46" t="str">
        <f>IF(AP219&lt;&gt;"",IF(AP219&lt;&gt;"LIBSETS_DROP_MECHANIC_MONSTER_NAME",VLOOKUP(AP219,'LibSets constants'!$I$4:$L$1000,4,FALSE),""),"")</f>
        <v/>
      </c>
      <c r="AS219" s="3" t="str">
        <f>IF(J219&lt;&gt;"LIBSETS_SETTYPE_BATTLEGROUND",IF(J219&lt;&gt;"LIBSETS_SETTYPE_SPECIAL",IF(AT219&lt;&gt;"",VLOOKUP(AT219,'ESO zone constants'!$D$2:$H$4950,8,FALSE),""),""),"")</f>
        <v/>
      </c>
      <c r="AT219"/>
      <c r="AU219" s="47"/>
      <c r="AV219" s="46" t="str">
        <f>IF(AU219&lt;&gt;"",IF(AU219&lt;&gt;"LIBSETS_DROP_MECHANIC_MONSTER_NAME",VLOOKUP(AU219,'LibSets constants'!$I$4:$L$1000,3,FALSE),""),"")</f>
        <v/>
      </c>
      <c r="AW219" s="46" t="str">
        <f>IF(AU219&lt;&gt;"",IF(AU219&lt;&gt;"LIBSETS_DROP_MECHANIC_MONSTER_NAME",VLOOKUP(AU219,'LibSets constants'!$I$4:$L$1000,4,FALSE),""),"")</f>
        <v/>
      </c>
      <c r="AX219" s="21" t="e">
        <f t="shared" si="25"/>
        <v>#REF!</v>
      </c>
      <c r="AY219" s="21" t="e">
        <f t="shared" si="28"/>
        <v>#REF!</v>
      </c>
      <c r="AZ219" s="21" t="str">
        <f t="shared" si="26"/>
        <v>, setType=LIBSETS_SETTYPE_DUNGEON</v>
      </c>
      <c r="BA219" s="21" t="str">
        <f t="shared" si="27"/>
        <v>},</v>
      </c>
      <c r="BB219" s="21" t="str">
        <f t="shared" si="29"/>
        <v xml:space="preserve"> --Spelunker / Höhlenforscher   [Spindleclutch I, Spindleclutch II]</v>
      </c>
    </row>
    <row r="220" spans="1:54" s="14" customFormat="1" x14ac:dyDescent="0.25">
      <c r="A220" s="12">
        <v>297</v>
      </c>
      <c r="B220" t="s">
        <v>1433</v>
      </c>
      <c r="C220" t="s">
        <v>1435</v>
      </c>
      <c r="D220" t="s">
        <v>1434</v>
      </c>
      <c r="E220"/>
      <c r="F220"/>
      <c r="G220" s="3">
        <f t="shared" si="24"/>
        <v>297</v>
      </c>
      <c r="H220"/>
      <c r="I220"/>
      <c r="J220" s="8" t="s">
        <v>2021</v>
      </c>
      <c r="K220"/>
      <c r="L220" t="s">
        <v>100</v>
      </c>
      <c r="M220" t="s">
        <v>100</v>
      </c>
      <c r="N220">
        <v>-1</v>
      </c>
      <c r="O220">
        <v>-1</v>
      </c>
      <c r="P220">
        <v>-1</v>
      </c>
      <c r="Q220">
        <v>0</v>
      </c>
      <c r="R220" s="3" t="e">
        <f>IF(S220&lt;&gt;"",VLOOKUP(S220,'ESO zone constants'!$D$2:$H$4950,8,FALSE),"")</f>
        <v>#REF!</v>
      </c>
      <c r="S220" t="s">
        <v>51</v>
      </c>
      <c r="T220" s="19" t="e">
        <f>IF(R220&lt;&gt;"",IF(NOT(ISERROR(VLOOKUP(R220,'ESO Dungeon constants'!$D$3:$H$9999,5,FALSE))),VLOOKUP(R220,'ESO Dungeon constants'!$D$3:$I$9999,6,FALSE),VLOOKUP(R220,'ESO zone constants'!$H$2:$K$9984,4,FALSE)),"")</f>
        <v>#REF!</v>
      </c>
      <c r="U220" s="3" t="e">
        <f>VLOOKUP(T220,'LibSets constants'!$B$4:$C$1000,2,FALSE)</f>
        <v>#REF!</v>
      </c>
      <c r="V220" s="34"/>
      <c r="W220" s="42" t="str">
        <f>IF(V220&lt;&gt;"",IF(V220&lt;&gt;"LIBSETS_DROP_MECHANIC_MONSTER_NAME",VLOOKUP(V220,'LibSets constants'!$I$4:$L$1000,3,FALSE),""),"")</f>
        <v/>
      </c>
      <c r="X220" s="3" t="str">
        <f>IF(V220&lt;&gt;"",IF(V220&lt;&gt;"LIBSETS_DROP_MECHANIC_MONSTER_NAME",VLOOKUP(V220,'LibSets constants'!$I$4:$L$1000,4,FALSE),""),"")</f>
        <v/>
      </c>
      <c r="Y220" s="3" t="e">
        <f>IF(J220&lt;&gt;"LIBSETS_SETTYPE_BATTLEGROUND",IF(J220&lt;&gt;"LIBSETS_SETTYPE_SPECIAL",IF(Z220&lt;&gt;"",VLOOKUP(Z220,'ESO zone constants'!$D$2:$H$4950,8,FALSE),""),""),"")</f>
        <v>#REF!</v>
      </c>
      <c r="Z220" t="s">
        <v>63</v>
      </c>
      <c r="AA220" s="43"/>
      <c r="AB220" s="42" t="str">
        <f>IF(AA220&lt;&gt;"",IF(AA220&lt;&gt;"LIBSETS_DROP_MECHANIC_MONSTER_NAME",VLOOKUP(AA220,'LibSets constants'!$I$4:$L$1000,3,FALSE),""),"")</f>
        <v/>
      </c>
      <c r="AC220" s="42" t="str">
        <f>IF(AA220&lt;&gt;"",IF(AA220&lt;&gt;"LIBSETS_DROP_MECHANIC_MONSTER_NAME",VLOOKUP(AA220,'LibSets constants'!$I$4:$L$1000,4,FALSE),""),"")</f>
        <v/>
      </c>
      <c r="AD220" s="3" t="str">
        <f>IF(J220&lt;&gt;"LIBSETS_SETTYPE_BATTLEGROUND",IF(J220&lt;&gt;"LIBSETS_SETTYPE_SPECIAL",IF(AE220&lt;&gt;"",VLOOKUP(AE220,'ESO zone constants'!$D$2:$H$4950,8,FALSE),""),""),"")</f>
        <v/>
      </c>
      <c r="AE220"/>
      <c r="AF220" s="43"/>
      <c r="AG220" s="42" t="str">
        <f>IF(AF220&lt;&gt;"",IF(AF220&lt;&gt;"LIBSETS_DROP_MECHANIC_MONSTER_NAME",VLOOKUP(AF220,'LibSets constants'!$I$4:$L$1000,3,FALSE),""),"")</f>
        <v/>
      </c>
      <c r="AH220" s="42" t="str">
        <f>IF(AF220&lt;&gt;"",IF(AF220&lt;&gt;"LIBSETS_DROP_MECHANIC_MONSTER_NAME",VLOOKUP(AF220,'LibSets constants'!$I$4:$L$1000,4,FALSE),""),"")</f>
        <v/>
      </c>
      <c r="AI220" s="3" t="str">
        <f>IF(J220&lt;&gt;"LIBSETS_SETTYPE_BATTLEGROUND",IF(J220&lt;&gt;"LIBSETS_SETTYPE_SPECIAL",IF(AJ220&lt;&gt;"",VLOOKUP(AJ220,'ESO zone constants'!$D$2:$H$4950,8,FALSE),""),""),"")</f>
        <v/>
      </c>
      <c r="AJ220"/>
      <c r="AK220" s="43"/>
      <c r="AL220" s="42" t="str">
        <f>IF(AK220&lt;&gt;"",IF(AK220&lt;&gt;"LIBSETS_DROP_MECHANIC_MONSTER_NAME",VLOOKUP(AK220,'LibSets constants'!$I$4:$L$1000,3,FALSE),""),"")</f>
        <v/>
      </c>
      <c r="AM220" s="42" t="str">
        <f>IF(AK220&lt;&gt;"",IF(AK220&lt;&gt;"LIBSETS_DROP_MECHANIC_MONSTER_NAME",VLOOKUP(AK220,'LibSets constants'!$I$4:$L$1000,4,FALSE),""),"")</f>
        <v/>
      </c>
      <c r="AN220" s="3" t="str">
        <f>IF(J220&lt;&gt;"LIBSETS_SETTYPE_BATTLEGROUND",IF(J220&lt;&gt;"LIBSETS_SETTYPE_SPECIAL",IF(AO220&lt;&gt;"",VLOOKUP(AO220,'ESO zone constants'!$D$2:$H$4950,8,FALSE),""),""),"")</f>
        <v/>
      </c>
      <c r="AO220"/>
      <c r="AP220" s="43"/>
      <c r="AQ220" s="42" t="str">
        <f>IF(AP220&lt;&gt;"",IF(AP220&lt;&gt;"LIBSETS_DROP_MECHANIC_MONSTER_NAME",VLOOKUP(AP220,'LibSets constants'!$I$4:$L$1000,3,FALSE),""),"")</f>
        <v/>
      </c>
      <c r="AR220" s="42" t="str">
        <f>IF(AP220&lt;&gt;"",IF(AP220&lt;&gt;"LIBSETS_DROP_MECHANIC_MONSTER_NAME",VLOOKUP(AP220,'LibSets constants'!$I$4:$L$1000,4,FALSE),""),"")</f>
        <v/>
      </c>
      <c r="AS220" s="3" t="str">
        <f>IF(J220&lt;&gt;"LIBSETS_SETTYPE_BATTLEGROUND",IF(J220&lt;&gt;"LIBSETS_SETTYPE_SPECIAL",IF(AT220&lt;&gt;"",VLOOKUP(AT220,'ESO zone constants'!$D$2:$H$4950,8,FALSE),""),""),"")</f>
        <v/>
      </c>
      <c r="AT220"/>
      <c r="AU220" s="43"/>
      <c r="AV220" s="42" t="str">
        <f>IF(AU220&lt;&gt;"",IF(AU220&lt;&gt;"LIBSETS_DROP_MECHANIC_MONSTER_NAME",VLOOKUP(AU220,'LibSets constants'!$I$4:$L$1000,3,FALSE),""),"")</f>
        <v/>
      </c>
      <c r="AW220" s="42" t="str">
        <f>IF(AU220&lt;&gt;"",IF(AU220&lt;&gt;"LIBSETS_DROP_MECHANIC_MONSTER_NAME",VLOOKUP(AU220,'LibSets constants'!$I$4:$L$1000,4,FALSE),""),"")</f>
        <v/>
      </c>
      <c r="AX220" s="21" t="e">
        <f t="shared" si="25"/>
        <v>#REF!</v>
      </c>
      <c r="AY220" s="21" t="e">
        <f t="shared" si="28"/>
        <v>#REF!</v>
      </c>
      <c r="AZ220" s="21" t="str">
        <f t="shared" si="26"/>
        <v>, setType=LIBSETS_SETTYPE_DUNGEON</v>
      </c>
      <c r="BA220" s="21" t="str">
        <f t="shared" si="27"/>
        <v>},</v>
      </c>
      <c r="BB220" s="21" t="str">
        <f t="shared" si="29"/>
        <v xml:space="preserve"> --Spider Cultist Cowl / Spinnenkultistenkutte   [Fungal Grotto I, Fungal Grotto II]</v>
      </c>
    </row>
    <row r="221" spans="1:54" x14ac:dyDescent="0.25">
      <c r="A221" s="12">
        <v>298</v>
      </c>
      <c r="B221" t="s">
        <v>1436</v>
      </c>
      <c r="C221" t="s">
        <v>1438</v>
      </c>
      <c r="D221" t="s">
        <v>1437</v>
      </c>
      <c r="G221" s="3">
        <f t="shared" si="24"/>
        <v>298</v>
      </c>
      <c r="J221" s="8" t="s">
        <v>2021</v>
      </c>
      <c r="L221" t="s">
        <v>100</v>
      </c>
      <c r="M221" t="s">
        <v>100</v>
      </c>
      <c r="N221">
        <v>-1</v>
      </c>
      <c r="O221">
        <v>-1</v>
      </c>
      <c r="P221">
        <v>-1</v>
      </c>
      <c r="Q221">
        <v>0</v>
      </c>
      <c r="R221" s="3" t="e">
        <f>IF(S221&lt;&gt;"",VLOOKUP(S221,'ESO zone constants'!$D$2:$H$4950,8,FALSE),"")</f>
        <v>#REF!</v>
      </c>
      <c r="S221" t="s">
        <v>43</v>
      </c>
      <c r="T221" s="19" t="e">
        <f>IF(R221&lt;&gt;"",IF(NOT(ISERROR(VLOOKUP(R221,'ESO Dungeon constants'!$D$3:$H$9999,5,FALSE))),VLOOKUP(R221,'ESO Dungeon constants'!$D$3:$I$9999,6,FALSE),VLOOKUP(R221,'ESO zone constants'!$H$2:$K$9984,4,FALSE)),"")</f>
        <v>#REF!</v>
      </c>
      <c r="U221" s="3" t="e">
        <f>VLOOKUP(T221,'LibSets constants'!$B$4:$C$1000,2,FALSE)</f>
        <v>#REF!</v>
      </c>
      <c r="W221" s="42" t="str">
        <f>IF(V221&lt;&gt;"",IF(V221&lt;&gt;"LIBSETS_DROP_MECHANIC_MONSTER_NAME",VLOOKUP(V221,'LibSets constants'!$I$4:$L$1000,3,FALSE),""),"")</f>
        <v/>
      </c>
      <c r="X221" s="3" t="str">
        <f>IF(V221&lt;&gt;"",IF(V221&lt;&gt;"LIBSETS_DROP_MECHANIC_MONSTER_NAME",VLOOKUP(V221,'LibSets constants'!$I$4:$L$1000,4,FALSE),""),"")</f>
        <v/>
      </c>
      <c r="Y221" s="3" t="e">
        <f>IF(J221&lt;&gt;"LIBSETS_SETTYPE_BATTLEGROUND",IF(J221&lt;&gt;"LIBSETS_SETTYPE_SPECIAL",IF(Z221&lt;&gt;"",VLOOKUP(Z221,'ESO zone constants'!$D$2:$H$4950,8,FALSE),""),""),"")</f>
        <v>#REF!</v>
      </c>
      <c r="Z221" t="s">
        <v>56</v>
      </c>
      <c r="AA221" s="43"/>
      <c r="AB221" s="42" t="str">
        <f>IF(AA221&lt;&gt;"",IF(AA221&lt;&gt;"LIBSETS_DROP_MECHANIC_MONSTER_NAME",VLOOKUP(AA221,'LibSets constants'!$I$4:$L$1000,3,FALSE),""),"")</f>
        <v/>
      </c>
      <c r="AC221" s="42" t="str">
        <f>IF(AA221&lt;&gt;"",IF(AA221&lt;&gt;"LIBSETS_DROP_MECHANIC_MONSTER_NAME",VLOOKUP(AA221,'LibSets constants'!$I$4:$L$1000,4,FALSE),""),"")</f>
        <v/>
      </c>
      <c r="AD221" s="3" t="str">
        <f>IF(J221&lt;&gt;"LIBSETS_SETTYPE_BATTLEGROUND",IF(J221&lt;&gt;"LIBSETS_SETTYPE_SPECIAL",IF(AE221&lt;&gt;"",VLOOKUP(AE221,'ESO zone constants'!$D$2:$H$4950,8,FALSE),""),""),"")</f>
        <v/>
      </c>
      <c r="AF221" s="43"/>
      <c r="AG221" s="42" t="str">
        <f>IF(AF221&lt;&gt;"",IF(AF221&lt;&gt;"LIBSETS_DROP_MECHANIC_MONSTER_NAME",VLOOKUP(AF221,'LibSets constants'!$I$4:$L$1000,3,FALSE),""),"")</f>
        <v/>
      </c>
      <c r="AH221" s="42" t="str">
        <f>IF(AF221&lt;&gt;"",IF(AF221&lt;&gt;"LIBSETS_DROP_MECHANIC_MONSTER_NAME",VLOOKUP(AF221,'LibSets constants'!$I$4:$L$1000,4,FALSE),""),"")</f>
        <v/>
      </c>
      <c r="AI221" s="3" t="str">
        <f>IF(J221&lt;&gt;"LIBSETS_SETTYPE_BATTLEGROUND",IF(J221&lt;&gt;"LIBSETS_SETTYPE_SPECIAL",IF(AJ221&lt;&gt;"",VLOOKUP(AJ221,'ESO zone constants'!$D$2:$H$4950,8,FALSE),""),""),"")</f>
        <v/>
      </c>
      <c r="AK221" s="43"/>
      <c r="AL221" s="42" t="str">
        <f>IF(AK221&lt;&gt;"",IF(AK221&lt;&gt;"LIBSETS_DROP_MECHANIC_MONSTER_NAME",VLOOKUP(AK221,'LibSets constants'!$I$4:$L$1000,3,FALSE),""),"")</f>
        <v/>
      </c>
      <c r="AM221" s="42" t="str">
        <f>IF(AK221&lt;&gt;"",IF(AK221&lt;&gt;"LIBSETS_DROP_MECHANIC_MONSTER_NAME",VLOOKUP(AK221,'LibSets constants'!$I$4:$L$1000,4,FALSE),""),"")</f>
        <v/>
      </c>
      <c r="AN221" s="3" t="str">
        <f>IF(J221&lt;&gt;"LIBSETS_SETTYPE_BATTLEGROUND",IF(J221&lt;&gt;"LIBSETS_SETTYPE_SPECIAL",IF(AO221&lt;&gt;"",VLOOKUP(AO221,'ESO zone constants'!$D$2:$H$4950,8,FALSE),""),""),"")</f>
        <v/>
      </c>
      <c r="AP221" s="43"/>
      <c r="AQ221" s="42" t="str">
        <f>IF(AP221&lt;&gt;"",IF(AP221&lt;&gt;"LIBSETS_DROP_MECHANIC_MONSTER_NAME",VLOOKUP(AP221,'LibSets constants'!$I$4:$L$1000,3,FALSE),""),"")</f>
        <v/>
      </c>
      <c r="AR221" s="42" t="str">
        <f>IF(AP221&lt;&gt;"",IF(AP221&lt;&gt;"LIBSETS_DROP_MECHANIC_MONSTER_NAME",VLOOKUP(AP221,'LibSets constants'!$I$4:$L$1000,4,FALSE),""),"")</f>
        <v/>
      </c>
      <c r="AS221" s="3" t="str">
        <f>IF(J221&lt;&gt;"LIBSETS_SETTYPE_BATTLEGROUND",IF(J221&lt;&gt;"LIBSETS_SETTYPE_SPECIAL",IF(AT221&lt;&gt;"",VLOOKUP(AT221,'ESO zone constants'!$D$2:$H$4950,8,FALSE),""),""),"")</f>
        <v/>
      </c>
      <c r="AU221" s="43"/>
      <c r="AV221" s="42" t="str">
        <f>IF(AU221&lt;&gt;"",IF(AU221&lt;&gt;"LIBSETS_DROP_MECHANIC_MONSTER_NAME",VLOOKUP(AU221,'LibSets constants'!$I$4:$L$1000,3,FALSE),""),"")</f>
        <v/>
      </c>
      <c r="AW221" s="42" t="str">
        <f>IF(AU221&lt;&gt;"",IF(AU221&lt;&gt;"LIBSETS_DROP_MECHANIC_MONSTER_NAME",VLOOKUP(AU221,'LibSets constants'!$I$4:$L$1000,4,FALSE),""),"")</f>
        <v/>
      </c>
      <c r="AX221" s="21" t="e">
        <f t="shared" si="25"/>
        <v>#REF!</v>
      </c>
      <c r="AY221" s="21" t="e">
        <f t="shared" si="28"/>
        <v>#REF!</v>
      </c>
      <c r="AZ221" s="21" t="str">
        <f t="shared" si="26"/>
        <v>, setType=LIBSETS_SETTYPE_DUNGEON</v>
      </c>
      <c r="BA221" s="21" t="str">
        <f t="shared" si="27"/>
        <v>},</v>
      </c>
      <c r="BB221" s="21" t="str">
        <f t="shared" si="29"/>
        <v xml:space="preserve"> --Light Speaker / Lichtsprecher   [Elden Hollow I, Elden Hollow II]</v>
      </c>
    </row>
    <row r="222" spans="1:54" x14ac:dyDescent="0.25">
      <c r="A222" s="12">
        <v>299</v>
      </c>
      <c r="B222" t="s">
        <v>1439</v>
      </c>
      <c r="C222" t="s">
        <v>1441</v>
      </c>
      <c r="D222" t="s">
        <v>1440</v>
      </c>
      <c r="G222" s="3">
        <f t="shared" si="24"/>
        <v>299</v>
      </c>
      <c r="J222" s="8" t="s">
        <v>2021</v>
      </c>
      <c r="L222" t="s">
        <v>100</v>
      </c>
      <c r="M222" t="s">
        <v>100</v>
      </c>
      <c r="N222">
        <v>-1</v>
      </c>
      <c r="O222">
        <v>-1</v>
      </c>
      <c r="P222">
        <v>-1</v>
      </c>
      <c r="Q222">
        <v>0</v>
      </c>
      <c r="R222" s="3" t="e">
        <f>IF(S222&lt;&gt;"",VLOOKUP(S222,'ESO zone constants'!$D$2:$H$4950,8,FALSE),"")</f>
        <v>#REF!</v>
      </c>
      <c r="S222" t="s">
        <v>62</v>
      </c>
      <c r="T222" s="19" t="e">
        <f>IF(R222&lt;&gt;"",IF(NOT(ISERROR(VLOOKUP(R222,'ESO Dungeon constants'!$D$3:$H$9999,5,FALSE))),VLOOKUP(R222,'ESO Dungeon constants'!$D$3:$I$9999,6,FALSE),VLOOKUP(R222,'ESO zone constants'!$H$2:$K$9984,4,FALSE)),"")</f>
        <v>#REF!</v>
      </c>
      <c r="U222" s="3" t="e">
        <f>VLOOKUP(T222,'LibSets constants'!$B$4:$C$1000,2,FALSE)</f>
        <v>#REF!</v>
      </c>
      <c r="W222" s="42" t="str">
        <f>IF(V222&lt;&gt;"",IF(V222&lt;&gt;"LIBSETS_DROP_MECHANIC_MONSTER_NAME",VLOOKUP(V222,'LibSets constants'!$I$4:$L$1000,3,FALSE),""),"")</f>
        <v/>
      </c>
      <c r="X222" s="3" t="str">
        <f>IF(V222&lt;&gt;"",IF(V222&lt;&gt;"LIBSETS_DROP_MECHANIC_MONSTER_NAME",VLOOKUP(V222,'LibSets constants'!$I$4:$L$1000,4,FALSE),""),"")</f>
        <v/>
      </c>
      <c r="Y222" s="3" t="e">
        <f>IF(J222&lt;&gt;"LIBSETS_SETTYPE_BATTLEGROUND",IF(J222&lt;&gt;"LIBSETS_SETTYPE_SPECIAL",IF(Z222&lt;&gt;"",VLOOKUP(Z222,'ESO zone constants'!$D$2:$H$4950,8,FALSE),""),""),"")</f>
        <v>#REF!</v>
      </c>
      <c r="Z222" t="s">
        <v>58</v>
      </c>
      <c r="AA222" s="43"/>
      <c r="AB222" s="42" t="str">
        <f>IF(AA222&lt;&gt;"",IF(AA222&lt;&gt;"LIBSETS_DROP_MECHANIC_MONSTER_NAME",VLOOKUP(AA222,'LibSets constants'!$I$4:$L$1000,3,FALSE),""),"")</f>
        <v/>
      </c>
      <c r="AC222" s="42" t="str">
        <f>IF(AA222&lt;&gt;"",IF(AA222&lt;&gt;"LIBSETS_DROP_MECHANIC_MONSTER_NAME",VLOOKUP(AA222,'LibSets constants'!$I$4:$L$1000,4,FALSE),""),"")</f>
        <v/>
      </c>
      <c r="AD222" s="3" t="str">
        <f>IF(J222&lt;&gt;"LIBSETS_SETTYPE_BATTLEGROUND",IF(J222&lt;&gt;"LIBSETS_SETTYPE_SPECIAL",IF(AE222&lt;&gt;"",VLOOKUP(AE222,'ESO zone constants'!$D$2:$H$4950,8,FALSE),""),""),"")</f>
        <v/>
      </c>
      <c r="AF222" s="43"/>
      <c r="AG222" s="42" t="str">
        <f>IF(AF222&lt;&gt;"",IF(AF222&lt;&gt;"LIBSETS_DROP_MECHANIC_MONSTER_NAME",VLOOKUP(AF222,'LibSets constants'!$I$4:$L$1000,3,FALSE),""),"")</f>
        <v/>
      </c>
      <c r="AH222" s="42" t="str">
        <f>IF(AF222&lt;&gt;"",IF(AF222&lt;&gt;"LIBSETS_DROP_MECHANIC_MONSTER_NAME",VLOOKUP(AF222,'LibSets constants'!$I$4:$L$1000,4,FALSE),""),"")</f>
        <v/>
      </c>
      <c r="AI222" s="3" t="str">
        <f>IF(J222&lt;&gt;"LIBSETS_SETTYPE_BATTLEGROUND",IF(J222&lt;&gt;"LIBSETS_SETTYPE_SPECIAL",IF(AJ222&lt;&gt;"",VLOOKUP(AJ222,'ESO zone constants'!$D$2:$H$4950,8,FALSE),""),""),"")</f>
        <v/>
      </c>
      <c r="AK222" s="43"/>
      <c r="AL222" s="42" t="str">
        <f>IF(AK222&lt;&gt;"",IF(AK222&lt;&gt;"LIBSETS_DROP_MECHANIC_MONSTER_NAME",VLOOKUP(AK222,'LibSets constants'!$I$4:$L$1000,3,FALSE),""),"")</f>
        <v/>
      </c>
      <c r="AM222" s="42" t="str">
        <f>IF(AK222&lt;&gt;"",IF(AK222&lt;&gt;"LIBSETS_DROP_MECHANIC_MONSTER_NAME",VLOOKUP(AK222,'LibSets constants'!$I$4:$L$1000,4,FALSE),""),"")</f>
        <v/>
      </c>
      <c r="AN222" s="3" t="str">
        <f>IF(J222&lt;&gt;"LIBSETS_SETTYPE_BATTLEGROUND",IF(J222&lt;&gt;"LIBSETS_SETTYPE_SPECIAL",IF(AO222&lt;&gt;"",VLOOKUP(AO222,'ESO zone constants'!$D$2:$H$4950,8,FALSE),""),""),"")</f>
        <v/>
      </c>
      <c r="AP222" s="43"/>
      <c r="AQ222" s="42" t="str">
        <f>IF(AP222&lt;&gt;"",IF(AP222&lt;&gt;"LIBSETS_DROP_MECHANIC_MONSTER_NAME",VLOOKUP(AP222,'LibSets constants'!$I$4:$L$1000,3,FALSE),""),"")</f>
        <v/>
      </c>
      <c r="AR222" s="42" t="str">
        <f>IF(AP222&lt;&gt;"",IF(AP222&lt;&gt;"LIBSETS_DROP_MECHANIC_MONSTER_NAME",VLOOKUP(AP222,'LibSets constants'!$I$4:$L$1000,4,FALSE),""),"")</f>
        <v/>
      </c>
      <c r="AS222" s="3" t="str">
        <f>IF(J222&lt;&gt;"LIBSETS_SETTYPE_BATTLEGROUND",IF(J222&lt;&gt;"LIBSETS_SETTYPE_SPECIAL",IF(AT222&lt;&gt;"",VLOOKUP(AT222,'ESO zone constants'!$D$2:$H$4950,8,FALSE),""),""),"")</f>
        <v/>
      </c>
      <c r="AU222" s="43"/>
      <c r="AV222" s="42" t="str">
        <f>IF(AU222&lt;&gt;"",IF(AU222&lt;&gt;"LIBSETS_DROP_MECHANIC_MONSTER_NAME",VLOOKUP(AU222,'LibSets constants'!$I$4:$L$1000,3,FALSE),""),"")</f>
        <v/>
      </c>
      <c r="AW222" s="42" t="str">
        <f>IF(AU222&lt;&gt;"",IF(AU222&lt;&gt;"LIBSETS_DROP_MECHANIC_MONSTER_NAME",VLOOKUP(AU222,'LibSets constants'!$I$4:$L$1000,4,FALSE),""),"")</f>
        <v/>
      </c>
      <c r="AX222" s="21" t="e">
        <f t="shared" si="25"/>
        <v>#REF!</v>
      </c>
      <c r="AY222" s="21" t="e">
        <f t="shared" si="28"/>
        <v>#REF!</v>
      </c>
      <c r="AZ222" s="21" t="str">
        <f t="shared" si="26"/>
        <v>, setType=LIBSETS_SETTYPE_DUNGEON</v>
      </c>
      <c r="BA222" s="21" t="str">
        <f t="shared" si="27"/>
        <v>},</v>
      </c>
      <c r="BB222" s="21" t="str">
        <f t="shared" si="29"/>
        <v xml:space="preserve"> --Toothrow / Zahnreihe   [Wayrest Sewers I, Wayrest Sewers II]</v>
      </c>
    </row>
    <row r="223" spans="1:54" x14ac:dyDescent="0.25">
      <c r="A223" s="12">
        <v>300</v>
      </c>
      <c r="B223" t="s">
        <v>1442</v>
      </c>
      <c r="C223" t="s">
        <v>1444</v>
      </c>
      <c r="D223" t="s">
        <v>1443</v>
      </c>
      <c r="G223" s="3">
        <f t="shared" si="24"/>
        <v>300</v>
      </c>
      <c r="J223" s="8" t="s">
        <v>2021</v>
      </c>
      <c r="L223" t="s">
        <v>100</v>
      </c>
      <c r="M223" t="s">
        <v>100</v>
      </c>
      <c r="N223">
        <v>-1</v>
      </c>
      <c r="O223">
        <v>-1</v>
      </c>
      <c r="P223">
        <v>-1</v>
      </c>
      <c r="Q223">
        <v>0</v>
      </c>
      <c r="R223" s="3" t="e">
        <f>IF(S223&lt;&gt;"",VLOOKUP(S223,'ESO zone constants'!$D$2:$H$4950,8,FALSE),"")</f>
        <v>#REF!</v>
      </c>
      <c r="S223" t="s">
        <v>61</v>
      </c>
      <c r="T223" s="19" t="e">
        <f>IF(R223&lt;&gt;"",IF(NOT(ISERROR(VLOOKUP(R223,'ESO Dungeon constants'!$D$3:$H$9999,5,FALSE))),VLOOKUP(R223,'ESO Dungeon constants'!$D$3:$I$9999,6,FALSE),VLOOKUP(R223,'ESO zone constants'!$H$2:$K$9984,4,FALSE)),"")</f>
        <v>#REF!</v>
      </c>
      <c r="U223" s="3" t="e">
        <f>VLOOKUP(T223,'LibSets constants'!$B$4:$C$1000,2,FALSE)</f>
        <v>#REF!</v>
      </c>
      <c r="W223" s="42" t="str">
        <f>IF(V223&lt;&gt;"",IF(V223&lt;&gt;"LIBSETS_DROP_MECHANIC_MONSTER_NAME",VLOOKUP(V223,'LibSets constants'!$I$4:$L$1000,3,FALSE),""),"")</f>
        <v/>
      </c>
      <c r="X223" s="3" t="str">
        <f>IF(V223&lt;&gt;"",IF(V223&lt;&gt;"LIBSETS_DROP_MECHANIC_MONSTER_NAME",VLOOKUP(V223,'LibSets constants'!$I$4:$L$1000,4,FALSE),""),"")</f>
        <v/>
      </c>
      <c r="Y223" s="3" t="e">
        <f>IF(J223&lt;&gt;"LIBSETS_SETTYPE_BATTLEGROUND",IF(J223&lt;&gt;"LIBSETS_SETTYPE_SPECIAL",IF(Z223&lt;&gt;"",VLOOKUP(Z223,'ESO zone constants'!$D$2:$H$4950,8,FALSE),""),""),"")</f>
        <v>#REF!</v>
      </c>
      <c r="Z223" t="s">
        <v>46</v>
      </c>
      <c r="AA223" s="43"/>
      <c r="AB223" s="42" t="str">
        <f>IF(AA223&lt;&gt;"",IF(AA223&lt;&gt;"LIBSETS_DROP_MECHANIC_MONSTER_NAME",VLOOKUP(AA223,'LibSets constants'!$I$4:$L$1000,3,FALSE),""),"")</f>
        <v/>
      </c>
      <c r="AC223" s="42" t="str">
        <f>IF(AA223&lt;&gt;"",IF(AA223&lt;&gt;"LIBSETS_DROP_MECHANIC_MONSTER_NAME",VLOOKUP(AA223,'LibSets constants'!$I$4:$L$1000,4,FALSE),""),"")</f>
        <v/>
      </c>
      <c r="AD223" s="3" t="str">
        <f>IF(J223&lt;&gt;"LIBSETS_SETTYPE_BATTLEGROUND",IF(J223&lt;&gt;"LIBSETS_SETTYPE_SPECIAL",IF(AE223&lt;&gt;"",VLOOKUP(AE223,'ESO zone constants'!$D$2:$H$4950,8,FALSE),""),""),"")</f>
        <v/>
      </c>
      <c r="AF223" s="43"/>
      <c r="AG223" s="42" t="str">
        <f>IF(AF223&lt;&gt;"",IF(AF223&lt;&gt;"LIBSETS_DROP_MECHANIC_MONSTER_NAME",VLOOKUP(AF223,'LibSets constants'!$I$4:$L$1000,3,FALSE),""),"")</f>
        <v/>
      </c>
      <c r="AH223" s="42" t="str">
        <f>IF(AF223&lt;&gt;"",IF(AF223&lt;&gt;"LIBSETS_DROP_MECHANIC_MONSTER_NAME",VLOOKUP(AF223,'LibSets constants'!$I$4:$L$1000,4,FALSE),""),"")</f>
        <v/>
      </c>
      <c r="AI223" s="3" t="str">
        <f>IF(J223&lt;&gt;"LIBSETS_SETTYPE_BATTLEGROUND",IF(J223&lt;&gt;"LIBSETS_SETTYPE_SPECIAL",IF(AJ223&lt;&gt;"",VLOOKUP(AJ223,'ESO zone constants'!$D$2:$H$4950,8,FALSE),""),""),"")</f>
        <v/>
      </c>
      <c r="AK223" s="43"/>
      <c r="AL223" s="42" t="str">
        <f>IF(AK223&lt;&gt;"",IF(AK223&lt;&gt;"LIBSETS_DROP_MECHANIC_MONSTER_NAME",VLOOKUP(AK223,'LibSets constants'!$I$4:$L$1000,3,FALSE),""),"")</f>
        <v/>
      </c>
      <c r="AM223" s="42" t="str">
        <f>IF(AK223&lt;&gt;"",IF(AK223&lt;&gt;"LIBSETS_DROP_MECHANIC_MONSTER_NAME",VLOOKUP(AK223,'LibSets constants'!$I$4:$L$1000,4,FALSE),""),"")</f>
        <v/>
      </c>
      <c r="AN223" s="3" t="str">
        <f>IF(J223&lt;&gt;"LIBSETS_SETTYPE_BATTLEGROUND",IF(J223&lt;&gt;"LIBSETS_SETTYPE_SPECIAL",IF(AO223&lt;&gt;"",VLOOKUP(AO223,'ESO zone constants'!$D$2:$H$4950,8,FALSE),""),""),"")</f>
        <v/>
      </c>
      <c r="AP223" s="43"/>
      <c r="AQ223" s="42" t="str">
        <f>IF(AP223&lt;&gt;"",IF(AP223&lt;&gt;"LIBSETS_DROP_MECHANIC_MONSTER_NAME",VLOOKUP(AP223,'LibSets constants'!$I$4:$L$1000,3,FALSE),""),"")</f>
        <v/>
      </c>
      <c r="AR223" s="42" t="str">
        <f>IF(AP223&lt;&gt;"",IF(AP223&lt;&gt;"LIBSETS_DROP_MECHANIC_MONSTER_NAME",VLOOKUP(AP223,'LibSets constants'!$I$4:$L$1000,4,FALSE),""),"")</f>
        <v/>
      </c>
      <c r="AS223" s="3" t="str">
        <f>IF(J223&lt;&gt;"LIBSETS_SETTYPE_BATTLEGROUND",IF(J223&lt;&gt;"LIBSETS_SETTYPE_SPECIAL",IF(AT223&lt;&gt;"",VLOOKUP(AT223,'ESO zone constants'!$D$2:$H$4950,8,FALSE),""),""),"")</f>
        <v/>
      </c>
      <c r="AU223" s="43"/>
      <c r="AV223" s="42" t="str">
        <f>IF(AU223&lt;&gt;"",IF(AU223&lt;&gt;"LIBSETS_DROP_MECHANIC_MONSTER_NAME",VLOOKUP(AU223,'LibSets constants'!$I$4:$L$1000,3,FALSE),""),"")</f>
        <v/>
      </c>
      <c r="AW223" s="42" t="str">
        <f>IF(AU223&lt;&gt;"",IF(AU223&lt;&gt;"LIBSETS_DROP_MECHANIC_MONSTER_NAME",VLOOKUP(AU223,'LibSets constants'!$I$4:$L$1000,4,FALSE),""),"")</f>
        <v/>
      </c>
      <c r="AX223" s="21" t="e">
        <f t="shared" si="25"/>
        <v>#REF!</v>
      </c>
      <c r="AY223" s="21" t="e">
        <f t="shared" si="28"/>
        <v>#REF!</v>
      </c>
      <c r="AZ223" s="21" t="str">
        <f t="shared" si="26"/>
        <v>, setType=LIBSETS_SETTYPE_DUNGEON</v>
      </c>
      <c r="BA223" s="21" t="str">
        <f t="shared" si="27"/>
        <v>},</v>
      </c>
      <c r="BB223" s="21" t="str">
        <f t="shared" si="29"/>
        <v xml:space="preserve"> --Netch's Touch / Berührung des Netch   [Darkshade Caverns I, Darkshade Caverns II]</v>
      </c>
    </row>
    <row r="224" spans="1:54" x14ac:dyDescent="0.25">
      <c r="A224" s="12">
        <v>301</v>
      </c>
      <c r="B224" t="s">
        <v>1445</v>
      </c>
      <c r="C224" t="s">
        <v>1447</v>
      </c>
      <c r="D224" t="s">
        <v>1446</v>
      </c>
      <c r="G224" s="3">
        <f t="shared" si="24"/>
        <v>301</v>
      </c>
      <c r="J224" s="8" t="s">
        <v>2021</v>
      </c>
      <c r="L224" t="s">
        <v>100</v>
      </c>
      <c r="M224" t="s">
        <v>100</v>
      </c>
      <c r="N224">
        <v>-1</v>
      </c>
      <c r="O224">
        <v>-1</v>
      </c>
      <c r="P224">
        <v>-1</v>
      </c>
      <c r="Q224">
        <v>0</v>
      </c>
      <c r="R224" s="3" t="e">
        <f>IF(S224&lt;&gt;"",VLOOKUP(S224,'ESO zone constants'!$D$2:$H$4950,8,FALSE),"")</f>
        <v>#REF!</v>
      </c>
      <c r="S224" t="s">
        <v>61</v>
      </c>
      <c r="T224" s="19" t="e">
        <f>IF(R224&lt;&gt;"",IF(NOT(ISERROR(VLOOKUP(R224,'ESO Dungeon constants'!$D$3:$H$9999,5,FALSE))),VLOOKUP(R224,'ESO Dungeon constants'!$D$3:$I$9999,6,FALSE),VLOOKUP(R224,'ESO zone constants'!$H$2:$K$9984,4,FALSE)),"")</f>
        <v>#REF!</v>
      </c>
      <c r="U224" s="3" t="e">
        <f>VLOOKUP(T224,'LibSets constants'!$B$4:$C$1000,2,FALSE)</f>
        <v>#REF!</v>
      </c>
      <c r="W224" s="42" t="str">
        <f>IF(V224&lt;&gt;"",IF(V224&lt;&gt;"LIBSETS_DROP_MECHANIC_MONSTER_NAME",VLOOKUP(V224,'LibSets constants'!$I$4:$L$1000,3,FALSE),""),"")</f>
        <v/>
      </c>
      <c r="X224" s="3" t="str">
        <f>IF(V224&lt;&gt;"",IF(V224&lt;&gt;"LIBSETS_DROP_MECHANIC_MONSTER_NAME",VLOOKUP(V224,'LibSets constants'!$I$4:$L$1000,4,FALSE),""),"")</f>
        <v/>
      </c>
      <c r="Y224" s="3" t="e">
        <f>IF(J224&lt;&gt;"LIBSETS_SETTYPE_BATTLEGROUND",IF(J224&lt;&gt;"LIBSETS_SETTYPE_SPECIAL",IF(Z224&lt;&gt;"",VLOOKUP(Z224,'ESO zone constants'!$D$2:$H$4950,8,FALSE),""),""),"")</f>
        <v>#REF!</v>
      </c>
      <c r="Z224" t="s">
        <v>46</v>
      </c>
      <c r="AA224" s="43"/>
      <c r="AB224" s="42" t="str">
        <f>IF(AA224&lt;&gt;"",IF(AA224&lt;&gt;"LIBSETS_DROP_MECHANIC_MONSTER_NAME",VLOOKUP(AA224,'LibSets constants'!$I$4:$L$1000,3,FALSE),""),"")</f>
        <v/>
      </c>
      <c r="AC224" s="42" t="str">
        <f>IF(AA224&lt;&gt;"",IF(AA224&lt;&gt;"LIBSETS_DROP_MECHANIC_MONSTER_NAME",VLOOKUP(AA224,'LibSets constants'!$I$4:$L$1000,4,FALSE),""),"")</f>
        <v/>
      </c>
      <c r="AD224" s="3" t="str">
        <f>IF(J224&lt;&gt;"LIBSETS_SETTYPE_BATTLEGROUND",IF(J224&lt;&gt;"LIBSETS_SETTYPE_SPECIAL",IF(AE224&lt;&gt;"",VLOOKUP(AE224,'ESO zone constants'!$D$2:$H$4950,8,FALSE),""),""),"")</f>
        <v/>
      </c>
      <c r="AF224" s="43"/>
      <c r="AG224" s="42" t="str">
        <f>IF(AF224&lt;&gt;"",IF(AF224&lt;&gt;"LIBSETS_DROP_MECHANIC_MONSTER_NAME",VLOOKUP(AF224,'LibSets constants'!$I$4:$L$1000,3,FALSE),""),"")</f>
        <v/>
      </c>
      <c r="AH224" s="42" t="str">
        <f>IF(AF224&lt;&gt;"",IF(AF224&lt;&gt;"LIBSETS_DROP_MECHANIC_MONSTER_NAME",VLOOKUP(AF224,'LibSets constants'!$I$4:$L$1000,4,FALSE),""),"")</f>
        <v/>
      </c>
      <c r="AI224" s="3" t="str">
        <f>IF(J224&lt;&gt;"LIBSETS_SETTYPE_BATTLEGROUND",IF(J224&lt;&gt;"LIBSETS_SETTYPE_SPECIAL",IF(AJ224&lt;&gt;"",VLOOKUP(AJ224,'ESO zone constants'!$D$2:$H$4950,8,FALSE),""),""),"")</f>
        <v/>
      </c>
      <c r="AK224" s="43"/>
      <c r="AL224" s="42" t="str">
        <f>IF(AK224&lt;&gt;"",IF(AK224&lt;&gt;"LIBSETS_DROP_MECHANIC_MONSTER_NAME",VLOOKUP(AK224,'LibSets constants'!$I$4:$L$1000,3,FALSE),""),"")</f>
        <v/>
      </c>
      <c r="AM224" s="42" t="str">
        <f>IF(AK224&lt;&gt;"",IF(AK224&lt;&gt;"LIBSETS_DROP_MECHANIC_MONSTER_NAME",VLOOKUP(AK224,'LibSets constants'!$I$4:$L$1000,4,FALSE),""),"")</f>
        <v/>
      </c>
      <c r="AN224" s="3" t="str">
        <f>IF(J224&lt;&gt;"LIBSETS_SETTYPE_BATTLEGROUND",IF(J224&lt;&gt;"LIBSETS_SETTYPE_SPECIAL",IF(AO224&lt;&gt;"",VLOOKUP(AO224,'ESO zone constants'!$D$2:$H$4950,8,FALSE),""),""),"")</f>
        <v/>
      </c>
      <c r="AP224" s="43"/>
      <c r="AQ224" s="42" t="str">
        <f>IF(AP224&lt;&gt;"",IF(AP224&lt;&gt;"LIBSETS_DROP_MECHANIC_MONSTER_NAME",VLOOKUP(AP224,'LibSets constants'!$I$4:$L$1000,3,FALSE),""),"")</f>
        <v/>
      </c>
      <c r="AR224" s="42" t="str">
        <f>IF(AP224&lt;&gt;"",IF(AP224&lt;&gt;"LIBSETS_DROP_MECHANIC_MONSTER_NAME",VLOOKUP(AP224,'LibSets constants'!$I$4:$L$1000,4,FALSE),""),"")</f>
        <v/>
      </c>
      <c r="AS224" s="3" t="str">
        <f>IF(J224&lt;&gt;"LIBSETS_SETTYPE_BATTLEGROUND",IF(J224&lt;&gt;"LIBSETS_SETTYPE_SPECIAL",IF(AT224&lt;&gt;"",VLOOKUP(AT224,'ESO zone constants'!$D$2:$H$4950,8,FALSE),""),""),"")</f>
        <v/>
      </c>
      <c r="AU224" s="43"/>
      <c r="AV224" s="42" t="str">
        <f>IF(AU224&lt;&gt;"",IF(AU224&lt;&gt;"LIBSETS_DROP_MECHANIC_MONSTER_NAME",VLOOKUP(AU224,'LibSets constants'!$I$4:$L$1000,3,FALSE),""),"")</f>
        <v/>
      </c>
      <c r="AW224" s="42" t="str">
        <f>IF(AU224&lt;&gt;"",IF(AU224&lt;&gt;"LIBSETS_DROP_MECHANIC_MONSTER_NAME",VLOOKUP(AU224,'LibSets constants'!$I$4:$L$1000,4,FALSE),""),"")</f>
        <v/>
      </c>
      <c r="AX224" s="21" t="e">
        <f t="shared" si="25"/>
        <v>#REF!</v>
      </c>
      <c r="AY224" s="21" t="e">
        <f t="shared" si="28"/>
        <v>#REF!</v>
      </c>
      <c r="AZ224" s="21" t="str">
        <f t="shared" si="26"/>
        <v>, setType=LIBSETS_SETTYPE_DUNGEON</v>
      </c>
      <c r="BA224" s="21" t="str">
        <f t="shared" si="27"/>
        <v>},</v>
      </c>
      <c r="BB224" s="21" t="str">
        <f t="shared" si="29"/>
        <v xml:space="preserve"> --Strength of the Automaton / Stärke des Automaten   [Darkshade Caverns I, Darkshade Caverns II]</v>
      </c>
    </row>
    <row r="225" spans="1:54" x14ac:dyDescent="0.25">
      <c r="A225" s="12">
        <v>302</v>
      </c>
      <c r="B225" t="s">
        <v>1448</v>
      </c>
      <c r="C225" t="s">
        <v>1448</v>
      </c>
      <c r="D225" t="s">
        <v>1449</v>
      </c>
      <c r="G225" s="3">
        <f t="shared" si="24"/>
        <v>302</v>
      </c>
      <c r="J225" s="8" t="s">
        <v>2021</v>
      </c>
      <c r="L225" t="s">
        <v>100</v>
      </c>
      <c r="M225" t="s">
        <v>100</v>
      </c>
      <c r="N225">
        <v>-1</v>
      </c>
      <c r="O225">
        <v>-1</v>
      </c>
      <c r="P225">
        <v>-1</v>
      </c>
      <c r="Q225">
        <v>0</v>
      </c>
      <c r="R225" s="3" t="e">
        <f>IF(S225&lt;&gt;"",VLOOKUP(S225,'ESO zone constants'!$D$2:$H$4950,8,FALSE),"")</f>
        <v>#REF!</v>
      </c>
      <c r="S225" t="s">
        <v>49</v>
      </c>
      <c r="T225" s="19" t="e">
        <f>IF(R225&lt;&gt;"",IF(NOT(ISERROR(VLOOKUP(R225,'ESO Dungeon constants'!$D$3:$H$9999,5,FALSE))),VLOOKUP(R225,'ESO Dungeon constants'!$D$3:$I$9999,6,FALSE),VLOOKUP(R225,'ESO zone constants'!$H$2:$K$9984,4,FALSE)),"")</f>
        <v>#REF!</v>
      </c>
      <c r="U225" s="3" t="e">
        <f>VLOOKUP(T225,'LibSets constants'!$B$4:$C$1000,2,FALSE)</f>
        <v>#REF!</v>
      </c>
      <c r="W225" s="42" t="str">
        <f>IF(V225&lt;&gt;"",IF(V225&lt;&gt;"LIBSETS_DROP_MECHANIC_MONSTER_NAME",VLOOKUP(V225,'LibSets constants'!$I$4:$L$1000,3,FALSE),""),"")</f>
        <v/>
      </c>
      <c r="X225" s="3" t="str">
        <f>IF(V225&lt;&gt;"",IF(V225&lt;&gt;"LIBSETS_DROP_MECHANIC_MONSTER_NAME",VLOOKUP(V225,'LibSets constants'!$I$4:$L$1000,4,FALSE),""),"")</f>
        <v/>
      </c>
      <c r="Y225" s="3" t="e">
        <f>IF(J225&lt;&gt;"LIBSETS_SETTYPE_BATTLEGROUND",IF(J225&lt;&gt;"LIBSETS_SETTYPE_SPECIAL",IF(Z225&lt;&gt;"",VLOOKUP(Z225,'ESO zone constants'!$D$2:$H$4950,8,FALSE),""),""),"")</f>
        <v>#REF!</v>
      </c>
      <c r="Z225" t="s">
        <v>55</v>
      </c>
      <c r="AA225" s="43"/>
      <c r="AB225" s="42" t="str">
        <f>IF(AA225&lt;&gt;"",IF(AA225&lt;&gt;"LIBSETS_DROP_MECHANIC_MONSTER_NAME",VLOOKUP(AA225,'LibSets constants'!$I$4:$L$1000,3,FALSE),""),"")</f>
        <v/>
      </c>
      <c r="AC225" s="42" t="str">
        <f>IF(AA225&lt;&gt;"",IF(AA225&lt;&gt;"LIBSETS_DROP_MECHANIC_MONSTER_NAME",VLOOKUP(AA225,'LibSets constants'!$I$4:$L$1000,4,FALSE),""),"")</f>
        <v/>
      </c>
      <c r="AD225" s="3" t="str">
        <f>IF(J225&lt;&gt;"LIBSETS_SETTYPE_BATTLEGROUND",IF(J225&lt;&gt;"LIBSETS_SETTYPE_SPECIAL",IF(AE225&lt;&gt;"",VLOOKUP(AE225,'ESO zone constants'!$D$2:$H$4950,8,FALSE),""),""),"")</f>
        <v/>
      </c>
      <c r="AF225" s="43"/>
      <c r="AG225" s="42" t="str">
        <f>IF(AF225&lt;&gt;"",IF(AF225&lt;&gt;"LIBSETS_DROP_MECHANIC_MONSTER_NAME",VLOOKUP(AF225,'LibSets constants'!$I$4:$L$1000,3,FALSE),""),"")</f>
        <v/>
      </c>
      <c r="AH225" s="42" t="str">
        <f>IF(AF225&lt;&gt;"",IF(AF225&lt;&gt;"LIBSETS_DROP_MECHANIC_MONSTER_NAME",VLOOKUP(AF225,'LibSets constants'!$I$4:$L$1000,4,FALSE),""),"")</f>
        <v/>
      </c>
      <c r="AI225" s="3" t="str">
        <f>IF(J225&lt;&gt;"LIBSETS_SETTYPE_BATTLEGROUND",IF(J225&lt;&gt;"LIBSETS_SETTYPE_SPECIAL",IF(AJ225&lt;&gt;"",VLOOKUP(AJ225,'ESO zone constants'!$D$2:$H$4950,8,FALSE),""),""),"")</f>
        <v/>
      </c>
      <c r="AK225" s="43"/>
      <c r="AL225" s="42" t="str">
        <f>IF(AK225&lt;&gt;"",IF(AK225&lt;&gt;"LIBSETS_DROP_MECHANIC_MONSTER_NAME",VLOOKUP(AK225,'LibSets constants'!$I$4:$L$1000,3,FALSE),""),"")</f>
        <v/>
      </c>
      <c r="AM225" s="42" t="str">
        <f>IF(AK225&lt;&gt;"",IF(AK225&lt;&gt;"LIBSETS_DROP_MECHANIC_MONSTER_NAME",VLOOKUP(AK225,'LibSets constants'!$I$4:$L$1000,4,FALSE),""),"")</f>
        <v/>
      </c>
      <c r="AN225" s="3" t="str">
        <f>IF(J225&lt;&gt;"LIBSETS_SETTYPE_BATTLEGROUND",IF(J225&lt;&gt;"LIBSETS_SETTYPE_SPECIAL",IF(AO225&lt;&gt;"",VLOOKUP(AO225,'ESO zone constants'!$D$2:$H$4950,8,FALSE),""),""),"")</f>
        <v/>
      </c>
      <c r="AP225" s="43"/>
      <c r="AQ225" s="42" t="str">
        <f>IF(AP225&lt;&gt;"",IF(AP225&lt;&gt;"LIBSETS_DROP_MECHANIC_MONSTER_NAME",VLOOKUP(AP225,'LibSets constants'!$I$4:$L$1000,3,FALSE),""),"")</f>
        <v/>
      </c>
      <c r="AR225" s="42" t="str">
        <f>IF(AP225&lt;&gt;"",IF(AP225&lt;&gt;"LIBSETS_DROP_MECHANIC_MONSTER_NAME",VLOOKUP(AP225,'LibSets constants'!$I$4:$L$1000,4,FALSE),""),"")</f>
        <v/>
      </c>
      <c r="AS225" s="3" t="str">
        <f>IF(J225&lt;&gt;"LIBSETS_SETTYPE_BATTLEGROUND",IF(J225&lt;&gt;"LIBSETS_SETTYPE_SPECIAL",IF(AT225&lt;&gt;"",VLOOKUP(AT225,'ESO zone constants'!$D$2:$H$4950,8,FALSE),""),""),"")</f>
        <v/>
      </c>
      <c r="AU225" s="43"/>
      <c r="AV225" s="42" t="str">
        <f>IF(AU225&lt;&gt;"",IF(AU225&lt;&gt;"LIBSETS_DROP_MECHANIC_MONSTER_NAME",VLOOKUP(AU225,'LibSets constants'!$I$4:$L$1000,3,FALSE),""),"")</f>
        <v/>
      </c>
      <c r="AW225" s="42" t="str">
        <f>IF(AU225&lt;&gt;"",IF(AU225&lt;&gt;"LIBSETS_DROP_MECHANIC_MONSTER_NAME",VLOOKUP(AU225,'LibSets constants'!$I$4:$L$1000,4,FALSE),""),"")</f>
        <v/>
      </c>
      <c r="AX225" s="21" t="e">
        <f t="shared" si="25"/>
        <v>#REF!</v>
      </c>
      <c r="AY225" s="21" t="e">
        <f t="shared" si="28"/>
        <v>#REF!</v>
      </c>
      <c r="AZ225" s="21" t="str">
        <f t="shared" si="26"/>
        <v>, setType=LIBSETS_SETTYPE_DUNGEON</v>
      </c>
      <c r="BA225" s="21" t="str">
        <f t="shared" si="27"/>
        <v>},</v>
      </c>
      <c r="BB225" s="21" t="str">
        <f t="shared" si="29"/>
        <v xml:space="preserve"> --Leviathan / Leviathan   [Crypt of Hearts I, Crypt of Hearts II]</v>
      </c>
    </row>
    <row r="226" spans="1:54" x14ac:dyDescent="0.25">
      <c r="A226" s="12">
        <v>303</v>
      </c>
      <c r="B226" t="s">
        <v>1450</v>
      </c>
      <c r="C226" t="s">
        <v>1452</v>
      </c>
      <c r="D226" t="s">
        <v>1451</v>
      </c>
      <c r="G226" s="3">
        <f t="shared" si="24"/>
        <v>303</v>
      </c>
      <c r="J226" s="8" t="s">
        <v>2021</v>
      </c>
      <c r="L226" t="s">
        <v>100</v>
      </c>
      <c r="M226" t="s">
        <v>100</v>
      </c>
      <c r="N226">
        <v>-1</v>
      </c>
      <c r="O226">
        <v>-1</v>
      </c>
      <c r="P226">
        <v>-1</v>
      </c>
      <c r="Q226">
        <v>0</v>
      </c>
      <c r="R226" s="3" t="e">
        <f>IF(S226&lt;&gt;"",VLOOKUP(S226,'ESO zone constants'!$D$2:$H$4950,8,FALSE),"")</f>
        <v>#REF!</v>
      </c>
      <c r="S226" t="s">
        <v>60</v>
      </c>
      <c r="T226" s="19" t="e">
        <f>IF(R226&lt;&gt;"",IF(NOT(ISERROR(VLOOKUP(R226,'ESO Dungeon constants'!$D$3:$H$9999,5,FALSE))),VLOOKUP(R226,'ESO Dungeon constants'!$D$3:$I$9999,6,FALSE),VLOOKUP(R226,'ESO zone constants'!$H$2:$K$9984,4,FALSE)),"")</f>
        <v>#REF!</v>
      </c>
      <c r="U226" s="3" t="e">
        <f>VLOOKUP(T226,'LibSets constants'!$B$4:$C$1000,2,FALSE)</f>
        <v>#REF!</v>
      </c>
      <c r="W226" s="42" t="str">
        <f>IF(V226&lt;&gt;"",IF(V226&lt;&gt;"LIBSETS_DROP_MECHANIC_MONSTER_NAME",VLOOKUP(V226,'LibSets constants'!$I$4:$L$1000,3,FALSE),""),"")</f>
        <v/>
      </c>
      <c r="X226" s="3" t="str">
        <f>IF(V226&lt;&gt;"",IF(V226&lt;&gt;"LIBSETS_DROP_MECHANIC_MONSTER_NAME",VLOOKUP(V226,'LibSets constants'!$I$4:$L$1000,4,FALSE),""),"")</f>
        <v/>
      </c>
      <c r="Y226" s="3" t="str">
        <f>IF(J226&lt;&gt;"LIBSETS_SETTYPE_BATTLEGROUND",IF(J226&lt;&gt;"LIBSETS_SETTYPE_SPECIAL",IF(Z226&lt;&gt;"",VLOOKUP(Z226,'ESO zone constants'!$D$2:$H$4950,8,FALSE),""),""),"")</f>
        <v/>
      </c>
      <c r="AA226" s="43"/>
      <c r="AB226" s="42" t="str">
        <f>IF(AA226&lt;&gt;"",IF(AA226&lt;&gt;"LIBSETS_DROP_MECHANIC_MONSTER_NAME",VLOOKUP(AA226,'LibSets constants'!$I$4:$L$1000,3,FALSE),""),"")</f>
        <v/>
      </c>
      <c r="AC226" s="42" t="str">
        <f>IF(AA226&lt;&gt;"",IF(AA226&lt;&gt;"LIBSETS_DROP_MECHANIC_MONSTER_NAME",VLOOKUP(AA226,'LibSets constants'!$I$4:$L$1000,4,FALSE),""),"")</f>
        <v/>
      </c>
      <c r="AD226" s="3" t="str">
        <f>IF(J226&lt;&gt;"LIBSETS_SETTYPE_BATTLEGROUND",IF(J226&lt;&gt;"LIBSETS_SETTYPE_SPECIAL",IF(AE226&lt;&gt;"",VLOOKUP(AE226,'ESO zone constants'!$D$2:$H$4950,8,FALSE),""),""),"")</f>
        <v/>
      </c>
      <c r="AF226" s="43"/>
      <c r="AG226" s="42" t="str">
        <f>IF(AF226&lt;&gt;"",IF(AF226&lt;&gt;"LIBSETS_DROP_MECHANIC_MONSTER_NAME",VLOOKUP(AF226,'LibSets constants'!$I$4:$L$1000,3,FALSE),""),"")</f>
        <v/>
      </c>
      <c r="AH226" s="42" t="str">
        <f>IF(AF226&lt;&gt;"",IF(AF226&lt;&gt;"LIBSETS_DROP_MECHANIC_MONSTER_NAME",VLOOKUP(AF226,'LibSets constants'!$I$4:$L$1000,4,FALSE),""),"")</f>
        <v/>
      </c>
      <c r="AI226" s="3" t="str">
        <f>IF(J226&lt;&gt;"LIBSETS_SETTYPE_BATTLEGROUND",IF(J226&lt;&gt;"LIBSETS_SETTYPE_SPECIAL",IF(AJ226&lt;&gt;"",VLOOKUP(AJ226,'ESO zone constants'!$D$2:$H$4950,8,FALSE),""),""),"")</f>
        <v/>
      </c>
      <c r="AK226" s="43"/>
      <c r="AL226" s="42" t="str">
        <f>IF(AK226&lt;&gt;"",IF(AK226&lt;&gt;"LIBSETS_DROP_MECHANIC_MONSTER_NAME",VLOOKUP(AK226,'LibSets constants'!$I$4:$L$1000,3,FALSE),""),"")</f>
        <v/>
      </c>
      <c r="AM226" s="42" t="str">
        <f>IF(AK226&lt;&gt;"",IF(AK226&lt;&gt;"LIBSETS_DROP_MECHANIC_MONSTER_NAME",VLOOKUP(AK226,'LibSets constants'!$I$4:$L$1000,4,FALSE),""),"")</f>
        <v/>
      </c>
      <c r="AN226" s="3" t="str">
        <f>IF(J226&lt;&gt;"LIBSETS_SETTYPE_BATTLEGROUND",IF(J226&lt;&gt;"LIBSETS_SETTYPE_SPECIAL",IF(AO226&lt;&gt;"",VLOOKUP(AO226,'ESO zone constants'!$D$2:$H$4950,8,FALSE),""),""),"")</f>
        <v/>
      </c>
      <c r="AP226" s="43"/>
      <c r="AQ226" s="42" t="str">
        <f>IF(AP226&lt;&gt;"",IF(AP226&lt;&gt;"LIBSETS_DROP_MECHANIC_MONSTER_NAME",VLOOKUP(AP226,'LibSets constants'!$I$4:$L$1000,3,FALSE),""),"")</f>
        <v/>
      </c>
      <c r="AR226" s="42" t="str">
        <f>IF(AP226&lt;&gt;"",IF(AP226&lt;&gt;"LIBSETS_DROP_MECHANIC_MONSTER_NAME",VLOOKUP(AP226,'LibSets constants'!$I$4:$L$1000,4,FALSE),""),"")</f>
        <v/>
      </c>
      <c r="AS226" s="3" t="str">
        <f>IF(J226&lt;&gt;"LIBSETS_SETTYPE_BATTLEGROUND",IF(J226&lt;&gt;"LIBSETS_SETTYPE_SPECIAL",IF(AT226&lt;&gt;"",VLOOKUP(AT226,'ESO zone constants'!$D$2:$H$4950,8,FALSE),""),""),"")</f>
        <v/>
      </c>
      <c r="AU226" s="43"/>
      <c r="AV226" s="42" t="str">
        <f>IF(AU226&lt;&gt;"",IF(AU226&lt;&gt;"LIBSETS_DROP_MECHANIC_MONSTER_NAME",VLOOKUP(AU226,'LibSets constants'!$I$4:$L$1000,3,FALSE),""),"")</f>
        <v/>
      </c>
      <c r="AW226" s="42" t="str">
        <f>IF(AU226&lt;&gt;"",IF(AU226&lt;&gt;"LIBSETS_DROP_MECHANIC_MONSTER_NAME",VLOOKUP(AU226,'LibSets constants'!$I$4:$L$1000,4,FALSE),""),"")</f>
        <v/>
      </c>
      <c r="AX226" s="21" t="e">
        <f t="shared" si="25"/>
        <v>#REF!</v>
      </c>
      <c r="AY226" s="21" t="e">
        <f t="shared" si="28"/>
        <v>#REF!</v>
      </c>
      <c r="AZ226" s="21" t="str">
        <f t="shared" si="26"/>
        <v>, setType=LIBSETS_SETTYPE_DUNGEON</v>
      </c>
      <c r="BA226" s="21" t="str">
        <f t="shared" si="27"/>
        <v>},</v>
      </c>
      <c r="BB226" s="21" t="str">
        <f t="shared" si="29"/>
        <v xml:space="preserve"> --Lamia's Song / Lied der Lamie   [Arx Corinium]</v>
      </c>
    </row>
    <row r="227" spans="1:54" x14ac:dyDescent="0.25">
      <c r="A227" s="12">
        <v>304</v>
      </c>
      <c r="B227" t="s">
        <v>1453</v>
      </c>
      <c r="C227" t="s">
        <v>1455</v>
      </c>
      <c r="D227" t="s">
        <v>1454</v>
      </c>
      <c r="G227" s="3">
        <f t="shared" si="24"/>
        <v>304</v>
      </c>
      <c r="J227" s="8" t="s">
        <v>2021</v>
      </c>
      <c r="L227" t="s">
        <v>100</v>
      </c>
      <c r="M227" t="s">
        <v>100</v>
      </c>
      <c r="N227">
        <v>-1</v>
      </c>
      <c r="O227">
        <v>-1</v>
      </c>
      <c r="P227">
        <v>-1</v>
      </c>
      <c r="Q227">
        <v>0</v>
      </c>
      <c r="R227" s="3" t="e">
        <f>IF(S227&lt;&gt;"",VLOOKUP(S227,'ESO zone constants'!$D$2:$H$4950,8,FALSE),"")</f>
        <v>#REF!</v>
      </c>
      <c r="S227" t="s">
        <v>60</v>
      </c>
      <c r="T227" s="19" t="e">
        <f>IF(R227&lt;&gt;"",IF(NOT(ISERROR(VLOOKUP(R227,'ESO Dungeon constants'!$D$3:$H$9999,5,FALSE))),VLOOKUP(R227,'ESO Dungeon constants'!$D$3:$I$9999,6,FALSE),VLOOKUP(R227,'ESO zone constants'!$H$2:$K$9984,4,FALSE)),"")</f>
        <v>#REF!</v>
      </c>
      <c r="U227" s="3" t="e">
        <f>VLOOKUP(T227,'LibSets constants'!$B$4:$C$1000,2,FALSE)</f>
        <v>#REF!</v>
      </c>
      <c r="W227" s="42" t="str">
        <f>IF(V227&lt;&gt;"",IF(V227&lt;&gt;"LIBSETS_DROP_MECHANIC_MONSTER_NAME",VLOOKUP(V227,'LibSets constants'!$I$4:$L$1000,3,FALSE),""),"")</f>
        <v/>
      </c>
      <c r="X227" s="3" t="str">
        <f>IF(V227&lt;&gt;"",IF(V227&lt;&gt;"LIBSETS_DROP_MECHANIC_MONSTER_NAME",VLOOKUP(V227,'LibSets constants'!$I$4:$L$1000,4,FALSE),""),"")</f>
        <v/>
      </c>
      <c r="Y227" s="3" t="str">
        <f>IF(J227&lt;&gt;"LIBSETS_SETTYPE_BATTLEGROUND",IF(J227&lt;&gt;"LIBSETS_SETTYPE_SPECIAL",IF(Z227&lt;&gt;"",VLOOKUP(Z227,'ESO zone constants'!$D$2:$H$4950,8,FALSE),""),""),"")</f>
        <v/>
      </c>
      <c r="AA227" s="43"/>
      <c r="AB227" s="42" t="str">
        <f>IF(AA227&lt;&gt;"",IF(AA227&lt;&gt;"LIBSETS_DROP_MECHANIC_MONSTER_NAME",VLOOKUP(AA227,'LibSets constants'!$I$4:$L$1000,3,FALSE),""),"")</f>
        <v/>
      </c>
      <c r="AC227" s="42" t="str">
        <f>IF(AA227&lt;&gt;"",IF(AA227&lt;&gt;"LIBSETS_DROP_MECHANIC_MONSTER_NAME",VLOOKUP(AA227,'LibSets constants'!$I$4:$L$1000,4,FALSE),""),"")</f>
        <v/>
      </c>
      <c r="AD227" s="3" t="str">
        <f>IF(J227&lt;&gt;"LIBSETS_SETTYPE_BATTLEGROUND",IF(J227&lt;&gt;"LIBSETS_SETTYPE_SPECIAL",IF(AE227&lt;&gt;"",VLOOKUP(AE227,'ESO zone constants'!$D$2:$H$4950,8,FALSE),""),""),"")</f>
        <v/>
      </c>
      <c r="AF227" s="43"/>
      <c r="AG227" s="42" t="str">
        <f>IF(AF227&lt;&gt;"",IF(AF227&lt;&gt;"LIBSETS_DROP_MECHANIC_MONSTER_NAME",VLOOKUP(AF227,'LibSets constants'!$I$4:$L$1000,3,FALSE),""),"")</f>
        <v/>
      </c>
      <c r="AH227" s="42" t="str">
        <f>IF(AF227&lt;&gt;"",IF(AF227&lt;&gt;"LIBSETS_DROP_MECHANIC_MONSTER_NAME",VLOOKUP(AF227,'LibSets constants'!$I$4:$L$1000,4,FALSE),""),"")</f>
        <v/>
      </c>
      <c r="AI227" s="3" t="str">
        <f>IF(J227&lt;&gt;"LIBSETS_SETTYPE_BATTLEGROUND",IF(J227&lt;&gt;"LIBSETS_SETTYPE_SPECIAL",IF(AJ227&lt;&gt;"",VLOOKUP(AJ227,'ESO zone constants'!$D$2:$H$4950,8,FALSE),""),""),"")</f>
        <v/>
      </c>
      <c r="AK227" s="43"/>
      <c r="AL227" s="42" t="str">
        <f>IF(AK227&lt;&gt;"",IF(AK227&lt;&gt;"LIBSETS_DROP_MECHANIC_MONSTER_NAME",VLOOKUP(AK227,'LibSets constants'!$I$4:$L$1000,3,FALSE),""),"")</f>
        <v/>
      </c>
      <c r="AM227" s="42" t="str">
        <f>IF(AK227&lt;&gt;"",IF(AK227&lt;&gt;"LIBSETS_DROP_MECHANIC_MONSTER_NAME",VLOOKUP(AK227,'LibSets constants'!$I$4:$L$1000,4,FALSE),""),"")</f>
        <v/>
      </c>
      <c r="AN227" s="3" t="str">
        <f>IF(J227&lt;&gt;"LIBSETS_SETTYPE_BATTLEGROUND",IF(J227&lt;&gt;"LIBSETS_SETTYPE_SPECIAL",IF(AO227&lt;&gt;"",VLOOKUP(AO227,'ESO zone constants'!$D$2:$H$4950,8,FALSE),""),""),"")</f>
        <v/>
      </c>
      <c r="AP227" s="43"/>
      <c r="AQ227" s="42" t="str">
        <f>IF(AP227&lt;&gt;"",IF(AP227&lt;&gt;"LIBSETS_DROP_MECHANIC_MONSTER_NAME",VLOOKUP(AP227,'LibSets constants'!$I$4:$L$1000,3,FALSE),""),"")</f>
        <v/>
      </c>
      <c r="AR227" s="42" t="str">
        <f>IF(AP227&lt;&gt;"",IF(AP227&lt;&gt;"LIBSETS_DROP_MECHANIC_MONSTER_NAME",VLOOKUP(AP227,'LibSets constants'!$I$4:$L$1000,4,FALSE),""),"")</f>
        <v/>
      </c>
      <c r="AS227" s="3" t="str">
        <f>IF(J227&lt;&gt;"LIBSETS_SETTYPE_BATTLEGROUND",IF(J227&lt;&gt;"LIBSETS_SETTYPE_SPECIAL",IF(AT227&lt;&gt;"",VLOOKUP(AT227,'ESO zone constants'!$D$2:$H$4950,8,FALSE),""),""),"")</f>
        <v/>
      </c>
      <c r="AU227" s="43"/>
      <c r="AV227" s="42" t="str">
        <f>IF(AU227&lt;&gt;"",IF(AU227&lt;&gt;"LIBSETS_DROP_MECHANIC_MONSTER_NAME",VLOOKUP(AU227,'LibSets constants'!$I$4:$L$1000,3,FALSE),""),"")</f>
        <v/>
      </c>
      <c r="AW227" s="42" t="str">
        <f>IF(AU227&lt;&gt;"",IF(AU227&lt;&gt;"LIBSETS_DROP_MECHANIC_MONSTER_NAME",VLOOKUP(AU227,'LibSets constants'!$I$4:$L$1000,4,FALSE),""),"")</f>
        <v/>
      </c>
      <c r="AX227" s="21" t="e">
        <f t="shared" si="25"/>
        <v>#REF!</v>
      </c>
      <c r="AY227" s="21" t="e">
        <f t="shared" si="28"/>
        <v>#REF!</v>
      </c>
      <c r="AZ227" s="21" t="str">
        <f t="shared" si="26"/>
        <v>, setType=LIBSETS_SETTYPE_DUNGEON</v>
      </c>
      <c r="BA227" s="21" t="str">
        <f t="shared" si="27"/>
        <v>},</v>
      </c>
      <c r="BB227" s="21" t="str">
        <f t="shared" si="29"/>
        <v xml:space="preserve"> --Medusa / Versteinernder Blick   [Arx Corinium]</v>
      </c>
    </row>
    <row r="228" spans="1:54" x14ac:dyDescent="0.25">
      <c r="A228" s="12">
        <v>305</v>
      </c>
      <c r="B228" t="s">
        <v>1456</v>
      </c>
      <c r="C228" t="s">
        <v>1458</v>
      </c>
      <c r="D228" t="s">
        <v>1457</v>
      </c>
      <c r="G228" s="3">
        <f t="shared" si="24"/>
        <v>305</v>
      </c>
      <c r="J228" s="8" t="s">
        <v>2021</v>
      </c>
      <c r="L228" t="s">
        <v>100</v>
      </c>
      <c r="M228" t="s">
        <v>100</v>
      </c>
      <c r="N228">
        <v>-1</v>
      </c>
      <c r="O228">
        <v>-1</v>
      </c>
      <c r="P228">
        <v>-1</v>
      </c>
      <c r="Q228">
        <v>0</v>
      </c>
      <c r="R228" s="3" t="e">
        <f>IF(S228&lt;&gt;"",VLOOKUP(S228,'ESO zone constants'!$D$2:$H$4950,8,FALSE),"")</f>
        <v>#REF!</v>
      </c>
      <c r="S228" t="s">
        <v>68</v>
      </c>
      <c r="T228" s="19" t="e">
        <f>IF(R228&lt;&gt;"",IF(NOT(ISERROR(VLOOKUP(R228,'ESO Dungeon constants'!$D$3:$H$9999,5,FALSE))),VLOOKUP(R228,'ESO Dungeon constants'!$D$3:$I$9999,6,FALSE),VLOOKUP(R228,'ESO zone constants'!$H$2:$K$9984,4,FALSE)),"")</f>
        <v>#REF!</v>
      </c>
      <c r="U228" s="3" t="e">
        <f>VLOOKUP(T228,'LibSets constants'!$B$4:$C$1000,2,FALSE)</f>
        <v>#REF!</v>
      </c>
      <c r="W228" s="42" t="str">
        <f>IF(V228&lt;&gt;"",IF(V228&lt;&gt;"LIBSETS_DROP_MECHANIC_MONSTER_NAME",VLOOKUP(V228,'LibSets constants'!$I$4:$L$1000,3,FALSE),""),"")</f>
        <v/>
      </c>
      <c r="X228" s="46" t="str">
        <f>IF(V228&lt;&gt;"",IF(V228&lt;&gt;"LIBSETS_DROP_MECHANIC_MONSTER_NAME",VLOOKUP(V228,'LibSets constants'!$I$4:$L$1000,4,FALSE),""),"")</f>
        <v/>
      </c>
      <c r="Y228" s="3" t="str">
        <f>IF(J228&lt;&gt;"LIBSETS_SETTYPE_BATTLEGROUND",IF(J228&lt;&gt;"LIBSETS_SETTYPE_SPECIAL",IF(Z228&lt;&gt;"",VLOOKUP(Z228,'ESO zone constants'!$D$2:$H$4950,8,FALSE),""),""),"")</f>
        <v/>
      </c>
      <c r="AA228" s="43"/>
      <c r="AB228" s="42" t="str">
        <f>IF(AA228&lt;&gt;"",IF(AA228&lt;&gt;"LIBSETS_DROP_MECHANIC_MONSTER_NAME",VLOOKUP(AA228,'LibSets constants'!$I$4:$L$1000,3,FALSE),""),"")</f>
        <v/>
      </c>
      <c r="AC228" s="42" t="str">
        <f>IF(AA228&lt;&gt;"",IF(AA228&lt;&gt;"LIBSETS_DROP_MECHANIC_MONSTER_NAME",VLOOKUP(AA228,'LibSets constants'!$I$4:$L$1000,4,FALSE),""),"")</f>
        <v/>
      </c>
      <c r="AD228" s="3" t="str">
        <f>IF(J228&lt;&gt;"LIBSETS_SETTYPE_BATTLEGROUND",IF(J228&lt;&gt;"LIBSETS_SETTYPE_SPECIAL",IF(AE228&lt;&gt;"",VLOOKUP(AE228,'ESO zone constants'!$D$2:$H$4950,8,FALSE),""),""),"")</f>
        <v/>
      </c>
      <c r="AF228" s="43"/>
      <c r="AG228" s="42" t="str">
        <f>IF(AF228&lt;&gt;"",IF(AF228&lt;&gt;"LIBSETS_DROP_MECHANIC_MONSTER_NAME",VLOOKUP(AF228,'LibSets constants'!$I$4:$L$1000,3,FALSE),""),"")</f>
        <v/>
      </c>
      <c r="AH228" s="42" t="str">
        <f>IF(AF228&lt;&gt;"",IF(AF228&lt;&gt;"LIBSETS_DROP_MECHANIC_MONSTER_NAME",VLOOKUP(AF228,'LibSets constants'!$I$4:$L$1000,4,FALSE),""),"")</f>
        <v/>
      </c>
      <c r="AI228" s="3" t="str">
        <f>IF(J228&lt;&gt;"LIBSETS_SETTYPE_BATTLEGROUND",IF(J228&lt;&gt;"LIBSETS_SETTYPE_SPECIAL",IF(AJ228&lt;&gt;"",VLOOKUP(AJ228,'ESO zone constants'!$D$2:$H$4950,8,FALSE),""),""),"")</f>
        <v/>
      </c>
      <c r="AK228" s="43"/>
      <c r="AL228" s="42" t="str">
        <f>IF(AK228&lt;&gt;"",IF(AK228&lt;&gt;"LIBSETS_DROP_MECHANIC_MONSTER_NAME",VLOOKUP(AK228,'LibSets constants'!$I$4:$L$1000,3,FALSE),""),"")</f>
        <v/>
      </c>
      <c r="AM228" s="42" t="str">
        <f>IF(AK228&lt;&gt;"",IF(AK228&lt;&gt;"LIBSETS_DROP_MECHANIC_MONSTER_NAME",VLOOKUP(AK228,'LibSets constants'!$I$4:$L$1000,4,FALSE),""),"")</f>
        <v/>
      </c>
      <c r="AN228" s="3" t="str">
        <f>IF(J228&lt;&gt;"LIBSETS_SETTYPE_BATTLEGROUND",IF(J228&lt;&gt;"LIBSETS_SETTYPE_SPECIAL",IF(AO228&lt;&gt;"",VLOOKUP(AO228,'ESO zone constants'!$D$2:$H$4950,8,FALSE),""),""),"")</f>
        <v/>
      </c>
      <c r="AP228" s="43"/>
      <c r="AQ228" s="42" t="str">
        <f>IF(AP228&lt;&gt;"",IF(AP228&lt;&gt;"LIBSETS_DROP_MECHANIC_MONSTER_NAME",VLOOKUP(AP228,'LibSets constants'!$I$4:$L$1000,3,FALSE),""),"")</f>
        <v/>
      </c>
      <c r="AR228" s="42" t="str">
        <f>IF(AP228&lt;&gt;"",IF(AP228&lt;&gt;"LIBSETS_DROP_MECHANIC_MONSTER_NAME",VLOOKUP(AP228,'LibSets constants'!$I$4:$L$1000,4,FALSE),""),"")</f>
        <v/>
      </c>
      <c r="AS228" s="3" t="str">
        <f>IF(J228&lt;&gt;"LIBSETS_SETTYPE_BATTLEGROUND",IF(J228&lt;&gt;"LIBSETS_SETTYPE_SPECIAL",IF(AT228&lt;&gt;"",VLOOKUP(AT228,'ESO zone constants'!$D$2:$H$4950,8,FALSE),""),""),"")</f>
        <v/>
      </c>
      <c r="AU228" s="43"/>
      <c r="AV228" s="42" t="str">
        <f>IF(AU228&lt;&gt;"",IF(AU228&lt;&gt;"LIBSETS_DROP_MECHANIC_MONSTER_NAME",VLOOKUP(AU228,'LibSets constants'!$I$4:$L$1000,3,FALSE),""),"")</f>
        <v/>
      </c>
      <c r="AW228" s="42" t="str">
        <f>IF(AU228&lt;&gt;"",IF(AU228&lt;&gt;"LIBSETS_DROP_MECHANIC_MONSTER_NAME",VLOOKUP(AU228,'LibSets constants'!$I$4:$L$1000,4,FALSE),""),"")</f>
        <v/>
      </c>
      <c r="AX228" s="21" t="e">
        <f t="shared" si="25"/>
        <v>#REF!</v>
      </c>
      <c r="AY228" s="21" t="e">
        <f t="shared" si="28"/>
        <v>#REF!</v>
      </c>
      <c r="AZ228" s="21" t="str">
        <f t="shared" si="26"/>
        <v>, setType=LIBSETS_SETTYPE_DUNGEON</v>
      </c>
      <c r="BA228" s="21" t="str">
        <f t="shared" si="27"/>
        <v>},</v>
      </c>
      <c r="BB228" s="21" t="str">
        <f t="shared" si="29"/>
        <v xml:space="preserve"> --Treasure Hunter / Schatzjäger   [Volenfell]</v>
      </c>
    </row>
    <row r="229" spans="1:54" x14ac:dyDescent="0.25">
      <c r="A229" s="12">
        <v>307</v>
      </c>
      <c r="B229" t="s">
        <v>1459</v>
      </c>
      <c r="C229" t="s">
        <v>1461</v>
      </c>
      <c r="D229" t="s">
        <v>1460</v>
      </c>
      <c r="G229" s="3">
        <f t="shared" si="24"/>
        <v>307</v>
      </c>
      <c r="J229" s="8" t="s">
        <v>2021</v>
      </c>
      <c r="L229" t="s">
        <v>100</v>
      </c>
      <c r="M229" t="s">
        <v>100</v>
      </c>
      <c r="N229">
        <v>-1</v>
      </c>
      <c r="O229">
        <v>-1</v>
      </c>
      <c r="P229">
        <v>-1</v>
      </c>
      <c r="Q229">
        <v>0</v>
      </c>
      <c r="R229" s="3" t="e">
        <f>IF(S229&lt;&gt;"",VLOOKUP(S229,'ESO zone constants'!$D$2:$H$4950,8,FALSE),"")</f>
        <v>#REF!</v>
      </c>
      <c r="S229" t="s">
        <v>48</v>
      </c>
      <c r="T229" s="19" t="e">
        <f>IF(R229&lt;&gt;"",IF(NOT(ISERROR(VLOOKUP(R229,'ESO Dungeon constants'!$D$3:$H$9999,5,FALSE))),VLOOKUP(R229,'ESO Dungeon constants'!$D$3:$I$9999,6,FALSE),VLOOKUP(R229,'ESO zone constants'!$H$2:$K$9984,4,FALSE)),"")</f>
        <v>#REF!</v>
      </c>
      <c r="U229" s="3" t="e">
        <f>VLOOKUP(T229,'LibSets constants'!$B$4:$C$1000,2,FALSE)</f>
        <v>#REF!</v>
      </c>
      <c r="W229" s="42" t="str">
        <f>IF(V229&lt;&gt;"",IF(V229&lt;&gt;"LIBSETS_DROP_MECHANIC_MONSTER_NAME",VLOOKUP(V229,'LibSets constants'!$I$4:$L$1000,3,FALSE),""),"")</f>
        <v/>
      </c>
      <c r="X229" s="3" t="str">
        <f>IF(V229&lt;&gt;"",IF(V229&lt;&gt;"LIBSETS_DROP_MECHANIC_MONSTER_NAME",VLOOKUP(V229,'LibSets constants'!$I$4:$L$1000,4,FALSE),""),"")</f>
        <v/>
      </c>
      <c r="Y229" s="3" t="str">
        <f>IF(J229&lt;&gt;"LIBSETS_SETTYPE_BATTLEGROUND",IF(J229&lt;&gt;"LIBSETS_SETTYPE_SPECIAL",IF(Z229&lt;&gt;"",VLOOKUP(Z229,'ESO zone constants'!$D$2:$H$4950,8,FALSE),""),""),"")</f>
        <v/>
      </c>
      <c r="AA229" s="43"/>
      <c r="AB229" s="42" t="str">
        <f>IF(AA229&lt;&gt;"",IF(AA229&lt;&gt;"LIBSETS_DROP_MECHANIC_MONSTER_NAME",VLOOKUP(AA229,'LibSets constants'!$I$4:$L$1000,3,FALSE),""),"")</f>
        <v/>
      </c>
      <c r="AC229" s="42" t="str">
        <f>IF(AA229&lt;&gt;"",IF(AA229&lt;&gt;"LIBSETS_DROP_MECHANIC_MONSTER_NAME",VLOOKUP(AA229,'LibSets constants'!$I$4:$L$1000,4,FALSE),""),"")</f>
        <v/>
      </c>
      <c r="AD229" s="3" t="str">
        <f>IF(J229&lt;&gt;"LIBSETS_SETTYPE_BATTLEGROUND",IF(J229&lt;&gt;"LIBSETS_SETTYPE_SPECIAL",IF(AE229&lt;&gt;"",VLOOKUP(AE229,'ESO zone constants'!$D$2:$H$4950,8,FALSE),""),""),"")</f>
        <v/>
      </c>
      <c r="AF229" s="43"/>
      <c r="AG229" s="42" t="str">
        <f>IF(AF229&lt;&gt;"",IF(AF229&lt;&gt;"LIBSETS_DROP_MECHANIC_MONSTER_NAME",VLOOKUP(AF229,'LibSets constants'!$I$4:$L$1000,3,FALSE),""),"")</f>
        <v/>
      </c>
      <c r="AH229" s="42" t="str">
        <f>IF(AF229&lt;&gt;"",IF(AF229&lt;&gt;"LIBSETS_DROP_MECHANIC_MONSTER_NAME",VLOOKUP(AF229,'LibSets constants'!$I$4:$L$1000,4,FALSE),""),"")</f>
        <v/>
      </c>
      <c r="AI229" s="3" t="str">
        <f>IF(J229&lt;&gt;"LIBSETS_SETTYPE_BATTLEGROUND",IF(J229&lt;&gt;"LIBSETS_SETTYPE_SPECIAL",IF(AJ229&lt;&gt;"",VLOOKUP(AJ229,'ESO zone constants'!$D$2:$H$4950,8,FALSE),""),""),"")</f>
        <v/>
      </c>
      <c r="AK229" s="43"/>
      <c r="AL229" s="42" t="str">
        <f>IF(AK229&lt;&gt;"",IF(AK229&lt;&gt;"LIBSETS_DROP_MECHANIC_MONSTER_NAME",VLOOKUP(AK229,'LibSets constants'!$I$4:$L$1000,3,FALSE),""),"")</f>
        <v/>
      </c>
      <c r="AM229" s="42" t="str">
        <f>IF(AK229&lt;&gt;"",IF(AK229&lt;&gt;"LIBSETS_DROP_MECHANIC_MONSTER_NAME",VLOOKUP(AK229,'LibSets constants'!$I$4:$L$1000,4,FALSE),""),"")</f>
        <v/>
      </c>
      <c r="AN229" s="3" t="str">
        <f>IF(J229&lt;&gt;"LIBSETS_SETTYPE_BATTLEGROUND",IF(J229&lt;&gt;"LIBSETS_SETTYPE_SPECIAL",IF(AO229&lt;&gt;"",VLOOKUP(AO229,'ESO zone constants'!$D$2:$H$4950,8,FALSE),""),""),"")</f>
        <v/>
      </c>
      <c r="AP229" s="43"/>
      <c r="AQ229" s="42" t="str">
        <f>IF(AP229&lt;&gt;"",IF(AP229&lt;&gt;"LIBSETS_DROP_MECHANIC_MONSTER_NAME",VLOOKUP(AP229,'LibSets constants'!$I$4:$L$1000,3,FALSE),""),"")</f>
        <v/>
      </c>
      <c r="AR229" s="42" t="str">
        <f>IF(AP229&lt;&gt;"",IF(AP229&lt;&gt;"LIBSETS_DROP_MECHANIC_MONSTER_NAME",VLOOKUP(AP229,'LibSets constants'!$I$4:$L$1000,4,FALSE),""),"")</f>
        <v/>
      </c>
      <c r="AS229" s="3" t="str">
        <f>IF(J229&lt;&gt;"LIBSETS_SETTYPE_BATTLEGROUND",IF(J229&lt;&gt;"LIBSETS_SETTYPE_SPECIAL",IF(AT229&lt;&gt;"",VLOOKUP(AT229,'ESO zone constants'!$D$2:$H$4950,8,FALSE),""),""),"")</f>
        <v/>
      </c>
      <c r="AU229" s="43"/>
      <c r="AV229" s="42" t="str">
        <f>IF(AU229&lt;&gt;"",IF(AU229&lt;&gt;"LIBSETS_DROP_MECHANIC_MONSTER_NAME",VLOOKUP(AU229,'LibSets constants'!$I$4:$L$1000,3,FALSE),""),"")</f>
        <v/>
      </c>
      <c r="AW229" s="42" t="str">
        <f>IF(AU229&lt;&gt;"",IF(AU229&lt;&gt;"LIBSETS_DROP_MECHANIC_MONSTER_NAME",VLOOKUP(AU229,'LibSets constants'!$I$4:$L$1000,4,FALSE),""),"")</f>
        <v/>
      </c>
      <c r="AX229" s="21" t="e">
        <f t="shared" si="25"/>
        <v>#REF!</v>
      </c>
      <c r="AY229" s="21" t="e">
        <f t="shared" si="28"/>
        <v>#REF!</v>
      </c>
      <c r="AZ229" s="21" t="str">
        <f t="shared" si="26"/>
        <v>, setType=LIBSETS_SETTYPE_DUNGEON</v>
      </c>
      <c r="BA229" s="21" t="str">
        <f t="shared" si="27"/>
        <v>},</v>
      </c>
      <c r="BB229" s="21" t="str">
        <f t="shared" si="29"/>
        <v xml:space="preserve"> --Draugr Hulk / Schwerfälliger Draugr   [Direfrost Keep]</v>
      </c>
    </row>
    <row r="230" spans="1:54" x14ac:dyDescent="0.25">
      <c r="A230" s="12">
        <v>308</v>
      </c>
      <c r="B230" t="s">
        <v>1462</v>
      </c>
      <c r="C230" t="s">
        <v>1464</v>
      </c>
      <c r="D230" t="s">
        <v>1463</v>
      </c>
      <c r="G230" s="3">
        <f t="shared" si="24"/>
        <v>308</v>
      </c>
      <c r="J230" s="8" t="s">
        <v>2021</v>
      </c>
      <c r="L230" t="s">
        <v>100</v>
      </c>
      <c r="M230" t="s">
        <v>100</v>
      </c>
      <c r="N230">
        <v>-1</v>
      </c>
      <c r="O230">
        <v>-1</v>
      </c>
      <c r="P230">
        <v>-1</v>
      </c>
      <c r="Q230">
        <v>0</v>
      </c>
      <c r="R230" s="3" t="e">
        <f>IF(S230&lt;&gt;"",VLOOKUP(S230,'ESO zone constants'!$D$2:$H$4950,8,FALSE),"")</f>
        <v>#REF!</v>
      </c>
      <c r="S230" t="s">
        <v>57</v>
      </c>
      <c r="T230" s="19" t="e">
        <f>IF(R230&lt;&gt;"",IF(NOT(ISERROR(VLOOKUP(R230,'ESO Dungeon constants'!$D$3:$H$9999,5,FALSE))),VLOOKUP(R230,'ESO Dungeon constants'!$D$3:$I$9999,6,FALSE),VLOOKUP(R230,'ESO zone constants'!$H$2:$K$9984,4,FALSE)),"")</f>
        <v>#REF!</v>
      </c>
      <c r="U230" s="3" t="e">
        <f>VLOOKUP(T230,'LibSets constants'!$B$4:$C$1000,2,FALSE)</f>
        <v>#REF!</v>
      </c>
      <c r="W230" s="42" t="str">
        <f>IF(V230&lt;&gt;"",IF(V230&lt;&gt;"LIBSETS_DROP_MECHANIC_MONSTER_NAME",VLOOKUP(V230,'LibSets constants'!$I$4:$L$1000,3,FALSE),""),"")</f>
        <v/>
      </c>
      <c r="X230" s="3" t="str">
        <f>IF(V230&lt;&gt;"",IF(V230&lt;&gt;"LIBSETS_DROP_MECHANIC_MONSTER_NAME",VLOOKUP(V230,'LibSets constants'!$I$4:$L$1000,4,FALSE),""),"")</f>
        <v/>
      </c>
      <c r="Y230" s="3" t="str">
        <f>IF(J230&lt;&gt;"LIBSETS_SETTYPE_BATTLEGROUND",IF(J230&lt;&gt;"LIBSETS_SETTYPE_SPECIAL",IF(Z230&lt;&gt;"",VLOOKUP(Z230,'ESO zone constants'!$D$2:$H$4950,8,FALSE),""),""),"")</f>
        <v/>
      </c>
      <c r="AA230" s="43"/>
      <c r="AB230" s="42" t="str">
        <f>IF(AA230&lt;&gt;"",IF(AA230&lt;&gt;"LIBSETS_DROP_MECHANIC_MONSTER_NAME",VLOOKUP(AA230,'LibSets constants'!$I$4:$L$1000,3,FALSE),""),"")</f>
        <v/>
      </c>
      <c r="AC230" s="42" t="str">
        <f>IF(AA230&lt;&gt;"",IF(AA230&lt;&gt;"LIBSETS_DROP_MECHANIC_MONSTER_NAME",VLOOKUP(AA230,'LibSets constants'!$I$4:$L$1000,4,FALSE),""),"")</f>
        <v/>
      </c>
      <c r="AD230" s="3" t="str">
        <f>IF(J230&lt;&gt;"LIBSETS_SETTYPE_BATTLEGROUND",IF(J230&lt;&gt;"LIBSETS_SETTYPE_SPECIAL",IF(AE230&lt;&gt;"",VLOOKUP(AE230,'ESO zone constants'!$D$2:$H$4950,8,FALSE),""),""),"")</f>
        <v/>
      </c>
      <c r="AF230" s="43"/>
      <c r="AG230" s="42" t="str">
        <f>IF(AF230&lt;&gt;"",IF(AF230&lt;&gt;"LIBSETS_DROP_MECHANIC_MONSTER_NAME",VLOOKUP(AF230,'LibSets constants'!$I$4:$L$1000,3,FALSE),""),"")</f>
        <v/>
      </c>
      <c r="AH230" s="42" t="str">
        <f>IF(AF230&lt;&gt;"",IF(AF230&lt;&gt;"LIBSETS_DROP_MECHANIC_MONSTER_NAME",VLOOKUP(AF230,'LibSets constants'!$I$4:$L$1000,4,FALSE),""),"")</f>
        <v/>
      </c>
      <c r="AI230" s="3" t="str">
        <f>IF(J230&lt;&gt;"LIBSETS_SETTYPE_BATTLEGROUND",IF(J230&lt;&gt;"LIBSETS_SETTYPE_SPECIAL",IF(AJ230&lt;&gt;"",VLOOKUP(AJ230,'ESO zone constants'!$D$2:$H$4950,8,FALSE),""),""),"")</f>
        <v/>
      </c>
      <c r="AK230" s="43"/>
      <c r="AL230" s="42" t="str">
        <f>IF(AK230&lt;&gt;"",IF(AK230&lt;&gt;"LIBSETS_DROP_MECHANIC_MONSTER_NAME",VLOOKUP(AK230,'LibSets constants'!$I$4:$L$1000,3,FALSE),""),"")</f>
        <v/>
      </c>
      <c r="AM230" s="42" t="str">
        <f>IF(AK230&lt;&gt;"",IF(AK230&lt;&gt;"LIBSETS_DROP_MECHANIC_MONSTER_NAME",VLOOKUP(AK230,'LibSets constants'!$I$4:$L$1000,4,FALSE),""),"")</f>
        <v/>
      </c>
      <c r="AN230" s="3" t="str">
        <f>IF(J230&lt;&gt;"LIBSETS_SETTYPE_BATTLEGROUND",IF(J230&lt;&gt;"LIBSETS_SETTYPE_SPECIAL",IF(AO230&lt;&gt;"",VLOOKUP(AO230,'ESO zone constants'!$D$2:$H$4950,8,FALSE),""),""),"")</f>
        <v/>
      </c>
      <c r="AP230" s="43"/>
      <c r="AQ230" s="42" t="str">
        <f>IF(AP230&lt;&gt;"",IF(AP230&lt;&gt;"LIBSETS_DROP_MECHANIC_MONSTER_NAME",VLOOKUP(AP230,'LibSets constants'!$I$4:$L$1000,3,FALSE),""),"")</f>
        <v/>
      </c>
      <c r="AR230" s="42" t="str">
        <f>IF(AP230&lt;&gt;"",IF(AP230&lt;&gt;"LIBSETS_DROP_MECHANIC_MONSTER_NAME",VLOOKUP(AP230,'LibSets constants'!$I$4:$L$1000,4,FALSE),""),"")</f>
        <v/>
      </c>
      <c r="AS230" s="3" t="str">
        <f>IF(J230&lt;&gt;"LIBSETS_SETTYPE_BATTLEGROUND",IF(J230&lt;&gt;"LIBSETS_SETTYPE_SPECIAL",IF(AT230&lt;&gt;"",VLOOKUP(AT230,'ESO zone constants'!$D$2:$H$4950,8,FALSE),""),""),"")</f>
        <v/>
      </c>
      <c r="AU230" s="43"/>
      <c r="AV230" s="42" t="str">
        <f>IF(AU230&lt;&gt;"",IF(AU230&lt;&gt;"LIBSETS_DROP_MECHANIC_MONSTER_NAME",VLOOKUP(AU230,'LibSets constants'!$I$4:$L$1000,3,FALSE),""),"")</f>
        <v/>
      </c>
      <c r="AW230" s="42" t="str">
        <f>IF(AU230&lt;&gt;"",IF(AU230&lt;&gt;"LIBSETS_DROP_MECHANIC_MONSTER_NAME",VLOOKUP(AU230,'LibSets constants'!$I$4:$L$1000,4,FALSE),""),"")</f>
        <v/>
      </c>
      <c r="AX230" s="21" t="e">
        <f t="shared" si="25"/>
        <v>#REF!</v>
      </c>
      <c r="AY230" s="21" t="e">
        <f t="shared" si="28"/>
        <v>#REF!</v>
      </c>
      <c r="AZ230" s="21" t="str">
        <f t="shared" si="26"/>
        <v>, setType=LIBSETS_SETTYPE_DUNGEON</v>
      </c>
      <c r="BA230" s="21" t="str">
        <f t="shared" si="27"/>
        <v>},</v>
      </c>
      <c r="BB230" s="21" t="str">
        <f t="shared" si="29"/>
        <v xml:space="preserve"> --Bone Pirate's Tatters / Lumpen des Knochenpiraten   [Blackheart Haven]</v>
      </c>
    </row>
    <row r="231" spans="1:54" x14ac:dyDescent="0.25">
      <c r="A231" s="12">
        <v>309</v>
      </c>
      <c r="B231" t="s">
        <v>1465</v>
      </c>
      <c r="C231" t="s">
        <v>1467</v>
      </c>
      <c r="D231" t="s">
        <v>1466</v>
      </c>
      <c r="G231" s="3">
        <f t="shared" si="24"/>
        <v>309</v>
      </c>
      <c r="J231" s="8" t="s">
        <v>2021</v>
      </c>
      <c r="L231" t="s">
        <v>100</v>
      </c>
      <c r="M231" t="s">
        <v>100</v>
      </c>
      <c r="N231">
        <v>-1</v>
      </c>
      <c r="O231">
        <v>-1</v>
      </c>
      <c r="P231">
        <v>-1</v>
      </c>
      <c r="Q231">
        <v>0</v>
      </c>
      <c r="R231" s="3" t="e">
        <f>IF(S231&lt;&gt;"",VLOOKUP(S231,'ESO zone constants'!$D$2:$H$4950,8,FALSE),"")</f>
        <v>#REF!</v>
      </c>
      <c r="S231" t="s">
        <v>57</v>
      </c>
      <c r="T231" s="19" t="e">
        <f>IF(R231&lt;&gt;"",IF(NOT(ISERROR(VLOOKUP(R231,'ESO Dungeon constants'!$D$3:$H$9999,5,FALSE))),VLOOKUP(R231,'ESO Dungeon constants'!$D$3:$I$9999,6,FALSE),VLOOKUP(R231,'ESO zone constants'!$H$2:$K$9984,4,FALSE)),"")</f>
        <v>#REF!</v>
      </c>
      <c r="U231" s="3" t="e">
        <f>VLOOKUP(T231,'LibSets constants'!$B$4:$C$1000,2,FALSE)</f>
        <v>#REF!</v>
      </c>
      <c r="W231" s="42" t="str">
        <f>IF(V231&lt;&gt;"",IF(V231&lt;&gt;"LIBSETS_DROP_MECHANIC_MONSTER_NAME",VLOOKUP(V231,'LibSets constants'!$I$4:$L$1000,3,FALSE),""),"")</f>
        <v/>
      </c>
      <c r="X231" s="3" t="str">
        <f>IF(V231&lt;&gt;"",IF(V231&lt;&gt;"LIBSETS_DROP_MECHANIC_MONSTER_NAME",VLOOKUP(V231,'LibSets constants'!$I$4:$L$1000,4,FALSE),""),"")</f>
        <v/>
      </c>
      <c r="Y231" s="3" t="str">
        <f>IF(J231&lt;&gt;"LIBSETS_SETTYPE_BATTLEGROUND",IF(J231&lt;&gt;"LIBSETS_SETTYPE_SPECIAL",IF(Z231&lt;&gt;"",VLOOKUP(Z231,'ESO zone constants'!$D$2:$H$4950,8,FALSE),""),""),"")</f>
        <v/>
      </c>
      <c r="AA231" s="43"/>
      <c r="AB231" s="42" t="str">
        <f>IF(AA231&lt;&gt;"",IF(AA231&lt;&gt;"LIBSETS_DROP_MECHANIC_MONSTER_NAME",VLOOKUP(AA231,'LibSets constants'!$I$4:$L$1000,3,FALSE),""),"")</f>
        <v/>
      </c>
      <c r="AC231" s="42" t="str">
        <f>IF(AA231&lt;&gt;"",IF(AA231&lt;&gt;"LIBSETS_DROP_MECHANIC_MONSTER_NAME",VLOOKUP(AA231,'LibSets constants'!$I$4:$L$1000,4,FALSE),""),"")</f>
        <v/>
      </c>
      <c r="AD231" s="3" t="str">
        <f>IF(J231&lt;&gt;"LIBSETS_SETTYPE_BATTLEGROUND",IF(J231&lt;&gt;"LIBSETS_SETTYPE_SPECIAL",IF(AE231&lt;&gt;"",VLOOKUP(AE231,'ESO zone constants'!$D$2:$H$4950,8,FALSE),""),""),"")</f>
        <v/>
      </c>
      <c r="AF231" s="43"/>
      <c r="AG231" s="42" t="str">
        <f>IF(AF231&lt;&gt;"",IF(AF231&lt;&gt;"LIBSETS_DROP_MECHANIC_MONSTER_NAME",VLOOKUP(AF231,'LibSets constants'!$I$4:$L$1000,3,FALSE),""),"")</f>
        <v/>
      </c>
      <c r="AH231" s="42" t="str">
        <f>IF(AF231&lt;&gt;"",IF(AF231&lt;&gt;"LIBSETS_DROP_MECHANIC_MONSTER_NAME",VLOOKUP(AF231,'LibSets constants'!$I$4:$L$1000,4,FALSE),""),"")</f>
        <v/>
      </c>
      <c r="AI231" s="3" t="str">
        <f>IF(J231&lt;&gt;"LIBSETS_SETTYPE_BATTLEGROUND",IF(J231&lt;&gt;"LIBSETS_SETTYPE_SPECIAL",IF(AJ231&lt;&gt;"",VLOOKUP(AJ231,'ESO zone constants'!$D$2:$H$4950,8,FALSE),""),""),"")</f>
        <v/>
      </c>
      <c r="AK231" s="43"/>
      <c r="AL231" s="42" t="str">
        <f>IF(AK231&lt;&gt;"",IF(AK231&lt;&gt;"LIBSETS_DROP_MECHANIC_MONSTER_NAME",VLOOKUP(AK231,'LibSets constants'!$I$4:$L$1000,3,FALSE),""),"")</f>
        <v/>
      </c>
      <c r="AM231" s="42" t="str">
        <f>IF(AK231&lt;&gt;"",IF(AK231&lt;&gt;"LIBSETS_DROP_MECHANIC_MONSTER_NAME",VLOOKUP(AK231,'LibSets constants'!$I$4:$L$1000,4,FALSE),""),"")</f>
        <v/>
      </c>
      <c r="AN231" s="3" t="str">
        <f>IF(J231&lt;&gt;"LIBSETS_SETTYPE_BATTLEGROUND",IF(J231&lt;&gt;"LIBSETS_SETTYPE_SPECIAL",IF(AO231&lt;&gt;"",VLOOKUP(AO231,'ESO zone constants'!$D$2:$H$4950,8,FALSE),""),""),"")</f>
        <v/>
      </c>
      <c r="AP231" s="43"/>
      <c r="AQ231" s="42" t="str">
        <f>IF(AP231&lt;&gt;"",IF(AP231&lt;&gt;"LIBSETS_DROP_MECHANIC_MONSTER_NAME",VLOOKUP(AP231,'LibSets constants'!$I$4:$L$1000,3,FALSE),""),"")</f>
        <v/>
      </c>
      <c r="AR231" s="42" t="str">
        <f>IF(AP231&lt;&gt;"",IF(AP231&lt;&gt;"LIBSETS_DROP_MECHANIC_MONSTER_NAME",VLOOKUP(AP231,'LibSets constants'!$I$4:$L$1000,4,FALSE),""),"")</f>
        <v/>
      </c>
      <c r="AS231" s="3" t="str">
        <f>IF(J231&lt;&gt;"LIBSETS_SETTYPE_BATTLEGROUND",IF(J231&lt;&gt;"LIBSETS_SETTYPE_SPECIAL",IF(AT231&lt;&gt;"",VLOOKUP(AT231,'ESO zone constants'!$D$2:$H$4950,8,FALSE),""),""),"")</f>
        <v/>
      </c>
      <c r="AU231" s="43"/>
      <c r="AV231" s="42" t="str">
        <f>IF(AU231&lt;&gt;"",IF(AU231&lt;&gt;"LIBSETS_DROP_MECHANIC_MONSTER_NAME",VLOOKUP(AU231,'LibSets constants'!$I$4:$L$1000,3,FALSE),""),"")</f>
        <v/>
      </c>
      <c r="AW231" s="42" t="str">
        <f>IF(AU231&lt;&gt;"",IF(AU231&lt;&gt;"LIBSETS_DROP_MECHANIC_MONSTER_NAME",VLOOKUP(AU231,'LibSets constants'!$I$4:$L$1000,4,FALSE),""),"")</f>
        <v/>
      </c>
      <c r="AX231" s="21" t="e">
        <f t="shared" si="25"/>
        <v>#REF!</v>
      </c>
      <c r="AY231" s="21" t="e">
        <f t="shared" si="28"/>
        <v>#REF!</v>
      </c>
      <c r="AZ231" s="21" t="str">
        <f t="shared" si="26"/>
        <v>, setType=LIBSETS_SETTYPE_DUNGEON</v>
      </c>
      <c r="BA231" s="21" t="str">
        <f t="shared" si="27"/>
        <v>},</v>
      </c>
      <c r="BB231" s="21" t="str">
        <f t="shared" si="29"/>
        <v xml:space="preserve"> --Knight-errant's Mail / Platten des Wanderritters   [Blackheart Haven]</v>
      </c>
    </row>
    <row r="232" spans="1:54" x14ac:dyDescent="0.25">
      <c r="A232" s="12">
        <v>310</v>
      </c>
      <c r="B232" t="s">
        <v>1468</v>
      </c>
      <c r="C232" t="s">
        <v>1470</v>
      </c>
      <c r="D232" t="s">
        <v>1469</v>
      </c>
      <c r="G232" s="3">
        <f t="shared" si="24"/>
        <v>310</v>
      </c>
      <c r="J232" s="8" t="s">
        <v>2021</v>
      </c>
      <c r="L232" t="s">
        <v>100</v>
      </c>
      <c r="M232" t="s">
        <v>100</v>
      </c>
      <c r="N232">
        <v>-1</v>
      </c>
      <c r="O232">
        <v>-1</v>
      </c>
      <c r="P232">
        <v>-1</v>
      </c>
      <c r="Q232">
        <v>0</v>
      </c>
      <c r="R232" s="3" t="e">
        <f>IF(S232&lt;&gt;"",VLOOKUP(S232,'ESO zone constants'!$D$2:$H$4950,8,FALSE),"")</f>
        <v>#REF!</v>
      </c>
      <c r="S232" t="s">
        <v>70</v>
      </c>
      <c r="T232" s="19" t="e">
        <f>IF(R232&lt;&gt;"",IF(NOT(ISERROR(VLOOKUP(R232,'ESO Dungeon constants'!$D$3:$H$9999,5,FALSE))),VLOOKUP(R232,'ESO Dungeon constants'!$D$3:$I$9999,6,FALSE),VLOOKUP(R232,'ESO zone constants'!$H$2:$K$9984,4,FALSE)),"")</f>
        <v>#REF!</v>
      </c>
      <c r="U232" s="3" t="e">
        <f>VLOOKUP(T232,'LibSets constants'!$B$4:$C$1000,2,FALSE)</f>
        <v>#REF!</v>
      </c>
      <c r="W232" s="42" t="str">
        <f>IF(V232&lt;&gt;"",IF(V232&lt;&gt;"LIBSETS_DROP_MECHANIC_MONSTER_NAME",VLOOKUP(V232,'LibSets constants'!$I$4:$L$1000,3,FALSE),""),"")</f>
        <v/>
      </c>
      <c r="X232" s="3" t="str">
        <f>IF(V232&lt;&gt;"",IF(V232&lt;&gt;"LIBSETS_DROP_MECHANIC_MONSTER_NAME",VLOOKUP(V232,'LibSets constants'!$I$4:$L$1000,4,FALSE),""),"")</f>
        <v/>
      </c>
      <c r="Y232" s="3" t="str">
        <f>IF(J232&lt;&gt;"LIBSETS_SETTYPE_BATTLEGROUND",IF(J232&lt;&gt;"LIBSETS_SETTYPE_SPECIAL",IF(Z232&lt;&gt;"",VLOOKUP(Z232,'ESO zone constants'!$D$2:$H$4950,8,FALSE),""),""),"")</f>
        <v/>
      </c>
      <c r="AA232" s="43"/>
      <c r="AB232" s="42" t="str">
        <f>IF(AA232&lt;&gt;"",IF(AA232&lt;&gt;"LIBSETS_DROP_MECHANIC_MONSTER_NAME",VLOOKUP(AA232,'LibSets constants'!$I$4:$L$1000,3,FALSE),""),"")</f>
        <v/>
      </c>
      <c r="AC232" s="42" t="str">
        <f>IF(AA232&lt;&gt;"",IF(AA232&lt;&gt;"LIBSETS_DROP_MECHANIC_MONSTER_NAME",VLOOKUP(AA232,'LibSets constants'!$I$4:$L$1000,4,FALSE),""),"")</f>
        <v/>
      </c>
      <c r="AD232" s="3" t="str">
        <f>IF(J232&lt;&gt;"LIBSETS_SETTYPE_BATTLEGROUND",IF(J232&lt;&gt;"LIBSETS_SETTYPE_SPECIAL",IF(AE232&lt;&gt;"",VLOOKUP(AE232,'ESO zone constants'!$D$2:$H$4950,8,FALSE),""),""),"")</f>
        <v/>
      </c>
      <c r="AF232" s="43"/>
      <c r="AG232" s="42" t="str">
        <f>IF(AF232&lt;&gt;"",IF(AF232&lt;&gt;"LIBSETS_DROP_MECHANIC_MONSTER_NAME",VLOOKUP(AF232,'LibSets constants'!$I$4:$L$1000,3,FALSE),""),"")</f>
        <v/>
      </c>
      <c r="AH232" s="42" t="str">
        <f>IF(AF232&lt;&gt;"",IF(AF232&lt;&gt;"LIBSETS_DROP_MECHANIC_MONSTER_NAME",VLOOKUP(AF232,'LibSets constants'!$I$4:$L$1000,4,FALSE),""),"")</f>
        <v/>
      </c>
      <c r="AI232" s="3" t="str">
        <f>IF(J232&lt;&gt;"LIBSETS_SETTYPE_BATTLEGROUND",IF(J232&lt;&gt;"LIBSETS_SETTYPE_SPECIAL",IF(AJ232&lt;&gt;"",VLOOKUP(AJ232,'ESO zone constants'!$D$2:$H$4950,8,FALSE),""),""),"")</f>
        <v/>
      </c>
      <c r="AK232" s="43"/>
      <c r="AL232" s="42" t="str">
        <f>IF(AK232&lt;&gt;"",IF(AK232&lt;&gt;"LIBSETS_DROP_MECHANIC_MONSTER_NAME",VLOOKUP(AK232,'LibSets constants'!$I$4:$L$1000,3,FALSE),""),"")</f>
        <v/>
      </c>
      <c r="AM232" s="42" t="str">
        <f>IF(AK232&lt;&gt;"",IF(AK232&lt;&gt;"LIBSETS_DROP_MECHANIC_MONSTER_NAME",VLOOKUP(AK232,'LibSets constants'!$I$4:$L$1000,4,FALSE),""),"")</f>
        <v/>
      </c>
      <c r="AN232" s="3" t="str">
        <f>IF(J232&lt;&gt;"LIBSETS_SETTYPE_BATTLEGROUND",IF(J232&lt;&gt;"LIBSETS_SETTYPE_SPECIAL",IF(AO232&lt;&gt;"",VLOOKUP(AO232,'ESO zone constants'!$D$2:$H$4950,8,FALSE),""),""),"")</f>
        <v/>
      </c>
      <c r="AP232" s="43"/>
      <c r="AQ232" s="42" t="str">
        <f>IF(AP232&lt;&gt;"",IF(AP232&lt;&gt;"LIBSETS_DROP_MECHANIC_MONSTER_NAME",VLOOKUP(AP232,'LibSets constants'!$I$4:$L$1000,3,FALSE),""),"")</f>
        <v/>
      </c>
      <c r="AR232" s="42" t="str">
        <f>IF(AP232&lt;&gt;"",IF(AP232&lt;&gt;"LIBSETS_DROP_MECHANIC_MONSTER_NAME",VLOOKUP(AP232,'LibSets constants'!$I$4:$L$1000,4,FALSE),""),"")</f>
        <v/>
      </c>
      <c r="AS232" s="3" t="str">
        <f>IF(J232&lt;&gt;"LIBSETS_SETTYPE_BATTLEGROUND",IF(J232&lt;&gt;"LIBSETS_SETTYPE_SPECIAL",IF(AT232&lt;&gt;"",VLOOKUP(AT232,'ESO zone constants'!$D$2:$H$4950,8,FALSE),""),""),"")</f>
        <v/>
      </c>
      <c r="AU232" s="43"/>
      <c r="AV232" s="42" t="str">
        <f>IF(AU232&lt;&gt;"",IF(AU232&lt;&gt;"LIBSETS_DROP_MECHANIC_MONSTER_NAME",VLOOKUP(AU232,'LibSets constants'!$I$4:$L$1000,3,FALSE),""),"")</f>
        <v/>
      </c>
      <c r="AW232" s="42" t="str">
        <f>IF(AU232&lt;&gt;"",IF(AU232&lt;&gt;"LIBSETS_DROP_MECHANIC_MONSTER_NAME",VLOOKUP(AU232,'LibSets constants'!$I$4:$L$1000,4,FALSE),""),"")</f>
        <v/>
      </c>
      <c r="AX232" s="21" t="e">
        <f t="shared" si="25"/>
        <v>#REF!</v>
      </c>
      <c r="AY232" s="21" t="e">
        <f t="shared" si="28"/>
        <v>#REF!</v>
      </c>
      <c r="AZ232" s="21" t="str">
        <f t="shared" si="26"/>
        <v>, setType=LIBSETS_SETTYPE_DUNGEON</v>
      </c>
      <c r="BA232" s="21" t="str">
        <f t="shared" si="27"/>
        <v>},</v>
      </c>
      <c r="BB232" s="21" t="str">
        <f t="shared" si="29"/>
        <v xml:space="preserve"> --Sword Dancer / Schwerttänzer   [Blessed Crucible]</v>
      </c>
    </row>
    <row r="233" spans="1:54" x14ac:dyDescent="0.25">
      <c r="A233" s="12">
        <v>311</v>
      </c>
      <c r="B233" t="s">
        <v>1471</v>
      </c>
      <c r="C233" t="s">
        <v>1473</v>
      </c>
      <c r="D233" t="s">
        <v>1472</v>
      </c>
      <c r="G233" s="3">
        <f t="shared" si="24"/>
        <v>311</v>
      </c>
      <c r="J233" s="8" t="s">
        <v>2021</v>
      </c>
      <c r="L233" t="s">
        <v>100</v>
      </c>
      <c r="M233" t="s">
        <v>100</v>
      </c>
      <c r="N233">
        <v>-1</v>
      </c>
      <c r="O233">
        <v>-1</v>
      </c>
      <c r="P233">
        <v>-1</v>
      </c>
      <c r="Q233">
        <v>0</v>
      </c>
      <c r="R233" s="3" t="e">
        <f>IF(S233&lt;&gt;"",VLOOKUP(S233,'ESO zone constants'!$D$2:$H$4950,8,FALSE),"")</f>
        <v>#REF!</v>
      </c>
      <c r="S233" t="s">
        <v>47</v>
      </c>
      <c r="T233" s="19" t="e">
        <f>IF(R233&lt;&gt;"",IF(NOT(ISERROR(VLOOKUP(R233,'ESO Dungeon constants'!$D$3:$H$9999,5,FALSE))),VLOOKUP(R233,'ESO Dungeon constants'!$D$3:$I$9999,6,FALSE),VLOOKUP(R233,'ESO zone constants'!$H$2:$K$9984,4,FALSE)),"")</f>
        <v>#REF!</v>
      </c>
      <c r="U233" s="3" t="e">
        <f>VLOOKUP(T233,'LibSets constants'!$B$4:$C$1000,2,FALSE)</f>
        <v>#REF!</v>
      </c>
      <c r="W233" s="42" t="str">
        <f>IF(V233&lt;&gt;"",IF(V233&lt;&gt;"LIBSETS_DROP_MECHANIC_MONSTER_NAME",VLOOKUP(V233,'LibSets constants'!$I$4:$L$1000,3,FALSE),""),"")</f>
        <v/>
      </c>
      <c r="X233" s="3" t="str">
        <f>IF(V233&lt;&gt;"",IF(V233&lt;&gt;"LIBSETS_DROP_MECHANIC_MONSTER_NAME",VLOOKUP(V233,'LibSets constants'!$I$4:$L$1000,4,FALSE),""),"")</f>
        <v/>
      </c>
      <c r="Y233" s="3" t="str">
        <f>IF(J233&lt;&gt;"LIBSETS_SETTYPE_BATTLEGROUND",IF(J233&lt;&gt;"LIBSETS_SETTYPE_SPECIAL",IF(Z233&lt;&gt;"",VLOOKUP(Z233,'ESO zone constants'!$D$2:$H$4950,8,FALSE),""),""),"")</f>
        <v/>
      </c>
      <c r="AA233" s="43"/>
      <c r="AB233" s="42" t="str">
        <f>IF(AA233&lt;&gt;"",IF(AA233&lt;&gt;"LIBSETS_DROP_MECHANIC_MONSTER_NAME",VLOOKUP(AA233,'LibSets constants'!$I$4:$L$1000,3,FALSE),""),"")</f>
        <v/>
      </c>
      <c r="AC233" s="42" t="str">
        <f>IF(AA233&lt;&gt;"",IF(AA233&lt;&gt;"LIBSETS_DROP_MECHANIC_MONSTER_NAME",VLOOKUP(AA233,'LibSets constants'!$I$4:$L$1000,4,FALSE),""),"")</f>
        <v/>
      </c>
      <c r="AD233" s="3" t="str">
        <f>IF(J233&lt;&gt;"LIBSETS_SETTYPE_BATTLEGROUND",IF(J233&lt;&gt;"LIBSETS_SETTYPE_SPECIAL",IF(AE233&lt;&gt;"",VLOOKUP(AE233,'ESO zone constants'!$D$2:$H$4950,8,FALSE),""),""),"")</f>
        <v/>
      </c>
      <c r="AF233" s="43"/>
      <c r="AG233" s="42" t="str">
        <f>IF(AF233&lt;&gt;"",IF(AF233&lt;&gt;"LIBSETS_DROP_MECHANIC_MONSTER_NAME",VLOOKUP(AF233,'LibSets constants'!$I$4:$L$1000,3,FALSE),""),"")</f>
        <v/>
      </c>
      <c r="AH233" s="42" t="str">
        <f>IF(AF233&lt;&gt;"",IF(AF233&lt;&gt;"LIBSETS_DROP_MECHANIC_MONSTER_NAME",VLOOKUP(AF233,'LibSets constants'!$I$4:$L$1000,4,FALSE),""),"")</f>
        <v/>
      </c>
      <c r="AI233" s="3" t="str">
        <f>IF(J233&lt;&gt;"LIBSETS_SETTYPE_BATTLEGROUND",IF(J233&lt;&gt;"LIBSETS_SETTYPE_SPECIAL",IF(AJ233&lt;&gt;"",VLOOKUP(AJ233,'ESO zone constants'!$D$2:$H$4950,8,FALSE),""),""),"")</f>
        <v/>
      </c>
      <c r="AK233" s="43"/>
      <c r="AL233" s="42" t="str">
        <f>IF(AK233&lt;&gt;"",IF(AK233&lt;&gt;"LIBSETS_DROP_MECHANIC_MONSTER_NAME",VLOOKUP(AK233,'LibSets constants'!$I$4:$L$1000,3,FALSE),""),"")</f>
        <v/>
      </c>
      <c r="AM233" s="42" t="str">
        <f>IF(AK233&lt;&gt;"",IF(AK233&lt;&gt;"LIBSETS_DROP_MECHANIC_MONSTER_NAME",VLOOKUP(AK233,'LibSets constants'!$I$4:$L$1000,4,FALSE),""),"")</f>
        <v/>
      </c>
      <c r="AN233" s="3" t="str">
        <f>IF(J233&lt;&gt;"LIBSETS_SETTYPE_BATTLEGROUND",IF(J233&lt;&gt;"LIBSETS_SETTYPE_SPECIAL",IF(AO233&lt;&gt;"",VLOOKUP(AO233,'ESO zone constants'!$D$2:$H$4950,8,FALSE),""),""),"")</f>
        <v/>
      </c>
      <c r="AP233" s="43"/>
      <c r="AQ233" s="42" t="str">
        <f>IF(AP233&lt;&gt;"",IF(AP233&lt;&gt;"LIBSETS_DROP_MECHANIC_MONSTER_NAME",VLOOKUP(AP233,'LibSets constants'!$I$4:$L$1000,3,FALSE),""),"")</f>
        <v/>
      </c>
      <c r="AR233" s="42" t="str">
        <f>IF(AP233&lt;&gt;"",IF(AP233&lt;&gt;"LIBSETS_DROP_MECHANIC_MONSTER_NAME",VLOOKUP(AP233,'LibSets constants'!$I$4:$L$1000,4,FALSE),""),"")</f>
        <v/>
      </c>
      <c r="AS233" s="3" t="str">
        <f>IF(J233&lt;&gt;"LIBSETS_SETTYPE_BATTLEGROUND",IF(J233&lt;&gt;"LIBSETS_SETTYPE_SPECIAL",IF(AT233&lt;&gt;"",VLOOKUP(AT233,'ESO zone constants'!$D$2:$H$4950,8,FALSE),""),""),"")</f>
        <v/>
      </c>
      <c r="AU233" s="43"/>
      <c r="AV233" s="42" t="str">
        <f>IF(AU233&lt;&gt;"",IF(AU233&lt;&gt;"LIBSETS_DROP_MECHANIC_MONSTER_NAME",VLOOKUP(AU233,'LibSets constants'!$I$4:$L$1000,3,FALSE),""),"")</f>
        <v/>
      </c>
      <c r="AW233" s="42" t="str">
        <f>IF(AU233&lt;&gt;"",IF(AU233&lt;&gt;"LIBSETS_DROP_MECHANIC_MONSTER_NAME",VLOOKUP(AU233,'LibSets constants'!$I$4:$L$1000,4,FALSE),""),"")</f>
        <v/>
      </c>
      <c r="AX233" s="21" t="e">
        <f t="shared" si="25"/>
        <v>#REF!</v>
      </c>
      <c r="AY233" s="21" t="e">
        <f t="shared" si="28"/>
        <v>#REF!</v>
      </c>
      <c r="AZ233" s="21" t="str">
        <f t="shared" si="26"/>
        <v>, setType=LIBSETS_SETTYPE_DUNGEON</v>
      </c>
      <c r="BA233" s="21" t="str">
        <f t="shared" si="27"/>
        <v>},</v>
      </c>
      <c r="BB233" s="21" t="str">
        <f t="shared" si="29"/>
        <v xml:space="preserve"> --Rattlecage / Klapperkäfig   [Vaults of Madness]</v>
      </c>
    </row>
    <row r="234" spans="1:54" x14ac:dyDescent="0.25">
      <c r="A234" s="12">
        <v>335</v>
      </c>
      <c r="B234" t="s">
        <v>1537</v>
      </c>
      <c r="C234" t="s">
        <v>1539</v>
      </c>
      <c r="D234" t="s">
        <v>1538</v>
      </c>
      <c r="G234" s="3">
        <f t="shared" si="24"/>
        <v>335</v>
      </c>
      <c r="J234" s="8" t="s">
        <v>2021</v>
      </c>
      <c r="L234" t="s">
        <v>100</v>
      </c>
      <c r="M234" t="s">
        <v>100</v>
      </c>
      <c r="N234">
        <v>-1</v>
      </c>
      <c r="O234">
        <v>-1</v>
      </c>
      <c r="P234">
        <v>-1</v>
      </c>
      <c r="Q234">
        <v>0</v>
      </c>
      <c r="R234" s="3" t="e">
        <f>IF(S234&lt;&gt;"",VLOOKUP(S234,'ESO zone constants'!$D$2:$H$4950,8,FALSE),"")</f>
        <v>#REF!</v>
      </c>
      <c r="S234" t="s">
        <v>44</v>
      </c>
      <c r="T234" s="19" t="e">
        <f>IF(R234&lt;&gt;"",IF(NOT(ISERROR(VLOOKUP(R234,'ESO Dungeon constants'!$D$3:$H$9999,5,FALSE))),VLOOKUP(R234,'ESO Dungeon constants'!$D$3:$I$9999,6,FALSE),VLOOKUP(R234,'ESO zone constants'!$H$2:$K$9984,4,FALSE)),"")</f>
        <v>#REF!</v>
      </c>
      <c r="U234" s="3" t="e">
        <f>VLOOKUP(T234,'LibSets constants'!$B$4:$C$1000,2,FALSE)</f>
        <v>#REF!</v>
      </c>
      <c r="W234" s="42" t="str">
        <f>IF(V234&lt;&gt;"",IF(V234&lt;&gt;"LIBSETS_DROP_MECHANIC_MONSTER_NAME",VLOOKUP(V234,'LibSets constants'!$I$4:$L$1000,3,FALSE),""),"")</f>
        <v/>
      </c>
      <c r="X234" s="3" t="str">
        <f>IF(V234&lt;&gt;"",IF(V234&lt;&gt;"LIBSETS_DROP_MECHANIC_MONSTER_NAME",VLOOKUP(V234,'LibSets constants'!$I$4:$L$1000,4,FALSE),""),"")</f>
        <v/>
      </c>
      <c r="Y234" s="3" t="str">
        <f>IF(J234&lt;&gt;"LIBSETS_SETTYPE_BATTLEGROUND",IF(J234&lt;&gt;"LIBSETS_SETTYPE_SPECIAL",IF(Z234&lt;&gt;"",VLOOKUP(Z234,'ESO zone constants'!$D$2:$H$4950,8,FALSE),""),""),"")</f>
        <v/>
      </c>
      <c r="AA234" s="43"/>
      <c r="AB234" s="42" t="str">
        <f>IF(AA234&lt;&gt;"",IF(AA234&lt;&gt;"LIBSETS_DROP_MECHANIC_MONSTER_NAME",VLOOKUP(AA234,'LibSets constants'!$I$4:$L$1000,3,FALSE),""),"")</f>
        <v/>
      </c>
      <c r="AC234" s="42" t="str">
        <f>IF(AA234&lt;&gt;"",IF(AA234&lt;&gt;"LIBSETS_DROP_MECHANIC_MONSTER_NAME",VLOOKUP(AA234,'LibSets constants'!$I$4:$L$1000,4,FALSE),""),"")</f>
        <v/>
      </c>
      <c r="AD234" s="3" t="str">
        <f>IF(J234&lt;&gt;"LIBSETS_SETTYPE_BATTLEGROUND",IF(J234&lt;&gt;"LIBSETS_SETTYPE_SPECIAL",IF(AE234&lt;&gt;"",VLOOKUP(AE234,'ESO zone constants'!$D$2:$H$4950,8,FALSE),""),""),"")</f>
        <v/>
      </c>
      <c r="AF234" s="43"/>
      <c r="AG234" s="42" t="str">
        <f>IF(AF234&lt;&gt;"",IF(AF234&lt;&gt;"LIBSETS_DROP_MECHANIC_MONSTER_NAME",VLOOKUP(AF234,'LibSets constants'!$I$4:$L$1000,3,FALSE),""),"")</f>
        <v/>
      </c>
      <c r="AH234" s="42" t="str">
        <f>IF(AF234&lt;&gt;"",IF(AF234&lt;&gt;"LIBSETS_DROP_MECHANIC_MONSTER_NAME",VLOOKUP(AF234,'LibSets constants'!$I$4:$L$1000,4,FALSE),""),"")</f>
        <v/>
      </c>
      <c r="AI234" s="3" t="str">
        <f>IF(J234&lt;&gt;"LIBSETS_SETTYPE_BATTLEGROUND",IF(J234&lt;&gt;"LIBSETS_SETTYPE_SPECIAL",IF(AJ234&lt;&gt;"",VLOOKUP(AJ234,'ESO zone constants'!$D$2:$H$4950,8,FALSE),""),""),"")</f>
        <v/>
      </c>
      <c r="AK234" s="43"/>
      <c r="AL234" s="42" t="str">
        <f>IF(AK234&lt;&gt;"",IF(AK234&lt;&gt;"LIBSETS_DROP_MECHANIC_MONSTER_NAME",VLOOKUP(AK234,'LibSets constants'!$I$4:$L$1000,3,FALSE),""),"")</f>
        <v/>
      </c>
      <c r="AM234" s="42" t="str">
        <f>IF(AK234&lt;&gt;"",IF(AK234&lt;&gt;"LIBSETS_DROP_MECHANIC_MONSTER_NAME",VLOOKUP(AK234,'LibSets constants'!$I$4:$L$1000,4,FALSE),""),"")</f>
        <v/>
      </c>
      <c r="AN234" s="3" t="str">
        <f>IF(J234&lt;&gt;"LIBSETS_SETTYPE_BATTLEGROUND",IF(J234&lt;&gt;"LIBSETS_SETTYPE_SPECIAL",IF(AO234&lt;&gt;"",VLOOKUP(AO234,'ESO zone constants'!$D$2:$H$4950,8,FALSE),""),""),"")</f>
        <v/>
      </c>
      <c r="AP234" s="43"/>
      <c r="AQ234" s="42" t="str">
        <f>IF(AP234&lt;&gt;"",IF(AP234&lt;&gt;"LIBSETS_DROP_MECHANIC_MONSTER_NAME",VLOOKUP(AP234,'LibSets constants'!$I$4:$L$1000,3,FALSE),""),"")</f>
        <v/>
      </c>
      <c r="AR234" s="42" t="str">
        <f>IF(AP234&lt;&gt;"",IF(AP234&lt;&gt;"LIBSETS_DROP_MECHANIC_MONSTER_NAME",VLOOKUP(AP234,'LibSets constants'!$I$4:$L$1000,4,FALSE),""),"")</f>
        <v/>
      </c>
      <c r="AS234" s="3" t="str">
        <f>IF(J234&lt;&gt;"LIBSETS_SETTYPE_BATTLEGROUND",IF(J234&lt;&gt;"LIBSETS_SETTYPE_SPECIAL",IF(AT234&lt;&gt;"",VLOOKUP(AT234,'ESO zone constants'!$D$2:$H$4950,8,FALSE),""),""),"")</f>
        <v/>
      </c>
      <c r="AU234" s="43"/>
      <c r="AV234" s="42" t="str">
        <f>IF(AU234&lt;&gt;"",IF(AU234&lt;&gt;"LIBSETS_DROP_MECHANIC_MONSTER_NAME",VLOOKUP(AU234,'LibSets constants'!$I$4:$L$1000,3,FALSE),""),"")</f>
        <v/>
      </c>
      <c r="AW234" s="42" t="str">
        <f>IF(AU234&lt;&gt;"",IF(AU234&lt;&gt;"LIBSETS_DROP_MECHANIC_MONSTER_NAME",VLOOKUP(AU234,'LibSets constants'!$I$4:$L$1000,4,FALSE),""),"")</f>
        <v/>
      </c>
      <c r="AX234" s="21" t="e">
        <f t="shared" si="25"/>
        <v>#REF!</v>
      </c>
      <c r="AY234" s="21" t="e">
        <f t="shared" si="28"/>
        <v>#REF!</v>
      </c>
      <c r="AZ234" s="21" t="str">
        <f t="shared" si="26"/>
        <v>, setType=LIBSETS_SETTYPE_DUNGEON</v>
      </c>
      <c r="BA234" s="21" t="str">
        <f t="shared" si="27"/>
        <v>},</v>
      </c>
      <c r="BB234" s="21" t="str">
        <f t="shared" si="29"/>
        <v xml:space="preserve"> --Draugr's Rest / Draugrruhe   [Falkreath Hold]</v>
      </c>
    </row>
    <row r="235" spans="1:54" x14ac:dyDescent="0.25">
      <c r="A235" s="12">
        <v>336</v>
      </c>
      <c r="B235" t="s">
        <v>1540</v>
      </c>
      <c r="C235" t="s">
        <v>1542</v>
      </c>
      <c r="D235" t="s">
        <v>1541</v>
      </c>
      <c r="G235" s="3">
        <f t="shared" si="24"/>
        <v>336</v>
      </c>
      <c r="J235" s="8" t="s">
        <v>2021</v>
      </c>
      <c r="L235" t="s">
        <v>100</v>
      </c>
      <c r="M235" t="s">
        <v>100</v>
      </c>
      <c r="N235">
        <v>-1</v>
      </c>
      <c r="O235">
        <v>-1</v>
      </c>
      <c r="P235">
        <v>-1</v>
      </c>
      <c r="Q235">
        <v>0</v>
      </c>
      <c r="R235" s="3" t="e">
        <f>IF(S235&lt;&gt;"",VLOOKUP(S235,'ESO zone constants'!$D$2:$H$4950,8,FALSE),"")</f>
        <v>#REF!</v>
      </c>
      <c r="S235" t="s">
        <v>44</v>
      </c>
      <c r="T235" s="19" t="e">
        <f>IF(R235&lt;&gt;"",IF(NOT(ISERROR(VLOOKUP(R235,'ESO Dungeon constants'!$D$3:$H$9999,5,FALSE))),VLOOKUP(R235,'ESO Dungeon constants'!$D$3:$I$9999,6,FALSE),VLOOKUP(R235,'ESO zone constants'!$H$2:$K$9984,4,FALSE)),"")</f>
        <v>#REF!</v>
      </c>
      <c r="U235" s="3" t="e">
        <f>VLOOKUP(T235,'LibSets constants'!$B$4:$C$1000,2,FALSE)</f>
        <v>#REF!</v>
      </c>
      <c r="W235" s="46" t="str">
        <f>IF(V235&lt;&gt;"",IF(V235&lt;&gt;"LIBSETS_DROP_MECHANIC_MONSTER_NAME",VLOOKUP(V235,'LibSets constants'!$I$4:$L$1000,3,FALSE),""),"")</f>
        <v/>
      </c>
      <c r="X235" s="3" t="str">
        <f>IF(V235&lt;&gt;"",IF(V235&lt;&gt;"LIBSETS_DROP_MECHANIC_MONSTER_NAME",VLOOKUP(V235,'LibSets constants'!$I$4:$L$1000,4,FALSE),""),"")</f>
        <v/>
      </c>
      <c r="Y235" s="3" t="str">
        <f>IF(J235&lt;&gt;"LIBSETS_SETTYPE_BATTLEGROUND",IF(J235&lt;&gt;"LIBSETS_SETTYPE_SPECIAL",IF(Z235&lt;&gt;"",VLOOKUP(Z235,'ESO zone constants'!$D$2:$H$4950,8,FALSE),""),""),"")</f>
        <v/>
      </c>
      <c r="AA235" s="43"/>
      <c r="AB235" s="42" t="str">
        <f>IF(AA235&lt;&gt;"",IF(AA235&lt;&gt;"LIBSETS_DROP_MECHANIC_MONSTER_NAME",VLOOKUP(AA235,'LibSets constants'!$I$4:$L$1000,3,FALSE),""),"")</f>
        <v/>
      </c>
      <c r="AC235" s="42" t="str">
        <f>IF(AA235&lt;&gt;"",IF(AA235&lt;&gt;"LIBSETS_DROP_MECHANIC_MONSTER_NAME",VLOOKUP(AA235,'LibSets constants'!$I$4:$L$1000,4,FALSE),""),"")</f>
        <v/>
      </c>
      <c r="AD235" s="3" t="str">
        <f>IF(J235&lt;&gt;"LIBSETS_SETTYPE_BATTLEGROUND",IF(J235&lt;&gt;"LIBSETS_SETTYPE_SPECIAL",IF(AE235&lt;&gt;"",VLOOKUP(AE235,'ESO zone constants'!$D$2:$H$4950,8,FALSE),""),""),"")</f>
        <v/>
      </c>
      <c r="AF235" s="43"/>
      <c r="AG235" s="42" t="str">
        <f>IF(AF235&lt;&gt;"",IF(AF235&lt;&gt;"LIBSETS_DROP_MECHANIC_MONSTER_NAME",VLOOKUP(AF235,'LibSets constants'!$I$4:$L$1000,3,FALSE),""),"")</f>
        <v/>
      </c>
      <c r="AH235" s="42" t="str">
        <f>IF(AF235&lt;&gt;"",IF(AF235&lt;&gt;"LIBSETS_DROP_MECHANIC_MONSTER_NAME",VLOOKUP(AF235,'LibSets constants'!$I$4:$L$1000,4,FALSE),""),"")</f>
        <v/>
      </c>
      <c r="AI235" s="3" t="str">
        <f>IF(J235&lt;&gt;"LIBSETS_SETTYPE_BATTLEGROUND",IF(J235&lt;&gt;"LIBSETS_SETTYPE_SPECIAL",IF(AJ235&lt;&gt;"",VLOOKUP(AJ235,'ESO zone constants'!$D$2:$H$4950,8,FALSE),""),""),"")</f>
        <v/>
      </c>
      <c r="AK235" s="43"/>
      <c r="AL235" s="42" t="str">
        <f>IF(AK235&lt;&gt;"",IF(AK235&lt;&gt;"LIBSETS_DROP_MECHANIC_MONSTER_NAME",VLOOKUP(AK235,'LibSets constants'!$I$4:$L$1000,3,FALSE),""),"")</f>
        <v/>
      </c>
      <c r="AM235" s="42" t="str">
        <f>IF(AK235&lt;&gt;"",IF(AK235&lt;&gt;"LIBSETS_DROP_MECHANIC_MONSTER_NAME",VLOOKUP(AK235,'LibSets constants'!$I$4:$L$1000,4,FALSE),""),"")</f>
        <v/>
      </c>
      <c r="AN235" s="3" t="str">
        <f>IF(J235&lt;&gt;"LIBSETS_SETTYPE_BATTLEGROUND",IF(J235&lt;&gt;"LIBSETS_SETTYPE_SPECIAL",IF(AO235&lt;&gt;"",VLOOKUP(AO235,'ESO zone constants'!$D$2:$H$4950,8,FALSE),""),""),"")</f>
        <v/>
      </c>
      <c r="AP235" s="43"/>
      <c r="AQ235" s="42" t="str">
        <f>IF(AP235&lt;&gt;"",IF(AP235&lt;&gt;"LIBSETS_DROP_MECHANIC_MONSTER_NAME",VLOOKUP(AP235,'LibSets constants'!$I$4:$L$1000,3,FALSE),""),"")</f>
        <v/>
      </c>
      <c r="AR235" s="42" t="str">
        <f>IF(AP235&lt;&gt;"",IF(AP235&lt;&gt;"LIBSETS_DROP_MECHANIC_MONSTER_NAME",VLOOKUP(AP235,'LibSets constants'!$I$4:$L$1000,4,FALSE),""),"")</f>
        <v/>
      </c>
      <c r="AS235" s="3" t="str">
        <f>IF(J235&lt;&gt;"LIBSETS_SETTYPE_BATTLEGROUND",IF(J235&lt;&gt;"LIBSETS_SETTYPE_SPECIAL",IF(AT235&lt;&gt;"",VLOOKUP(AT235,'ESO zone constants'!$D$2:$H$4950,8,FALSE),""),""),"")</f>
        <v/>
      </c>
      <c r="AU235" s="43"/>
      <c r="AV235" s="42" t="str">
        <f>IF(AU235&lt;&gt;"",IF(AU235&lt;&gt;"LIBSETS_DROP_MECHANIC_MONSTER_NAME",VLOOKUP(AU235,'LibSets constants'!$I$4:$L$1000,3,FALSE),""),"")</f>
        <v/>
      </c>
      <c r="AW235" s="42" t="str">
        <f>IF(AU235&lt;&gt;"",IF(AU235&lt;&gt;"LIBSETS_DROP_MECHANIC_MONSTER_NAME",VLOOKUP(AU235,'LibSets constants'!$I$4:$L$1000,4,FALSE),""),"")</f>
        <v/>
      </c>
      <c r="AX235" s="21" t="e">
        <f t="shared" si="25"/>
        <v>#REF!</v>
      </c>
      <c r="AY235" s="21" t="e">
        <f t="shared" si="28"/>
        <v>#REF!</v>
      </c>
      <c r="AZ235" s="21" t="str">
        <f t="shared" si="26"/>
        <v>, setType=LIBSETS_SETTYPE_DUNGEON</v>
      </c>
      <c r="BA235" s="21" t="str">
        <f t="shared" si="27"/>
        <v>},</v>
      </c>
      <c r="BB235" s="21" t="str">
        <f t="shared" si="29"/>
        <v xml:space="preserve"> --Pillar of Nirn / Säulen von Nirn   [Falkreath Hold]</v>
      </c>
    </row>
    <row r="236" spans="1:54" x14ac:dyDescent="0.25">
      <c r="A236" s="12">
        <v>337</v>
      </c>
      <c r="B236" t="s">
        <v>1543</v>
      </c>
      <c r="C236" t="s">
        <v>1545</v>
      </c>
      <c r="D236" t="s">
        <v>1544</v>
      </c>
      <c r="G236" s="3">
        <f t="shared" si="24"/>
        <v>337</v>
      </c>
      <c r="J236" s="8" t="s">
        <v>2021</v>
      </c>
      <c r="L236" t="s">
        <v>100</v>
      </c>
      <c r="M236" t="s">
        <v>100</v>
      </c>
      <c r="N236">
        <v>-1</v>
      </c>
      <c r="O236">
        <v>-1</v>
      </c>
      <c r="P236">
        <v>-1</v>
      </c>
      <c r="Q236">
        <v>0</v>
      </c>
      <c r="R236" s="3" t="e">
        <f>IF(S236&lt;&gt;"",VLOOKUP(S236,'ESO zone constants'!$D$2:$H$4950,8,FALSE),"")</f>
        <v>#REF!</v>
      </c>
      <c r="S236" t="s">
        <v>44</v>
      </c>
      <c r="T236" s="19" t="e">
        <f>IF(R236&lt;&gt;"",IF(NOT(ISERROR(VLOOKUP(R236,'ESO Dungeon constants'!$D$3:$H$9999,5,FALSE))),VLOOKUP(R236,'ESO Dungeon constants'!$D$3:$I$9999,6,FALSE),VLOOKUP(R236,'ESO zone constants'!$H$2:$K$9984,4,FALSE)),"")</f>
        <v>#REF!</v>
      </c>
      <c r="U236" s="3" t="e">
        <f>VLOOKUP(T236,'LibSets constants'!$B$4:$C$1000,2,FALSE)</f>
        <v>#REF!</v>
      </c>
      <c r="W236" s="42" t="str">
        <f>IF(V236&lt;&gt;"",IF(V236&lt;&gt;"LIBSETS_DROP_MECHANIC_MONSTER_NAME",VLOOKUP(V236,'LibSets constants'!$I$4:$L$1000,3,FALSE),""),"")</f>
        <v/>
      </c>
      <c r="X236" s="42" t="str">
        <f>IF(V236&lt;&gt;"",IF(V236&lt;&gt;"LIBSETS_DROP_MECHANIC_MONSTER_NAME",VLOOKUP(V236,'LibSets constants'!$I$4:$L$1000,4,FALSE),""),"")</f>
        <v/>
      </c>
      <c r="Y236" s="3" t="str">
        <f>IF(J236&lt;&gt;"LIBSETS_SETTYPE_BATTLEGROUND",IF(J236&lt;&gt;"LIBSETS_SETTYPE_SPECIAL",IF(Z236&lt;&gt;"",VLOOKUP(Z236,'ESO zone constants'!$D$2:$H$4950,8,FALSE),""),""),"")</f>
        <v/>
      </c>
      <c r="AA236" s="43"/>
      <c r="AB236" s="42" t="str">
        <f>IF(AA236&lt;&gt;"",IF(AA236&lt;&gt;"LIBSETS_DROP_MECHANIC_MONSTER_NAME",VLOOKUP(AA236,'LibSets constants'!$I$4:$L$1000,3,FALSE),""),"")</f>
        <v/>
      </c>
      <c r="AC236" s="42" t="str">
        <f>IF(AA236&lt;&gt;"",IF(AA236&lt;&gt;"LIBSETS_DROP_MECHANIC_MONSTER_NAME",VLOOKUP(AA236,'LibSets constants'!$I$4:$L$1000,4,FALSE),""),"")</f>
        <v/>
      </c>
      <c r="AD236" s="3" t="str">
        <f>IF(J236&lt;&gt;"LIBSETS_SETTYPE_BATTLEGROUND",IF(J236&lt;&gt;"LIBSETS_SETTYPE_SPECIAL",IF(AE236&lt;&gt;"",VLOOKUP(AE236,'ESO zone constants'!$D$2:$H$4950,8,FALSE),""),""),"")</f>
        <v/>
      </c>
      <c r="AF236" s="43"/>
      <c r="AG236" s="42" t="str">
        <f>IF(AF236&lt;&gt;"",IF(AF236&lt;&gt;"LIBSETS_DROP_MECHANIC_MONSTER_NAME",VLOOKUP(AF236,'LibSets constants'!$I$4:$L$1000,3,FALSE),""),"")</f>
        <v/>
      </c>
      <c r="AH236" s="42" t="str">
        <f>IF(AF236&lt;&gt;"",IF(AF236&lt;&gt;"LIBSETS_DROP_MECHANIC_MONSTER_NAME",VLOOKUP(AF236,'LibSets constants'!$I$4:$L$1000,4,FALSE),""),"")</f>
        <v/>
      </c>
      <c r="AI236" s="3" t="str">
        <f>IF(J236&lt;&gt;"LIBSETS_SETTYPE_BATTLEGROUND",IF(J236&lt;&gt;"LIBSETS_SETTYPE_SPECIAL",IF(AJ236&lt;&gt;"",VLOOKUP(AJ236,'ESO zone constants'!$D$2:$H$4950,8,FALSE),""),""),"")</f>
        <v/>
      </c>
      <c r="AK236" s="43"/>
      <c r="AL236" s="42" t="str">
        <f>IF(AK236&lt;&gt;"",IF(AK236&lt;&gt;"LIBSETS_DROP_MECHANIC_MONSTER_NAME",VLOOKUP(AK236,'LibSets constants'!$I$4:$L$1000,3,FALSE),""),"")</f>
        <v/>
      </c>
      <c r="AM236" s="42" t="str">
        <f>IF(AK236&lt;&gt;"",IF(AK236&lt;&gt;"LIBSETS_DROP_MECHANIC_MONSTER_NAME",VLOOKUP(AK236,'LibSets constants'!$I$4:$L$1000,4,FALSE),""),"")</f>
        <v/>
      </c>
      <c r="AN236" s="3" t="str">
        <f>IF(J236&lt;&gt;"LIBSETS_SETTYPE_BATTLEGROUND",IF(J236&lt;&gt;"LIBSETS_SETTYPE_SPECIAL",IF(AO236&lt;&gt;"",VLOOKUP(AO236,'ESO zone constants'!$D$2:$H$4950,8,FALSE),""),""),"")</f>
        <v/>
      </c>
      <c r="AP236" s="43"/>
      <c r="AQ236" s="42" t="str">
        <f>IF(AP236&lt;&gt;"",IF(AP236&lt;&gt;"LIBSETS_DROP_MECHANIC_MONSTER_NAME",VLOOKUP(AP236,'LibSets constants'!$I$4:$L$1000,3,FALSE),""),"")</f>
        <v/>
      </c>
      <c r="AR236" s="42" t="str">
        <f>IF(AP236&lt;&gt;"",IF(AP236&lt;&gt;"LIBSETS_DROP_MECHANIC_MONSTER_NAME",VLOOKUP(AP236,'LibSets constants'!$I$4:$L$1000,4,FALSE),""),"")</f>
        <v/>
      </c>
      <c r="AS236" s="3" t="str">
        <f>IF(J236&lt;&gt;"LIBSETS_SETTYPE_BATTLEGROUND",IF(J236&lt;&gt;"LIBSETS_SETTYPE_SPECIAL",IF(AT236&lt;&gt;"",VLOOKUP(AT236,'ESO zone constants'!$D$2:$H$4950,8,FALSE),""),""),"")</f>
        <v/>
      </c>
      <c r="AU236" s="43"/>
      <c r="AV236" s="42" t="str">
        <f>IF(AU236&lt;&gt;"",IF(AU236&lt;&gt;"LIBSETS_DROP_MECHANIC_MONSTER_NAME",VLOOKUP(AU236,'LibSets constants'!$I$4:$L$1000,3,FALSE),""),"")</f>
        <v/>
      </c>
      <c r="AW236" s="42" t="str">
        <f>IF(AU236&lt;&gt;"",IF(AU236&lt;&gt;"LIBSETS_DROP_MECHANIC_MONSTER_NAME",VLOOKUP(AU236,'LibSets constants'!$I$4:$L$1000,4,FALSE),""),"")</f>
        <v/>
      </c>
      <c r="AX236" s="21" t="e">
        <f t="shared" si="25"/>
        <v>#REF!</v>
      </c>
      <c r="AY236" s="21" t="e">
        <f t="shared" si="28"/>
        <v>#REF!</v>
      </c>
      <c r="AZ236" s="21" t="str">
        <f t="shared" si="26"/>
        <v>, setType=LIBSETS_SETTYPE_DUNGEON</v>
      </c>
      <c r="BA236" s="21" t="str">
        <f t="shared" si="27"/>
        <v>},</v>
      </c>
      <c r="BB236" s="21" t="str">
        <f t="shared" si="29"/>
        <v xml:space="preserve"> --Ironblood / Eisenblut   [Falkreath Hold]</v>
      </c>
    </row>
    <row r="237" spans="1:54" x14ac:dyDescent="0.25">
      <c r="A237" s="12">
        <v>338</v>
      </c>
      <c r="B237" t="s">
        <v>1546</v>
      </c>
      <c r="C237" t="s">
        <v>1548</v>
      </c>
      <c r="D237" t="s">
        <v>1547</v>
      </c>
      <c r="G237" s="3">
        <f t="shared" si="24"/>
        <v>338</v>
      </c>
      <c r="J237" s="8" t="s">
        <v>2021</v>
      </c>
      <c r="L237" t="s">
        <v>100</v>
      </c>
      <c r="M237" t="s">
        <v>100</v>
      </c>
      <c r="N237">
        <v>-1</v>
      </c>
      <c r="O237">
        <v>-1</v>
      </c>
      <c r="P237">
        <v>-1</v>
      </c>
      <c r="Q237">
        <v>0</v>
      </c>
      <c r="R237" s="3" t="e">
        <f>IF(S237&lt;&gt;"",VLOOKUP(S237,'ESO zone constants'!$D$2:$H$4950,8,FALSE),"")</f>
        <v>#REF!</v>
      </c>
      <c r="S237" t="s">
        <v>45</v>
      </c>
      <c r="T237" s="19" t="e">
        <f>IF(R237&lt;&gt;"",IF(NOT(ISERROR(VLOOKUP(R237,'ESO Dungeon constants'!$D$3:$H$9999,5,FALSE))),VLOOKUP(R237,'ESO Dungeon constants'!$D$3:$I$9999,6,FALSE),VLOOKUP(R237,'ESO zone constants'!$H$2:$K$9984,4,FALSE)),"")</f>
        <v>#REF!</v>
      </c>
      <c r="U237" s="3" t="e">
        <f>VLOOKUP(T237,'LibSets constants'!$B$4:$C$1000,2,FALSE)</f>
        <v>#REF!</v>
      </c>
      <c r="W237" s="42" t="str">
        <f>IF(V237&lt;&gt;"",IF(V237&lt;&gt;"LIBSETS_DROP_MECHANIC_MONSTER_NAME",VLOOKUP(V237,'LibSets constants'!$I$4:$L$1000,3,FALSE),""),"")</f>
        <v/>
      </c>
      <c r="X237" s="42" t="str">
        <f>IF(V237&lt;&gt;"",IF(V237&lt;&gt;"LIBSETS_DROP_MECHANIC_MONSTER_NAME",VLOOKUP(V237,'LibSets constants'!$I$4:$L$1000,4,FALSE),""),"")</f>
        <v/>
      </c>
      <c r="Y237" s="3" t="str">
        <f>IF(J237&lt;&gt;"LIBSETS_SETTYPE_BATTLEGROUND",IF(J237&lt;&gt;"LIBSETS_SETTYPE_SPECIAL",IF(Z237&lt;&gt;"",VLOOKUP(Z237,'ESO zone constants'!$D$2:$H$4950,8,FALSE),""),""),"")</f>
        <v/>
      </c>
      <c r="AA237" s="43"/>
      <c r="AB237" s="42" t="str">
        <f>IF(AA237&lt;&gt;"",IF(AA237&lt;&gt;"LIBSETS_DROP_MECHANIC_MONSTER_NAME",VLOOKUP(AA237,'LibSets constants'!$I$4:$L$1000,3,FALSE),""),"")</f>
        <v/>
      </c>
      <c r="AC237" s="42" t="str">
        <f>IF(AA237&lt;&gt;"",IF(AA237&lt;&gt;"LIBSETS_DROP_MECHANIC_MONSTER_NAME",VLOOKUP(AA237,'LibSets constants'!$I$4:$L$1000,4,FALSE),""),"")</f>
        <v/>
      </c>
      <c r="AD237" s="3" t="str">
        <f>IF(J237&lt;&gt;"LIBSETS_SETTYPE_BATTLEGROUND",IF(J237&lt;&gt;"LIBSETS_SETTYPE_SPECIAL",IF(AE237&lt;&gt;"",VLOOKUP(AE237,'ESO zone constants'!$D$2:$H$4950,8,FALSE),""),""),"")</f>
        <v/>
      </c>
      <c r="AF237" s="43"/>
      <c r="AG237" s="42" t="str">
        <f>IF(AF237&lt;&gt;"",IF(AF237&lt;&gt;"LIBSETS_DROP_MECHANIC_MONSTER_NAME",VLOOKUP(AF237,'LibSets constants'!$I$4:$L$1000,3,FALSE),""),"")</f>
        <v/>
      </c>
      <c r="AH237" s="42" t="str">
        <f>IF(AF237&lt;&gt;"",IF(AF237&lt;&gt;"LIBSETS_DROP_MECHANIC_MONSTER_NAME",VLOOKUP(AF237,'LibSets constants'!$I$4:$L$1000,4,FALSE),""),"")</f>
        <v/>
      </c>
      <c r="AI237" s="3" t="str">
        <f>IF(J237&lt;&gt;"LIBSETS_SETTYPE_BATTLEGROUND",IF(J237&lt;&gt;"LIBSETS_SETTYPE_SPECIAL",IF(AJ237&lt;&gt;"",VLOOKUP(AJ237,'ESO zone constants'!$D$2:$H$4950,8,FALSE),""),""),"")</f>
        <v/>
      </c>
      <c r="AK237" s="43"/>
      <c r="AL237" s="42" t="str">
        <f>IF(AK237&lt;&gt;"",IF(AK237&lt;&gt;"LIBSETS_DROP_MECHANIC_MONSTER_NAME",VLOOKUP(AK237,'LibSets constants'!$I$4:$L$1000,3,FALSE),""),"")</f>
        <v/>
      </c>
      <c r="AM237" s="42" t="str">
        <f>IF(AK237&lt;&gt;"",IF(AK237&lt;&gt;"LIBSETS_DROP_MECHANIC_MONSTER_NAME",VLOOKUP(AK237,'LibSets constants'!$I$4:$L$1000,4,FALSE),""),"")</f>
        <v/>
      </c>
      <c r="AN237" s="3" t="str">
        <f>IF(J237&lt;&gt;"LIBSETS_SETTYPE_BATTLEGROUND",IF(J237&lt;&gt;"LIBSETS_SETTYPE_SPECIAL",IF(AO237&lt;&gt;"",VLOOKUP(AO237,'ESO zone constants'!$D$2:$H$4950,8,FALSE),""),""),"")</f>
        <v/>
      </c>
      <c r="AP237" s="43"/>
      <c r="AQ237" s="42" t="str">
        <f>IF(AP237&lt;&gt;"",IF(AP237&lt;&gt;"LIBSETS_DROP_MECHANIC_MONSTER_NAME",VLOOKUP(AP237,'LibSets constants'!$I$4:$L$1000,3,FALSE),""),"")</f>
        <v/>
      </c>
      <c r="AR237" s="42" t="str">
        <f>IF(AP237&lt;&gt;"",IF(AP237&lt;&gt;"LIBSETS_DROP_MECHANIC_MONSTER_NAME",VLOOKUP(AP237,'LibSets constants'!$I$4:$L$1000,4,FALSE),""),"")</f>
        <v/>
      </c>
      <c r="AS237" s="3" t="str">
        <f>IF(J237&lt;&gt;"LIBSETS_SETTYPE_BATTLEGROUND",IF(J237&lt;&gt;"LIBSETS_SETTYPE_SPECIAL",IF(AT237&lt;&gt;"",VLOOKUP(AT237,'ESO zone constants'!$D$2:$H$4950,8,FALSE),""),""),"")</f>
        <v/>
      </c>
      <c r="AU237" s="43"/>
      <c r="AV237" s="42" t="str">
        <f>IF(AU237&lt;&gt;"",IF(AU237&lt;&gt;"LIBSETS_DROP_MECHANIC_MONSTER_NAME",VLOOKUP(AU237,'LibSets constants'!$I$4:$L$1000,3,FALSE),""),"")</f>
        <v/>
      </c>
      <c r="AW237" s="42" t="str">
        <f>IF(AU237&lt;&gt;"",IF(AU237&lt;&gt;"LIBSETS_DROP_MECHANIC_MONSTER_NAME",VLOOKUP(AU237,'LibSets constants'!$I$4:$L$1000,4,FALSE),""),"")</f>
        <v/>
      </c>
      <c r="AX237" s="21" t="e">
        <f t="shared" si="25"/>
        <v>#REF!</v>
      </c>
      <c r="AY237" s="21" t="e">
        <f t="shared" si="28"/>
        <v>#REF!</v>
      </c>
      <c r="AZ237" s="21" t="str">
        <f t="shared" si="26"/>
        <v>, setType=LIBSETS_SETTYPE_DUNGEON</v>
      </c>
      <c r="BA237" s="21" t="str">
        <f t="shared" si="27"/>
        <v>},</v>
      </c>
      <c r="BB237" s="21" t="str">
        <f t="shared" si="29"/>
        <v xml:space="preserve"> --Flame Blossom / Flammenblüte   [Bloodroot Forge]</v>
      </c>
    </row>
    <row r="238" spans="1:54" x14ac:dyDescent="0.25">
      <c r="A238" s="12">
        <v>339</v>
      </c>
      <c r="B238" t="s">
        <v>1549</v>
      </c>
      <c r="C238" t="s">
        <v>1551</v>
      </c>
      <c r="D238" t="s">
        <v>1550</v>
      </c>
      <c r="G238" s="3">
        <f t="shared" si="24"/>
        <v>339</v>
      </c>
      <c r="J238" s="8" t="s">
        <v>2021</v>
      </c>
      <c r="L238" t="s">
        <v>100</v>
      </c>
      <c r="M238" t="s">
        <v>100</v>
      </c>
      <c r="N238">
        <v>-1</v>
      </c>
      <c r="O238">
        <v>-1</v>
      </c>
      <c r="P238">
        <v>-1</v>
      </c>
      <c r="Q238">
        <v>0</v>
      </c>
      <c r="R238" s="3" t="e">
        <f>IF(S238&lt;&gt;"",VLOOKUP(S238,'ESO zone constants'!$D$2:$H$4950,8,FALSE),"")</f>
        <v>#REF!</v>
      </c>
      <c r="S238" t="s">
        <v>45</v>
      </c>
      <c r="T238" s="19" t="e">
        <f>IF(R238&lt;&gt;"",IF(NOT(ISERROR(VLOOKUP(R238,'ESO Dungeon constants'!$D$3:$H$9999,5,FALSE))),VLOOKUP(R238,'ESO Dungeon constants'!$D$3:$I$9999,6,FALSE),VLOOKUP(R238,'ESO zone constants'!$H$2:$K$9984,4,FALSE)),"")</f>
        <v>#REF!</v>
      </c>
      <c r="U238" s="3" t="e">
        <f>VLOOKUP(T238,'LibSets constants'!$B$4:$C$1000,2,FALSE)</f>
        <v>#REF!</v>
      </c>
      <c r="W238" s="42" t="str">
        <f>IF(V238&lt;&gt;"",IF(V238&lt;&gt;"LIBSETS_DROP_MECHANIC_MONSTER_NAME",VLOOKUP(V238,'LibSets constants'!$I$4:$L$1000,3,FALSE),""),"")</f>
        <v/>
      </c>
      <c r="X238" s="42" t="str">
        <f>IF(V238&lt;&gt;"",IF(V238&lt;&gt;"LIBSETS_DROP_MECHANIC_MONSTER_NAME",VLOOKUP(V238,'LibSets constants'!$I$4:$L$1000,4,FALSE),""),"")</f>
        <v/>
      </c>
      <c r="Y238" s="3" t="str">
        <f>IF(J238&lt;&gt;"LIBSETS_SETTYPE_BATTLEGROUND",IF(J238&lt;&gt;"LIBSETS_SETTYPE_SPECIAL",IF(Z238&lt;&gt;"",VLOOKUP(Z238,'ESO zone constants'!$D$2:$H$4950,8,FALSE),""),""),"")</f>
        <v/>
      </c>
      <c r="AA238" s="43"/>
      <c r="AB238" s="42" t="str">
        <f>IF(AA238&lt;&gt;"",IF(AA238&lt;&gt;"LIBSETS_DROP_MECHANIC_MONSTER_NAME",VLOOKUP(AA238,'LibSets constants'!$I$4:$L$1000,3,FALSE),""),"")</f>
        <v/>
      </c>
      <c r="AC238" s="42" t="str">
        <f>IF(AA238&lt;&gt;"",IF(AA238&lt;&gt;"LIBSETS_DROP_MECHANIC_MONSTER_NAME",VLOOKUP(AA238,'LibSets constants'!$I$4:$L$1000,4,FALSE),""),"")</f>
        <v/>
      </c>
      <c r="AD238" s="3" t="str">
        <f>IF(J238&lt;&gt;"LIBSETS_SETTYPE_BATTLEGROUND",IF(J238&lt;&gt;"LIBSETS_SETTYPE_SPECIAL",IF(AE238&lt;&gt;"",VLOOKUP(AE238,'ESO zone constants'!$D$2:$H$4950,8,FALSE),""),""),"")</f>
        <v/>
      </c>
      <c r="AF238" s="43"/>
      <c r="AG238" s="42" t="str">
        <f>IF(AF238&lt;&gt;"",IF(AF238&lt;&gt;"LIBSETS_DROP_MECHANIC_MONSTER_NAME",VLOOKUP(AF238,'LibSets constants'!$I$4:$L$1000,3,FALSE),""),"")</f>
        <v/>
      </c>
      <c r="AH238" s="42" t="str">
        <f>IF(AF238&lt;&gt;"",IF(AF238&lt;&gt;"LIBSETS_DROP_MECHANIC_MONSTER_NAME",VLOOKUP(AF238,'LibSets constants'!$I$4:$L$1000,4,FALSE),""),"")</f>
        <v/>
      </c>
      <c r="AI238" s="3" t="str">
        <f>IF(J238&lt;&gt;"LIBSETS_SETTYPE_BATTLEGROUND",IF(J238&lt;&gt;"LIBSETS_SETTYPE_SPECIAL",IF(AJ238&lt;&gt;"",VLOOKUP(AJ238,'ESO zone constants'!$D$2:$H$4950,8,FALSE),""),""),"")</f>
        <v/>
      </c>
      <c r="AK238" s="43"/>
      <c r="AL238" s="42" t="str">
        <f>IF(AK238&lt;&gt;"",IF(AK238&lt;&gt;"LIBSETS_DROP_MECHANIC_MONSTER_NAME",VLOOKUP(AK238,'LibSets constants'!$I$4:$L$1000,3,FALSE),""),"")</f>
        <v/>
      </c>
      <c r="AM238" s="42" t="str">
        <f>IF(AK238&lt;&gt;"",IF(AK238&lt;&gt;"LIBSETS_DROP_MECHANIC_MONSTER_NAME",VLOOKUP(AK238,'LibSets constants'!$I$4:$L$1000,4,FALSE),""),"")</f>
        <v/>
      </c>
      <c r="AN238" s="3" t="str">
        <f>IF(J238&lt;&gt;"LIBSETS_SETTYPE_BATTLEGROUND",IF(J238&lt;&gt;"LIBSETS_SETTYPE_SPECIAL",IF(AO238&lt;&gt;"",VLOOKUP(AO238,'ESO zone constants'!$D$2:$H$4950,8,FALSE),""),""),"")</f>
        <v/>
      </c>
      <c r="AP238" s="43"/>
      <c r="AQ238" s="42" t="str">
        <f>IF(AP238&lt;&gt;"",IF(AP238&lt;&gt;"LIBSETS_DROP_MECHANIC_MONSTER_NAME",VLOOKUP(AP238,'LibSets constants'!$I$4:$L$1000,3,FALSE),""),"")</f>
        <v/>
      </c>
      <c r="AR238" s="42" t="str">
        <f>IF(AP238&lt;&gt;"",IF(AP238&lt;&gt;"LIBSETS_DROP_MECHANIC_MONSTER_NAME",VLOOKUP(AP238,'LibSets constants'!$I$4:$L$1000,4,FALSE),""),"")</f>
        <v/>
      </c>
      <c r="AS238" s="3" t="str">
        <f>IF(J238&lt;&gt;"LIBSETS_SETTYPE_BATTLEGROUND",IF(J238&lt;&gt;"LIBSETS_SETTYPE_SPECIAL",IF(AT238&lt;&gt;"",VLOOKUP(AT238,'ESO zone constants'!$D$2:$H$4950,8,FALSE),""),""),"")</f>
        <v/>
      </c>
      <c r="AU238" s="43"/>
      <c r="AV238" s="42" t="str">
        <f>IF(AU238&lt;&gt;"",IF(AU238&lt;&gt;"LIBSETS_DROP_MECHANIC_MONSTER_NAME",VLOOKUP(AU238,'LibSets constants'!$I$4:$L$1000,3,FALSE),""),"")</f>
        <v/>
      </c>
      <c r="AW238" s="42" t="str">
        <f>IF(AU238&lt;&gt;"",IF(AU238&lt;&gt;"LIBSETS_DROP_MECHANIC_MONSTER_NAME",VLOOKUP(AU238,'LibSets constants'!$I$4:$L$1000,4,FALSE),""),"")</f>
        <v/>
      </c>
      <c r="AX238" s="21" t="e">
        <f t="shared" si="25"/>
        <v>#REF!</v>
      </c>
      <c r="AY238" s="21" t="e">
        <f t="shared" si="28"/>
        <v>#REF!</v>
      </c>
      <c r="AZ238" s="21" t="str">
        <f t="shared" si="26"/>
        <v>, setType=LIBSETS_SETTYPE_DUNGEON</v>
      </c>
      <c r="BA238" s="21" t="str">
        <f t="shared" si="27"/>
        <v>},</v>
      </c>
      <c r="BB238" s="21" t="str">
        <f t="shared" si="29"/>
        <v xml:space="preserve"> --Blooddrinker / Bluttrinker   [Bloodroot Forge]</v>
      </c>
    </row>
    <row r="239" spans="1:54" x14ac:dyDescent="0.25">
      <c r="A239" s="12">
        <v>340</v>
      </c>
      <c r="B239" t="s">
        <v>1552</v>
      </c>
      <c r="C239" t="s">
        <v>1554</v>
      </c>
      <c r="D239" t="s">
        <v>1553</v>
      </c>
      <c r="G239" s="3">
        <f t="shared" si="24"/>
        <v>340</v>
      </c>
      <c r="J239" s="8" t="s">
        <v>2021</v>
      </c>
      <c r="L239" t="s">
        <v>100</v>
      </c>
      <c r="M239" t="s">
        <v>100</v>
      </c>
      <c r="N239">
        <v>-1</v>
      </c>
      <c r="O239">
        <v>-1</v>
      </c>
      <c r="P239">
        <v>-1</v>
      </c>
      <c r="Q239">
        <v>0</v>
      </c>
      <c r="R239" s="3" t="e">
        <f>IF(S239&lt;&gt;"",VLOOKUP(S239,'ESO zone constants'!$D$2:$H$4950,8,FALSE),"")</f>
        <v>#REF!</v>
      </c>
      <c r="S239" t="s">
        <v>45</v>
      </c>
      <c r="T239" s="19" t="e">
        <f>IF(R239&lt;&gt;"",IF(NOT(ISERROR(VLOOKUP(R239,'ESO Dungeon constants'!$D$3:$H$9999,5,FALSE))),VLOOKUP(R239,'ESO Dungeon constants'!$D$3:$I$9999,6,FALSE),VLOOKUP(R239,'ESO zone constants'!$H$2:$K$9984,4,FALSE)),"")</f>
        <v>#REF!</v>
      </c>
      <c r="U239" s="3" t="e">
        <f>VLOOKUP(T239,'LibSets constants'!$B$4:$C$1000,2,FALSE)</f>
        <v>#REF!</v>
      </c>
      <c r="W239" s="42" t="str">
        <f>IF(V239&lt;&gt;"",IF(V239&lt;&gt;"LIBSETS_DROP_MECHANIC_MONSTER_NAME",VLOOKUP(V239,'LibSets constants'!$I$4:$L$1000,3,FALSE),""),"")</f>
        <v/>
      </c>
      <c r="X239" s="42" t="str">
        <f>IF(V239&lt;&gt;"",IF(V239&lt;&gt;"LIBSETS_DROP_MECHANIC_MONSTER_NAME",VLOOKUP(V239,'LibSets constants'!$I$4:$L$1000,4,FALSE),""),"")</f>
        <v/>
      </c>
      <c r="Y239" s="3" t="str">
        <f>IF(J239&lt;&gt;"LIBSETS_SETTYPE_BATTLEGROUND",IF(J239&lt;&gt;"LIBSETS_SETTYPE_SPECIAL",IF(Z239&lt;&gt;"",VLOOKUP(Z239,'ESO zone constants'!$D$2:$H$4950,8,FALSE),""),""),"")</f>
        <v/>
      </c>
      <c r="AA239" s="43"/>
      <c r="AB239" s="42" t="str">
        <f>IF(AA239&lt;&gt;"",IF(AA239&lt;&gt;"LIBSETS_DROP_MECHANIC_MONSTER_NAME",VLOOKUP(AA239,'LibSets constants'!$I$4:$L$1000,3,FALSE),""),"")</f>
        <v/>
      </c>
      <c r="AC239" s="42" t="str">
        <f>IF(AA239&lt;&gt;"",IF(AA239&lt;&gt;"LIBSETS_DROP_MECHANIC_MONSTER_NAME",VLOOKUP(AA239,'LibSets constants'!$I$4:$L$1000,4,FALSE),""),"")</f>
        <v/>
      </c>
      <c r="AD239" s="3" t="str">
        <f>IF(J239&lt;&gt;"LIBSETS_SETTYPE_BATTLEGROUND",IF(J239&lt;&gt;"LIBSETS_SETTYPE_SPECIAL",IF(AE239&lt;&gt;"",VLOOKUP(AE239,'ESO zone constants'!$D$2:$H$4950,8,FALSE),""),""),"")</f>
        <v/>
      </c>
      <c r="AF239" s="43"/>
      <c r="AG239" s="42" t="str">
        <f>IF(AF239&lt;&gt;"",IF(AF239&lt;&gt;"LIBSETS_DROP_MECHANIC_MONSTER_NAME",VLOOKUP(AF239,'LibSets constants'!$I$4:$L$1000,3,FALSE),""),"")</f>
        <v/>
      </c>
      <c r="AH239" s="42" t="str">
        <f>IF(AF239&lt;&gt;"",IF(AF239&lt;&gt;"LIBSETS_DROP_MECHANIC_MONSTER_NAME",VLOOKUP(AF239,'LibSets constants'!$I$4:$L$1000,4,FALSE),""),"")</f>
        <v/>
      </c>
      <c r="AI239" s="3" t="str">
        <f>IF(J239&lt;&gt;"LIBSETS_SETTYPE_BATTLEGROUND",IF(J239&lt;&gt;"LIBSETS_SETTYPE_SPECIAL",IF(AJ239&lt;&gt;"",VLOOKUP(AJ239,'ESO zone constants'!$D$2:$H$4950,8,FALSE),""),""),"")</f>
        <v/>
      </c>
      <c r="AK239" s="43"/>
      <c r="AL239" s="42" t="str">
        <f>IF(AK239&lt;&gt;"",IF(AK239&lt;&gt;"LIBSETS_DROP_MECHANIC_MONSTER_NAME",VLOOKUP(AK239,'LibSets constants'!$I$4:$L$1000,3,FALSE),""),"")</f>
        <v/>
      </c>
      <c r="AM239" s="42" t="str">
        <f>IF(AK239&lt;&gt;"",IF(AK239&lt;&gt;"LIBSETS_DROP_MECHANIC_MONSTER_NAME",VLOOKUP(AK239,'LibSets constants'!$I$4:$L$1000,4,FALSE),""),"")</f>
        <v/>
      </c>
      <c r="AN239" s="3" t="str">
        <f>IF(J239&lt;&gt;"LIBSETS_SETTYPE_BATTLEGROUND",IF(J239&lt;&gt;"LIBSETS_SETTYPE_SPECIAL",IF(AO239&lt;&gt;"",VLOOKUP(AO239,'ESO zone constants'!$D$2:$H$4950,8,FALSE),""),""),"")</f>
        <v/>
      </c>
      <c r="AP239" s="43"/>
      <c r="AQ239" s="42" t="str">
        <f>IF(AP239&lt;&gt;"",IF(AP239&lt;&gt;"LIBSETS_DROP_MECHANIC_MONSTER_NAME",VLOOKUP(AP239,'LibSets constants'!$I$4:$L$1000,3,FALSE),""),"")</f>
        <v/>
      </c>
      <c r="AR239" s="42" t="str">
        <f>IF(AP239&lt;&gt;"",IF(AP239&lt;&gt;"LIBSETS_DROP_MECHANIC_MONSTER_NAME",VLOOKUP(AP239,'LibSets constants'!$I$4:$L$1000,4,FALSE),""),"")</f>
        <v/>
      </c>
      <c r="AS239" s="3" t="str">
        <f>IF(J239&lt;&gt;"LIBSETS_SETTYPE_BATTLEGROUND",IF(J239&lt;&gt;"LIBSETS_SETTYPE_SPECIAL",IF(AT239&lt;&gt;"",VLOOKUP(AT239,'ESO zone constants'!$D$2:$H$4950,8,FALSE),""),""),"")</f>
        <v/>
      </c>
      <c r="AU239" s="43"/>
      <c r="AV239" s="42" t="str">
        <f>IF(AU239&lt;&gt;"",IF(AU239&lt;&gt;"LIBSETS_DROP_MECHANIC_MONSTER_NAME",VLOOKUP(AU239,'LibSets constants'!$I$4:$L$1000,3,FALSE),""),"")</f>
        <v/>
      </c>
      <c r="AW239" s="42" t="str">
        <f>IF(AU239&lt;&gt;"",IF(AU239&lt;&gt;"LIBSETS_DROP_MECHANIC_MONSTER_NAME",VLOOKUP(AU239,'LibSets constants'!$I$4:$L$1000,4,FALSE),""),"")</f>
        <v/>
      </c>
      <c r="AX239" s="21" t="e">
        <f t="shared" si="25"/>
        <v>#REF!</v>
      </c>
      <c r="AY239" s="21" t="e">
        <f t="shared" si="28"/>
        <v>#REF!</v>
      </c>
      <c r="AZ239" s="21" t="str">
        <f t="shared" si="26"/>
        <v>, setType=LIBSETS_SETTYPE_DUNGEON</v>
      </c>
      <c r="BA239" s="21" t="str">
        <f t="shared" si="27"/>
        <v>},</v>
      </c>
      <c r="BB239" s="21" t="str">
        <f t="shared" si="29"/>
        <v xml:space="preserve"> --Hagraven's Garden / Vettelgarten   [Bloodroot Forge]</v>
      </c>
    </row>
    <row r="240" spans="1:54" x14ac:dyDescent="0.25">
      <c r="A240" s="12">
        <v>343</v>
      </c>
      <c r="B240" t="s">
        <v>1557</v>
      </c>
      <c r="C240" t="s">
        <v>1559</v>
      </c>
      <c r="D240" t="s">
        <v>1558</v>
      </c>
      <c r="G240" s="3">
        <f t="shared" si="24"/>
        <v>343</v>
      </c>
      <c r="J240" s="8" t="s">
        <v>2021</v>
      </c>
      <c r="L240" t="s">
        <v>100</v>
      </c>
      <c r="M240" t="s">
        <v>100</v>
      </c>
      <c r="N240">
        <v>-1</v>
      </c>
      <c r="O240">
        <v>-1</v>
      </c>
      <c r="P240">
        <v>-1</v>
      </c>
      <c r="Q240">
        <v>0</v>
      </c>
      <c r="R240" s="3" t="e">
        <f>IF(S240&lt;&gt;"",VLOOKUP(S240,'ESO zone constants'!$D$2:$H$4950,8,FALSE),"")</f>
        <v>#REF!</v>
      </c>
      <c r="S240" t="s">
        <v>69</v>
      </c>
      <c r="T240" s="19" t="e">
        <f>IF(R240&lt;&gt;"",IF(NOT(ISERROR(VLOOKUP(R240,'ESO Dungeon constants'!$D$3:$H$9999,5,FALSE))),VLOOKUP(R240,'ESO Dungeon constants'!$D$3:$I$9999,6,FALSE),VLOOKUP(R240,'ESO zone constants'!$H$2:$K$9984,4,FALSE)),"")</f>
        <v>#REF!</v>
      </c>
      <c r="U240" s="3" t="e">
        <f>VLOOKUP(T240,'LibSets constants'!$B$4:$C$1000,2,FALSE)</f>
        <v>#REF!</v>
      </c>
      <c r="W240" s="42" t="str">
        <f>IF(V240&lt;&gt;"",IF(V240&lt;&gt;"LIBSETS_DROP_MECHANIC_MONSTER_NAME",VLOOKUP(V240,'LibSets constants'!$I$4:$L$1000,3,FALSE),""),"")</f>
        <v/>
      </c>
      <c r="X240" s="42" t="str">
        <f>IF(V240&lt;&gt;"",IF(V240&lt;&gt;"LIBSETS_DROP_MECHANIC_MONSTER_NAME",VLOOKUP(V240,'LibSets constants'!$I$4:$L$1000,4,FALSE),""),"")</f>
        <v/>
      </c>
      <c r="Y240" s="3" t="str">
        <f>IF(J240&lt;&gt;"LIBSETS_SETTYPE_BATTLEGROUND",IF(J240&lt;&gt;"LIBSETS_SETTYPE_SPECIAL",IF(Z240&lt;&gt;"",VLOOKUP(Z240,'ESO zone constants'!$D$2:$H$4950,8,FALSE),""),""),"")</f>
        <v/>
      </c>
      <c r="AA240" s="43"/>
      <c r="AB240" s="42" t="str">
        <f>IF(AA240&lt;&gt;"",IF(AA240&lt;&gt;"LIBSETS_DROP_MECHANIC_MONSTER_NAME",VLOOKUP(AA240,'LibSets constants'!$I$4:$L$1000,3,FALSE),""),"")</f>
        <v/>
      </c>
      <c r="AC240" s="42" t="str">
        <f>IF(AA240&lt;&gt;"",IF(AA240&lt;&gt;"LIBSETS_DROP_MECHANIC_MONSTER_NAME",VLOOKUP(AA240,'LibSets constants'!$I$4:$L$1000,4,FALSE),""),"")</f>
        <v/>
      </c>
      <c r="AD240" s="3" t="str">
        <f>IF(J240&lt;&gt;"LIBSETS_SETTYPE_BATTLEGROUND",IF(J240&lt;&gt;"LIBSETS_SETTYPE_SPECIAL",IF(AE240&lt;&gt;"",VLOOKUP(AE240,'ESO zone constants'!$D$2:$H$4950,8,FALSE),""),""),"")</f>
        <v/>
      </c>
      <c r="AF240" s="43"/>
      <c r="AG240" s="42" t="str">
        <f>IF(AF240&lt;&gt;"",IF(AF240&lt;&gt;"LIBSETS_DROP_MECHANIC_MONSTER_NAME",VLOOKUP(AF240,'LibSets constants'!$I$4:$L$1000,3,FALSE),""),"")</f>
        <v/>
      </c>
      <c r="AH240" s="42" t="str">
        <f>IF(AF240&lt;&gt;"",IF(AF240&lt;&gt;"LIBSETS_DROP_MECHANIC_MONSTER_NAME",VLOOKUP(AF240,'LibSets constants'!$I$4:$L$1000,4,FALSE),""),"")</f>
        <v/>
      </c>
      <c r="AI240" s="3" t="str">
        <f>IF(J240&lt;&gt;"LIBSETS_SETTYPE_BATTLEGROUND",IF(J240&lt;&gt;"LIBSETS_SETTYPE_SPECIAL",IF(AJ240&lt;&gt;"",VLOOKUP(AJ240,'ESO zone constants'!$D$2:$H$4950,8,FALSE),""),""),"")</f>
        <v/>
      </c>
      <c r="AK240" s="43"/>
      <c r="AL240" s="42" t="str">
        <f>IF(AK240&lt;&gt;"",IF(AK240&lt;&gt;"LIBSETS_DROP_MECHANIC_MONSTER_NAME",VLOOKUP(AK240,'LibSets constants'!$I$4:$L$1000,3,FALSE),""),"")</f>
        <v/>
      </c>
      <c r="AM240" s="42" t="str">
        <f>IF(AK240&lt;&gt;"",IF(AK240&lt;&gt;"LIBSETS_DROP_MECHANIC_MONSTER_NAME",VLOOKUP(AK240,'LibSets constants'!$I$4:$L$1000,4,FALSE),""),"")</f>
        <v/>
      </c>
      <c r="AN240" s="3" t="str">
        <f>IF(J240&lt;&gt;"LIBSETS_SETTYPE_BATTLEGROUND",IF(J240&lt;&gt;"LIBSETS_SETTYPE_SPECIAL",IF(AO240&lt;&gt;"",VLOOKUP(AO240,'ESO zone constants'!$D$2:$H$4950,8,FALSE),""),""),"")</f>
        <v/>
      </c>
      <c r="AP240" s="43"/>
      <c r="AQ240" s="42" t="str">
        <f>IF(AP240&lt;&gt;"",IF(AP240&lt;&gt;"LIBSETS_DROP_MECHANIC_MONSTER_NAME",VLOOKUP(AP240,'LibSets constants'!$I$4:$L$1000,3,FALSE),""),"")</f>
        <v/>
      </c>
      <c r="AR240" s="42" t="str">
        <f>IF(AP240&lt;&gt;"",IF(AP240&lt;&gt;"LIBSETS_DROP_MECHANIC_MONSTER_NAME",VLOOKUP(AP240,'LibSets constants'!$I$4:$L$1000,4,FALSE),""),"")</f>
        <v/>
      </c>
      <c r="AS240" s="3" t="str">
        <f>IF(J240&lt;&gt;"LIBSETS_SETTYPE_BATTLEGROUND",IF(J240&lt;&gt;"LIBSETS_SETTYPE_SPECIAL",IF(AT240&lt;&gt;"",VLOOKUP(AT240,'ESO zone constants'!$D$2:$H$4950,8,FALSE),""),""),"")</f>
        <v/>
      </c>
      <c r="AU240" s="43"/>
      <c r="AV240" s="42" t="str">
        <f>IF(AU240&lt;&gt;"",IF(AU240&lt;&gt;"LIBSETS_DROP_MECHANIC_MONSTER_NAME",VLOOKUP(AU240,'LibSets constants'!$I$4:$L$1000,3,FALSE),""),"")</f>
        <v/>
      </c>
      <c r="AW240" s="42" t="str">
        <f>IF(AU240&lt;&gt;"",IF(AU240&lt;&gt;"LIBSETS_DROP_MECHANIC_MONSTER_NAME",VLOOKUP(AU240,'LibSets constants'!$I$4:$L$1000,4,FALSE),""),"")</f>
        <v/>
      </c>
      <c r="AX240" s="21" t="e">
        <f t="shared" si="25"/>
        <v>#REF!</v>
      </c>
      <c r="AY240" s="21" t="e">
        <f t="shared" si="28"/>
        <v>#REF!</v>
      </c>
      <c r="AZ240" s="21" t="str">
        <f t="shared" si="26"/>
        <v>, setType=LIBSETS_SETTYPE_DUNGEON</v>
      </c>
      <c r="BA240" s="21" t="str">
        <f t="shared" si="27"/>
        <v>},</v>
      </c>
      <c r="BB240" s="21" t="str">
        <f t="shared" si="29"/>
        <v xml:space="preserve"> --Caluurion's Legacy / Caluurions Erbe   [Fang Lair]</v>
      </c>
    </row>
    <row r="241" spans="1:54" x14ac:dyDescent="0.25">
      <c r="A241" s="12">
        <v>344</v>
      </c>
      <c r="B241" t="s">
        <v>1560</v>
      </c>
      <c r="C241" t="s">
        <v>1562</v>
      </c>
      <c r="D241" t="s">
        <v>1561</v>
      </c>
      <c r="G241" s="3">
        <f t="shared" si="24"/>
        <v>344</v>
      </c>
      <c r="J241" s="8" t="s">
        <v>2021</v>
      </c>
      <c r="L241" t="s">
        <v>100</v>
      </c>
      <c r="M241" t="s">
        <v>100</v>
      </c>
      <c r="N241">
        <v>-1</v>
      </c>
      <c r="O241">
        <v>-1</v>
      </c>
      <c r="P241">
        <v>-1</v>
      </c>
      <c r="Q241">
        <v>0</v>
      </c>
      <c r="R241" s="3" t="e">
        <f>IF(S241&lt;&gt;"",VLOOKUP(S241,'ESO zone constants'!$D$2:$H$4950,8,FALSE),"")</f>
        <v>#REF!</v>
      </c>
      <c r="S241" t="s">
        <v>69</v>
      </c>
      <c r="T241" s="19" t="e">
        <f>IF(R241&lt;&gt;"",IF(NOT(ISERROR(VLOOKUP(R241,'ESO Dungeon constants'!$D$3:$H$9999,5,FALSE))),VLOOKUP(R241,'ESO Dungeon constants'!$D$3:$I$9999,6,FALSE),VLOOKUP(R241,'ESO zone constants'!$H$2:$K$9984,4,FALSE)),"")</f>
        <v>#REF!</v>
      </c>
      <c r="U241" s="3" t="e">
        <f>VLOOKUP(T241,'LibSets constants'!$B$4:$C$1000,2,FALSE)</f>
        <v>#REF!</v>
      </c>
      <c r="W241" s="42" t="str">
        <f>IF(V241&lt;&gt;"",IF(V241&lt;&gt;"LIBSETS_DROP_MECHANIC_MONSTER_NAME",VLOOKUP(V241,'LibSets constants'!$I$4:$L$1000,3,FALSE),""),"")</f>
        <v/>
      </c>
      <c r="X241" s="42" t="str">
        <f>IF(V241&lt;&gt;"",IF(V241&lt;&gt;"LIBSETS_DROP_MECHANIC_MONSTER_NAME",VLOOKUP(V241,'LibSets constants'!$I$4:$L$1000,4,FALSE),""),"")</f>
        <v/>
      </c>
      <c r="Y241" s="3" t="str">
        <f>IF(J241&lt;&gt;"LIBSETS_SETTYPE_BATTLEGROUND",IF(J241&lt;&gt;"LIBSETS_SETTYPE_SPECIAL",IF(Z241&lt;&gt;"",VLOOKUP(Z241,'ESO zone constants'!$D$2:$H$4950,8,FALSE),""),""),"")</f>
        <v/>
      </c>
      <c r="AA241" s="43"/>
      <c r="AB241" s="42" t="str">
        <f>IF(AA241&lt;&gt;"",IF(AA241&lt;&gt;"LIBSETS_DROP_MECHANIC_MONSTER_NAME",VLOOKUP(AA241,'LibSets constants'!$I$4:$L$1000,3,FALSE),""),"")</f>
        <v/>
      </c>
      <c r="AC241" s="42" t="str">
        <f>IF(AA241&lt;&gt;"",IF(AA241&lt;&gt;"LIBSETS_DROP_MECHANIC_MONSTER_NAME",VLOOKUP(AA241,'LibSets constants'!$I$4:$L$1000,4,FALSE),""),"")</f>
        <v/>
      </c>
      <c r="AD241" s="3" t="str">
        <f>IF(J241&lt;&gt;"LIBSETS_SETTYPE_BATTLEGROUND",IF(J241&lt;&gt;"LIBSETS_SETTYPE_SPECIAL",IF(AE241&lt;&gt;"",VLOOKUP(AE241,'ESO zone constants'!$D$2:$H$4950,8,FALSE),""),""),"")</f>
        <v/>
      </c>
      <c r="AF241" s="43"/>
      <c r="AG241" s="42" t="str">
        <f>IF(AF241&lt;&gt;"",IF(AF241&lt;&gt;"LIBSETS_DROP_MECHANIC_MONSTER_NAME",VLOOKUP(AF241,'LibSets constants'!$I$4:$L$1000,3,FALSE),""),"")</f>
        <v/>
      </c>
      <c r="AH241" s="42" t="str">
        <f>IF(AF241&lt;&gt;"",IF(AF241&lt;&gt;"LIBSETS_DROP_MECHANIC_MONSTER_NAME",VLOOKUP(AF241,'LibSets constants'!$I$4:$L$1000,4,FALSE),""),"")</f>
        <v/>
      </c>
      <c r="AI241" s="3" t="str">
        <f>IF(J241&lt;&gt;"LIBSETS_SETTYPE_BATTLEGROUND",IF(J241&lt;&gt;"LIBSETS_SETTYPE_SPECIAL",IF(AJ241&lt;&gt;"",VLOOKUP(AJ241,'ESO zone constants'!$D$2:$H$4950,8,FALSE),""),""),"")</f>
        <v/>
      </c>
      <c r="AK241" s="43"/>
      <c r="AL241" s="42" t="str">
        <f>IF(AK241&lt;&gt;"",IF(AK241&lt;&gt;"LIBSETS_DROP_MECHANIC_MONSTER_NAME",VLOOKUP(AK241,'LibSets constants'!$I$4:$L$1000,3,FALSE),""),"")</f>
        <v/>
      </c>
      <c r="AM241" s="42" t="str">
        <f>IF(AK241&lt;&gt;"",IF(AK241&lt;&gt;"LIBSETS_DROP_MECHANIC_MONSTER_NAME",VLOOKUP(AK241,'LibSets constants'!$I$4:$L$1000,4,FALSE),""),"")</f>
        <v/>
      </c>
      <c r="AN241" s="3" t="str">
        <f>IF(J241&lt;&gt;"LIBSETS_SETTYPE_BATTLEGROUND",IF(J241&lt;&gt;"LIBSETS_SETTYPE_SPECIAL",IF(AO241&lt;&gt;"",VLOOKUP(AO241,'ESO zone constants'!$D$2:$H$4950,8,FALSE),""),""),"")</f>
        <v/>
      </c>
      <c r="AP241" s="43"/>
      <c r="AQ241" s="42" t="str">
        <f>IF(AP241&lt;&gt;"",IF(AP241&lt;&gt;"LIBSETS_DROP_MECHANIC_MONSTER_NAME",VLOOKUP(AP241,'LibSets constants'!$I$4:$L$1000,3,FALSE),""),"")</f>
        <v/>
      </c>
      <c r="AR241" s="42" t="str">
        <f>IF(AP241&lt;&gt;"",IF(AP241&lt;&gt;"LIBSETS_DROP_MECHANIC_MONSTER_NAME",VLOOKUP(AP241,'LibSets constants'!$I$4:$L$1000,4,FALSE),""),"")</f>
        <v/>
      </c>
      <c r="AS241" s="3" t="str">
        <f>IF(J241&lt;&gt;"LIBSETS_SETTYPE_BATTLEGROUND",IF(J241&lt;&gt;"LIBSETS_SETTYPE_SPECIAL",IF(AT241&lt;&gt;"",VLOOKUP(AT241,'ESO zone constants'!$D$2:$H$4950,8,FALSE),""),""),"")</f>
        <v/>
      </c>
      <c r="AU241" s="43"/>
      <c r="AV241" s="42" t="str">
        <f>IF(AU241&lt;&gt;"",IF(AU241&lt;&gt;"LIBSETS_DROP_MECHANIC_MONSTER_NAME",VLOOKUP(AU241,'LibSets constants'!$I$4:$L$1000,3,FALSE),""),"")</f>
        <v/>
      </c>
      <c r="AW241" s="42" t="str">
        <f>IF(AU241&lt;&gt;"",IF(AU241&lt;&gt;"LIBSETS_DROP_MECHANIC_MONSTER_NAME",VLOOKUP(AU241,'LibSets constants'!$I$4:$L$1000,4,FALSE),""),"")</f>
        <v/>
      </c>
      <c r="AX241" s="21" t="e">
        <f t="shared" si="25"/>
        <v>#REF!</v>
      </c>
      <c r="AY241" s="21" t="e">
        <f t="shared" si="28"/>
        <v>#REF!</v>
      </c>
      <c r="AZ241" s="21" t="str">
        <f t="shared" si="26"/>
        <v>, setType=LIBSETS_SETTYPE_DUNGEON</v>
      </c>
      <c r="BA241" s="21" t="str">
        <f t="shared" si="27"/>
        <v>},</v>
      </c>
      <c r="BB241" s="21" t="str">
        <f t="shared" si="29"/>
        <v xml:space="preserve"> --Trappings of Invigoration / Stärkungsprunk   [Fang Lair]</v>
      </c>
    </row>
    <row r="242" spans="1:54" x14ac:dyDescent="0.25">
      <c r="A242" s="12">
        <v>345</v>
      </c>
      <c r="B242" t="s">
        <v>1563</v>
      </c>
      <c r="C242" t="s">
        <v>1565</v>
      </c>
      <c r="D242" t="s">
        <v>1564</v>
      </c>
      <c r="G242" s="3">
        <f t="shared" si="24"/>
        <v>345</v>
      </c>
      <c r="J242" s="8" t="s">
        <v>2021</v>
      </c>
      <c r="L242" t="s">
        <v>100</v>
      </c>
      <c r="M242" t="s">
        <v>100</v>
      </c>
      <c r="N242">
        <v>-1</v>
      </c>
      <c r="O242">
        <v>-1</v>
      </c>
      <c r="P242">
        <v>-1</v>
      </c>
      <c r="Q242">
        <v>0</v>
      </c>
      <c r="R242" s="3" t="e">
        <f>IF(S242&lt;&gt;"",VLOOKUP(S242,'ESO zone constants'!$D$2:$H$4950,8,FALSE),"")</f>
        <v>#REF!</v>
      </c>
      <c r="S242" t="s">
        <v>69</v>
      </c>
      <c r="T242" s="19" t="e">
        <f>IF(R242&lt;&gt;"",IF(NOT(ISERROR(VLOOKUP(R242,'ESO Dungeon constants'!$D$3:$H$9999,5,FALSE))),VLOOKUP(R242,'ESO Dungeon constants'!$D$3:$I$9999,6,FALSE),VLOOKUP(R242,'ESO zone constants'!$H$2:$K$9984,4,FALSE)),"")</f>
        <v>#REF!</v>
      </c>
      <c r="U242" s="3" t="e">
        <f>VLOOKUP(T242,'LibSets constants'!$B$4:$C$1000,2,FALSE)</f>
        <v>#REF!</v>
      </c>
      <c r="W242" s="42" t="str">
        <f>IF(V242&lt;&gt;"",IF(V242&lt;&gt;"LIBSETS_DROP_MECHANIC_MONSTER_NAME",VLOOKUP(V242,'LibSets constants'!$I$4:$L$1000,3,FALSE),""),"")</f>
        <v/>
      </c>
      <c r="X242" s="42" t="str">
        <f>IF(V242&lt;&gt;"",IF(V242&lt;&gt;"LIBSETS_DROP_MECHANIC_MONSTER_NAME",VLOOKUP(V242,'LibSets constants'!$I$4:$L$1000,4,FALSE),""),"")</f>
        <v/>
      </c>
      <c r="Y242" s="3" t="str">
        <f>IF(J242&lt;&gt;"LIBSETS_SETTYPE_BATTLEGROUND",IF(J242&lt;&gt;"LIBSETS_SETTYPE_SPECIAL",IF(Z242&lt;&gt;"",VLOOKUP(Z242,'ESO zone constants'!$D$2:$H$4950,8,FALSE),""),""),"")</f>
        <v/>
      </c>
      <c r="AA242" s="43"/>
      <c r="AB242" s="42" t="str">
        <f>IF(AA242&lt;&gt;"",IF(AA242&lt;&gt;"LIBSETS_DROP_MECHANIC_MONSTER_NAME",VLOOKUP(AA242,'LibSets constants'!$I$4:$L$1000,3,FALSE),""),"")</f>
        <v/>
      </c>
      <c r="AC242" s="42" t="str">
        <f>IF(AA242&lt;&gt;"",IF(AA242&lt;&gt;"LIBSETS_DROP_MECHANIC_MONSTER_NAME",VLOOKUP(AA242,'LibSets constants'!$I$4:$L$1000,4,FALSE),""),"")</f>
        <v/>
      </c>
      <c r="AD242" s="3" t="str">
        <f>IF(J242&lt;&gt;"LIBSETS_SETTYPE_BATTLEGROUND",IF(J242&lt;&gt;"LIBSETS_SETTYPE_SPECIAL",IF(AE242&lt;&gt;"",VLOOKUP(AE242,'ESO zone constants'!$D$2:$H$4950,8,FALSE),""),""),"")</f>
        <v/>
      </c>
      <c r="AF242" s="43"/>
      <c r="AG242" s="42" t="str">
        <f>IF(AF242&lt;&gt;"",IF(AF242&lt;&gt;"LIBSETS_DROP_MECHANIC_MONSTER_NAME",VLOOKUP(AF242,'LibSets constants'!$I$4:$L$1000,3,FALSE),""),"")</f>
        <v/>
      </c>
      <c r="AH242" s="42" t="str">
        <f>IF(AF242&lt;&gt;"",IF(AF242&lt;&gt;"LIBSETS_DROP_MECHANIC_MONSTER_NAME",VLOOKUP(AF242,'LibSets constants'!$I$4:$L$1000,4,FALSE),""),"")</f>
        <v/>
      </c>
      <c r="AI242" s="3" t="str">
        <f>IF(J242&lt;&gt;"LIBSETS_SETTYPE_BATTLEGROUND",IF(J242&lt;&gt;"LIBSETS_SETTYPE_SPECIAL",IF(AJ242&lt;&gt;"",VLOOKUP(AJ242,'ESO zone constants'!$D$2:$H$4950,8,FALSE),""),""),"")</f>
        <v/>
      </c>
      <c r="AK242" s="43"/>
      <c r="AL242" s="42" t="str">
        <f>IF(AK242&lt;&gt;"",IF(AK242&lt;&gt;"LIBSETS_DROP_MECHANIC_MONSTER_NAME",VLOOKUP(AK242,'LibSets constants'!$I$4:$L$1000,3,FALSE),""),"")</f>
        <v/>
      </c>
      <c r="AM242" s="42" t="str">
        <f>IF(AK242&lt;&gt;"",IF(AK242&lt;&gt;"LIBSETS_DROP_MECHANIC_MONSTER_NAME",VLOOKUP(AK242,'LibSets constants'!$I$4:$L$1000,4,FALSE),""),"")</f>
        <v/>
      </c>
      <c r="AN242" s="3" t="str">
        <f>IF(J242&lt;&gt;"LIBSETS_SETTYPE_BATTLEGROUND",IF(J242&lt;&gt;"LIBSETS_SETTYPE_SPECIAL",IF(AO242&lt;&gt;"",VLOOKUP(AO242,'ESO zone constants'!$D$2:$H$4950,8,FALSE),""),""),"")</f>
        <v/>
      </c>
      <c r="AP242" s="43"/>
      <c r="AQ242" s="42" t="str">
        <f>IF(AP242&lt;&gt;"",IF(AP242&lt;&gt;"LIBSETS_DROP_MECHANIC_MONSTER_NAME",VLOOKUP(AP242,'LibSets constants'!$I$4:$L$1000,3,FALSE),""),"")</f>
        <v/>
      </c>
      <c r="AR242" s="42" t="str">
        <f>IF(AP242&lt;&gt;"",IF(AP242&lt;&gt;"LIBSETS_DROP_MECHANIC_MONSTER_NAME",VLOOKUP(AP242,'LibSets constants'!$I$4:$L$1000,4,FALSE),""),"")</f>
        <v/>
      </c>
      <c r="AS242" s="3" t="str">
        <f>IF(J242&lt;&gt;"LIBSETS_SETTYPE_BATTLEGROUND",IF(J242&lt;&gt;"LIBSETS_SETTYPE_SPECIAL",IF(AT242&lt;&gt;"",VLOOKUP(AT242,'ESO zone constants'!$D$2:$H$4950,8,FALSE),""),""),"")</f>
        <v/>
      </c>
      <c r="AU242" s="43"/>
      <c r="AV242" s="42" t="str">
        <f>IF(AU242&lt;&gt;"",IF(AU242&lt;&gt;"LIBSETS_DROP_MECHANIC_MONSTER_NAME",VLOOKUP(AU242,'LibSets constants'!$I$4:$L$1000,3,FALSE),""),"")</f>
        <v/>
      </c>
      <c r="AW242" s="42" t="str">
        <f>IF(AU242&lt;&gt;"",IF(AU242&lt;&gt;"LIBSETS_DROP_MECHANIC_MONSTER_NAME",VLOOKUP(AU242,'LibSets constants'!$I$4:$L$1000,4,FALSE),""),"")</f>
        <v/>
      </c>
      <c r="AX242" s="21" t="e">
        <f t="shared" si="25"/>
        <v>#REF!</v>
      </c>
      <c r="AY242" s="21" t="e">
        <f t="shared" si="28"/>
        <v>#REF!</v>
      </c>
      <c r="AZ242" s="21" t="str">
        <f t="shared" si="26"/>
        <v>, setType=LIBSETS_SETTYPE_DUNGEON</v>
      </c>
      <c r="BA242" s="21" t="str">
        <f t="shared" si="27"/>
        <v>},</v>
      </c>
      <c r="BB242" s="21" t="str">
        <f t="shared" si="29"/>
        <v xml:space="preserve"> --Ulfnor's Favor / Ulfnors Gunst   [Fang Lair]</v>
      </c>
    </row>
    <row r="243" spans="1:54" x14ac:dyDescent="0.25">
      <c r="A243" s="12">
        <v>346</v>
      </c>
      <c r="B243" t="s">
        <v>1566</v>
      </c>
      <c r="C243" t="s">
        <v>1568</v>
      </c>
      <c r="D243" t="s">
        <v>1567</v>
      </c>
      <c r="G243" s="3">
        <f t="shared" si="24"/>
        <v>346</v>
      </c>
      <c r="J243" s="8" t="s">
        <v>2021</v>
      </c>
      <c r="L243" t="s">
        <v>100</v>
      </c>
      <c r="M243" t="s">
        <v>100</v>
      </c>
      <c r="N243">
        <v>-1</v>
      </c>
      <c r="O243">
        <v>-1</v>
      </c>
      <c r="P243">
        <v>-1</v>
      </c>
      <c r="Q243">
        <v>0</v>
      </c>
      <c r="R243" s="3" t="e">
        <f>IF(S243&lt;&gt;"",VLOOKUP(S243,'ESO zone constants'!$D$2:$H$4950,8,FALSE),"")</f>
        <v>#REF!</v>
      </c>
      <c r="S243" t="s">
        <v>74</v>
      </c>
      <c r="T243" s="19" t="e">
        <f>IF(R243&lt;&gt;"",IF(NOT(ISERROR(VLOOKUP(R243,'ESO Dungeon constants'!$D$3:$H$9999,5,FALSE))),VLOOKUP(R243,'ESO Dungeon constants'!$D$3:$I$9999,6,FALSE),VLOOKUP(R243,'ESO zone constants'!$H$2:$K$9984,4,FALSE)),"")</f>
        <v>#REF!</v>
      </c>
      <c r="U243" s="3" t="e">
        <f>VLOOKUP(T243,'LibSets constants'!$B$4:$C$1000,2,FALSE)</f>
        <v>#REF!</v>
      </c>
      <c r="W243" s="42" t="str">
        <f>IF(V243&lt;&gt;"",IF(V243&lt;&gt;"LIBSETS_DROP_MECHANIC_MONSTER_NAME",VLOOKUP(V243,'LibSets constants'!$I$4:$L$1000,3,FALSE),""),"")</f>
        <v/>
      </c>
      <c r="X243" s="42" t="str">
        <f>IF(V243&lt;&gt;"",IF(V243&lt;&gt;"LIBSETS_DROP_MECHANIC_MONSTER_NAME",VLOOKUP(V243,'LibSets constants'!$I$4:$L$1000,4,FALSE),""),"")</f>
        <v/>
      </c>
      <c r="Y243" s="3" t="str">
        <f>IF(J243&lt;&gt;"LIBSETS_SETTYPE_BATTLEGROUND",IF(J243&lt;&gt;"LIBSETS_SETTYPE_SPECIAL",IF(Z243&lt;&gt;"",VLOOKUP(Z243,'ESO zone constants'!$D$2:$H$4950,8,FALSE),""),""),"")</f>
        <v/>
      </c>
      <c r="AA243" s="43"/>
      <c r="AB243" s="42" t="str">
        <f>IF(AA243&lt;&gt;"",IF(AA243&lt;&gt;"LIBSETS_DROP_MECHANIC_MONSTER_NAME",VLOOKUP(AA243,'LibSets constants'!$I$4:$L$1000,3,FALSE),""),"")</f>
        <v/>
      </c>
      <c r="AC243" s="42" t="str">
        <f>IF(AA243&lt;&gt;"",IF(AA243&lt;&gt;"LIBSETS_DROP_MECHANIC_MONSTER_NAME",VLOOKUP(AA243,'LibSets constants'!$I$4:$L$1000,4,FALSE),""),"")</f>
        <v/>
      </c>
      <c r="AD243" s="3" t="str">
        <f>IF(J243&lt;&gt;"LIBSETS_SETTYPE_BATTLEGROUND",IF(J243&lt;&gt;"LIBSETS_SETTYPE_SPECIAL",IF(AE243&lt;&gt;"",VLOOKUP(AE243,'ESO zone constants'!$D$2:$H$4950,8,FALSE),""),""),"")</f>
        <v/>
      </c>
      <c r="AF243" s="43"/>
      <c r="AG243" s="42" t="str">
        <f>IF(AF243&lt;&gt;"",IF(AF243&lt;&gt;"LIBSETS_DROP_MECHANIC_MONSTER_NAME",VLOOKUP(AF243,'LibSets constants'!$I$4:$L$1000,3,FALSE),""),"")</f>
        <v/>
      </c>
      <c r="AH243" s="42" t="str">
        <f>IF(AF243&lt;&gt;"",IF(AF243&lt;&gt;"LIBSETS_DROP_MECHANIC_MONSTER_NAME",VLOOKUP(AF243,'LibSets constants'!$I$4:$L$1000,4,FALSE),""),"")</f>
        <v/>
      </c>
      <c r="AI243" s="3" t="str">
        <f>IF(J243&lt;&gt;"LIBSETS_SETTYPE_BATTLEGROUND",IF(J243&lt;&gt;"LIBSETS_SETTYPE_SPECIAL",IF(AJ243&lt;&gt;"",VLOOKUP(AJ243,'ESO zone constants'!$D$2:$H$4950,8,FALSE),""),""),"")</f>
        <v/>
      </c>
      <c r="AK243" s="43"/>
      <c r="AL243" s="42" t="str">
        <f>IF(AK243&lt;&gt;"",IF(AK243&lt;&gt;"LIBSETS_DROP_MECHANIC_MONSTER_NAME",VLOOKUP(AK243,'LibSets constants'!$I$4:$L$1000,3,FALSE),""),"")</f>
        <v/>
      </c>
      <c r="AM243" s="42" t="str">
        <f>IF(AK243&lt;&gt;"",IF(AK243&lt;&gt;"LIBSETS_DROP_MECHANIC_MONSTER_NAME",VLOOKUP(AK243,'LibSets constants'!$I$4:$L$1000,4,FALSE),""),"")</f>
        <v/>
      </c>
      <c r="AN243" s="3" t="str">
        <f>IF(J243&lt;&gt;"LIBSETS_SETTYPE_BATTLEGROUND",IF(J243&lt;&gt;"LIBSETS_SETTYPE_SPECIAL",IF(AO243&lt;&gt;"",VLOOKUP(AO243,'ESO zone constants'!$D$2:$H$4950,8,FALSE),""),""),"")</f>
        <v/>
      </c>
      <c r="AP243" s="43"/>
      <c r="AQ243" s="42" t="str">
        <f>IF(AP243&lt;&gt;"",IF(AP243&lt;&gt;"LIBSETS_DROP_MECHANIC_MONSTER_NAME",VLOOKUP(AP243,'LibSets constants'!$I$4:$L$1000,3,FALSE),""),"")</f>
        <v/>
      </c>
      <c r="AR243" s="42" t="str">
        <f>IF(AP243&lt;&gt;"",IF(AP243&lt;&gt;"LIBSETS_DROP_MECHANIC_MONSTER_NAME",VLOOKUP(AP243,'LibSets constants'!$I$4:$L$1000,4,FALSE),""),"")</f>
        <v/>
      </c>
      <c r="AS243" s="3" t="str">
        <f>IF(J243&lt;&gt;"LIBSETS_SETTYPE_BATTLEGROUND",IF(J243&lt;&gt;"LIBSETS_SETTYPE_SPECIAL",IF(AT243&lt;&gt;"",VLOOKUP(AT243,'ESO zone constants'!$D$2:$H$4950,8,FALSE),""),""),"")</f>
        <v/>
      </c>
      <c r="AU243" s="43"/>
      <c r="AV243" s="42" t="str">
        <f>IF(AU243&lt;&gt;"",IF(AU243&lt;&gt;"LIBSETS_DROP_MECHANIC_MONSTER_NAME",VLOOKUP(AU243,'LibSets constants'!$I$4:$L$1000,3,FALSE),""),"")</f>
        <v/>
      </c>
      <c r="AW243" s="42" t="str">
        <f>IF(AU243&lt;&gt;"",IF(AU243&lt;&gt;"LIBSETS_DROP_MECHANIC_MONSTER_NAME",VLOOKUP(AU243,'LibSets constants'!$I$4:$L$1000,4,FALSE),""),"")</f>
        <v/>
      </c>
      <c r="AX243" s="21" t="e">
        <f t="shared" si="25"/>
        <v>#REF!</v>
      </c>
      <c r="AY243" s="21" t="e">
        <f t="shared" si="28"/>
        <v>#REF!</v>
      </c>
      <c r="AZ243" s="21" t="str">
        <f t="shared" si="26"/>
        <v>, setType=LIBSETS_SETTYPE_DUNGEON</v>
      </c>
      <c r="BA243" s="21" t="str">
        <f t="shared" si="27"/>
        <v>},</v>
      </c>
      <c r="BB243" s="21" t="str">
        <f t="shared" si="29"/>
        <v xml:space="preserve"> --Jorvuld's Guidance / Jorvulds Führung   [Scalecaller Peak]</v>
      </c>
    </row>
    <row r="244" spans="1:54" s="14" customFormat="1" x14ac:dyDescent="0.25">
      <c r="A244" s="12">
        <v>347</v>
      </c>
      <c r="B244" t="s">
        <v>1569</v>
      </c>
      <c r="C244" t="s">
        <v>1571</v>
      </c>
      <c r="D244" t="s">
        <v>1570</v>
      </c>
      <c r="E244"/>
      <c r="F244"/>
      <c r="G244" s="3">
        <f t="shared" si="24"/>
        <v>347</v>
      </c>
      <c r="H244"/>
      <c r="I244"/>
      <c r="J244" s="8" t="s">
        <v>2021</v>
      </c>
      <c r="K244"/>
      <c r="L244" t="s">
        <v>100</v>
      </c>
      <c r="M244" t="s">
        <v>100</v>
      </c>
      <c r="N244">
        <v>-1</v>
      </c>
      <c r="O244">
        <v>-1</v>
      </c>
      <c r="P244">
        <v>-1</v>
      </c>
      <c r="Q244">
        <v>0</v>
      </c>
      <c r="R244" s="3" t="e">
        <f>IF(S244&lt;&gt;"",VLOOKUP(S244,'ESO zone constants'!$D$2:$H$4950,8,FALSE),"")</f>
        <v>#REF!</v>
      </c>
      <c r="S244" t="s">
        <v>74</v>
      </c>
      <c r="T244" s="19" t="e">
        <f>IF(R244&lt;&gt;"",IF(NOT(ISERROR(VLOOKUP(R244,'ESO Dungeon constants'!$D$3:$H$9999,5,FALSE))),VLOOKUP(R244,'ESO Dungeon constants'!$D$3:$I$9999,6,FALSE),VLOOKUP(R244,'ESO zone constants'!$H$2:$K$9984,4,FALSE)),"")</f>
        <v>#REF!</v>
      </c>
      <c r="U244" s="3" t="e">
        <f>VLOOKUP(T244,'LibSets constants'!$B$4:$C$1000,2,FALSE)</f>
        <v>#REF!</v>
      </c>
      <c r="V244" s="34"/>
      <c r="W244" s="46" t="str">
        <f>IF(V244&lt;&gt;"",IF(V244&lt;&gt;"LIBSETS_DROP_MECHANIC_MONSTER_NAME",VLOOKUP(V244,'LibSets constants'!$I$4:$L$1000,3,FALSE),""),"")</f>
        <v/>
      </c>
      <c r="X244" s="46" t="str">
        <f>IF(V244&lt;&gt;"",IF(V244&lt;&gt;"LIBSETS_DROP_MECHANIC_MONSTER_NAME",VLOOKUP(V244,'LibSets constants'!$I$4:$L$1000,4,FALSE),""),"")</f>
        <v/>
      </c>
      <c r="Y244" s="3" t="str">
        <f>IF(J244&lt;&gt;"LIBSETS_SETTYPE_BATTLEGROUND",IF(J244&lt;&gt;"LIBSETS_SETTYPE_SPECIAL",IF(Z244&lt;&gt;"",VLOOKUP(Z244,'ESO zone constants'!$D$2:$H$4950,8,FALSE),""),""),"")</f>
        <v/>
      </c>
      <c r="Z244"/>
      <c r="AA244" s="47"/>
      <c r="AB244" s="46" t="str">
        <f>IF(AA244&lt;&gt;"",IF(AA244&lt;&gt;"LIBSETS_DROP_MECHANIC_MONSTER_NAME",VLOOKUP(AA244,'LibSets constants'!$I$4:$L$1000,3,FALSE),""),"")</f>
        <v/>
      </c>
      <c r="AC244" s="46" t="str">
        <f>IF(AA244&lt;&gt;"",IF(AA244&lt;&gt;"LIBSETS_DROP_MECHANIC_MONSTER_NAME",VLOOKUP(AA244,'LibSets constants'!$I$4:$L$1000,4,FALSE),""),"")</f>
        <v/>
      </c>
      <c r="AD244" s="3" t="str">
        <f>IF(J244&lt;&gt;"LIBSETS_SETTYPE_BATTLEGROUND",IF(J244&lt;&gt;"LIBSETS_SETTYPE_SPECIAL",IF(AE244&lt;&gt;"",VLOOKUP(AE244,'ESO zone constants'!$D$2:$H$4950,8,FALSE),""),""),"")</f>
        <v/>
      </c>
      <c r="AE244"/>
      <c r="AF244" s="47"/>
      <c r="AG244" s="46" t="str">
        <f>IF(AF244&lt;&gt;"",IF(AF244&lt;&gt;"LIBSETS_DROP_MECHANIC_MONSTER_NAME",VLOOKUP(AF244,'LibSets constants'!$I$4:$L$1000,3,FALSE),""),"")</f>
        <v/>
      </c>
      <c r="AH244" s="46" t="str">
        <f>IF(AF244&lt;&gt;"",IF(AF244&lt;&gt;"LIBSETS_DROP_MECHANIC_MONSTER_NAME",VLOOKUP(AF244,'LibSets constants'!$I$4:$L$1000,4,FALSE),""),"")</f>
        <v/>
      </c>
      <c r="AI244" s="3" t="str">
        <f>IF(J244&lt;&gt;"LIBSETS_SETTYPE_BATTLEGROUND",IF(J244&lt;&gt;"LIBSETS_SETTYPE_SPECIAL",IF(AJ244&lt;&gt;"",VLOOKUP(AJ244,'ESO zone constants'!$D$2:$H$4950,8,FALSE),""),""),"")</f>
        <v/>
      </c>
      <c r="AJ244"/>
      <c r="AK244" s="47"/>
      <c r="AL244" s="46" t="str">
        <f>IF(AK244&lt;&gt;"",IF(AK244&lt;&gt;"LIBSETS_DROP_MECHANIC_MONSTER_NAME",VLOOKUP(AK244,'LibSets constants'!$I$4:$L$1000,3,FALSE),""),"")</f>
        <v/>
      </c>
      <c r="AM244" s="46" t="str">
        <f>IF(AK244&lt;&gt;"",IF(AK244&lt;&gt;"LIBSETS_DROP_MECHANIC_MONSTER_NAME",VLOOKUP(AK244,'LibSets constants'!$I$4:$L$1000,4,FALSE),""),"")</f>
        <v/>
      </c>
      <c r="AN244" s="3" t="str">
        <f>IF(J244&lt;&gt;"LIBSETS_SETTYPE_BATTLEGROUND",IF(J244&lt;&gt;"LIBSETS_SETTYPE_SPECIAL",IF(AO244&lt;&gt;"",VLOOKUP(AO244,'ESO zone constants'!$D$2:$H$4950,8,FALSE),""),""),"")</f>
        <v/>
      </c>
      <c r="AO244"/>
      <c r="AP244" s="47"/>
      <c r="AQ244" s="46" t="str">
        <f>IF(AP244&lt;&gt;"",IF(AP244&lt;&gt;"LIBSETS_DROP_MECHANIC_MONSTER_NAME",VLOOKUP(AP244,'LibSets constants'!$I$4:$L$1000,3,FALSE),""),"")</f>
        <v/>
      </c>
      <c r="AR244" s="46" t="str">
        <f>IF(AP244&lt;&gt;"",IF(AP244&lt;&gt;"LIBSETS_DROP_MECHANIC_MONSTER_NAME",VLOOKUP(AP244,'LibSets constants'!$I$4:$L$1000,4,FALSE),""),"")</f>
        <v/>
      </c>
      <c r="AS244" s="3" t="str">
        <f>IF(J244&lt;&gt;"LIBSETS_SETTYPE_BATTLEGROUND",IF(J244&lt;&gt;"LIBSETS_SETTYPE_SPECIAL",IF(AT244&lt;&gt;"",VLOOKUP(AT244,'ESO zone constants'!$D$2:$H$4950,8,FALSE),""),""),"")</f>
        <v/>
      </c>
      <c r="AT244"/>
      <c r="AU244" s="47"/>
      <c r="AV244" s="46" t="str">
        <f>IF(AU244&lt;&gt;"",IF(AU244&lt;&gt;"LIBSETS_DROP_MECHANIC_MONSTER_NAME",VLOOKUP(AU244,'LibSets constants'!$I$4:$L$1000,3,FALSE),""),"")</f>
        <v/>
      </c>
      <c r="AW244" s="46" t="str">
        <f>IF(AU244&lt;&gt;"",IF(AU244&lt;&gt;"LIBSETS_DROP_MECHANIC_MONSTER_NAME",VLOOKUP(AU244,'LibSets constants'!$I$4:$L$1000,4,FALSE),""),"")</f>
        <v/>
      </c>
      <c r="AX244" s="21" t="e">
        <f t="shared" si="25"/>
        <v>#REF!</v>
      </c>
      <c r="AY244" s="21" t="e">
        <f t="shared" si="28"/>
        <v>#REF!</v>
      </c>
      <c r="AZ244" s="21" t="str">
        <f t="shared" si="26"/>
        <v>, setType=LIBSETS_SETTYPE_DUNGEON</v>
      </c>
      <c r="BA244" s="21" t="str">
        <f t="shared" si="27"/>
        <v>},</v>
      </c>
      <c r="BB244" s="21" t="str">
        <f t="shared" si="29"/>
        <v xml:space="preserve"> --Plague Slinger / Seuchenschleuder   [Scalecaller Peak]</v>
      </c>
    </row>
    <row r="245" spans="1:54" x14ac:dyDescent="0.25">
      <c r="A245" s="12">
        <v>348</v>
      </c>
      <c r="B245" t="s">
        <v>1572</v>
      </c>
      <c r="C245" t="s">
        <v>1574</v>
      </c>
      <c r="D245" t="s">
        <v>1573</v>
      </c>
      <c r="G245" s="3">
        <f t="shared" si="24"/>
        <v>348</v>
      </c>
      <c r="J245" s="8" t="s">
        <v>2021</v>
      </c>
      <c r="L245" t="s">
        <v>100</v>
      </c>
      <c r="M245" t="s">
        <v>100</v>
      </c>
      <c r="N245">
        <v>-1</v>
      </c>
      <c r="O245">
        <v>-1</v>
      </c>
      <c r="P245">
        <v>-1</v>
      </c>
      <c r="Q245">
        <v>0</v>
      </c>
      <c r="R245" s="3" t="e">
        <f>IF(S245&lt;&gt;"",VLOOKUP(S245,'ESO zone constants'!$D$2:$H$4950,8,FALSE),"")</f>
        <v>#REF!</v>
      </c>
      <c r="S245" t="s">
        <v>74</v>
      </c>
      <c r="T245" s="19" t="e">
        <f>IF(R245&lt;&gt;"",IF(NOT(ISERROR(VLOOKUP(R245,'ESO Dungeon constants'!$D$3:$H$9999,5,FALSE))),VLOOKUP(R245,'ESO Dungeon constants'!$D$3:$I$9999,6,FALSE),VLOOKUP(R245,'ESO zone constants'!$H$2:$K$9984,4,FALSE)),"")</f>
        <v>#REF!</v>
      </c>
      <c r="U245" s="3" t="e">
        <f>VLOOKUP(T245,'LibSets constants'!$B$4:$C$1000,2,FALSE)</f>
        <v>#REF!</v>
      </c>
      <c r="W245" s="46" t="str">
        <f>IF(V245&lt;&gt;"",IF(V245&lt;&gt;"LIBSETS_DROP_MECHANIC_MONSTER_NAME",VLOOKUP(V245,'LibSets constants'!$I$4:$L$1000,3,FALSE),""),"")</f>
        <v/>
      </c>
      <c r="X245" s="46" t="str">
        <f>IF(V245&lt;&gt;"",IF(V245&lt;&gt;"LIBSETS_DROP_MECHANIC_MONSTER_NAME",VLOOKUP(V245,'LibSets constants'!$I$4:$L$1000,4,FALSE),""),"")</f>
        <v/>
      </c>
      <c r="Y245" s="3" t="str">
        <f>IF(J245&lt;&gt;"LIBSETS_SETTYPE_BATTLEGROUND",IF(J245&lt;&gt;"LIBSETS_SETTYPE_SPECIAL",IF(Z245&lt;&gt;"",VLOOKUP(Z245,'ESO zone constants'!$D$2:$H$4950,8,FALSE),""),""),"")</f>
        <v/>
      </c>
      <c r="AA245" s="47"/>
      <c r="AB245" s="46" t="str">
        <f>IF(AA245&lt;&gt;"",IF(AA245&lt;&gt;"LIBSETS_DROP_MECHANIC_MONSTER_NAME",VLOOKUP(AA245,'LibSets constants'!$I$4:$L$1000,3,FALSE),""),"")</f>
        <v/>
      </c>
      <c r="AC245" s="46" t="str">
        <f>IF(AA245&lt;&gt;"",IF(AA245&lt;&gt;"LIBSETS_DROP_MECHANIC_MONSTER_NAME",VLOOKUP(AA245,'LibSets constants'!$I$4:$L$1000,4,FALSE),""),"")</f>
        <v/>
      </c>
      <c r="AD245" s="3" t="str">
        <f>IF(J245&lt;&gt;"LIBSETS_SETTYPE_BATTLEGROUND",IF(J245&lt;&gt;"LIBSETS_SETTYPE_SPECIAL",IF(AE245&lt;&gt;"",VLOOKUP(AE245,'ESO zone constants'!$D$2:$H$4950,8,FALSE),""),""),"")</f>
        <v/>
      </c>
      <c r="AF245" s="47"/>
      <c r="AG245" s="46" t="str">
        <f>IF(AF245&lt;&gt;"",IF(AF245&lt;&gt;"LIBSETS_DROP_MECHANIC_MONSTER_NAME",VLOOKUP(AF245,'LibSets constants'!$I$4:$L$1000,3,FALSE),""),"")</f>
        <v/>
      </c>
      <c r="AH245" s="46" t="str">
        <f>IF(AF245&lt;&gt;"",IF(AF245&lt;&gt;"LIBSETS_DROP_MECHANIC_MONSTER_NAME",VLOOKUP(AF245,'LibSets constants'!$I$4:$L$1000,4,FALSE),""),"")</f>
        <v/>
      </c>
      <c r="AI245" s="3" t="str">
        <f>IF(J245&lt;&gt;"LIBSETS_SETTYPE_BATTLEGROUND",IF(J245&lt;&gt;"LIBSETS_SETTYPE_SPECIAL",IF(AJ245&lt;&gt;"",VLOOKUP(AJ245,'ESO zone constants'!$D$2:$H$4950,8,FALSE),""),""),"")</f>
        <v/>
      </c>
      <c r="AK245" s="47"/>
      <c r="AL245" s="46" t="str">
        <f>IF(AK245&lt;&gt;"",IF(AK245&lt;&gt;"LIBSETS_DROP_MECHANIC_MONSTER_NAME",VLOOKUP(AK245,'LibSets constants'!$I$4:$L$1000,3,FALSE),""),"")</f>
        <v/>
      </c>
      <c r="AM245" s="46" t="str">
        <f>IF(AK245&lt;&gt;"",IF(AK245&lt;&gt;"LIBSETS_DROP_MECHANIC_MONSTER_NAME",VLOOKUP(AK245,'LibSets constants'!$I$4:$L$1000,4,FALSE),""),"")</f>
        <v/>
      </c>
      <c r="AN245" s="3" t="str">
        <f>IF(J245&lt;&gt;"LIBSETS_SETTYPE_BATTLEGROUND",IF(J245&lt;&gt;"LIBSETS_SETTYPE_SPECIAL",IF(AO245&lt;&gt;"",VLOOKUP(AO245,'ESO zone constants'!$D$2:$H$4950,8,FALSE),""),""),"")</f>
        <v/>
      </c>
      <c r="AP245" s="47"/>
      <c r="AQ245" s="46" t="str">
        <f>IF(AP245&lt;&gt;"",IF(AP245&lt;&gt;"LIBSETS_DROP_MECHANIC_MONSTER_NAME",VLOOKUP(AP245,'LibSets constants'!$I$4:$L$1000,3,FALSE),""),"")</f>
        <v/>
      </c>
      <c r="AR245" s="46" t="str">
        <f>IF(AP245&lt;&gt;"",IF(AP245&lt;&gt;"LIBSETS_DROP_MECHANIC_MONSTER_NAME",VLOOKUP(AP245,'LibSets constants'!$I$4:$L$1000,4,FALSE),""),"")</f>
        <v/>
      </c>
      <c r="AS245" s="3" t="str">
        <f>IF(J245&lt;&gt;"LIBSETS_SETTYPE_BATTLEGROUND",IF(J245&lt;&gt;"LIBSETS_SETTYPE_SPECIAL",IF(AT245&lt;&gt;"",VLOOKUP(AT245,'ESO zone constants'!$D$2:$H$4950,8,FALSE),""),""),"")</f>
        <v/>
      </c>
      <c r="AU245" s="47"/>
      <c r="AV245" s="46" t="str">
        <f>IF(AU245&lt;&gt;"",IF(AU245&lt;&gt;"LIBSETS_DROP_MECHANIC_MONSTER_NAME",VLOOKUP(AU245,'LibSets constants'!$I$4:$L$1000,3,FALSE),""),"")</f>
        <v/>
      </c>
      <c r="AW245" s="46" t="str">
        <f>IF(AU245&lt;&gt;"",IF(AU245&lt;&gt;"LIBSETS_DROP_MECHANIC_MONSTER_NAME",VLOOKUP(AU245,'LibSets constants'!$I$4:$L$1000,4,FALSE),""),"")</f>
        <v/>
      </c>
      <c r="AX245" s="21" t="e">
        <f t="shared" si="25"/>
        <v>#REF!</v>
      </c>
      <c r="AY245" s="21" t="e">
        <f t="shared" si="28"/>
        <v>#REF!</v>
      </c>
      <c r="AZ245" s="21" t="str">
        <f t="shared" si="26"/>
        <v>, setType=LIBSETS_SETTYPE_DUNGEON</v>
      </c>
      <c r="BA245" s="21" t="str">
        <f t="shared" si="27"/>
        <v>},</v>
      </c>
      <c r="BB245" s="21" t="str">
        <f t="shared" si="29"/>
        <v xml:space="preserve"> --Curse of Doylemish / Fluch von Doylemish   [Scalecaller Peak]</v>
      </c>
    </row>
    <row r="246" spans="1:54" x14ac:dyDescent="0.25">
      <c r="A246" s="12">
        <v>399</v>
      </c>
      <c r="B246" t="s">
        <v>1694</v>
      </c>
      <c r="C246" t="s">
        <v>1696</v>
      </c>
      <c r="D246" t="s">
        <v>1695</v>
      </c>
      <c r="G246" s="3">
        <f t="shared" si="24"/>
        <v>399</v>
      </c>
      <c r="J246" s="8" t="s">
        <v>2021</v>
      </c>
      <c r="L246" t="s">
        <v>100</v>
      </c>
      <c r="M246" t="s">
        <v>100</v>
      </c>
      <c r="N246">
        <v>-1</v>
      </c>
      <c r="O246">
        <v>-1</v>
      </c>
      <c r="P246">
        <v>-1</v>
      </c>
      <c r="Q246">
        <v>0</v>
      </c>
      <c r="R246" s="3" t="e">
        <f>IF(S246&lt;&gt;"",VLOOKUP(S246,'ESO zone constants'!$D$2:$H$4950,8,FALSE),"")</f>
        <v>#REF!</v>
      </c>
      <c r="S246" t="s">
        <v>41</v>
      </c>
      <c r="T246" s="19" t="e">
        <f>IF(R246&lt;&gt;"",IF(NOT(ISERROR(VLOOKUP(R246,'ESO Dungeon constants'!$D$3:$H$9999,5,FALSE))),VLOOKUP(R246,'ESO Dungeon constants'!$D$3:$I$9999,6,FALSE),VLOOKUP(R246,'ESO zone constants'!$H$2:$K$9984,4,FALSE)),"")</f>
        <v>#REF!</v>
      </c>
      <c r="U246" s="3" t="e">
        <f>VLOOKUP(T246,'LibSets constants'!$B$4:$C$1000,2,FALSE)</f>
        <v>#REF!</v>
      </c>
      <c r="W246" s="46" t="str">
        <f>IF(V246&lt;&gt;"",IF(V246&lt;&gt;"LIBSETS_DROP_MECHANIC_MONSTER_NAME",VLOOKUP(V246,'LibSets constants'!$I$4:$L$1000,3,FALSE),""),"")</f>
        <v/>
      </c>
      <c r="X246" s="46" t="str">
        <f>IF(V246&lt;&gt;"",IF(V246&lt;&gt;"LIBSETS_DROP_MECHANIC_MONSTER_NAME",VLOOKUP(V246,'LibSets constants'!$I$4:$L$1000,4,FALSE),""),"")</f>
        <v/>
      </c>
      <c r="Y246" s="3" t="str">
        <f>IF(J246&lt;&gt;"LIBSETS_SETTYPE_BATTLEGROUND",IF(J246&lt;&gt;"LIBSETS_SETTYPE_SPECIAL",IF(Z246&lt;&gt;"",VLOOKUP(Z246,'ESO zone constants'!$D$2:$H$4950,8,FALSE),""),""),"")</f>
        <v/>
      </c>
      <c r="AA246" s="47"/>
      <c r="AB246" s="46" t="str">
        <f>IF(AA246&lt;&gt;"",IF(AA246&lt;&gt;"LIBSETS_DROP_MECHANIC_MONSTER_NAME",VLOOKUP(AA246,'LibSets constants'!$I$4:$L$1000,3,FALSE),""),"")</f>
        <v/>
      </c>
      <c r="AC246" s="46" t="str">
        <f>IF(AA246&lt;&gt;"",IF(AA246&lt;&gt;"LIBSETS_DROP_MECHANIC_MONSTER_NAME",VLOOKUP(AA246,'LibSets constants'!$I$4:$L$1000,4,FALSE),""),"")</f>
        <v/>
      </c>
      <c r="AD246" s="3" t="str">
        <f>IF(J246&lt;&gt;"LIBSETS_SETTYPE_BATTLEGROUND",IF(J246&lt;&gt;"LIBSETS_SETTYPE_SPECIAL",IF(AE246&lt;&gt;"",VLOOKUP(AE246,'ESO zone constants'!$D$2:$H$4950,8,FALSE),""),""),"")</f>
        <v/>
      </c>
      <c r="AF246" s="47"/>
      <c r="AG246" s="46" t="str">
        <f>IF(AF246&lt;&gt;"",IF(AF246&lt;&gt;"LIBSETS_DROP_MECHANIC_MONSTER_NAME",VLOOKUP(AF246,'LibSets constants'!$I$4:$L$1000,3,FALSE),""),"")</f>
        <v/>
      </c>
      <c r="AH246" s="46" t="str">
        <f>IF(AF246&lt;&gt;"",IF(AF246&lt;&gt;"LIBSETS_DROP_MECHANIC_MONSTER_NAME",VLOOKUP(AF246,'LibSets constants'!$I$4:$L$1000,4,FALSE),""),"")</f>
        <v/>
      </c>
      <c r="AI246" s="3" t="str">
        <f>IF(J246&lt;&gt;"LIBSETS_SETTYPE_BATTLEGROUND",IF(J246&lt;&gt;"LIBSETS_SETTYPE_SPECIAL",IF(AJ246&lt;&gt;"",VLOOKUP(AJ246,'ESO zone constants'!$D$2:$H$4950,8,FALSE),""),""),"")</f>
        <v/>
      </c>
      <c r="AK246" s="47"/>
      <c r="AL246" s="46" t="str">
        <f>IF(AK246&lt;&gt;"",IF(AK246&lt;&gt;"LIBSETS_DROP_MECHANIC_MONSTER_NAME",VLOOKUP(AK246,'LibSets constants'!$I$4:$L$1000,3,FALSE),""),"")</f>
        <v/>
      </c>
      <c r="AM246" s="46" t="str">
        <f>IF(AK246&lt;&gt;"",IF(AK246&lt;&gt;"LIBSETS_DROP_MECHANIC_MONSTER_NAME",VLOOKUP(AK246,'LibSets constants'!$I$4:$L$1000,4,FALSE),""),"")</f>
        <v/>
      </c>
      <c r="AN246" s="3" t="str">
        <f>IF(J246&lt;&gt;"LIBSETS_SETTYPE_BATTLEGROUND",IF(J246&lt;&gt;"LIBSETS_SETTYPE_SPECIAL",IF(AO246&lt;&gt;"",VLOOKUP(AO246,'ESO zone constants'!$D$2:$H$4950,8,FALSE),""),""),"")</f>
        <v/>
      </c>
      <c r="AP246" s="47"/>
      <c r="AQ246" s="46" t="str">
        <f>IF(AP246&lt;&gt;"",IF(AP246&lt;&gt;"LIBSETS_DROP_MECHANIC_MONSTER_NAME",VLOOKUP(AP246,'LibSets constants'!$I$4:$L$1000,3,FALSE),""),"")</f>
        <v/>
      </c>
      <c r="AR246" s="46" t="str">
        <f>IF(AP246&lt;&gt;"",IF(AP246&lt;&gt;"LIBSETS_DROP_MECHANIC_MONSTER_NAME",VLOOKUP(AP246,'LibSets constants'!$I$4:$L$1000,4,FALSE),""),"")</f>
        <v/>
      </c>
      <c r="AS246" s="3" t="str">
        <f>IF(J246&lt;&gt;"LIBSETS_SETTYPE_BATTLEGROUND",IF(J246&lt;&gt;"LIBSETS_SETTYPE_SPECIAL",IF(AT246&lt;&gt;"",VLOOKUP(AT246,'ESO zone constants'!$D$2:$H$4950,8,FALSE),""),""),"")</f>
        <v/>
      </c>
      <c r="AU246" s="47"/>
      <c r="AV246" s="46" t="str">
        <f>IF(AU246&lt;&gt;"",IF(AU246&lt;&gt;"LIBSETS_DROP_MECHANIC_MONSTER_NAME",VLOOKUP(AU246,'LibSets constants'!$I$4:$L$1000,3,FALSE),""),"")</f>
        <v/>
      </c>
      <c r="AW246" s="46" t="str">
        <f>IF(AU246&lt;&gt;"",IF(AU246&lt;&gt;"LIBSETS_DROP_MECHANIC_MONSTER_NAME",VLOOKUP(AU246,'LibSets constants'!$I$4:$L$1000,4,FALSE),""),"")</f>
        <v/>
      </c>
      <c r="AX246" s="21" t="e">
        <f t="shared" si="25"/>
        <v>#REF!</v>
      </c>
      <c r="AY246" s="21" t="e">
        <f t="shared" si="28"/>
        <v>#REF!</v>
      </c>
      <c r="AZ246" s="21" t="str">
        <f t="shared" si="26"/>
        <v>, setType=LIBSETS_SETTYPE_DUNGEON</v>
      </c>
      <c r="BA246" s="21" t="str">
        <f t="shared" si="27"/>
        <v>},</v>
      </c>
      <c r="BB246" s="21" t="str">
        <f t="shared" si="29"/>
        <v xml:space="preserve"> --Hanu's Compassion / Hanus Mitgefühl   [March of Sacrifices]</v>
      </c>
    </row>
    <row r="247" spans="1:54" x14ac:dyDescent="0.25">
      <c r="A247" s="12">
        <v>400</v>
      </c>
      <c r="B247" t="s">
        <v>1697</v>
      </c>
      <c r="C247" t="s">
        <v>1699</v>
      </c>
      <c r="D247" t="s">
        <v>1698</v>
      </c>
      <c r="G247" s="3">
        <f t="shared" si="24"/>
        <v>400</v>
      </c>
      <c r="J247" s="8" t="s">
        <v>2021</v>
      </c>
      <c r="L247" t="s">
        <v>100</v>
      </c>
      <c r="M247" t="s">
        <v>100</v>
      </c>
      <c r="N247">
        <v>-1</v>
      </c>
      <c r="O247">
        <v>-1</v>
      </c>
      <c r="P247">
        <v>-1</v>
      </c>
      <c r="Q247">
        <v>0</v>
      </c>
      <c r="R247" s="3" t="e">
        <f>IF(S247&lt;&gt;"",VLOOKUP(S247,'ESO zone constants'!$D$2:$H$4950,8,FALSE),"")</f>
        <v>#REF!</v>
      </c>
      <c r="S247" t="s">
        <v>41</v>
      </c>
      <c r="T247" s="19" t="e">
        <f>IF(R247&lt;&gt;"",IF(NOT(ISERROR(VLOOKUP(R247,'ESO Dungeon constants'!$D$3:$H$9999,5,FALSE))),VLOOKUP(R247,'ESO Dungeon constants'!$D$3:$I$9999,6,FALSE),VLOOKUP(R247,'ESO zone constants'!$H$2:$K$9984,4,FALSE)),"")</f>
        <v>#REF!</v>
      </c>
      <c r="U247" s="3" t="e">
        <f>VLOOKUP(T247,'LibSets constants'!$B$4:$C$1000,2,FALSE)</f>
        <v>#REF!</v>
      </c>
      <c r="W247" s="3" t="str">
        <f>IF(V247&lt;&gt;"",IF(V247&lt;&gt;"LIBSETS_DROP_MECHANIC_MONSTER_NAME",VLOOKUP(V247,'LibSets constants'!$I$4:$L$1000,3,FALSE),""),"")</f>
        <v/>
      </c>
      <c r="X247" s="3" t="str">
        <f>IF(V247&lt;&gt;"",IF(V247&lt;&gt;"LIBSETS_DROP_MECHANIC_MONSTER_NAME",VLOOKUP(V247,'LibSets constants'!$I$4:$L$1000,4,FALSE),""),"")</f>
        <v/>
      </c>
      <c r="Y247" s="3" t="str">
        <f>IF(J247&lt;&gt;"LIBSETS_SETTYPE_BATTLEGROUND",IF(J247&lt;&gt;"LIBSETS_SETTYPE_SPECIAL",IF(Z247&lt;&gt;"",VLOOKUP(Z247,'ESO zone constants'!$D$2:$H$4950,8,FALSE),""),""),"")</f>
        <v/>
      </c>
      <c r="AB247" s="3" t="str">
        <f>IF(AA247&lt;&gt;"",IF(AA247&lt;&gt;"LIBSETS_DROP_MECHANIC_MONSTER_NAME",VLOOKUP(AA247,'LibSets constants'!$I$4:$L$1000,3,FALSE),""),"")</f>
        <v/>
      </c>
      <c r="AC247" s="3" t="str">
        <f>IF(AA247&lt;&gt;"",IF(AA247&lt;&gt;"LIBSETS_DROP_MECHANIC_MONSTER_NAME",VLOOKUP(AA247,'LibSets constants'!$I$4:$L$1000,4,FALSE),""),"")</f>
        <v/>
      </c>
      <c r="AD247" s="3" t="str">
        <f>IF(J247&lt;&gt;"LIBSETS_SETTYPE_BATTLEGROUND",IF(J247&lt;&gt;"LIBSETS_SETTYPE_SPECIAL",IF(AE247&lt;&gt;"",VLOOKUP(AE247,'ESO zone constants'!$D$2:$H$4950,8,FALSE),""),""),"")</f>
        <v/>
      </c>
      <c r="AG247" s="3" t="str">
        <f>IF(AF247&lt;&gt;"",IF(AF247&lt;&gt;"LIBSETS_DROP_MECHANIC_MONSTER_NAME",VLOOKUP(AF247,'LibSets constants'!$I$4:$L$1000,3,FALSE),""),"")</f>
        <v/>
      </c>
      <c r="AH247" s="3" t="str">
        <f>IF(AF247&lt;&gt;"",IF(AF247&lt;&gt;"LIBSETS_DROP_MECHANIC_MONSTER_NAME",VLOOKUP(AF247,'LibSets constants'!$I$4:$L$1000,4,FALSE),""),"")</f>
        <v/>
      </c>
      <c r="AI247" s="3" t="str">
        <f>IF(J247&lt;&gt;"LIBSETS_SETTYPE_BATTLEGROUND",IF(J247&lt;&gt;"LIBSETS_SETTYPE_SPECIAL",IF(AJ247&lt;&gt;"",VLOOKUP(AJ247,'ESO zone constants'!$D$2:$H$4950,8,FALSE),""),""),"")</f>
        <v/>
      </c>
      <c r="AL247" s="3" t="str">
        <f>IF(AK247&lt;&gt;"",IF(AK247&lt;&gt;"LIBSETS_DROP_MECHANIC_MONSTER_NAME",VLOOKUP(AK247,'LibSets constants'!$I$4:$L$1000,3,FALSE),""),"")</f>
        <v/>
      </c>
      <c r="AM247" s="3" t="str">
        <f>IF(AK247&lt;&gt;"",IF(AK247&lt;&gt;"LIBSETS_DROP_MECHANIC_MONSTER_NAME",VLOOKUP(AK247,'LibSets constants'!$I$4:$L$1000,4,FALSE),""),"")</f>
        <v/>
      </c>
      <c r="AN247" s="3" t="str">
        <f>IF(J247&lt;&gt;"LIBSETS_SETTYPE_BATTLEGROUND",IF(J247&lt;&gt;"LIBSETS_SETTYPE_SPECIAL",IF(AO247&lt;&gt;"",VLOOKUP(AO247,'ESO zone constants'!$D$2:$H$4950,8,FALSE),""),""),"")</f>
        <v/>
      </c>
      <c r="AQ247" s="3" t="str">
        <f>IF(AP247&lt;&gt;"",IF(AP247&lt;&gt;"LIBSETS_DROP_MECHANIC_MONSTER_NAME",VLOOKUP(AP247,'LibSets constants'!$I$4:$L$1000,3,FALSE),""),"")</f>
        <v/>
      </c>
      <c r="AR247" s="3" t="str">
        <f>IF(AP247&lt;&gt;"",IF(AP247&lt;&gt;"LIBSETS_DROP_MECHANIC_MONSTER_NAME",VLOOKUP(AP247,'LibSets constants'!$I$4:$L$1000,4,FALSE),""),"")</f>
        <v/>
      </c>
      <c r="AS247" s="3" t="str">
        <f>IF(J247&lt;&gt;"LIBSETS_SETTYPE_BATTLEGROUND",IF(J247&lt;&gt;"LIBSETS_SETTYPE_SPECIAL",IF(AT247&lt;&gt;"",VLOOKUP(AT247,'ESO zone constants'!$D$2:$H$4950,8,FALSE),""),""),"")</f>
        <v/>
      </c>
      <c r="AV247" s="3" t="str">
        <f>IF(AU247&lt;&gt;"",IF(AU247&lt;&gt;"LIBSETS_DROP_MECHANIC_MONSTER_NAME",VLOOKUP(AU247,'LibSets constants'!$I$4:$L$1000,3,FALSE),""),"")</f>
        <v/>
      </c>
      <c r="AW247" s="3" t="str">
        <f>IF(AU247&lt;&gt;"",IF(AU247&lt;&gt;"LIBSETS_DROP_MECHANIC_MONSTER_NAME",VLOOKUP(AU247,'LibSets constants'!$I$4:$L$1000,4,FALSE),""),"")</f>
        <v/>
      </c>
      <c r="AX247" s="21" t="e">
        <f t="shared" si="25"/>
        <v>#REF!</v>
      </c>
      <c r="AY247" s="21" t="e">
        <f t="shared" si="28"/>
        <v>#REF!</v>
      </c>
      <c r="AZ247" s="21" t="str">
        <f t="shared" si="26"/>
        <v>, setType=LIBSETS_SETTYPE_DUNGEON</v>
      </c>
      <c r="BA247" s="21" t="str">
        <f t="shared" si="27"/>
        <v>},</v>
      </c>
      <c r="BB247" s="21" t="str">
        <f t="shared" si="29"/>
        <v xml:space="preserve"> --Blood Moon / Blutmond   [March of Sacrifices]</v>
      </c>
    </row>
    <row r="248" spans="1:54" x14ac:dyDescent="0.25">
      <c r="A248" s="12">
        <v>401</v>
      </c>
      <c r="B248" t="s">
        <v>1700</v>
      </c>
      <c r="C248" t="s">
        <v>1702</v>
      </c>
      <c r="D248" t="s">
        <v>1701</v>
      </c>
      <c r="G248" s="3">
        <f t="shared" si="24"/>
        <v>401</v>
      </c>
      <c r="J248" s="8" t="s">
        <v>2021</v>
      </c>
      <c r="L248" t="s">
        <v>100</v>
      </c>
      <c r="M248" t="s">
        <v>100</v>
      </c>
      <c r="N248">
        <v>-1</v>
      </c>
      <c r="O248">
        <v>-1</v>
      </c>
      <c r="P248">
        <v>-1</v>
      </c>
      <c r="Q248">
        <v>0</v>
      </c>
      <c r="R248" s="3" t="e">
        <f>IF(S248&lt;&gt;"",VLOOKUP(S248,'ESO zone constants'!$D$2:$H$4950,8,FALSE),"")</f>
        <v>#REF!</v>
      </c>
      <c r="S248" t="s">
        <v>41</v>
      </c>
      <c r="T248" s="19" t="e">
        <f>IF(R248&lt;&gt;"",IF(NOT(ISERROR(VLOOKUP(R248,'ESO Dungeon constants'!$D$3:$H$9999,5,FALSE))),VLOOKUP(R248,'ESO Dungeon constants'!$D$3:$I$9999,6,FALSE),VLOOKUP(R248,'ESO zone constants'!$H$2:$K$9984,4,FALSE)),"")</f>
        <v>#REF!</v>
      </c>
      <c r="U248" s="3" t="e">
        <f>VLOOKUP(T248,'LibSets constants'!$B$4:$C$1000,2,FALSE)</f>
        <v>#REF!</v>
      </c>
      <c r="W248" s="3" t="str">
        <f>IF(V248&lt;&gt;"",IF(V248&lt;&gt;"LIBSETS_DROP_MECHANIC_MONSTER_NAME",VLOOKUP(V248,'LibSets constants'!$I$4:$L$1000,3,FALSE),""),"")</f>
        <v/>
      </c>
      <c r="X248" s="3" t="str">
        <f>IF(V248&lt;&gt;"",IF(V248&lt;&gt;"LIBSETS_DROP_MECHANIC_MONSTER_NAME",VLOOKUP(V248,'LibSets constants'!$I$4:$L$1000,4,FALSE),""),"")</f>
        <v/>
      </c>
      <c r="Y248" s="3" t="str">
        <f>IF(J248&lt;&gt;"LIBSETS_SETTYPE_BATTLEGROUND",IF(J248&lt;&gt;"LIBSETS_SETTYPE_SPECIAL",IF(Z248&lt;&gt;"",VLOOKUP(Z248,'ESO zone constants'!$D$2:$H$4950,8,FALSE),""),""),"")</f>
        <v/>
      </c>
      <c r="AB248" s="3" t="str">
        <f>IF(AA248&lt;&gt;"",IF(AA248&lt;&gt;"LIBSETS_DROP_MECHANIC_MONSTER_NAME",VLOOKUP(AA248,'LibSets constants'!$I$4:$L$1000,3,FALSE),""),"")</f>
        <v/>
      </c>
      <c r="AC248" s="3" t="str">
        <f>IF(AA248&lt;&gt;"",IF(AA248&lt;&gt;"LIBSETS_DROP_MECHANIC_MONSTER_NAME",VLOOKUP(AA248,'LibSets constants'!$I$4:$L$1000,4,FALSE),""),"")</f>
        <v/>
      </c>
      <c r="AD248" s="3" t="str">
        <f>IF(J248&lt;&gt;"LIBSETS_SETTYPE_BATTLEGROUND",IF(J248&lt;&gt;"LIBSETS_SETTYPE_SPECIAL",IF(AE248&lt;&gt;"",VLOOKUP(AE248,'ESO zone constants'!$D$2:$H$4950,8,FALSE),""),""),"")</f>
        <v/>
      </c>
      <c r="AG248" s="3" t="str">
        <f>IF(AF248&lt;&gt;"",IF(AF248&lt;&gt;"LIBSETS_DROP_MECHANIC_MONSTER_NAME",VLOOKUP(AF248,'LibSets constants'!$I$4:$L$1000,3,FALSE),""),"")</f>
        <v/>
      </c>
      <c r="AH248" s="3" t="str">
        <f>IF(AF248&lt;&gt;"",IF(AF248&lt;&gt;"LIBSETS_DROP_MECHANIC_MONSTER_NAME",VLOOKUP(AF248,'LibSets constants'!$I$4:$L$1000,4,FALSE),""),"")</f>
        <v/>
      </c>
      <c r="AI248" s="3" t="str">
        <f>IF(J248&lt;&gt;"LIBSETS_SETTYPE_BATTLEGROUND",IF(J248&lt;&gt;"LIBSETS_SETTYPE_SPECIAL",IF(AJ248&lt;&gt;"",VLOOKUP(AJ248,'ESO zone constants'!$D$2:$H$4950,8,FALSE),""),""),"")</f>
        <v/>
      </c>
      <c r="AL248" s="3" t="str">
        <f>IF(AK248&lt;&gt;"",IF(AK248&lt;&gt;"LIBSETS_DROP_MECHANIC_MONSTER_NAME",VLOOKUP(AK248,'LibSets constants'!$I$4:$L$1000,3,FALSE),""),"")</f>
        <v/>
      </c>
      <c r="AM248" s="3" t="str">
        <f>IF(AK248&lt;&gt;"",IF(AK248&lt;&gt;"LIBSETS_DROP_MECHANIC_MONSTER_NAME",VLOOKUP(AK248,'LibSets constants'!$I$4:$L$1000,4,FALSE),""),"")</f>
        <v/>
      </c>
      <c r="AN248" s="3" t="str">
        <f>IF(J248&lt;&gt;"LIBSETS_SETTYPE_BATTLEGROUND",IF(J248&lt;&gt;"LIBSETS_SETTYPE_SPECIAL",IF(AO248&lt;&gt;"",VLOOKUP(AO248,'ESO zone constants'!$D$2:$H$4950,8,FALSE),""),""),"")</f>
        <v/>
      </c>
      <c r="AQ248" s="3" t="str">
        <f>IF(AP248&lt;&gt;"",IF(AP248&lt;&gt;"LIBSETS_DROP_MECHANIC_MONSTER_NAME",VLOOKUP(AP248,'LibSets constants'!$I$4:$L$1000,3,FALSE),""),"")</f>
        <v/>
      </c>
      <c r="AR248" s="3" t="str">
        <f>IF(AP248&lt;&gt;"",IF(AP248&lt;&gt;"LIBSETS_DROP_MECHANIC_MONSTER_NAME",VLOOKUP(AP248,'LibSets constants'!$I$4:$L$1000,4,FALSE),""),"")</f>
        <v/>
      </c>
      <c r="AS248" s="3" t="str">
        <f>IF(J248&lt;&gt;"LIBSETS_SETTYPE_BATTLEGROUND",IF(J248&lt;&gt;"LIBSETS_SETTYPE_SPECIAL",IF(AT248&lt;&gt;"",VLOOKUP(AT248,'ESO zone constants'!$D$2:$H$4950,8,FALSE),""),""),"")</f>
        <v/>
      </c>
      <c r="AV248" s="3" t="str">
        <f>IF(AU248&lt;&gt;"",IF(AU248&lt;&gt;"LIBSETS_DROP_MECHANIC_MONSTER_NAME",VLOOKUP(AU248,'LibSets constants'!$I$4:$L$1000,3,FALSE),""),"")</f>
        <v/>
      </c>
      <c r="AW248" s="3" t="str">
        <f>IF(AU248&lt;&gt;"",IF(AU248&lt;&gt;"LIBSETS_DROP_MECHANIC_MONSTER_NAME",VLOOKUP(AU248,'LibSets constants'!$I$4:$L$1000,4,FALSE),""),"")</f>
        <v/>
      </c>
      <c r="AX248" s="21" t="e">
        <f t="shared" si="25"/>
        <v>#REF!</v>
      </c>
      <c r="AY248" s="21" t="e">
        <f t="shared" si="28"/>
        <v>#REF!</v>
      </c>
      <c r="AZ248" s="21" t="str">
        <f t="shared" si="26"/>
        <v>, setType=LIBSETS_SETTYPE_DUNGEON</v>
      </c>
      <c r="BA248" s="21" t="str">
        <f t="shared" si="27"/>
        <v>},</v>
      </c>
      <c r="BB248" s="21" t="str">
        <f t="shared" si="29"/>
        <v xml:space="preserve"> --Haven of Ursus / Zuflucht von Ursus   [March of Sacrifices]</v>
      </c>
    </row>
    <row r="249" spans="1:54" x14ac:dyDescent="0.25">
      <c r="A249" s="12">
        <v>402</v>
      </c>
      <c r="B249" t="s">
        <v>1703</v>
      </c>
      <c r="C249" t="s">
        <v>1705</v>
      </c>
      <c r="D249" t="s">
        <v>1704</v>
      </c>
      <c r="G249" s="3">
        <f t="shared" si="24"/>
        <v>402</v>
      </c>
      <c r="J249" s="8" t="s">
        <v>2021</v>
      </c>
      <c r="L249" t="s">
        <v>100</v>
      </c>
      <c r="M249" t="s">
        <v>100</v>
      </c>
      <c r="N249">
        <v>-1</v>
      </c>
      <c r="O249">
        <v>-1</v>
      </c>
      <c r="P249">
        <v>-1</v>
      </c>
      <c r="Q249">
        <v>0</v>
      </c>
      <c r="R249" s="3" t="e">
        <f>IF(S249&lt;&gt;"",VLOOKUP(S249,'ESO zone constants'!$D$2:$H$4950,8,FALSE),"")</f>
        <v>#REF!</v>
      </c>
      <c r="S249" t="s">
        <v>73</v>
      </c>
      <c r="T249" s="19" t="e">
        <f>IF(R249&lt;&gt;"",IF(NOT(ISERROR(VLOOKUP(R249,'ESO Dungeon constants'!$D$3:$H$9999,5,FALSE))),VLOOKUP(R249,'ESO Dungeon constants'!$D$3:$I$9999,6,FALSE),VLOOKUP(R249,'ESO zone constants'!$H$2:$K$9984,4,FALSE)),"")</f>
        <v>#REF!</v>
      </c>
      <c r="U249" s="3" t="e">
        <f>VLOOKUP(T249,'LibSets constants'!$B$4:$C$1000,2,FALSE)</f>
        <v>#REF!</v>
      </c>
      <c r="W249" s="3" t="str">
        <f>IF(V249&lt;&gt;"",IF(V249&lt;&gt;"LIBSETS_DROP_MECHANIC_MONSTER_NAME",VLOOKUP(V249,'LibSets constants'!$I$4:$L$1000,3,FALSE),""),"")</f>
        <v/>
      </c>
      <c r="X249" s="3" t="str">
        <f>IF(V249&lt;&gt;"",IF(V249&lt;&gt;"LIBSETS_DROP_MECHANIC_MONSTER_NAME",VLOOKUP(V249,'LibSets constants'!$I$4:$L$1000,4,FALSE),""),"")</f>
        <v/>
      </c>
      <c r="Y249" s="3" t="str">
        <f>IF(J249&lt;&gt;"LIBSETS_SETTYPE_BATTLEGROUND",IF(J249&lt;&gt;"LIBSETS_SETTYPE_SPECIAL",IF(Z249&lt;&gt;"",VLOOKUP(Z249,'ESO zone constants'!$D$2:$H$4950,8,FALSE),""),""),"")</f>
        <v/>
      </c>
      <c r="AB249" s="3" t="str">
        <f>IF(AA249&lt;&gt;"",IF(AA249&lt;&gt;"LIBSETS_DROP_MECHANIC_MONSTER_NAME",VLOOKUP(AA249,'LibSets constants'!$I$4:$L$1000,3,FALSE),""),"")</f>
        <v/>
      </c>
      <c r="AC249" s="3" t="str">
        <f>IF(AA249&lt;&gt;"",IF(AA249&lt;&gt;"LIBSETS_DROP_MECHANIC_MONSTER_NAME",VLOOKUP(AA249,'LibSets constants'!$I$4:$L$1000,4,FALSE),""),"")</f>
        <v/>
      </c>
      <c r="AD249" s="3" t="str">
        <f>IF(J249&lt;&gt;"LIBSETS_SETTYPE_BATTLEGROUND",IF(J249&lt;&gt;"LIBSETS_SETTYPE_SPECIAL",IF(AE249&lt;&gt;"",VLOOKUP(AE249,'ESO zone constants'!$D$2:$H$4950,8,FALSE),""),""),"")</f>
        <v/>
      </c>
      <c r="AG249" s="3" t="str">
        <f>IF(AF249&lt;&gt;"",IF(AF249&lt;&gt;"LIBSETS_DROP_MECHANIC_MONSTER_NAME",VLOOKUP(AF249,'LibSets constants'!$I$4:$L$1000,3,FALSE),""),"")</f>
        <v/>
      </c>
      <c r="AH249" s="3" t="str">
        <f>IF(AF249&lt;&gt;"",IF(AF249&lt;&gt;"LIBSETS_DROP_MECHANIC_MONSTER_NAME",VLOOKUP(AF249,'LibSets constants'!$I$4:$L$1000,4,FALSE),""),"")</f>
        <v/>
      </c>
      <c r="AI249" s="3" t="str">
        <f>IF(J249&lt;&gt;"LIBSETS_SETTYPE_BATTLEGROUND",IF(J249&lt;&gt;"LIBSETS_SETTYPE_SPECIAL",IF(AJ249&lt;&gt;"",VLOOKUP(AJ249,'ESO zone constants'!$D$2:$H$4950,8,FALSE),""),""),"")</f>
        <v/>
      </c>
      <c r="AL249" s="3" t="str">
        <f>IF(AK249&lt;&gt;"",IF(AK249&lt;&gt;"LIBSETS_DROP_MECHANIC_MONSTER_NAME",VLOOKUP(AK249,'LibSets constants'!$I$4:$L$1000,3,FALSE),""),"")</f>
        <v/>
      </c>
      <c r="AM249" s="3" t="str">
        <f>IF(AK249&lt;&gt;"",IF(AK249&lt;&gt;"LIBSETS_DROP_MECHANIC_MONSTER_NAME",VLOOKUP(AK249,'LibSets constants'!$I$4:$L$1000,4,FALSE),""),"")</f>
        <v/>
      </c>
      <c r="AN249" s="3" t="str">
        <f>IF(J249&lt;&gt;"LIBSETS_SETTYPE_BATTLEGROUND",IF(J249&lt;&gt;"LIBSETS_SETTYPE_SPECIAL",IF(AO249&lt;&gt;"",VLOOKUP(AO249,'ESO zone constants'!$D$2:$H$4950,8,FALSE),""),""),"")</f>
        <v/>
      </c>
      <c r="AQ249" s="3" t="str">
        <f>IF(AP249&lt;&gt;"",IF(AP249&lt;&gt;"LIBSETS_DROP_MECHANIC_MONSTER_NAME",VLOOKUP(AP249,'LibSets constants'!$I$4:$L$1000,3,FALSE),""),"")</f>
        <v/>
      </c>
      <c r="AR249" s="3" t="str">
        <f>IF(AP249&lt;&gt;"",IF(AP249&lt;&gt;"LIBSETS_DROP_MECHANIC_MONSTER_NAME",VLOOKUP(AP249,'LibSets constants'!$I$4:$L$1000,4,FALSE),""),"")</f>
        <v/>
      </c>
      <c r="AS249" s="3" t="str">
        <f>IF(J249&lt;&gt;"LIBSETS_SETTYPE_BATTLEGROUND",IF(J249&lt;&gt;"LIBSETS_SETTYPE_SPECIAL",IF(AT249&lt;&gt;"",VLOOKUP(AT249,'ESO zone constants'!$D$2:$H$4950,8,FALSE),""),""),"")</f>
        <v/>
      </c>
      <c r="AV249" s="3" t="str">
        <f>IF(AU249&lt;&gt;"",IF(AU249&lt;&gt;"LIBSETS_DROP_MECHANIC_MONSTER_NAME",VLOOKUP(AU249,'LibSets constants'!$I$4:$L$1000,3,FALSE),""),"")</f>
        <v/>
      </c>
      <c r="AW249" s="3" t="str">
        <f>IF(AU249&lt;&gt;"",IF(AU249&lt;&gt;"LIBSETS_DROP_MECHANIC_MONSTER_NAME",VLOOKUP(AU249,'LibSets constants'!$I$4:$L$1000,4,FALSE),""),"")</f>
        <v/>
      </c>
      <c r="AX249" s="21" t="e">
        <f t="shared" si="25"/>
        <v>#REF!</v>
      </c>
      <c r="AY249" s="21" t="e">
        <f t="shared" si="28"/>
        <v>#REF!</v>
      </c>
      <c r="AZ249" s="21" t="str">
        <f t="shared" si="26"/>
        <v>, setType=LIBSETS_SETTYPE_DUNGEON</v>
      </c>
      <c r="BA249" s="21" t="str">
        <f t="shared" si="27"/>
        <v>},</v>
      </c>
      <c r="BB249" s="21" t="str">
        <f t="shared" si="29"/>
        <v xml:space="preserve"> --Moon Hunter / Mondjäger   [Moon Hunter Keep]</v>
      </c>
    </row>
    <row r="250" spans="1:54" x14ac:dyDescent="0.25">
      <c r="A250" s="12">
        <v>403</v>
      </c>
      <c r="B250" t="s">
        <v>1706</v>
      </c>
      <c r="C250" t="s">
        <v>1708</v>
      </c>
      <c r="D250" t="s">
        <v>1707</v>
      </c>
      <c r="G250" s="3">
        <f t="shared" si="24"/>
        <v>403</v>
      </c>
      <c r="J250" s="8" t="s">
        <v>2021</v>
      </c>
      <c r="L250" t="s">
        <v>100</v>
      </c>
      <c r="M250" t="s">
        <v>100</v>
      </c>
      <c r="N250">
        <v>-1</v>
      </c>
      <c r="O250">
        <v>-1</v>
      </c>
      <c r="P250">
        <v>-1</v>
      </c>
      <c r="Q250">
        <v>0</v>
      </c>
      <c r="R250" s="3" t="e">
        <f>IF(S250&lt;&gt;"",VLOOKUP(S250,'ESO zone constants'!$D$2:$H$4950,8,FALSE),"")</f>
        <v>#REF!</v>
      </c>
      <c r="S250" t="s">
        <v>73</v>
      </c>
      <c r="T250" s="19" t="e">
        <f>IF(R250&lt;&gt;"",IF(NOT(ISERROR(VLOOKUP(R250,'ESO Dungeon constants'!$D$3:$H$9999,5,FALSE))),VLOOKUP(R250,'ESO Dungeon constants'!$D$3:$I$9999,6,FALSE),VLOOKUP(R250,'ESO zone constants'!$H$2:$K$9984,4,FALSE)),"")</f>
        <v>#REF!</v>
      </c>
      <c r="U250" s="3" t="e">
        <f>VLOOKUP(T250,'LibSets constants'!$B$4:$C$1000,2,FALSE)</f>
        <v>#REF!</v>
      </c>
      <c r="W250" s="3" t="str">
        <f>IF(V250&lt;&gt;"",IF(V250&lt;&gt;"LIBSETS_DROP_MECHANIC_MONSTER_NAME",VLOOKUP(V250,'LibSets constants'!$I$4:$L$1000,3,FALSE),""),"")</f>
        <v/>
      </c>
      <c r="X250" s="3" t="str">
        <f>IF(V250&lt;&gt;"",IF(V250&lt;&gt;"LIBSETS_DROP_MECHANIC_MONSTER_NAME",VLOOKUP(V250,'LibSets constants'!$I$4:$L$1000,4,FALSE),""),"")</f>
        <v/>
      </c>
      <c r="Y250" s="3" t="str">
        <f>IF(J250&lt;&gt;"LIBSETS_SETTYPE_BATTLEGROUND",IF(J250&lt;&gt;"LIBSETS_SETTYPE_SPECIAL",IF(Z250&lt;&gt;"",VLOOKUP(Z250,'ESO zone constants'!$D$2:$H$4950,8,FALSE),""),""),"")</f>
        <v/>
      </c>
      <c r="AB250" s="3" t="str">
        <f>IF(AA250&lt;&gt;"",IF(AA250&lt;&gt;"LIBSETS_DROP_MECHANIC_MONSTER_NAME",VLOOKUP(AA250,'LibSets constants'!$I$4:$L$1000,3,FALSE),""),"")</f>
        <v/>
      </c>
      <c r="AC250" s="3" t="str">
        <f>IF(AA250&lt;&gt;"",IF(AA250&lt;&gt;"LIBSETS_DROP_MECHANIC_MONSTER_NAME",VLOOKUP(AA250,'LibSets constants'!$I$4:$L$1000,4,FALSE),""),"")</f>
        <v/>
      </c>
      <c r="AD250" s="3" t="str">
        <f>IF(J250&lt;&gt;"LIBSETS_SETTYPE_BATTLEGROUND",IF(J250&lt;&gt;"LIBSETS_SETTYPE_SPECIAL",IF(AE250&lt;&gt;"",VLOOKUP(AE250,'ESO zone constants'!$D$2:$H$4950,8,FALSE),""),""),"")</f>
        <v/>
      </c>
      <c r="AG250" s="3" t="str">
        <f>IF(AF250&lt;&gt;"",IF(AF250&lt;&gt;"LIBSETS_DROP_MECHANIC_MONSTER_NAME",VLOOKUP(AF250,'LibSets constants'!$I$4:$L$1000,3,FALSE),""),"")</f>
        <v/>
      </c>
      <c r="AH250" s="3" t="str">
        <f>IF(AF250&lt;&gt;"",IF(AF250&lt;&gt;"LIBSETS_DROP_MECHANIC_MONSTER_NAME",VLOOKUP(AF250,'LibSets constants'!$I$4:$L$1000,4,FALSE),""),"")</f>
        <v/>
      </c>
      <c r="AI250" s="3" t="str">
        <f>IF(J250&lt;&gt;"LIBSETS_SETTYPE_BATTLEGROUND",IF(J250&lt;&gt;"LIBSETS_SETTYPE_SPECIAL",IF(AJ250&lt;&gt;"",VLOOKUP(AJ250,'ESO zone constants'!$D$2:$H$4950,8,FALSE),""),""),"")</f>
        <v/>
      </c>
      <c r="AL250" s="3" t="str">
        <f>IF(AK250&lt;&gt;"",IF(AK250&lt;&gt;"LIBSETS_DROP_MECHANIC_MONSTER_NAME",VLOOKUP(AK250,'LibSets constants'!$I$4:$L$1000,3,FALSE),""),"")</f>
        <v/>
      </c>
      <c r="AM250" s="3" t="str">
        <f>IF(AK250&lt;&gt;"",IF(AK250&lt;&gt;"LIBSETS_DROP_MECHANIC_MONSTER_NAME",VLOOKUP(AK250,'LibSets constants'!$I$4:$L$1000,4,FALSE),""),"")</f>
        <v/>
      </c>
      <c r="AN250" s="3" t="str">
        <f>IF(J250&lt;&gt;"LIBSETS_SETTYPE_BATTLEGROUND",IF(J250&lt;&gt;"LIBSETS_SETTYPE_SPECIAL",IF(AO250&lt;&gt;"",VLOOKUP(AO250,'ESO zone constants'!$D$2:$H$4950,8,FALSE),""),""),"")</f>
        <v/>
      </c>
      <c r="AQ250" s="3" t="str">
        <f>IF(AP250&lt;&gt;"",IF(AP250&lt;&gt;"LIBSETS_DROP_MECHANIC_MONSTER_NAME",VLOOKUP(AP250,'LibSets constants'!$I$4:$L$1000,3,FALSE),""),"")</f>
        <v/>
      </c>
      <c r="AR250" s="3" t="str">
        <f>IF(AP250&lt;&gt;"",IF(AP250&lt;&gt;"LIBSETS_DROP_MECHANIC_MONSTER_NAME",VLOOKUP(AP250,'LibSets constants'!$I$4:$L$1000,4,FALSE),""),"")</f>
        <v/>
      </c>
      <c r="AS250" s="3" t="str">
        <f>IF(J250&lt;&gt;"LIBSETS_SETTYPE_BATTLEGROUND",IF(J250&lt;&gt;"LIBSETS_SETTYPE_SPECIAL",IF(AT250&lt;&gt;"",VLOOKUP(AT250,'ESO zone constants'!$D$2:$H$4950,8,FALSE),""),""),"")</f>
        <v/>
      </c>
      <c r="AV250" s="3" t="str">
        <f>IF(AU250&lt;&gt;"",IF(AU250&lt;&gt;"LIBSETS_DROP_MECHANIC_MONSTER_NAME",VLOOKUP(AU250,'LibSets constants'!$I$4:$L$1000,3,FALSE),""),"")</f>
        <v/>
      </c>
      <c r="AW250" s="3" t="str">
        <f>IF(AU250&lt;&gt;"",IF(AU250&lt;&gt;"LIBSETS_DROP_MECHANIC_MONSTER_NAME",VLOOKUP(AU250,'LibSets constants'!$I$4:$L$1000,4,FALSE),""),"")</f>
        <v/>
      </c>
      <c r="AX250" s="21" t="e">
        <f t="shared" si="25"/>
        <v>#REF!</v>
      </c>
      <c r="AY250" s="21" t="e">
        <f t="shared" si="28"/>
        <v>#REF!</v>
      </c>
      <c r="AZ250" s="21" t="str">
        <f t="shared" si="26"/>
        <v>, setType=LIBSETS_SETTYPE_DUNGEON</v>
      </c>
      <c r="BA250" s="21" t="str">
        <f t="shared" si="27"/>
        <v>},</v>
      </c>
      <c r="BB250" s="21" t="str">
        <f t="shared" si="29"/>
        <v xml:space="preserve"> --Savage Werewolf / Wilder Werwolf   [Moon Hunter Keep]</v>
      </c>
    </row>
    <row r="251" spans="1:54" x14ac:dyDescent="0.25">
      <c r="A251" s="12">
        <v>404</v>
      </c>
      <c r="B251" t="s">
        <v>1709</v>
      </c>
      <c r="C251" t="s">
        <v>1711</v>
      </c>
      <c r="D251" t="s">
        <v>1710</v>
      </c>
      <c r="G251" s="3">
        <f t="shared" si="24"/>
        <v>404</v>
      </c>
      <c r="J251" s="8" t="s">
        <v>2021</v>
      </c>
      <c r="L251" t="s">
        <v>100</v>
      </c>
      <c r="M251" t="s">
        <v>100</v>
      </c>
      <c r="N251">
        <v>-1</v>
      </c>
      <c r="O251">
        <v>-1</v>
      </c>
      <c r="P251">
        <v>-1</v>
      </c>
      <c r="Q251">
        <v>0</v>
      </c>
      <c r="R251" s="3" t="e">
        <f>IF(S251&lt;&gt;"",VLOOKUP(S251,'ESO zone constants'!$D$2:$H$4950,8,FALSE),"")</f>
        <v>#REF!</v>
      </c>
      <c r="S251" t="s">
        <v>73</v>
      </c>
      <c r="T251" s="19" t="e">
        <f>IF(R251&lt;&gt;"",IF(NOT(ISERROR(VLOOKUP(R251,'ESO Dungeon constants'!$D$3:$H$9999,5,FALSE))),VLOOKUP(R251,'ESO Dungeon constants'!$D$3:$I$9999,6,FALSE),VLOOKUP(R251,'ESO zone constants'!$H$2:$K$9984,4,FALSE)),"")</f>
        <v>#REF!</v>
      </c>
      <c r="U251" s="3" t="e">
        <f>VLOOKUP(T251,'LibSets constants'!$B$4:$C$1000,2,FALSE)</f>
        <v>#REF!</v>
      </c>
      <c r="W251" s="3" t="str">
        <f>IF(V251&lt;&gt;"",IF(V251&lt;&gt;"LIBSETS_DROP_MECHANIC_MONSTER_NAME",VLOOKUP(V251,'LibSets constants'!$I$4:$L$1000,3,FALSE),""),"")</f>
        <v/>
      </c>
      <c r="X251" s="3" t="str">
        <f>IF(V251&lt;&gt;"",IF(V251&lt;&gt;"LIBSETS_DROP_MECHANIC_MONSTER_NAME",VLOOKUP(V251,'LibSets constants'!$I$4:$L$1000,4,FALSE),""),"")</f>
        <v/>
      </c>
      <c r="Y251" s="3" t="str">
        <f>IF(J251&lt;&gt;"LIBSETS_SETTYPE_BATTLEGROUND",IF(J251&lt;&gt;"LIBSETS_SETTYPE_SPECIAL",IF(Z251&lt;&gt;"",VLOOKUP(Z251,'ESO zone constants'!$D$2:$H$4950,8,FALSE),""),""),"")</f>
        <v/>
      </c>
      <c r="AB251" s="3" t="str">
        <f>IF(AA251&lt;&gt;"",IF(AA251&lt;&gt;"LIBSETS_DROP_MECHANIC_MONSTER_NAME",VLOOKUP(AA251,'LibSets constants'!$I$4:$L$1000,3,FALSE),""),"")</f>
        <v/>
      </c>
      <c r="AC251" s="3" t="str">
        <f>IF(AA251&lt;&gt;"",IF(AA251&lt;&gt;"LIBSETS_DROP_MECHANIC_MONSTER_NAME",VLOOKUP(AA251,'LibSets constants'!$I$4:$L$1000,4,FALSE),""),"")</f>
        <v/>
      </c>
      <c r="AD251" s="3" t="str">
        <f>IF(J251&lt;&gt;"LIBSETS_SETTYPE_BATTLEGROUND",IF(J251&lt;&gt;"LIBSETS_SETTYPE_SPECIAL",IF(AE251&lt;&gt;"",VLOOKUP(AE251,'ESO zone constants'!$D$2:$H$4950,8,FALSE),""),""),"")</f>
        <v/>
      </c>
      <c r="AG251" s="3" t="str">
        <f>IF(AF251&lt;&gt;"",IF(AF251&lt;&gt;"LIBSETS_DROP_MECHANIC_MONSTER_NAME",VLOOKUP(AF251,'LibSets constants'!$I$4:$L$1000,3,FALSE),""),"")</f>
        <v/>
      </c>
      <c r="AH251" s="3" t="str">
        <f>IF(AF251&lt;&gt;"",IF(AF251&lt;&gt;"LIBSETS_DROP_MECHANIC_MONSTER_NAME",VLOOKUP(AF251,'LibSets constants'!$I$4:$L$1000,4,FALSE),""),"")</f>
        <v/>
      </c>
      <c r="AI251" s="3" t="str">
        <f>IF(J251&lt;&gt;"LIBSETS_SETTYPE_BATTLEGROUND",IF(J251&lt;&gt;"LIBSETS_SETTYPE_SPECIAL",IF(AJ251&lt;&gt;"",VLOOKUP(AJ251,'ESO zone constants'!$D$2:$H$4950,8,FALSE),""),""),"")</f>
        <v/>
      </c>
      <c r="AL251" s="3" t="str">
        <f>IF(AK251&lt;&gt;"",IF(AK251&lt;&gt;"LIBSETS_DROP_MECHANIC_MONSTER_NAME",VLOOKUP(AK251,'LibSets constants'!$I$4:$L$1000,3,FALSE),""),"")</f>
        <v/>
      </c>
      <c r="AM251" s="3" t="str">
        <f>IF(AK251&lt;&gt;"",IF(AK251&lt;&gt;"LIBSETS_DROP_MECHANIC_MONSTER_NAME",VLOOKUP(AK251,'LibSets constants'!$I$4:$L$1000,4,FALSE),""),"")</f>
        <v/>
      </c>
      <c r="AN251" s="3" t="str">
        <f>IF(J251&lt;&gt;"LIBSETS_SETTYPE_BATTLEGROUND",IF(J251&lt;&gt;"LIBSETS_SETTYPE_SPECIAL",IF(AO251&lt;&gt;"",VLOOKUP(AO251,'ESO zone constants'!$D$2:$H$4950,8,FALSE),""),""),"")</f>
        <v/>
      </c>
      <c r="AQ251" s="3" t="str">
        <f>IF(AP251&lt;&gt;"",IF(AP251&lt;&gt;"LIBSETS_DROP_MECHANIC_MONSTER_NAME",VLOOKUP(AP251,'LibSets constants'!$I$4:$L$1000,3,FALSE),""),"")</f>
        <v/>
      </c>
      <c r="AR251" s="3" t="str">
        <f>IF(AP251&lt;&gt;"",IF(AP251&lt;&gt;"LIBSETS_DROP_MECHANIC_MONSTER_NAME",VLOOKUP(AP251,'LibSets constants'!$I$4:$L$1000,4,FALSE),""),"")</f>
        <v/>
      </c>
      <c r="AS251" s="3" t="str">
        <f>IF(J251&lt;&gt;"LIBSETS_SETTYPE_BATTLEGROUND",IF(J251&lt;&gt;"LIBSETS_SETTYPE_SPECIAL",IF(AT251&lt;&gt;"",VLOOKUP(AT251,'ESO zone constants'!$D$2:$H$4950,8,FALSE),""),""),"")</f>
        <v/>
      </c>
      <c r="AV251" s="3" t="str">
        <f>IF(AU251&lt;&gt;"",IF(AU251&lt;&gt;"LIBSETS_DROP_MECHANIC_MONSTER_NAME",VLOOKUP(AU251,'LibSets constants'!$I$4:$L$1000,3,FALSE),""),"")</f>
        <v/>
      </c>
      <c r="AW251" s="3" t="str">
        <f>IF(AU251&lt;&gt;"",IF(AU251&lt;&gt;"LIBSETS_DROP_MECHANIC_MONSTER_NAME",VLOOKUP(AU251,'LibSets constants'!$I$4:$L$1000,4,FALSE),""),"")</f>
        <v/>
      </c>
      <c r="AX251" s="21" t="e">
        <f t="shared" si="25"/>
        <v>#REF!</v>
      </c>
      <c r="AY251" s="21" t="e">
        <f t="shared" si="28"/>
        <v>#REF!</v>
      </c>
      <c r="AZ251" s="21" t="str">
        <f t="shared" si="26"/>
        <v>, setType=LIBSETS_SETTYPE_DUNGEON</v>
      </c>
      <c r="BA251" s="21" t="str">
        <f t="shared" si="27"/>
        <v>},</v>
      </c>
      <c r="BB251" s="21" t="str">
        <f t="shared" si="29"/>
        <v xml:space="preserve"> --Jailer's Tenacity / Tenazität des Kerkermeisters   [Moon Hunter Keep]</v>
      </c>
    </row>
    <row r="252" spans="1:54" x14ac:dyDescent="0.25">
      <c r="A252" s="12">
        <v>429</v>
      </c>
      <c r="B252" t="s">
        <v>1784</v>
      </c>
      <c r="C252" t="s">
        <v>1786</v>
      </c>
      <c r="D252" t="s">
        <v>1785</v>
      </c>
      <c r="G252" s="3">
        <f t="shared" si="24"/>
        <v>429</v>
      </c>
      <c r="J252" s="8" t="s">
        <v>2021</v>
      </c>
      <c r="L252" t="s">
        <v>100</v>
      </c>
      <c r="M252" t="s">
        <v>100</v>
      </c>
      <c r="N252">
        <v>-1</v>
      </c>
      <c r="O252">
        <v>-1</v>
      </c>
      <c r="P252">
        <v>-1</v>
      </c>
      <c r="Q252">
        <v>0</v>
      </c>
      <c r="R252" s="3" t="e">
        <f>IF(S252&lt;&gt;"",VLOOKUP(S252,'ESO zone constants'!$D$2:$H$4950,8,FALSE),"")</f>
        <v>#REF!</v>
      </c>
      <c r="S252" t="s">
        <v>64</v>
      </c>
      <c r="T252" s="19" t="e">
        <f>IF(R252&lt;&gt;"",IF(NOT(ISERROR(VLOOKUP(R252,'ESO Dungeon constants'!$D$3:$H$9999,5,FALSE))),VLOOKUP(R252,'ESO Dungeon constants'!$D$3:$I$9999,6,FALSE),VLOOKUP(R252,'ESO zone constants'!$H$2:$K$9984,4,FALSE)),"")</f>
        <v>#REF!</v>
      </c>
      <c r="U252" s="3" t="e">
        <f>VLOOKUP(T252,'LibSets constants'!$B$4:$C$1000,2,FALSE)</f>
        <v>#REF!</v>
      </c>
      <c r="W252" s="46" t="str">
        <f>IF(V252&lt;&gt;"",IF(V252&lt;&gt;"LIBSETS_DROP_MECHANIC_MONSTER_NAME",VLOOKUP(V252,'LibSets constants'!$I$4:$L$1000,3,FALSE),""),"")</f>
        <v/>
      </c>
      <c r="X252" s="46" t="str">
        <f>IF(V252&lt;&gt;"",IF(V252&lt;&gt;"LIBSETS_DROP_MECHANIC_MONSTER_NAME",VLOOKUP(V252,'LibSets constants'!$I$4:$L$1000,4,FALSE),""),"")</f>
        <v/>
      </c>
      <c r="Y252" s="3" t="str">
        <f>IF(J252&lt;&gt;"LIBSETS_SETTYPE_BATTLEGROUND",IF(J252&lt;&gt;"LIBSETS_SETTYPE_SPECIAL",IF(Z252&lt;&gt;"",VLOOKUP(Z252,'ESO zone constants'!$D$2:$H$4950,8,FALSE),""),""),"")</f>
        <v/>
      </c>
      <c r="AA252" s="47"/>
      <c r="AB252" s="46" t="str">
        <f>IF(AA252&lt;&gt;"",IF(AA252&lt;&gt;"LIBSETS_DROP_MECHANIC_MONSTER_NAME",VLOOKUP(AA252,'LibSets constants'!$I$4:$L$1000,3,FALSE),""),"")</f>
        <v/>
      </c>
      <c r="AC252" s="46" t="str">
        <f>IF(AA252&lt;&gt;"",IF(AA252&lt;&gt;"LIBSETS_DROP_MECHANIC_MONSTER_NAME",VLOOKUP(AA252,'LibSets constants'!$I$4:$L$1000,4,FALSE),""),"")</f>
        <v/>
      </c>
      <c r="AD252" s="3" t="str">
        <f>IF(J252&lt;&gt;"LIBSETS_SETTYPE_BATTLEGROUND",IF(J252&lt;&gt;"LIBSETS_SETTYPE_SPECIAL",IF(AE252&lt;&gt;"",VLOOKUP(AE252,'ESO zone constants'!$D$2:$H$4950,8,FALSE),""),""),"")</f>
        <v/>
      </c>
      <c r="AF252" s="47"/>
      <c r="AG252" s="46" t="str">
        <f>IF(AF252&lt;&gt;"",IF(AF252&lt;&gt;"LIBSETS_DROP_MECHANIC_MONSTER_NAME",VLOOKUP(AF252,'LibSets constants'!$I$4:$L$1000,3,FALSE),""),"")</f>
        <v/>
      </c>
      <c r="AH252" s="46" t="str">
        <f>IF(AF252&lt;&gt;"",IF(AF252&lt;&gt;"LIBSETS_DROP_MECHANIC_MONSTER_NAME",VLOOKUP(AF252,'LibSets constants'!$I$4:$L$1000,4,FALSE),""),"")</f>
        <v/>
      </c>
      <c r="AI252" s="3" t="str">
        <f>IF(J252&lt;&gt;"LIBSETS_SETTYPE_BATTLEGROUND",IF(J252&lt;&gt;"LIBSETS_SETTYPE_SPECIAL",IF(AJ252&lt;&gt;"",VLOOKUP(AJ252,'ESO zone constants'!$D$2:$H$4950,8,FALSE),""),""),"")</f>
        <v/>
      </c>
      <c r="AK252" s="47"/>
      <c r="AL252" s="46" t="str">
        <f>IF(AK252&lt;&gt;"",IF(AK252&lt;&gt;"LIBSETS_DROP_MECHANIC_MONSTER_NAME",VLOOKUP(AK252,'LibSets constants'!$I$4:$L$1000,3,FALSE),""),"")</f>
        <v/>
      </c>
      <c r="AM252" s="46" t="str">
        <f>IF(AK252&lt;&gt;"",IF(AK252&lt;&gt;"LIBSETS_DROP_MECHANIC_MONSTER_NAME",VLOOKUP(AK252,'LibSets constants'!$I$4:$L$1000,4,FALSE),""),"")</f>
        <v/>
      </c>
      <c r="AN252" s="3" t="str">
        <f>IF(J252&lt;&gt;"LIBSETS_SETTYPE_BATTLEGROUND",IF(J252&lt;&gt;"LIBSETS_SETTYPE_SPECIAL",IF(AO252&lt;&gt;"",VLOOKUP(AO252,'ESO zone constants'!$D$2:$H$4950,8,FALSE),""),""),"")</f>
        <v/>
      </c>
      <c r="AP252" s="47"/>
      <c r="AQ252" s="46" t="str">
        <f>IF(AP252&lt;&gt;"",IF(AP252&lt;&gt;"LIBSETS_DROP_MECHANIC_MONSTER_NAME",VLOOKUP(AP252,'LibSets constants'!$I$4:$L$1000,3,FALSE),""),"")</f>
        <v/>
      </c>
      <c r="AR252" s="46" t="str">
        <f>IF(AP252&lt;&gt;"",IF(AP252&lt;&gt;"LIBSETS_DROP_MECHANIC_MONSTER_NAME",VLOOKUP(AP252,'LibSets constants'!$I$4:$L$1000,4,FALSE),""),"")</f>
        <v/>
      </c>
      <c r="AS252" s="3" t="str">
        <f>IF(J252&lt;&gt;"LIBSETS_SETTYPE_BATTLEGROUND",IF(J252&lt;&gt;"LIBSETS_SETTYPE_SPECIAL",IF(AT252&lt;&gt;"",VLOOKUP(AT252,'ESO zone constants'!$D$2:$H$4950,8,FALSE),""),""),"")</f>
        <v/>
      </c>
      <c r="AU252" s="47"/>
      <c r="AV252" s="46" t="str">
        <f>IF(AU252&lt;&gt;"",IF(AU252&lt;&gt;"LIBSETS_DROP_MECHANIC_MONSTER_NAME",VLOOKUP(AU252,'LibSets constants'!$I$4:$L$1000,3,FALSE),""),"")</f>
        <v/>
      </c>
      <c r="AW252" s="46" t="str">
        <f>IF(AU252&lt;&gt;"",IF(AU252&lt;&gt;"LIBSETS_DROP_MECHANIC_MONSTER_NAME",VLOOKUP(AU252,'LibSets constants'!$I$4:$L$1000,4,FALSE),""),"")</f>
        <v/>
      </c>
      <c r="AX252" s="21" t="e">
        <f t="shared" si="25"/>
        <v>#REF!</v>
      </c>
      <c r="AY252" s="21" t="e">
        <f t="shared" si="28"/>
        <v>#REF!</v>
      </c>
      <c r="AZ252" s="21" t="str">
        <f t="shared" si="26"/>
        <v>, setType=LIBSETS_SETTYPE_DUNGEON</v>
      </c>
      <c r="BA252" s="21" t="str">
        <f t="shared" si="27"/>
        <v>},</v>
      </c>
      <c r="BB252" s="21" t="str">
        <f t="shared" si="29"/>
        <v xml:space="preserve"> --Mighty Glacier / Mächtiger Gletscher   [Frostvault]</v>
      </c>
    </row>
    <row r="253" spans="1:54" x14ac:dyDescent="0.25">
      <c r="A253" s="12">
        <v>430</v>
      </c>
      <c r="B253" t="s">
        <v>1787</v>
      </c>
      <c r="C253" t="s">
        <v>1789</v>
      </c>
      <c r="D253" t="s">
        <v>1788</v>
      </c>
      <c r="G253" s="3">
        <f t="shared" si="24"/>
        <v>430</v>
      </c>
      <c r="J253" s="8" t="s">
        <v>2021</v>
      </c>
      <c r="L253" t="s">
        <v>100</v>
      </c>
      <c r="M253" t="s">
        <v>100</v>
      </c>
      <c r="N253">
        <v>-1</v>
      </c>
      <c r="O253">
        <v>-1</v>
      </c>
      <c r="P253">
        <v>-1</v>
      </c>
      <c r="Q253">
        <v>0</v>
      </c>
      <c r="R253" s="3" t="e">
        <f>IF(S253&lt;&gt;"",VLOOKUP(S253,'ESO zone constants'!$D$2:$H$4950,8,FALSE),"")</f>
        <v>#REF!</v>
      </c>
      <c r="S253" t="s">
        <v>64</v>
      </c>
      <c r="T253" s="19" t="e">
        <f>IF(R253&lt;&gt;"",IF(NOT(ISERROR(VLOOKUP(R253,'ESO Dungeon constants'!$D$3:$H$9999,5,FALSE))),VLOOKUP(R253,'ESO Dungeon constants'!$D$3:$I$9999,6,FALSE),VLOOKUP(R253,'ESO zone constants'!$H$2:$K$9984,4,FALSE)),"")</f>
        <v>#REF!</v>
      </c>
      <c r="U253" s="3" t="e">
        <f>VLOOKUP(T253,'LibSets constants'!$B$4:$C$1000,2,FALSE)</f>
        <v>#REF!</v>
      </c>
      <c r="W253" s="46" t="str">
        <f>IF(V253&lt;&gt;"",IF(V253&lt;&gt;"LIBSETS_DROP_MECHANIC_MONSTER_NAME",VLOOKUP(V253,'LibSets constants'!$I$4:$L$1000,3,FALSE),""),"")</f>
        <v/>
      </c>
      <c r="X253" s="46" t="str">
        <f>IF(V253&lt;&gt;"",IF(V253&lt;&gt;"LIBSETS_DROP_MECHANIC_MONSTER_NAME",VLOOKUP(V253,'LibSets constants'!$I$4:$L$1000,4,FALSE),""),"")</f>
        <v/>
      </c>
      <c r="Y253" s="3" t="str">
        <f>IF(J253&lt;&gt;"LIBSETS_SETTYPE_BATTLEGROUND",IF(J253&lt;&gt;"LIBSETS_SETTYPE_SPECIAL",IF(Z253&lt;&gt;"",VLOOKUP(Z253,'ESO zone constants'!$D$2:$H$4950,8,FALSE),""),""),"")</f>
        <v/>
      </c>
      <c r="AA253" s="47"/>
      <c r="AB253" s="46" t="str">
        <f>IF(AA253&lt;&gt;"",IF(AA253&lt;&gt;"LIBSETS_DROP_MECHANIC_MONSTER_NAME",VLOOKUP(AA253,'LibSets constants'!$I$4:$L$1000,3,FALSE),""),"")</f>
        <v/>
      </c>
      <c r="AC253" s="46" t="str">
        <f>IF(AA253&lt;&gt;"",IF(AA253&lt;&gt;"LIBSETS_DROP_MECHANIC_MONSTER_NAME",VLOOKUP(AA253,'LibSets constants'!$I$4:$L$1000,4,FALSE),""),"")</f>
        <v/>
      </c>
      <c r="AD253" s="3" t="str">
        <f>IF(J253&lt;&gt;"LIBSETS_SETTYPE_BATTLEGROUND",IF(J253&lt;&gt;"LIBSETS_SETTYPE_SPECIAL",IF(AE253&lt;&gt;"",VLOOKUP(AE253,'ESO zone constants'!$D$2:$H$4950,8,FALSE),""),""),"")</f>
        <v/>
      </c>
      <c r="AF253" s="47"/>
      <c r="AG253" s="46" t="str">
        <f>IF(AF253&lt;&gt;"",IF(AF253&lt;&gt;"LIBSETS_DROP_MECHANIC_MONSTER_NAME",VLOOKUP(AF253,'LibSets constants'!$I$4:$L$1000,3,FALSE),""),"")</f>
        <v/>
      </c>
      <c r="AH253" s="46" t="str">
        <f>IF(AF253&lt;&gt;"",IF(AF253&lt;&gt;"LIBSETS_DROP_MECHANIC_MONSTER_NAME",VLOOKUP(AF253,'LibSets constants'!$I$4:$L$1000,4,FALSE),""),"")</f>
        <v/>
      </c>
      <c r="AI253" s="3" t="str">
        <f>IF(J253&lt;&gt;"LIBSETS_SETTYPE_BATTLEGROUND",IF(J253&lt;&gt;"LIBSETS_SETTYPE_SPECIAL",IF(AJ253&lt;&gt;"",VLOOKUP(AJ253,'ESO zone constants'!$D$2:$H$4950,8,FALSE),""),""),"")</f>
        <v/>
      </c>
      <c r="AK253" s="47"/>
      <c r="AL253" s="46" t="str">
        <f>IF(AK253&lt;&gt;"",IF(AK253&lt;&gt;"LIBSETS_DROP_MECHANIC_MONSTER_NAME",VLOOKUP(AK253,'LibSets constants'!$I$4:$L$1000,3,FALSE),""),"")</f>
        <v/>
      </c>
      <c r="AM253" s="46" t="str">
        <f>IF(AK253&lt;&gt;"",IF(AK253&lt;&gt;"LIBSETS_DROP_MECHANIC_MONSTER_NAME",VLOOKUP(AK253,'LibSets constants'!$I$4:$L$1000,4,FALSE),""),"")</f>
        <v/>
      </c>
      <c r="AN253" s="3" t="str">
        <f>IF(J253&lt;&gt;"LIBSETS_SETTYPE_BATTLEGROUND",IF(J253&lt;&gt;"LIBSETS_SETTYPE_SPECIAL",IF(AO253&lt;&gt;"",VLOOKUP(AO253,'ESO zone constants'!$D$2:$H$4950,8,FALSE),""),""),"")</f>
        <v/>
      </c>
      <c r="AP253" s="47"/>
      <c r="AQ253" s="46" t="str">
        <f>IF(AP253&lt;&gt;"",IF(AP253&lt;&gt;"LIBSETS_DROP_MECHANIC_MONSTER_NAME",VLOOKUP(AP253,'LibSets constants'!$I$4:$L$1000,3,FALSE),""),"")</f>
        <v/>
      </c>
      <c r="AR253" s="46" t="str">
        <f>IF(AP253&lt;&gt;"",IF(AP253&lt;&gt;"LIBSETS_DROP_MECHANIC_MONSTER_NAME",VLOOKUP(AP253,'LibSets constants'!$I$4:$L$1000,4,FALSE),""),"")</f>
        <v/>
      </c>
      <c r="AS253" s="3" t="str">
        <f>IF(J253&lt;&gt;"LIBSETS_SETTYPE_BATTLEGROUND",IF(J253&lt;&gt;"LIBSETS_SETTYPE_SPECIAL",IF(AT253&lt;&gt;"",VLOOKUP(AT253,'ESO zone constants'!$D$2:$H$4950,8,FALSE),""),""),"")</f>
        <v/>
      </c>
      <c r="AU253" s="47"/>
      <c r="AV253" s="46" t="str">
        <f>IF(AU253&lt;&gt;"",IF(AU253&lt;&gt;"LIBSETS_DROP_MECHANIC_MONSTER_NAME",VLOOKUP(AU253,'LibSets constants'!$I$4:$L$1000,3,FALSE),""),"")</f>
        <v/>
      </c>
      <c r="AW253" s="46" t="str">
        <f>IF(AU253&lt;&gt;"",IF(AU253&lt;&gt;"LIBSETS_DROP_MECHANIC_MONSTER_NAME",VLOOKUP(AU253,'LibSets constants'!$I$4:$L$1000,4,FALSE),""),"")</f>
        <v/>
      </c>
      <c r="AX253" s="21" t="e">
        <f t="shared" si="25"/>
        <v>#REF!</v>
      </c>
      <c r="AY253" s="21" t="e">
        <f t="shared" si="28"/>
        <v>#REF!</v>
      </c>
      <c r="AZ253" s="21" t="str">
        <f t="shared" si="26"/>
        <v>, setType=LIBSETS_SETTYPE_DUNGEON</v>
      </c>
      <c r="BA253" s="21" t="str">
        <f t="shared" si="27"/>
        <v>},</v>
      </c>
      <c r="BB253" s="21" t="str">
        <f t="shared" si="29"/>
        <v xml:space="preserve"> --Tzogvin's Warband / Tzogvins Kriegstrupp   [Frostvault]</v>
      </c>
    </row>
    <row r="254" spans="1:54" x14ac:dyDescent="0.25">
      <c r="A254" s="12">
        <v>431</v>
      </c>
      <c r="B254" t="s">
        <v>1790</v>
      </c>
      <c r="C254" t="s">
        <v>1792</v>
      </c>
      <c r="D254" t="s">
        <v>1791</v>
      </c>
      <c r="G254" s="3">
        <f t="shared" si="24"/>
        <v>431</v>
      </c>
      <c r="J254" s="8" t="s">
        <v>2021</v>
      </c>
      <c r="L254" t="s">
        <v>100</v>
      </c>
      <c r="M254" t="s">
        <v>100</v>
      </c>
      <c r="N254">
        <v>-1</v>
      </c>
      <c r="O254">
        <v>-1</v>
      </c>
      <c r="P254">
        <v>-1</v>
      </c>
      <c r="Q254">
        <v>0</v>
      </c>
      <c r="R254" s="3" t="e">
        <f>IF(S254&lt;&gt;"",VLOOKUP(S254,'ESO zone constants'!$D$2:$H$4950,8,FALSE),"")</f>
        <v>#REF!</v>
      </c>
      <c r="S254" t="s">
        <v>64</v>
      </c>
      <c r="T254" s="19" t="e">
        <f>IF(R254&lt;&gt;"",IF(NOT(ISERROR(VLOOKUP(R254,'ESO Dungeon constants'!$D$3:$H$9999,5,FALSE))),VLOOKUP(R254,'ESO Dungeon constants'!$D$3:$I$9999,6,FALSE),VLOOKUP(R254,'ESO zone constants'!$H$2:$K$9984,4,FALSE)),"")</f>
        <v>#REF!</v>
      </c>
      <c r="U254" s="3" t="e">
        <f>VLOOKUP(T254,'LibSets constants'!$B$4:$C$1000,2,FALSE)</f>
        <v>#REF!</v>
      </c>
      <c r="W254" s="46" t="str">
        <f>IF(V254&lt;&gt;"",IF(V254&lt;&gt;"LIBSETS_DROP_MECHANIC_MONSTER_NAME",VLOOKUP(V254,'LibSets constants'!$I$4:$L$1000,3,FALSE),""),"")</f>
        <v/>
      </c>
      <c r="X254" s="46" t="str">
        <f>IF(V254&lt;&gt;"",IF(V254&lt;&gt;"LIBSETS_DROP_MECHANIC_MONSTER_NAME",VLOOKUP(V254,'LibSets constants'!$I$4:$L$1000,4,FALSE),""),"")</f>
        <v/>
      </c>
      <c r="Y254" s="3" t="str">
        <f>IF(J254&lt;&gt;"LIBSETS_SETTYPE_BATTLEGROUND",IF(J254&lt;&gt;"LIBSETS_SETTYPE_SPECIAL",IF(Z254&lt;&gt;"",VLOOKUP(Z254,'ESO zone constants'!$D$2:$H$4950,8,FALSE),""),""),"")</f>
        <v/>
      </c>
      <c r="AA254" s="47"/>
      <c r="AB254" s="46" t="str">
        <f>IF(AA254&lt;&gt;"",IF(AA254&lt;&gt;"LIBSETS_DROP_MECHANIC_MONSTER_NAME",VLOOKUP(AA254,'LibSets constants'!$I$4:$L$1000,3,FALSE),""),"")</f>
        <v/>
      </c>
      <c r="AC254" s="46" t="str">
        <f>IF(AA254&lt;&gt;"",IF(AA254&lt;&gt;"LIBSETS_DROP_MECHANIC_MONSTER_NAME",VLOOKUP(AA254,'LibSets constants'!$I$4:$L$1000,4,FALSE),""),"")</f>
        <v/>
      </c>
      <c r="AD254" s="3" t="str">
        <f>IF(J254&lt;&gt;"LIBSETS_SETTYPE_BATTLEGROUND",IF(J254&lt;&gt;"LIBSETS_SETTYPE_SPECIAL",IF(AE254&lt;&gt;"",VLOOKUP(AE254,'ESO zone constants'!$D$2:$H$4950,8,FALSE),""),""),"")</f>
        <v/>
      </c>
      <c r="AF254" s="47"/>
      <c r="AG254" s="46" t="str">
        <f>IF(AF254&lt;&gt;"",IF(AF254&lt;&gt;"LIBSETS_DROP_MECHANIC_MONSTER_NAME",VLOOKUP(AF254,'LibSets constants'!$I$4:$L$1000,3,FALSE),""),"")</f>
        <v/>
      </c>
      <c r="AH254" s="46" t="str">
        <f>IF(AF254&lt;&gt;"",IF(AF254&lt;&gt;"LIBSETS_DROP_MECHANIC_MONSTER_NAME",VLOOKUP(AF254,'LibSets constants'!$I$4:$L$1000,4,FALSE),""),"")</f>
        <v/>
      </c>
      <c r="AI254" s="3" t="str">
        <f>IF(J254&lt;&gt;"LIBSETS_SETTYPE_BATTLEGROUND",IF(J254&lt;&gt;"LIBSETS_SETTYPE_SPECIAL",IF(AJ254&lt;&gt;"",VLOOKUP(AJ254,'ESO zone constants'!$D$2:$H$4950,8,FALSE),""),""),"")</f>
        <v/>
      </c>
      <c r="AK254" s="47"/>
      <c r="AL254" s="46" t="str">
        <f>IF(AK254&lt;&gt;"",IF(AK254&lt;&gt;"LIBSETS_DROP_MECHANIC_MONSTER_NAME",VLOOKUP(AK254,'LibSets constants'!$I$4:$L$1000,3,FALSE),""),"")</f>
        <v/>
      </c>
      <c r="AM254" s="46" t="str">
        <f>IF(AK254&lt;&gt;"",IF(AK254&lt;&gt;"LIBSETS_DROP_MECHANIC_MONSTER_NAME",VLOOKUP(AK254,'LibSets constants'!$I$4:$L$1000,4,FALSE),""),"")</f>
        <v/>
      </c>
      <c r="AN254" s="3" t="str">
        <f>IF(J254&lt;&gt;"LIBSETS_SETTYPE_BATTLEGROUND",IF(J254&lt;&gt;"LIBSETS_SETTYPE_SPECIAL",IF(AO254&lt;&gt;"",VLOOKUP(AO254,'ESO zone constants'!$D$2:$H$4950,8,FALSE),""),""),"")</f>
        <v/>
      </c>
      <c r="AP254" s="47"/>
      <c r="AQ254" s="46" t="str">
        <f>IF(AP254&lt;&gt;"",IF(AP254&lt;&gt;"LIBSETS_DROP_MECHANIC_MONSTER_NAME",VLOOKUP(AP254,'LibSets constants'!$I$4:$L$1000,3,FALSE),""),"")</f>
        <v/>
      </c>
      <c r="AR254" s="46" t="str">
        <f>IF(AP254&lt;&gt;"",IF(AP254&lt;&gt;"LIBSETS_DROP_MECHANIC_MONSTER_NAME",VLOOKUP(AP254,'LibSets constants'!$I$4:$L$1000,4,FALSE),""),"")</f>
        <v/>
      </c>
      <c r="AS254" s="3" t="str">
        <f>IF(J254&lt;&gt;"LIBSETS_SETTYPE_BATTLEGROUND",IF(J254&lt;&gt;"LIBSETS_SETTYPE_SPECIAL",IF(AT254&lt;&gt;"",VLOOKUP(AT254,'ESO zone constants'!$D$2:$H$4950,8,FALSE),""),""),"")</f>
        <v/>
      </c>
      <c r="AU254" s="47"/>
      <c r="AV254" s="46" t="str">
        <f>IF(AU254&lt;&gt;"",IF(AU254&lt;&gt;"LIBSETS_DROP_MECHANIC_MONSTER_NAME",VLOOKUP(AU254,'LibSets constants'!$I$4:$L$1000,3,FALSE),""),"")</f>
        <v/>
      </c>
      <c r="AW254" s="46" t="str">
        <f>IF(AU254&lt;&gt;"",IF(AU254&lt;&gt;"LIBSETS_DROP_MECHANIC_MONSTER_NAME",VLOOKUP(AU254,'LibSets constants'!$I$4:$L$1000,4,FALSE),""),"")</f>
        <v/>
      </c>
      <c r="AX254" s="21" t="e">
        <f t="shared" si="25"/>
        <v>#REF!</v>
      </c>
      <c r="AY254" s="21" t="e">
        <f t="shared" si="28"/>
        <v>#REF!</v>
      </c>
      <c r="AZ254" s="21" t="str">
        <f t="shared" si="26"/>
        <v>, setType=LIBSETS_SETTYPE_DUNGEON</v>
      </c>
      <c r="BA254" s="21" t="str">
        <f t="shared" si="27"/>
        <v>},</v>
      </c>
      <c r="BB254" s="21" t="str">
        <f t="shared" si="29"/>
        <v xml:space="preserve"> --Icy Conjuror / Eisiger Anrufer   [Frostvault]</v>
      </c>
    </row>
    <row r="255" spans="1:54" x14ac:dyDescent="0.25">
      <c r="A255" s="12">
        <v>433</v>
      </c>
      <c r="B255" t="s">
        <v>1795</v>
      </c>
      <c r="C255" t="s">
        <v>1797</v>
      </c>
      <c r="D255" t="s">
        <v>1796</v>
      </c>
      <c r="G255" s="3">
        <f t="shared" si="24"/>
        <v>433</v>
      </c>
      <c r="J255" s="8" t="s">
        <v>2021</v>
      </c>
      <c r="L255" t="s">
        <v>100</v>
      </c>
      <c r="M255" t="s">
        <v>100</v>
      </c>
      <c r="N255">
        <v>-1</v>
      </c>
      <c r="O255">
        <v>-1</v>
      </c>
      <c r="P255">
        <v>-1</v>
      </c>
      <c r="Q255">
        <v>0</v>
      </c>
      <c r="R255" s="3" t="e">
        <f>IF(S255&lt;&gt;"",VLOOKUP(S255,'ESO zone constants'!$D$2:$H$4950,8,FALSE),"")</f>
        <v>#REF!</v>
      </c>
      <c r="S255" t="s">
        <v>67</v>
      </c>
      <c r="T255" s="19" t="e">
        <f>IF(R255&lt;&gt;"",IF(NOT(ISERROR(VLOOKUP(R255,'ESO Dungeon constants'!$D$3:$H$9999,5,FALSE))),VLOOKUP(R255,'ESO Dungeon constants'!$D$3:$I$9999,6,FALSE),VLOOKUP(R255,'ESO zone constants'!$H$2:$K$9984,4,FALSE)),"")</f>
        <v>#REF!</v>
      </c>
      <c r="U255" s="3" t="e">
        <f>VLOOKUP(T255,'LibSets constants'!$B$4:$C$1000,2,FALSE)</f>
        <v>#REF!</v>
      </c>
      <c r="W255" s="46" t="str">
        <f>IF(V255&lt;&gt;"",IF(V255&lt;&gt;"LIBSETS_DROP_MECHANIC_MONSTER_NAME",VLOOKUP(V255,'LibSets constants'!$I$4:$L$1000,3,FALSE),""),"")</f>
        <v/>
      </c>
      <c r="X255" s="41" t="s">
        <v>2227</v>
      </c>
      <c r="Y255" s="3" t="str">
        <f>IF(J255&lt;&gt;"LIBSETS_SETTYPE_BATTLEGROUND",IF(J255&lt;&gt;"LIBSETS_SETTYPE_SPECIAL",IF(Z255&lt;&gt;"",VLOOKUP(Z255,'ESO zone constants'!$D$2:$H$4950,8,FALSE),""),""),"")</f>
        <v/>
      </c>
      <c r="AA255" s="47"/>
      <c r="AB255" s="46" t="str">
        <f>IF(AA255&lt;&gt;"",IF(AA255&lt;&gt;"LIBSETS_DROP_MECHANIC_MONSTER_NAME",VLOOKUP(AA255,'LibSets constants'!$I$4:$L$1000,3,FALSE),""),"")</f>
        <v/>
      </c>
      <c r="AC255" s="46" t="str">
        <f>IF(AA255&lt;&gt;"",IF(AA255&lt;&gt;"LIBSETS_DROP_MECHANIC_MONSTER_NAME",VLOOKUP(AA255,'LibSets constants'!$I$4:$L$1000,4,FALSE),""),"")</f>
        <v/>
      </c>
      <c r="AD255" s="3" t="str">
        <f>IF(J255&lt;&gt;"LIBSETS_SETTYPE_BATTLEGROUND",IF(J255&lt;&gt;"LIBSETS_SETTYPE_SPECIAL",IF(AE255&lt;&gt;"",VLOOKUP(AE255,'ESO zone constants'!$D$2:$H$4950,8,FALSE),""),""),"")</f>
        <v/>
      </c>
      <c r="AF255" s="47"/>
      <c r="AG255" s="46" t="str">
        <f>IF(AF255&lt;&gt;"",IF(AF255&lt;&gt;"LIBSETS_DROP_MECHANIC_MONSTER_NAME",VLOOKUP(AF255,'LibSets constants'!$I$4:$L$1000,3,FALSE),""),"")</f>
        <v/>
      </c>
      <c r="AH255" s="46" t="str">
        <f>IF(AF255&lt;&gt;"",IF(AF255&lt;&gt;"LIBSETS_DROP_MECHANIC_MONSTER_NAME",VLOOKUP(AF255,'LibSets constants'!$I$4:$L$1000,4,FALSE),""),"")</f>
        <v/>
      </c>
      <c r="AI255" s="3" t="str">
        <f>IF(J255&lt;&gt;"LIBSETS_SETTYPE_BATTLEGROUND",IF(J255&lt;&gt;"LIBSETS_SETTYPE_SPECIAL",IF(AJ255&lt;&gt;"",VLOOKUP(AJ255,'ESO zone constants'!$D$2:$H$4950,8,FALSE),""),""),"")</f>
        <v/>
      </c>
      <c r="AK255" s="47"/>
      <c r="AL255" s="46" t="str">
        <f>IF(AK255&lt;&gt;"",IF(AK255&lt;&gt;"LIBSETS_DROP_MECHANIC_MONSTER_NAME",VLOOKUP(AK255,'LibSets constants'!$I$4:$L$1000,3,FALSE),""),"")</f>
        <v/>
      </c>
      <c r="AM255" s="46" t="str">
        <f>IF(AK255&lt;&gt;"",IF(AK255&lt;&gt;"LIBSETS_DROP_MECHANIC_MONSTER_NAME",VLOOKUP(AK255,'LibSets constants'!$I$4:$L$1000,4,FALSE),""),"")</f>
        <v/>
      </c>
      <c r="AN255" s="3" t="str">
        <f>IF(J255&lt;&gt;"LIBSETS_SETTYPE_BATTLEGROUND",IF(J255&lt;&gt;"LIBSETS_SETTYPE_SPECIAL",IF(AO255&lt;&gt;"",VLOOKUP(AO255,'ESO zone constants'!$D$2:$H$4950,8,FALSE),""),""),"")</f>
        <v/>
      </c>
      <c r="AP255" s="47"/>
      <c r="AQ255" s="46" t="str">
        <f>IF(AP255&lt;&gt;"",IF(AP255&lt;&gt;"LIBSETS_DROP_MECHANIC_MONSTER_NAME",VLOOKUP(AP255,'LibSets constants'!$I$4:$L$1000,3,FALSE),""),"")</f>
        <v/>
      </c>
      <c r="AR255" s="46" t="str">
        <f>IF(AP255&lt;&gt;"",IF(AP255&lt;&gt;"LIBSETS_DROP_MECHANIC_MONSTER_NAME",VLOOKUP(AP255,'LibSets constants'!$I$4:$L$1000,4,FALSE),""),"")</f>
        <v/>
      </c>
      <c r="AS255" s="3" t="str">
        <f>IF(J255&lt;&gt;"LIBSETS_SETTYPE_BATTLEGROUND",IF(J255&lt;&gt;"LIBSETS_SETTYPE_SPECIAL",IF(AT255&lt;&gt;"",VLOOKUP(AT255,'ESO zone constants'!$D$2:$H$4950,8,FALSE),""),""),"")</f>
        <v/>
      </c>
      <c r="AU255" s="47"/>
      <c r="AV255" s="46" t="str">
        <f>IF(AU255&lt;&gt;"",IF(AU255&lt;&gt;"LIBSETS_DROP_MECHANIC_MONSTER_NAME",VLOOKUP(AU255,'LibSets constants'!$I$4:$L$1000,3,FALSE),""),"")</f>
        <v/>
      </c>
      <c r="AW255" s="46" t="str">
        <f>IF(AU255&lt;&gt;"",IF(AU255&lt;&gt;"LIBSETS_DROP_MECHANIC_MONSTER_NAME",VLOOKUP(AU255,'LibSets constants'!$I$4:$L$1000,4,FALSE),""),"")</f>
        <v/>
      </c>
      <c r="AX255" s="21" t="e">
        <f t="shared" si="25"/>
        <v>#REF!</v>
      </c>
      <c r="AY255" s="21" t="e">
        <f t="shared" si="28"/>
        <v>#REF!</v>
      </c>
      <c r="AZ255" s="21" t="str">
        <f t="shared" si="26"/>
        <v>, setType=LIBSETS_SETTYPE_DUNGEON</v>
      </c>
      <c r="BA255" s="21" t="str">
        <f t="shared" si="27"/>
        <v>},</v>
      </c>
      <c r="BB255" s="21" t="str">
        <f t="shared" si="29"/>
        <v xml:space="preserve"> --Frozen Watcher / Gefrorener Beobachter   [Depths of Malatar]</v>
      </c>
    </row>
    <row r="256" spans="1:54" x14ac:dyDescent="0.25">
      <c r="A256" s="12">
        <v>434</v>
      </c>
      <c r="B256" t="s">
        <v>1798</v>
      </c>
      <c r="C256" t="s">
        <v>1800</v>
      </c>
      <c r="D256" t="s">
        <v>1799</v>
      </c>
      <c r="G256" s="3">
        <f t="shared" si="24"/>
        <v>434</v>
      </c>
      <c r="J256" s="8" t="s">
        <v>2021</v>
      </c>
      <c r="L256" t="s">
        <v>100</v>
      </c>
      <c r="M256" t="s">
        <v>100</v>
      </c>
      <c r="N256">
        <v>-1</v>
      </c>
      <c r="O256">
        <v>-1</v>
      </c>
      <c r="P256">
        <v>-1</v>
      </c>
      <c r="Q256">
        <v>0</v>
      </c>
      <c r="R256" s="3" t="e">
        <f>IF(S256&lt;&gt;"",VLOOKUP(S256,'ESO zone constants'!$D$2:$H$4950,8,FALSE),"")</f>
        <v>#REF!</v>
      </c>
      <c r="S256" t="s">
        <v>67</v>
      </c>
      <c r="T256" s="19" t="e">
        <f>IF(R256&lt;&gt;"",IF(NOT(ISERROR(VLOOKUP(R256,'ESO Dungeon constants'!$D$3:$H$9999,5,FALSE))),VLOOKUP(R256,'ESO Dungeon constants'!$D$3:$I$9999,6,FALSE),VLOOKUP(R256,'ESO zone constants'!$H$2:$K$9984,4,FALSE)),"")</f>
        <v>#REF!</v>
      </c>
      <c r="U256" s="3" t="e">
        <f>VLOOKUP(T256,'LibSets constants'!$B$4:$C$1000,2,FALSE)</f>
        <v>#REF!</v>
      </c>
      <c r="W256" s="46" t="str">
        <f>IF(V256&lt;&gt;"",IF(V256&lt;&gt;"LIBSETS_DROP_MECHANIC_MONSTER_NAME",VLOOKUP(V256,'LibSets constants'!$I$4:$L$1000,3,FALSE),""),"")</f>
        <v/>
      </c>
      <c r="X256" s="46" t="str">
        <f>IF(V256&lt;&gt;"",IF(V256&lt;&gt;"LIBSETS_DROP_MECHANIC_MONSTER_NAME",VLOOKUP(V256,'LibSets constants'!$I$4:$L$1000,4,FALSE),""),"")</f>
        <v/>
      </c>
      <c r="Y256" s="3" t="str">
        <f>IF(J256&lt;&gt;"LIBSETS_SETTYPE_BATTLEGROUND",IF(J256&lt;&gt;"LIBSETS_SETTYPE_SPECIAL",IF(Z256&lt;&gt;"",VLOOKUP(Z256,'ESO zone constants'!$D$2:$H$4950,8,FALSE),""),""),"")</f>
        <v/>
      </c>
      <c r="AA256" s="47"/>
      <c r="AB256" s="46" t="str">
        <f>IF(AA256&lt;&gt;"",IF(AA256&lt;&gt;"LIBSETS_DROP_MECHANIC_MONSTER_NAME",VLOOKUP(AA256,'LibSets constants'!$I$4:$L$1000,3,FALSE),""),"")</f>
        <v/>
      </c>
      <c r="AC256" s="46" t="str">
        <f>IF(AA256&lt;&gt;"",IF(AA256&lt;&gt;"LIBSETS_DROP_MECHANIC_MONSTER_NAME",VLOOKUP(AA256,'LibSets constants'!$I$4:$L$1000,4,FALSE),""),"")</f>
        <v/>
      </c>
      <c r="AD256" s="3" t="str">
        <f>IF(J256&lt;&gt;"LIBSETS_SETTYPE_BATTLEGROUND",IF(J256&lt;&gt;"LIBSETS_SETTYPE_SPECIAL",IF(AE256&lt;&gt;"",VLOOKUP(AE256,'ESO zone constants'!$D$2:$H$4950,8,FALSE),""),""),"")</f>
        <v/>
      </c>
      <c r="AF256" s="47"/>
      <c r="AG256" s="46" t="str">
        <f>IF(AF256&lt;&gt;"",IF(AF256&lt;&gt;"LIBSETS_DROP_MECHANIC_MONSTER_NAME",VLOOKUP(AF256,'LibSets constants'!$I$4:$L$1000,3,FALSE),""),"")</f>
        <v/>
      </c>
      <c r="AH256" s="46" t="str">
        <f>IF(AF256&lt;&gt;"",IF(AF256&lt;&gt;"LIBSETS_DROP_MECHANIC_MONSTER_NAME",VLOOKUP(AF256,'LibSets constants'!$I$4:$L$1000,4,FALSE),""),"")</f>
        <v/>
      </c>
      <c r="AI256" s="3" t="str">
        <f>IF(J256&lt;&gt;"LIBSETS_SETTYPE_BATTLEGROUND",IF(J256&lt;&gt;"LIBSETS_SETTYPE_SPECIAL",IF(AJ256&lt;&gt;"",VLOOKUP(AJ256,'ESO zone constants'!$D$2:$H$4950,8,FALSE),""),""),"")</f>
        <v/>
      </c>
      <c r="AK256" s="47"/>
      <c r="AL256" s="46" t="str">
        <f>IF(AK256&lt;&gt;"",IF(AK256&lt;&gt;"LIBSETS_DROP_MECHANIC_MONSTER_NAME",VLOOKUP(AK256,'LibSets constants'!$I$4:$L$1000,3,FALSE),""),"")</f>
        <v/>
      </c>
      <c r="AM256" s="46" t="str">
        <f>IF(AK256&lt;&gt;"",IF(AK256&lt;&gt;"LIBSETS_DROP_MECHANIC_MONSTER_NAME",VLOOKUP(AK256,'LibSets constants'!$I$4:$L$1000,4,FALSE),""),"")</f>
        <v/>
      </c>
      <c r="AN256" s="3" t="str">
        <f>IF(J256&lt;&gt;"LIBSETS_SETTYPE_BATTLEGROUND",IF(J256&lt;&gt;"LIBSETS_SETTYPE_SPECIAL",IF(AO256&lt;&gt;"",VLOOKUP(AO256,'ESO zone constants'!$D$2:$H$4950,8,FALSE),""),""),"")</f>
        <v/>
      </c>
      <c r="AP256" s="47"/>
      <c r="AQ256" s="46" t="str">
        <f>IF(AP256&lt;&gt;"",IF(AP256&lt;&gt;"LIBSETS_DROP_MECHANIC_MONSTER_NAME",VLOOKUP(AP256,'LibSets constants'!$I$4:$L$1000,3,FALSE),""),"")</f>
        <v/>
      </c>
      <c r="AR256" s="46" t="str">
        <f>IF(AP256&lt;&gt;"",IF(AP256&lt;&gt;"LIBSETS_DROP_MECHANIC_MONSTER_NAME",VLOOKUP(AP256,'LibSets constants'!$I$4:$L$1000,4,FALSE),""),"")</f>
        <v/>
      </c>
      <c r="AS256" s="3" t="str">
        <f>IF(J256&lt;&gt;"LIBSETS_SETTYPE_BATTLEGROUND",IF(J256&lt;&gt;"LIBSETS_SETTYPE_SPECIAL",IF(AT256&lt;&gt;"",VLOOKUP(AT256,'ESO zone constants'!$D$2:$H$4950,8,FALSE),""),""),"")</f>
        <v/>
      </c>
      <c r="AU256" s="47"/>
      <c r="AV256" s="46" t="str">
        <f>IF(AU256&lt;&gt;"",IF(AU256&lt;&gt;"LIBSETS_DROP_MECHANIC_MONSTER_NAME",VLOOKUP(AU256,'LibSets constants'!$I$4:$L$1000,3,FALSE),""),"")</f>
        <v/>
      </c>
      <c r="AW256" s="46" t="str">
        <f>IF(AU256&lt;&gt;"",IF(AU256&lt;&gt;"LIBSETS_DROP_MECHANIC_MONSTER_NAME",VLOOKUP(AU256,'LibSets constants'!$I$4:$L$1000,4,FALSE),""),"")</f>
        <v/>
      </c>
      <c r="AX256" s="21" t="e">
        <f t="shared" si="25"/>
        <v>#REF!</v>
      </c>
      <c r="AY256" s="21" t="e">
        <f t="shared" si="28"/>
        <v>#REF!</v>
      </c>
      <c r="AZ256" s="21" t="str">
        <f t="shared" si="26"/>
        <v>, setType=LIBSETS_SETTYPE_DUNGEON</v>
      </c>
      <c r="BA256" s="21" t="str">
        <f t="shared" si="27"/>
        <v>},</v>
      </c>
      <c r="BB256" s="21" t="str">
        <f t="shared" si="29"/>
        <v xml:space="preserve"> --Scavenging Demise / Ausbeutender Niedergang   [Depths of Malatar]</v>
      </c>
    </row>
    <row r="257" spans="1:54" x14ac:dyDescent="0.25">
      <c r="A257" s="12">
        <v>435</v>
      </c>
      <c r="B257" t="s">
        <v>1801</v>
      </c>
      <c r="C257" t="s">
        <v>1803</v>
      </c>
      <c r="D257" t="s">
        <v>1802</v>
      </c>
      <c r="G257" s="3">
        <f t="shared" si="24"/>
        <v>435</v>
      </c>
      <c r="J257" s="8" t="s">
        <v>2021</v>
      </c>
      <c r="L257" t="s">
        <v>100</v>
      </c>
      <c r="M257" t="s">
        <v>100</v>
      </c>
      <c r="N257">
        <v>-1</v>
      </c>
      <c r="O257">
        <v>-1</v>
      </c>
      <c r="P257">
        <v>-1</v>
      </c>
      <c r="Q257">
        <v>0</v>
      </c>
      <c r="R257" s="3" t="e">
        <f>IF(S257&lt;&gt;"",VLOOKUP(S257,'ESO zone constants'!$D$2:$H$4950,8,FALSE),"")</f>
        <v>#REF!</v>
      </c>
      <c r="S257" t="s">
        <v>67</v>
      </c>
      <c r="T257" s="19" t="e">
        <f>IF(R257&lt;&gt;"",IF(NOT(ISERROR(VLOOKUP(R257,'ESO Dungeon constants'!$D$3:$H$9999,5,FALSE))),VLOOKUP(R257,'ESO Dungeon constants'!$D$3:$I$9999,6,FALSE),VLOOKUP(R257,'ESO zone constants'!$H$2:$K$9984,4,FALSE)),"")</f>
        <v>#REF!</v>
      </c>
      <c r="U257" s="3" t="e">
        <f>VLOOKUP(T257,'LibSets constants'!$B$4:$C$1000,2,FALSE)</f>
        <v>#REF!</v>
      </c>
      <c r="W257" s="46" t="str">
        <f>IF(V257&lt;&gt;"",IF(V257&lt;&gt;"LIBSETS_DROP_MECHANIC_MONSTER_NAME",VLOOKUP(V257,'LibSets constants'!$I$4:$L$1000,3,FALSE),""),"")</f>
        <v/>
      </c>
      <c r="X257" s="46" t="str">
        <f>IF(V257&lt;&gt;"",IF(V257&lt;&gt;"LIBSETS_DROP_MECHANIC_MONSTER_NAME",VLOOKUP(V257,'LibSets constants'!$I$4:$L$1000,4,FALSE),""),"")</f>
        <v/>
      </c>
      <c r="Y257" s="3" t="str">
        <f>IF(J257&lt;&gt;"LIBSETS_SETTYPE_BATTLEGROUND",IF(J257&lt;&gt;"LIBSETS_SETTYPE_SPECIAL",IF(Z257&lt;&gt;"",VLOOKUP(Z257,'ESO zone constants'!$D$2:$H$4950,8,FALSE),""),""),"")</f>
        <v/>
      </c>
      <c r="AA257" s="47"/>
      <c r="AB257" s="46" t="str">
        <f>IF(AA257&lt;&gt;"",IF(AA257&lt;&gt;"LIBSETS_DROP_MECHANIC_MONSTER_NAME",VLOOKUP(AA257,'LibSets constants'!$I$4:$L$1000,3,FALSE),""),"")</f>
        <v/>
      </c>
      <c r="AC257" s="46" t="str">
        <f>IF(AA257&lt;&gt;"",IF(AA257&lt;&gt;"LIBSETS_DROP_MECHANIC_MONSTER_NAME",VLOOKUP(AA257,'LibSets constants'!$I$4:$L$1000,4,FALSE),""),"")</f>
        <v/>
      </c>
      <c r="AD257" s="3" t="str">
        <f>IF(J257&lt;&gt;"LIBSETS_SETTYPE_BATTLEGROUND",IF(J257&lt;&gt;"LIBSETS_SETTYPE_SPECIAL",IF(AE257&lt;&gt;"",VLOOKUP(AE257,'ESO zone constants'!$D$2:$H$4950,8,FALSE),""),""),"")</f>
        <v/>
      </c>
      <c r="AF257" s="47"/>
      <c r="AG257" s="46" t="str">
        <f>IF(AF257&lt;&gt;"",IF(AF257&lt;&gt;"LIBSETS_DROP_MECHANIC_MONSTER_NAME",VLOOKUP(AF257,'LibSets constants'!$I$4:$L$1000,3,FALSE),""),"")</f>
        <v/>
      </c>
      <c r="AH257" s="46" t="str">
        <f>IF(AF257&lt;&gt;"",IF(AF257&lt;&gt;"LIBSETS_DROP_MECHANIC_MONSTER_NAME",VLOOKUP(AF257,'LibSets constants'!$I$4:$L$1000,4,FALSE),""),"")</f>
        <v/>
      </c>
      <c r="AI257" s="3" t="str">
        <f>IF(J257&lt;&gt;"LIBSETS_SETTYPE_BATTLEGROUND",IF(J257&lt;&gt;"LIBSETS_SETTYPE_SPECIAL",IF(AJ257&lt;&gt;"",VLOOKUP(AJ257,'ESO zone constants'!$D$2:$H$4950,8,FALSE),""),""),"")</f>
        <v/>
      </c>
      <c r="AK257" s="47"/>
      <c r="AL257" s="46" t="str">
        <f>IF(AK257&lt;&gt;"",IF(AK257&lt;&gt;"LIBSETS_DROP_MECHANIC_MONSTER_NAME",VLOOKUP(AK257,'LibSets constants'!$I$4:$L$1000,3,FALSE),""),"")</f>
        <v/>
      </c>
      <c r="AM257" s="46" t="str">
        <f>IF(AK257&lt;&gt;"",IF(AK257&lt;&gt;"LIBSETS_DROP_MECHANIC_MONSTER_NAME",VLOOKUP(AK257,'LibSets constants'!$I$4:$L$1000,4,FALSE),""),"")</f>
        <v/>
      </c>
      <c r="AN257" s="3" t="str">
        <f>IF(J257&lt;&gt;"LIBSETS_SETTYPE_BATTLEGROUND",IF(J257&lt;&gt;"LIBSETS_SETTYPE_SPECIAL",IF(AO257&lt;&gt;"",VLOOKUP(AO257,'ESO zone constants'!$D$2:$H$4950,8,FALSE),""),""),"")</f>
        <v/>
      </c>
      <c r="AP257" s="47"/>
      <c r="AQ257" s="46" t="str">
        <f>IF(AP257&lt;&gt;"",IF(AP257&lt;&gt;"LIBSETS_DROP_MECHANIC_MONSTER_NAME",VLOOKUP(AP257,'LibSets constants'!$I$4:$L$1000,3,FALSE),""),"")</f>
        <v/>
      </c>
      <c r="AR257" s="46" t="str">
        <f>IF(AP257&lt;&gt;"",IF(AP257&lt;&gt;"LIBSETS_DROP_MECHANIC_MONSTER_NAME",VLOOKUP(AP257,'LibSets constants'!$I$4:$L$1000,4,FALSE),""),"")</f>
        <v/>
      </c>
      <c r="AS257" s="3" t="str">
        <f>IF(J257&lt;&gt;"LIBSETS_SETTYPE_BATTLEGROUND",IF(J257&lt;&gt;"LIBSETS_SETTYPE_SPECIAL",IF(AT257&lt;&gt;"",VLOOKUP(AT257,'ESO zone constants'!$D$2:$H$4950,8,FALSE),""),""),"")</f>
        <v/>
      </c>
      <c r="AU257" s="47"/>
      <c r="AV257" s="46" t="str">
        <f>IF(AU257&lt;&gt;"",IF(AU257&lt;&gt;"LIBSETS_DROP_MECHANIC_MONSTER_NAME",VLOOKUP(AU257,'LibSets constants'!$I$4:$L$1000,3,FALSE),""),"")</f>
        <v/>
      </c>
      <c r="AW257" s="46" t="str">
        <f>IF(AU257&lt;&gt;"",IF(AU257&lt;&gt;"LIBSETS_DROP_MECHANIC_MONSTER_NAME",VLOOKUP(AU257,'LibSets constants'!$I$4:$L$1000,4,FALSE),""),"")</f>
        <v/>
      </c>
      <c r="AX257" s="21" t="e">
        <f t="shared" si="25"/>
        <v>#REF!</v>
      </c>
      <c r="AY257" s="21" t="e">
        <f t="shared" si="28"/>
        <v>#REF!</v>
      </c>
      <c r="AZ257" s="21" t="str">
        <f t="shared" si="26"/>
        <v>, setType=LIBSETS_SETTYPE_DUNGEON</v>
      </c>
      <c r="BA257" s="21" t="str">
        <f t="shared" si="27"/>
        <v>},</v>
      </c>
      <c r="BB257" s="21" t="str">
        <f t="shared" si="29"/>
        <v xml:space="preserve"> --Auroran's Thunder / Donner des Auroraners   [Depths of Malatar]</v>
      </c>
    </row>
    <row r="258" spans="1:54" x14ac:dyDescent="0.25">
      <c r="A258" s="5">
        <v>452</v>
      </c>
      <c r="B258" t="s">
        <v>2046</v>
      </c>
      <c r="C258" t="s">
        <v>2045</v>
      </c>
      <c r="D258" t="s">
        <v>2047</v>
      </c>
      <c r="G258" s="3">
        <f t="shared" si="24"/>
        <v>452</v>
      </c>
      <c r="J258" s="3" t="s">
        <v>2021</v>
      </c>
      <c r="L258" t="s">
        <v>100</v>
      </c>
      <c r="M258" t="s">
        <v>100</v>
      </c>
      <c r="N258">
        <v>-1</v>
      </c>
      <c r="O258">
        <v>-1</v>
      </c>
      <c r="P258">
        <v>-1</v>
      </c>
      <c r="Q258">
        <v>0</v>
      </c>
      <c r="R258" s="3" t="e">
        <f>IF(S258&lt;&gt;"",VLOOKUP(S258,'ESO zone constants'!$D$2:$H$4950,8,FALSE),"")</f>
        <v>#REF!</v>
      </c>
      <c r="S258" t="s">
        <v>2030</v>
      </c>
      <c r="T258" s="19" t="e">
        <f>IF(R258&lt;&gt;"",IF(NOT(ISERROR(VLOOKUP(R258,'ESO Dungeon constants'!$D$3:$H$9999,5,FALSE))),VLOOKUP(R258,'ESO Dungeon constants'!$D$3:$I$9999,6,FALSE),VLOOKUP(R258,'ESO zone constants'!$H$2:$K$9984,4,FALSE)),"")</f>
        <v>#REF!</v>
      </c>
      <c r="U258" s="3" t="e">
        <f>VLOOKUP(T258,'LibSets constants'!$B$4:$C$1000,2,FALSE)</f>
        <v>#REF!</v>
      </c>
      <c r="W258" s="46" t="str">
        <f>IF(V258&lt;&gt;"",IF(V258&lt;&gt;"LIBSETS_DROP_MECHANIC_MONSTER_NAME",VLOOKUP(V258,'LibSets constants'!$I$4:$L$1000,3,FALSE),""),"")</f>
        <v/>
      </c>
      <c r="X258" s="46" t="str">
        <f>IF(V258&lt;&gt;"",IF(V258&lt;&gt;"LIBSETS_DROP_MECHANIC_MONSTER_NAME",VLOOKUP(V258,'LibSets constants'!$I$4:$L$1000,4,FALSE),""),"")</f>
        <v/>
      </c>
      <c r="Y258" s="3" t="str">
        <f>IF(J258&lt;&gt;"LIBSETS_SETTYPE_BATTLEGROUND",IF(J258&lt;&gt;"LIBSETS_SETTYPE_SPECIAL",IF(Z258&lt;&gt;"",VLOOKUP(Z258,'ESO zone constants'!$D$2:$H$4950,8,FALSE),""),""),"")</f>
        <v/>
      </c>
      <c r="AA258" s="47"/>
      <c r="AB258" s="46" t="str">
        <f>IF(AA258&lt;&gt;"",IF(AA258&lt;&gt;"LIBSETS_DROP_MECHANIC_MONSTER_NAME",VLOOKUP(AA258,'LibSets constants'!$I$4:$L$1000,3,FALSE),""),"")</f>
        <v/>
      </c>
      <c r="AC258" s="46" t="str">
        <f>IF(AA258&lt;&gt;"",IF(AA258&lt;&gt;"LIBSETS_DROP_MECHANIC_MONSTER_NAME",VLOOKUP(AA258,'LibSets constants'!$I$4:$L$1000,4,FALSE),""),"")</f>
        <v/>
      </c>
      <c r="AD258" s="3" t="str">
        <f>IF(J258&lt;&gt;"LIBSETS_SETTYPE_BATTLEGROUND",IF(J258&lt;&gt;"LIBSETS_SETTYPE_SPECIAL",IF(AE258&lt;&gt;"",VLOOKUP(AE258,'ESO zone constants'!$D$2:$H$4950,8,FALSE),""),""),"")</f>
        <v/>
      </c>
      <c r="AF258" s="47"/>
      <c r="AG258" s="46" t="str">
        <f>IF(AF258&lt;&gt;"",IF(AF258&lt;&gt;"LIBSETS_DROP_MECHANIC_MONSTER_NAME",VLOOKUP(AF258,'LibSets constants'!$I$4:$L$1000,3,FALSE),""),"")</f>
        <v/>
      </c>
      <c r="AH258" s="46" t="str">
        <f>IF(AF258&lt;&gt;"",IF(AF258&lt;&gt;"LIBSETS_DROP_MECHANIC_MONSTER_NAME",VLOOKUP(AF258,'LibSets constants'!$I$4:$L$1000,4,FALSE),""),"")</f>
        <v/>
      </c>
      <c r="AI258" s="3" t="str">
        <f>IF(J258&lt;&gt;"LIBSETS_SETTYPE_BATTLEGROUND",IF(J258&lt;&gt;"LIBSETS_SETTYPE_SPECIAL",IF(AJ258&lt;&gt;"",VLOOKUP(AJ258,'ESO zone constants'!$D$2:$H$4950,8,FALSE),""),""),"")</f>
        <v/>
      </c>
      <c r="AK258" s="47"/>
      <c r="AL258" s="46" t="str">
        <f>IF(AK258&lt;&gt;"",IF(AK258&lt;&gt;"LIBSETS_DROP_MECHANIC_MONSTER_NAME",VLOOKUP(AK258,'LibSets constants'!$I$4:$L$1000,3,FALSE),""),"")</f>
        <v/>
      </c>
      <c r="AM258" s="46" t="str">
        <f>IF(AK258&lt;&gt;"",IF(AK258&lt;&gt;"LIBSETS_DROP_MECHANIC_MONSTER_NAME",VLOOKUP(AK258,'LibSets constants'!$I$4:$L$1000,4,FALSE),""),"")</f>
        <v/>
      </c>
      <c r="AN258" s="3" t="str">
        <f>IF(J258&lt;&gt;"LIBSETS_SETTYPE_BATTLEGROUND",IF(J258&lt;&gt;"LIBSETS_SETTYPE_SPECIAL",IF(AO258&lt;&gt;"",VLOOKUP(AO258,'ESO zone constants'!$D$2:$H$4950,8,FALSE),""),""),"")</f>
        <v/>
      </c>
      <c r="AP258" s="47"/>
      <c r="AQ258" s="46" t="str">
        <f>IF(AP258&lt;&gt;"",IF(AP258&lt;&gt;"LIBSETS_DROP_MECHANIC_MONSTER_NAME",VLOOKUP(AP258,'LibSets constants'!$I$4:$L$1000,3,FALSE),""),"")</f>
        <v/>
      </c>
      <c r="AR258" s="46" t="str">
        <f>IF(AP258&lt;&gt;"",IF(AP258&lt;&gt;"LIBSETS_DROP_MECHANIC_MONSTER_NAME",VLOOKUP(AP258,'LibSets constants'!$I$4:$L$1000,4,FALSE),""),"")</f>
        <v/>
      </c>
      <c r="AS258" s="3" t="str">
        <f>IF(J258&lt;&gt;"LIBSETS_SETTYPE_BATTLEGROUND",IF(J258&lt;&gt;"LIBSETS_SETTYPE_SPECIAL",IF(AT258&lt;&gt;"",VLOOKUP(AT258,'ESO zone constants'!$D$2:$H$4950,8,FALSE),""),""),"")</f>
        <v/>
      </c>
      <c r="AU258" s="47"/>
      <c r="AV258" s="46" t="str">
        <f>IF(AU258&lt;&gt;"",IF(AU258&lt;&gt;"LIBSETS_DROP_MECHANIC_MONSTER_NAME",VLOOKUP(AU258,'LibSets constants'!$I$4:$L$1000,3,FALSE),""),"")</f>
        <v/>
      </c>
      <c r="AW258" s="46" t="str">
        <f>IF(AU258&lt;&gt;"",IF(AU258&lt;&gt;"LIBSETS_DROP_MECHANIC_MONSTER_NAME",VLOOKUP(AU258,'LibSets constants'!$I$4:$L$1000,4,FALSE),""),"")</f>
        <v/>
      </c>
      <c r="AX258" s="21" t="e">
        <f t="shared" si="25"/>
        <v>#REF!</v>
      </c>
      <c r="AY258" s="21" t="e">
        <f t="shared" si="28"/>
        <v>#REF!</v>
      </c>
      <c r="AZ258" s="21" t="str">
        <f t="shared" si="26"/>
        <v>, setType=LIBSETS_SETTYPE_DUNGEON</v>
      </c>
      <c r="BA258" s="21" t="str">
        <f t="shared" si="27"/>
        <v>},</v>
      </c>
      <c r="BB258" s="21" t="str">
        <f t="shared" si="29"/>
        <v xml:space="preserve"> --Hollowfang Thirst / Hohlzahndurst   [Moongrave Fane]</v>
      </c>
    </row>
    <row r="259" spans="1:54" x14ac:dyDescent="0.25">
      <c r="A259" s="5">
        <v>453</v>
      </c>
      <c r="B259" t="s">
        <v>2049</v>
      </c>
      <c r="C259" t="s">
        <v>2048</v>
      </c>
      <c r="D259" t="s">
        <v>2050</v>
      </c>
      <c r="G259" s="3">
        <f t="shared" ref="G259:G322" si="30">A259</f>
        <v>453</v>
      </c>
      <c r="J259" s="3" t="s">
        <v>2021</v>
      </c>
      <c r="L259" t="s">
        <v>100</v>
      </c>
      <c r="M259" t="s">
        <v>100</v>
      </c>
      <c r="N259">
        <v>-1</v>
      </c>
      <c r="O259">
        <v>-1</v>
      </c>
      <c r="P259">
        <v>-1</v>
      </c>
      <c r="Q259">
        <v>0</v>
      </c>
      <c r="R259" s="3" t="e">
        <f>IF(S259&lt;&gt;"",VLOOKUP(S259,'ESO zone constants'!$D$2:$H$4950,8,FALSE),"")</f>
        <v>#REF!</v>
      </c>
      <c r="S259" t="s">
        <v>2030</v>
      </c>
      <c r="T259" s="19" t="e">
        <f>IF(R259&lt;&gt;"",IF(NOT(ISERROR(VLOOKUP(R259,'ESO Dungeon constants'!$D$3:$H$9999,5,FALSE))),VLOOKUP(R259,'ESO Dungeon constants'!$D$3:$I$9999,6,FALSE),VLOOKUP(R259,'ESO zone constants'!$H$2:$K$9984,4,FALSE)),"")</f>
        <v>#REF!</v>
      </c>
      <c r="U259" s="3" t="e">
        <f>VLOOKUP(T259,'LibSets constants'!$B$4:$C$1000,2,FALSE)</f>
        <v>#REF!</v>
      </c>
      <c r="W259" s="46" t="str">
        <f>IF(V259&lt;&gt;"",IF(V259&lt;&gt;"LIBSETS_DROP_MECHANIC_MONSTER_NAME",VLOOKUP(V259,'LibSets constants'!$I$4:$L$1000,3,FALSE),""),"")</f>
        <v/>
      </c>
      <c r="X259" s="46" t="str">
        <f>IF(V259&lt;&gt;"",IF(V259&lt;&gt;"LIBSETS_DROP_MECHANIC_MONSTER_NAME",VLOOKUP(V259,'LibSets constants'!$I$4:$L$1000,4,FALSE),""),"")</f>
        <v/>
      </c>
      <c r="Y259" s="3" t="str">
        <f>IF(J259&lt;&gt;"LIBSETS_SETTYPE_BATTLEGROUND",IF(J259&lt;&gt;"LIBSETS_SETTYPE_SPECIAL",IF(Z259&lt;&gt;"",VLOOKUP(Z259,'ESO zone constants'!$D$2:$H$4950,8,FALSE),""),""),"")</f>
        <v/>
      </c>
      <c r="AA259" s="47"/>
      <c r="AB259" s="46" t="str">
        <f>IF(AA259&lt;&gt;"",IF(AA259&lt;&gt;"LIBSETS_DROP_MECHANIC_MONSTER_NAME",VLOOKUP(AA259,'LibSets constants'!$I$4:$L$1000,3,FALSE),""),"")</f>
        <v/>
      </c>
      <c r="AC259" s="46" t="str">
        <f>IF(AA259&lt;&gt;"",IF(AA259&lt;&gt;"LIBSETS_DROP_MECHANIC_MONSTER_NAME",VLOOKUP(AA259,'LibSets constants'!$I$4:$L$1000,4,FALSE),""),"")</f>
        <v/>
      </c>
      <c r="AD259" s="3" t="str">
        <f>IF(J259&lt;&gt;"LIBSETS_SETTYPE_BATTLEGROUND",IF(J259&lt;&gt;"LIBSETS_SETTYPE_SPECIAL",IF(AE259&lt;&gt;"",VLOOKUP(AE259,'ESO zone constants'!$D$2:$H$4950,8,FALSE),""),""),"")</f>
        <v/>
      </c>
      <c r="AF259" s="47"/>
      <c r="AG259" s="46" t="str">
        <f>IF(AF259&lt;&gt;"",IF(AF259&lt;&gt;"LIBSETS_DROP_MECHANIC_MONSTER_NAME",VLOOKUP(AF259,'LibSets constants'!$I$4:$L$1000,3,FALSE),""),"")</f>
        <v/>
      </c>
      <c r="AH259" s="46" t="str">
        <f>IF(AF259&lt;&gt;"",IF(AF259&lt;&gt;"LIBSETS_DROP_MECHANIC_MONSTER_NAME",VLOOKUP(AF259,'LibSets constants'!$I$4:$L$1000,4,FALSE),""),"")</f>
        <v/>
      </c>
      <c r="AI259" s="3" t="str">
        <f>IF(J259&lt;&gt;"LIBSETS_SETTYPE_BATTLEGROUND",IF(J259&lt;&gt;"LIBSETS_SETTYPE_SPECIAL",IF(AJ259&lt;&gt;"",VLOOKUP(AJ259,'ESO zone constants'!$D$2:$H$4950,8,FALSE),""),""),"")</f>
        <v/>
      </c>
      <c r="AK259" s="47"/>
      <c r="AL259" s="46" t="str">
        <f>IF(AK259&lt;&gt;"",IF(AK259&lt;&gt;"LIBSETS_DROP_MECHANIC_MONSTER_NAME",VLOOKUP(AK259,'LibSets constants'!$I$4:$L$1000,3,FALSE),""),"")</f>
        <v/>
      </c>
      <c r="AM259" s="46" t="str">
        <f>IF(AK259&lt;&gt;"",IF(AK259&lt;&gt;"LIBSETS_DROP_MECHANIC_MONSTER_NAME",VLOOKUP(AK259,'LibSets constants'!$I$4:$L$1000,4,FALSE),""),"")</f>
        <v/>
      </c>
      <c r="AN259" s="3" t="str">
        <f>IF(J259&lt;&gt;"LIBSETS_SETTYPE_BATTLEGROUND",IF(J259&lt;&gt;"LIBSETS_SETTYPE_SPECIAL",IF(AO259&lt;&gt;"",VLOOKUP(AO259,'ESO zone constants'!$D$2:$H$4950,8,FALSE),""),""),"")</f>
        <v/>
      </c>
      <c r="AP259" s="47"/>
      <c r="AQ259" s="46" t="str">
        <f>IF(AP259&lt;&gt;"",IF(AP259&lt;&gt;"LIBSETS_DROP_MECHANIC_MONSTER_NAME",VLOOKUP(AP259,'LibSets constants'!$I$4:$L$1000,3,FALSE),""),"")</f>
        <v/>
      </c>
      <c r="AR259" s="46" t="str">
        <f>IF(AP259&lt;&gt;"",IF(AP259&lt;&gt;"LIBSETS_DROP_MECHANIC_MONSTER_NAME",VLOOKUP(AP259,'LibSets constants'!$I$4:$L$1000,4,FALSE),""),"")</f>
        <v/>
      </c>
      <c r="AS259" s="3" t="str">
        <f>IF(J259&lt;&gt;"LIBSETS_SETTYPE_BATTLEGROUND",IF(J259&lt;&gt;"LIBSETS_SETTYPE_SPECIAL",IF(AT259&lt;&gt;"",VLOOKUP(AT259,'ESO zone constants'!$D$2:$H$4950,8,FALSE),""),""),"")</f>
        <v/>
      </c>
      <c r="AU259" s="47"/>
      <c r="AV259" s="46" t="str">
        <f>IF(AU259&lt;&gt;"",IF(AU259&lt;&gt;"LIBSETS_DROP_MECHANIC_MONSTER_NAME",VLOOKUP(AU259,'LibSets constants'!$I$4:$L$1000,3,FALSE),""),"")</f>
        <v/>
      </c>
      <c r="AW259" s="46" t="str">
        <f>IF(AU259&lt;&gt;"",IF(AU259&lt;&gt;"LIBSETS_DROP_MECHANIC_MONSTER_NAME",VLOOKUP(AU259,'LibSets constants'!$I$4:$L$1000,4,FALSE),""),"")</f>
        <v/>
      </c>
      <c r="AX259" s="21" t="e">
        <f t="shared" ref="AX259:AX322" si="31">IF(A259="???","--","")&amp;IF(I259&lt;&gt;"Not in the game (anymore)",IF(A259&lt;&gt;"",CONCATENATE("[",A259,"] = {wayshrines={")&amp;IF(N259&lt;&gt;"",CONCATENATE(N259,","),"")&amp;IF(O259&lt;&gt;"",CONCATENATE(O259,","),"")&amp;IF(P259&lt;&gt;"",CONCATENATE(P259,","),"")&amp;CONCATENATE("}")&amp;IF(VALUE(Q259)&gt;0,CONCATENATE(", traitsNeeded=",Q259),"")&amp;CONCATENATE(", dlcId=",IF(T259&lt;&gt;"",T259,"DLC_BASE_GAME")),""),"")</f>
        <v>#REF!</v>
      </c>
      <c r="AY259" s="21" t="e">
        <f t="shared" si="28"/>
        <v>#REF!</v>
      </c>
      <c r="AZ259" s="21" t="str">
        <f t="shared" ref="AZ259:AZ322" si="32">IF(I259&lt;&gt;"Not in the game (anymore)",IF(A259&lt;&gt;"",", setType="&amp;J259,"")&amp;IF(M259="true",", multiTrialSet=true",""),"")</f>
        <v>, setType=LIBSETS_SETTYPE_DUNGEON</v>
      </c>
      <c r="BA259" s="21" t="str">
        <f t="shared" ref="BA259:BA322" si="33">IF(I259&lt;&gt;"Not in the game (anymore)",IF(V259&lt;&gt;"",", dropMechanic={"&amp;V259&amp;IF(AA259&lt;&gt;"",","&amp;AA259,"")&amp;IF(AF259&lt;&gt;"",","&amp;AF259,"")&amp;IF(AK259&lt;&gt;"",","&amp;AK259,"")&amp;IF(AP259&lt;&gt;"",","&amp;AP259,"")&amp;IF(AU259&lt;&gt;"",","&amp;AU259,"")&amp;"}"&amp;IF(V259="LIBSETS_DROP_MECHANIC_MONSTER_NAME",", dropMechanicNames={" &amp; IF(W259&lt;&gt;"","['en']='"&amp;W259&amp;"'","") &amp; IF(X259&lt;&gt;"",", ['de']='" &amp; X259&amp;"'","") &amp; "}",""),"")&amp;"},","")</f>
        <v>},</v>
      </c>
      <c r="BB259" s="21" t="str">
        <f t="shared" si="29"/>
        <v xml:space="preserve"> --Dro'Zakar's Claws / Dro'Zakars Krallen   [Moongrave Fane]</v>
      </c>
    </row>
    <row r="260" spans="1:54" x14ac:dyDescent="0.25">
      <c r="A260" s="5">
        <v>454</v>
      </c>
      <c r="B260" t="s">
        <v>2052</v>
      </c>
      <c r="C260" t="s">
        <v>2051</v>
      </c>
      <c r="D260" t="s">
        <v>2053</v>
      </c>
      <c r="G260" s="3">
        <f t="shared" si="30"/>
        <v>454</v>
      </c>
      <c r="J260" s="3" t="s">
        <v>2021</v>
      </c>
      <c r="L260" t="s">
        <v>100</v>
      </c>
      <c r="M260" t="s">
        <v>100</v>
      </c>
      <c r="N260">
        <v>-1</v>
      </c>
      <c r="O260">
        <v>-1</v>
      </c>
      <c r="P260">
        <v>-1</v>
      </c>
      <c r="Q260">
        <v>0</v>
      </c>
      <c r="R260" s="3" t="e">
        <f>IF(S260&lt;&gt;"",VLOOKUP(S260,'ESO zone constants'!$D$2:$H$4950,8,FALSE),"")</f>
        <v>#REF!</v>
      </c>
      <c r="S260" t="s">
        <v>2030</v>
      </c>
      <c r="T260" s="19" t="e">
        <f>IF(R260&lt;&gt;"",IF(NOT(ISERROR(VLOOKUP(R260,'ESO Dungeon constants'!$D$3:$H$9999,5,FALSE))),VLOOKUP(R260,'ESO Dungeon constants'!$D$3:$I$9999,6,FALSE),VLOOKUP(R260,'ESO zone constants'!$H$2:$K$9984,4,FALSE)),"")</f>
        <v>#REF!</v>
      </c>
      <c r="U260" s="3" t="e">
        <f>VLOOKUP(T260,'LibSets constants'!$B$4:$C$1000,2,FALSE)</f>
        <v>#REF!</v>
      </c>
      <c r="W260" s="46" t="str">
        <f>IF(V260&lt;&gt;"",IF(V260&lt;&gt;"LIBSETS_DROP_MECHANIC_MONSTER_NAME",VLOOKUP(V260,'LibSets constants'!$I$4:$L$1000,3,FALSE),""),"")</f>
        <v/>
      </c>
      <c r="X260" s="46" t="str">
        <f>IF(V260&lt;&gt;"",IF(V260&lt;&gt;"LIBSETS_DROP_MECHANIC_MONSTER_NAME",VLOOKUP(V260,'LibSets constants'!$I$4:$L$1000,4,FALSE),""),"")</f>
        <v/>
      </c>
      <c r="Y260" s="3" t="str">
        <f>IF(J260&lt;&gt;"LIBSETS_SETTYPE_BATTLEGROUND",IF(J260&lt;&gt;"LIBSETS_SETTYPE_SPECIAL",IF(Z260&lt;&gt;"",VLOOKUP(Z260,'ESO zone constants'!$D$2:$H$4950,8,FALSE),""),""),"")</f>
        <v/>
      </c>
      <c r="AA260" s="47"/>
      <c r="AB260" s="46" t="str">
        <f>IF(AA260&lt;&gt;"",IF(AA260&lt;&gt;"LIBSETS_DROP_MECHANIC_MONSTER_NAME",VLOOKUP(AA260,'LibSets constants'!$I$4:$L$1000,3,FALSE),""),"")</f>
        <v/>
      </c>
      <c r="AC260" s="46" t="str">
        <f>IF(AA260&lt;&gt;"",IF(AA260&lt;&gt;"LIBSETS_DROP_MECHANIC_MONSTER_NAME",VLOOKUP(AA260,'LibSets constants'!$I$4:$L$1000,4,FALSE),""),"")</f>
        <v/>
      </c>
      <c r="AD260" s="3" t="str">
        <f>IF(J260&lt;&gt;"LIBSETS_SETTYPE_BATTLEGROUND",IF(J260&lt;&gt;"LIBSETS_SETTYPE_SPECIAL",IF(AE260&lt;&gt;"",VLOOKUP(AE260,'ESO zone constants'!$D$2:$H$4950,8,FALSE),""),""),"")</f>
        <v/>
      </c>
      <c r="AF260" s="47"/>
      <c r="AG260" s="46" t="str">
        <f>IF(AF260&lt;&gt;"",IF(AF260&lt;&gt;"LIBSETS_DROP_MECHANIC_MONSTER_NAME",VLOOKUP(AF260,'LibSets constants'!$I$4:$L$1000,3,FALSE),""),"")</f>
        <v/>
      </c>
      <c r="AH260" s="46" t="str">
        <f>IF(AF260&lt;&gt;"",IF(AF260&lt;&gt;"LIBSETS_DROP_MECHANIC_MONSTER_NAME",VLOOKUP(AF260,'LibSets constants'!$I$4:$L$1000,4,FALSE),""),"")</f>
        <v/>
      </c>
      <c r="AI260" s="3" t="str">
        <f>IF(J260&lt;&gt;"LIBSETS_SETTYPE_BATTLEGROUND",IF(J260&lt;&gt;"LIBSETS_SETTYPE_SPECIAL",IF(AJ260&lt;&gt;"",VLOOKUP(AJ260,'ESO zone constants'!$D$2:$H$4950,8,FALSE),""),""),"")</f>
        <v/>
      </c>
      <c r="AK260" s="47"/>
      <c r="AL260" s="46" t="str">
        <f>IF(AK260&lt;&gt;"",IF(AK260&lt;&gt;"LIBSETS_DROP_MECHANIC_MONSTER_NAME",VLOOKUP(AK260,'LibSets constants'!$I$4:$L$1000,3,FALSE),""),"")</f>
        <v/>
      </c>
      <c r="AM260" s="46" t="str">
        <f>IF(AK260&lt;&gt;"",IF(AK260&lt;&gt;"LIBSETS_DROP_MECHANIC_MONSTER_NAME",VLOOKUP(AK260,'LibSets constants'!$I$4:$L$1000,4,FALSE),""),"")</f>
        <v/>
      </c>
      <c r="AN260" s="3" t="str">
        <f>IF(J260&lt;&gt;"LIBSETS_SETTYPE_BATTLEGROUND",IF(J260&lt;&gt;"LIBSETS_SETTYPE_SPECIAL",IF(AO260&lt;&gt;"",VLOOKUP(AO260,'ESO zone constants'!$D$2:$H$4950,8,FALSE),""),""),"")</f>
        <v/>
      </c>
      <c r="AP260" s="47"/>
      <c r="AQ260" s="46" t="str">
        <f>IF(AP260&lt;&gt;"",IF(AP260&lt;&gt;"LIBSETS_DROP_MECHANIC_MONSTER_NAME",VLOOKUP(AP260,'LibSets constants'!$I$4:$L$1000,3,FALSE),""),"")</f>
        <v/>
      </c>
      <c r="AR260" s="46" t="str">
        <f>IF(AP260&lt;&gt;"",IF(AP260&lt;&gt;"LIBSETS_DROP_MECHANIC_MONSTER_NAME",VLOOKUP(AP260,'LibSets constants'!$I$4:$L$1000,4,FALSE),""),"")</f>
        <v/>
      </c>
      <c r="AS260" s="3" t="str">
        <f>IF(J260&lt;&gt;"LIBSETS_SETTYPE_BATTLEGROUND",IF(J260&lt;&gt;"LIBSETS_SETTYPE_SPECIAL",IF(AT260&lt;&gt;"",VLOOKUP(AT260,'ESO zone constants'!$D$2:$H$4950,8,FALSE),""),""),"")</f>
        <v/>
      </c>
      <c r="AU260" s="47"/>
      <c r="AV260" s="46" t="str">
        <f>IF(AU260&lt;&gt;"",IF(AU260&lt;&gt;"LIBSETS_DROP_MECHANIC_MONSTER_NAME",VLOOKUP(AU260,'LibSets constants'!$I$4:$L$1000,3,FALSE),""),"")</f>
        <v/>
      </c>
      <c r="AW260" s="46" t="str">
        <f>IF(AU260&lt;&gt;"",IF(AU260&lt;&gt;"LIBSETS_DROP_MECHANIC_MONSTER_NAME",VLOOKUP(AU260,'LibSets constants'!$I$4:$L$1000,4,FALSE),""),"")</f>
        <v/>
      </c>
      <c r="AX260" s="21" t="e">
        <f t="shared" si="31"/>
        <v>#REF!</v>
      </c>
      <c r="AY260" s="21" t="e">
        <f t="shared" si="28"/>
        <v>#REF!</v>
      </c>
      <c r="AZ260" s="21" t="str">
        <f t="shared" si="32"/>
        <v>, setType=LIBSETS_SETTYPE_DUNGEON</v>
      </c>
      <c r="BA260" s="21" t="str">
        <f t="shared" si="33"/>
        <v>},</v>
      </c>
      <c r="BB260" s="21" t="str">
        <f t="shared" si="29"/>
        <v xml:space="preserve"> --Renald's Resolve / Renalds Entschlossenheit   [Moongrave Fane]</v>
      </c>
    </row>
    <row r="261" spans="1:54" x14ac:dyDescent="0.25">
      <c r="A261" s="5">
        <v>455</v>
      </c>
      <c r="B261" t="s">
        <v>2055</v>
      </c>
      <c r="C261" t="s">
        <v>2054</v>
      </c>
      <c r="D261" t="s">
        <v>2056</v>
      </c>
      <c r="G261" s="3">
        <f t="shared" si="30"/>
        <v>455</v>
      </c>
      <c r="J261" s="3" t="s">
        <v>2021</v>
      </c>
      <c r="L261" t="s">
        <v>100</v>
      </c>
      <c r="M261" t="s">
        <v>100</v>
      </c>
      <c r="N261">
        <v>-1</v>
      </c>
      <c r="O261">
        <v>-1</v>
      </c>
      <c r="P261">
        <v>-1</v>
      </c>
      <c r="Q261">
        <v>0</v>
      </c>
      <c r="R261" s="3" t="e">
        <f>IF(S261&lt;&gt;"",VLOOKUP(S261,'ESO zone constants'!$D$2:$H$4950,8,FALSE),"")</f>
        <v>#REF!</v>
      </c>
      <c r="S261" t="s">
        <v>2031</v>
      </c>
      <c r="T261" s="19" t="e">
        <f>IF(R261&lt;&gt;"",IF(NOT(ISERROR(VLOOKUP(R261,'ESO Dungeon constants'!$D$3:$H$9999,5,FALSE))),VLOOKUP(R261,'ESO Dungeon constants'!$D$3:$I$9999,6,FALSE),VLOOKUP(R261,'ESO zone constants'!$H$2:$K$9984,4,FALSE)),"")</f>
        <v>#REF!</v>
      </c>
      <c r="U261" s="3" t="e">
        <f>VLOOKUP(T261,'LibSets constants'!$B$4:$C$1000,2,FALSE)</f>
        <v>#REF!</v>
      </c>
      <c r="W261" s="46" t="str">
        <f>IF(V261&lt;&gt;"",IF(V261&lt;&gt;"LIBSETS_DROP_MECHANIC_MONSTER_NAME",VLOOKUP(V261,'LibSets constants'!$I$4:$L$1000,3,FALSE),""),"")</f>
        <v/>
      </c>
      <c r="X261" s="46" t="str">
        <f>IF(V261&lt;&gt;"",IF(V261&lt;&gt;"LIBSETS_DROP_MECHANIC_MONSTER_NAME",VLOOKUP(V261,'LibSets constants'!$I$4:$L$1000,4,FALSE),""),"")</f>
        <v/>
      </c>
      <c r="Y261" s="3" t="str">
        <f>IF(J261&lt;&gt;"LIBSETS_SETTYPE_BATTLEGROUND",IF(J261&lt;&gt;"LIBSETS_SETTYPE_SPECIAL",IF(Z261&lt;&gt;"",VLOOKUP(Z261,'ESO zone constants'!$D$2:$H$4950,8,FALSE),""),""),"")</f>
        <v/>
      </c>
      <c r="AA261" s="47"/>
      <c r="AB261" s="46" t="str">
        <f>IF(AA261&lt;&gt;"",IF(AA261&lt;&gt;"LIBSETS_DROP_MECHANIC_MONSTER_NAME",VLOOKUP(AA261,'LibSets constants'!$I$4:$L$1000,3,FALSE),""),"")</f>
        <v/>
      </c>
      <c r="AC261" s="46" t="str">
        <f>IF(AA261&lt;&gt;"",IF(AA261&lt;&gt;"LIBSETS_DROP_MECHANIC_MONSTER_NAME",VLOOKUP(AA261,'LibSets constants'!$I$4:$L$1000,4,FALSE),""),"")</f>
        <v/>
      </c>
      <c r="AD261" s="46" t="str">
        <f>IF(J261&lt;&gt;"LIBSETS_SETTYPE_BATTLEGROUND",IF(J261&lt;&gt;"LIBSETS_SETTYPE_SPECIAL",IF(AE261&lt;&gt;"",VLOOKUP(AE261,'ESO zone constants'!$D$2:$H$4950,8,FALSE),""),""),"")</f>
        <v/>
      </c>
      <c r="AF261" s="47"/>
      <c r="AG261" s="46" t="str">
        <f>IF(AF261&lt;&gt;"",IF(AF261&lt;&gt;"LIBSETS_DROP_MECHANIC_MONSTER_NAME",VLOOKUP(AF261,'LibSets constants'!$I$4:$L$1000,3,FALSE),""),"")</f>
        <v/>
      </c>
      <c r="AH261" s="46" t="str">
        <f>IF(AF261&lt;&gt;"",IF(AF261&lt;&gt;"LIBSETS_DROP_MECHANIC_MONSTER_NAME",VLOOKUP(AF261,'LibSets constants'!$I$4:$L$1000,4,FALSE),""),"")</f>
        <v/>
      </c>
      <c r="AI261" s="46" t="str">
        <f>IF(J261&lt;&gt;"LIBSETS_SETTYPE_BATTLEGROUND",IF(J261&lt;&gt;"LIBSETS_SETTYPE_SPECIAL",IF(AJ261&lt;&gt;"",VLOOKUP(AJ261,'ESO zone constants'!$D$2:$H$4950,8,FALSE),""),""),"")</f>
        <v/>
      </c>
      <c r="AK261" s="47"/>
      <c r="AL261" s="46" t="str">
        <f>IF(AK261&lt;&gt;"",IF(AK261&lt;&gt;"LIBSETS_DROP_MECHANIC_MONSTER_NAME",VLOOKUP(AK261,'LibSets constants'!$I$4:$L$1000,3,FALSE),""),"")</f>
        <v/>
      </c>
      <c r="AM261" s="46" t="str">
        <f>IF(AK261&lt;&gt;"",IF(AK261&lt;&gt;"LIBSETS_DROP_MECHANIC_MONSTER_NAME",VLOOKUP(AK261,'LibSets constants'!$I$4:$L$1000,4,FALSE),""),"")</f>
        <v/>
      </c>
      <c r="AN261" s="3" t="str">
        <f>IF(J261&lt;&gt;"LIBSETS_SETTYPE_BATTLEGROUND",IF(J261&lt;&gt;"LIBSETS_SETTYPE_SPECIAL",IF(AO261&lt;&gt;"",VLOOKUP(AO261,'ESO zone constants'!$D$2:$H$4950,8,FALSE),""),""),"")</f>
        <v/>
      </c>
      <c r="AP261" s="47"/>
      <c r="AQ261" s="46" t="str">
        <f>IF(AP261&lt;&gt;"",IF(AP261&lt;&gt;"LIBSETS_DROP_MECHANIC_MONSTER_NAME",VLOOKUP(AP261,'LibSets constants'!$I$4:$L$1000,3,FALSE),""),"")</f>
        <v/>
      </c>
      <c r="AR261" s="46" t="str">
        <f>IF(AP261&lt;&gt;"",IF(AP261&lt;&gt;"LIBSETS_DROP_MECHANIC_MONSTER_NAME",VLOOKUP(AP261,'LibSets constants'!$I$4:$L$1000,4,FALSE),""),"")</f>
        <v/>
      </c>
      <c r="AS261" s="3" t="str">
        <f>IF(J261&lt;&gt;"LIBSETS_SETTYPE_BATTLEGROUND",IF(J261&lt;&gt;"LIBSETS_SETTYPE_SPECIAL",IF(AT261&lt;&gt;"",VLOOKUP(AT261,'ESO zone constants'!$D$2:$H$4950,8,FALSE),""),""),"")</f>
        <v/>
      </c>
      <c r="AU261" s="47"/>
      <c r="AV261" s="46" t="str">
        <f>IF(AU261&lt;&gt;"",IF(AU261&lt;&gt;"LIBSETS_DROP_MECHANIC_MONSTER_NAME",VLOOKUP(AU261,'LibSets constants'!$I$4:$L$1000,3,FALSE),""),"")</f>
        <v/>
      </c>
      <c r="AW261" s="46" t="str">
        <f>IF(AU261&lt;&gt;"",IF(AU261&lt;&gt;"LIBSETS_DROP_MECHANIC_MONSTER_NAME",VLOOKUP(AU261,'LibSets constants'!$I$4:$L$1000,4,FALSE),""),"")</f>
        <v/>
      </c>
      <c r="AX261" s="21" t="e">
        <f t="shared" si="31"/>
        <v>#REF!</v>
      </c>
      <c r="AY261" s="21" t="e">
        <f t="shared" si="28"/>
        <v>#REF!</v>
      </c>
      <c r="AZ261" s="21" t="str">
        <f t="shared" si="32"/>
        <v>, setType=LIBSETS_SETTYPE_DUNGEON</v>
      </c>
      <c r="BA261" s="21" t="str">
        <f t="shared" si="33"/>
        <v>},</v>
      </c>
      <c r="BB261" s="21" t="str">
        <f t="shared" si="29"/>
        <v xml:space="preserve"> --Z'en's Redress / Z'ens Wiedergutmachung   [Lair of Maarselok]</v>
      </c>
    </row>
    <row r="262" spans="1:54" x14ac:dyDescent="0.25">
      <c r="A262" s="5">
        <v>456</v>
      </c>
      <c r="B262" t="s">
        <v>2058</v>
      </c>
      <c r="C262" t="s">
        <v>2057</v>
      </c>
      <c r="D262" t="s">
        <v>2059</v>
      </c>
      <c r="G262" s="3">
        <f t="shared" si="30"/>
        <v>456</v>
      </c>
      <c r="J262" s="3" t="s">
        <v>2021</v>
      </c>
      <c r="L262" t="s">
        <v>100</v>
      </c>
      <c r="M262" t="s">
        <v>100</v>
      </c>
      <c r="N262">
        <v>-1</v>
      </c>
      <c r="O262">
        <v>-1</v>
      </c>
      <c r="P262">
        <v>-1</v>
      </c>
      <c r="Q262">
        <v>0</v>
      </c>
      <c r="R262" s="3" t="e">
        <f>IF(S262&lt;&gt;"",VLOOKUP(S262,'ESO zone constants'!$D$2:$H$4950,8,FALSE),"")</f>
        <v>#REF!</v>
      </c>
      <c r="S262" t="s">
        <v>2031</v>
      </c>
      <c r="T262" s="19" t="e">
        <f>IF(R262&lt;&gt;"",IF(NOT(ISERROR(VLOOKUP(R262,'ESO Dungeon constants'!$D$3:$H$9999,5,FALSE))),VLOOKUP(R262,'ESO Dungeon constants'!$D$3:$I$9999,6,FALSE),VLOOKUP(R262,'ESO zone constants'!$H$2:$K$9984,4,FALSE)),"")</f>
        <v>#REF!</v>
      </c>
      <c r="U262" s="3" t="e">
        <f>VLOOKUP(T262,'LibSets constants'!$B$4:$C$1000,2,FALSE)</f>
        <v>#REF!</v>
      </c>
      <c r="W262" s="46" t="str">
        <f>IF(V262&lt;&gt;"",IF(V262&lt;&gt;"LIBSETS_DROP_MECHANIC_MONSTER_NAME",VLOOKUP(V262,'LibSets constants'!$I$4:$L$1000,3,FALSE),""),"")</f>
        <v/>
      </c>
      <c r="X262" s="46" t="str">
        <f>IF(V262&lt;&gt;"",IF(V262&lt;&gt;"LIBSETS_DROP_MECHANIC_MONSTER_NAME",VLOOKUP(V262,'LibSets constants'!$I$4:$L$1000,4,FALSE),""),"")</f>
        <v/>
      </c>
      <c r="Y262" s="3" t="str">
        <f>IF(J262&lt;&gt;"LIBSETS_SETTYPE_BATTLEGROUND",IF(J262&lt;&gt;"LIBSETS_SETTYPE_SPECIAL",IF(Z262&lt;&gt;"",VLOOKUP(Z262,'ESO zone constants'!$D$2:$H$4950,8,FALSE),""),""),"")</f>
        <v/>
      </c>
      <c r="AA262" s="47"/>
      <c r="AB262" s="46" t="str">
        <f>IF(AA262&lt;&gt;"",IF(AA262&lt;&gt;"LIBSETS_DROP_MECHANIC_MONSTER_NAME",VLOOKUP(AA262,'LibSets constants'!$I$4:$L$1000,3,FALSE),""),"")</f>
        <v/>
      </c>
      <c r="AC262" s="46" t="str">
        <f>IF(AA262&lt;&gt;"",IF(AA262&lt;&gt;"LIBSETS_DROP_MECHANIC_MONSTER_NAME",VLOOKUP(AA262,'LibSets constants'!$I$4:$L$1000,4,FALSE),""),"")</f>
        <v/>
      </c>
      <c r="AD262" s="3" t="str">
        <f>IF(J262&lt;&gt;"LIBSETS_SETTYPE_BATTLEGROUND",IF(J262&lt;&gt;"LIBSETS_SETTYPE_SPECIAL",IF(AE262&lt;&gt;"",VLOOKUP(AE262,'ESO zone constants'!$D$2:$H$4950,8,FALSE),""),""),"")</f>
        <v/>
      </c>
      <c r="AF262" s="47"/>
      <c r="AG262" s="46" t="str">
        <f>IF(AF262&lt;&gt;"",IF(AF262&lt;&gt;"LIBSETS_DROP_MECHANIC_MONSTER_NAME",VLOOKUP(AF262,'LibSets constants'!$I$4:$L$1000,3,FALSE),""),"")</f>
        <v/>
      </c>
      <c r="AH262" s="46" t="str">
        <f>IF(AF262&lt;&gt;"",IF(AF262&lt;&gt;"LIBSETS_DROP_MECHANIC_MONSTER_NAME",VLOOKUP(AF262,'LibSets constants'!$I$4:$L$1000,4,FALSE),""),"")</f>
        <v/>
      </c>
      <c r="AI262" s="3" t="str">
        <f>IF(J262&lt;&gt;"LIBSETS_SETTYPE_BATTLEGROUND",IF(J262&lt;&gt;"LIBSETS_SETTYPE_SPECIAL",IF(AJ262&lt;&gt;"",VLOOKUP(AJ262,'ESO zone constants'!$D$2:$H$4950,8,FALSE),""),""),"")</f>
        <v/>
      </c>
      <c r="AK262" s="47"/>
      <c r="AL262" s="46" t="str">
        <f>IF(AK262&lt;&gt;"",IF(AK262&lt;&gt;"LIBSETS_DROP_MECHANIC_MONSTER_NAME",VLOOKUP(AK262,'LibSets constants'!$I$4:$L$1000,3,FALSE),""),"")</f>
        <v/>
      </c>
      <c r="AM262" s="46" t="str">
        <f>IF(AK262&lt;&gt;"",IF(AK262&lt;&gt;"LIBSETS_DROP_MECHANIC_MONSTER_NAME",VLOOKUP(AK262,'LibSets constants'!$I$4:$L$1000,4,FALSE),""),"")</f>
        <v/>
      </c>
      <c r="AN262" s="3" t="str">
        <f>IF(J262&lt;&gt;"LIBSETS_SETTYPE_BATTLEGROUND",IF(J262&lt;&gt;"LIBSETS_SETTYPE_SPECIAL",IF(AO262&lt;&gt;"",VLOOKUP(AO262,'ESO zone constants'!$D$2:$H$4950,8,FALSE),""),""),"")</f>
        <v/>
      </c>
      <c r="AP262" s="47"/>
      <c r="AQ262" s="46" t="str">
        <f>IF(AP262&lt;&gt;"",IF(AP262&lt;&gt;"LIBSETS_DROP_MECHANIC_MONSTER_NAME",VLOOKUP(AP262,'LibSets constants'!$I$4:$L$1000,3,FALSE),""),"")</f>
        <v/>
      </c>
      <c r="AR262" s="46" t="str">
        <f>IF(AP262&lt;&gt;"",IF(AP262&lt;&gt;"LIBSETS_DROP_MECHANIC_MONSTER_NAME",VLOOKUP(AP262,'LibSets constants'!$I$4:$L$1000,4,FALSE),""),"")</f>
        <v/>
      </c>
      <c r="AS262" s="3" t="str">
        <f>IF(J262&lt;&gt;"LIBSETS_SETTYPE_BATTLEGROUND",IF(J262&lt;&gt;"LIBSETS_SETTYPE_SPECIAL",IF(AT262&lt;&gt;"",VLOOKUP(AT262,'ESO zone constants'!$D$2:$H$4950,8,FALSE),""),""),"")</f>
        <v/>
      </c>
      <c r="AU262" s="47"/>
      <c r="AV262" s="46" t="str">
        <f>IF(AU262&lt;&gt;"",IF(AU262&lt;&gt;"LIBSETS_DROP_MECHANIC_MONSTER_NAME",VLOOKUP(AU262,'LibSets constants'!$I$4:$L$1000,3,FALSE),""),"")</f>
        <v/>
      </c>
      <c r="AW262" s="46" t="str">
        <f>IF(AU262&lt;&gt;"",IF(AU262&lt;&gt;"LIBSETS_DROP_MECHANIC_MONSTER_NAME",VLOOKUP(AU262,'LibSets constants'!$I$4:$L$1000,4,FALSE),""),"")</f>
        <v/>
      </c>
      <c r="AX262" s="21" t="e">
        <f t="shared" si="31"/>
        <v>#REF!</v>
      </c>
      <c r="AY262" s="21" t="e">
        <f t="shared" si="28"/>
        <v>#REF!</v>
      </c>
      <c r="AZ262" s="21" t="str">
        <f t="shared" si="32"/>
        <v>, setType=LIBSETS_SETTYPE_DUNGEON</v>
      </c>
      <c r="BA262" s="21" t="str">
        <f t="shared" si="33"/>
        <v>},</v>
      </c>
      <c r="BB262" s="21" t="str">
        <f t="shared" si="29"/>
        <v xml:space="preserve"> --Azureblight Reaper / Azurfäuleschnitter   [Lair of Maarselok]</v>
      </c>
    </row>
    <row r="263" spans="1:54" x14ac:dyDescent="0.25">
      <c r="A263" s="5">
        <v>457</v>
      </c>
      <c r="B263" t="s">
        <v>2061</v>
      </c>
      <c r="C263" t="s">
        <v>2060</v>
      </c>
      <c r="D263" t="s">
        <v>2062</v>
      </c>
      <c r="G263" s="3">
        <f t="shared" si="30"/>
        <v>457</v>
      </c>
      <c r="J263" s="3" t="s">
        <v>2021</v>
      </c>
      <c r="L263" t="s">
        <v>100</v>
      </c>
      <c r="M263" t="s">
        <v>100</v>
      </c>
      <c r="N263">
        <v>-1</v>
      </c>
      <c r="O263">
        <v>-1</v>
      </c>
      <c r="P263">
        <v>-1</v>
      </c>
      <c r="Q263">
        <v>0</v>
      </c>
      <c r="R263" s="3" t="e">
        <f>IF(S263&lt;&gt;"",VLOOKUP(S263,'ESO zone constants'!$D$2:$H$4950,8,FALSE),"")</f>
        <v>#REF!</v>
      </c>
      <c r="S263" t="s">
        <v>2031</v>
      </c>
      <c r="T263" s="19" t="e">
        <f>IF(R263&lt;&gt;"",IF(NOT(ISERROR(VLOOKUP(R263,'ESO Dungeon constants'!$D$3:$H$9999,5,FALSE))),VLOOKUP(R263,'ESO Dungeon constants'!$D$3:$I$9999,6,FALSE),VLOOKUP(R263,'ESO zone constants'!$H$2:$K$9984,4,FALSE)),"")</f>
        <v>#REF!</v>
      </c>
      <c r="U263" s="3" t="e">
        <f>VLOOKUP(T263,'LibSets constants'!$B$4:$C$1000,2,FALSE)</f>
        <v>#REF!</v>
      </c>
      <c r="W263" s="46" t="str">
        <f>IF(V263&lt;&gt;"",IF(V263&lt;&gt;"LIBSETS_DROP_MECHANIC_MONSTER_NAME",VLOOKUP(V263,'LibSets constants'!$I$4:$L$1000,3,FALSE),""),"")</f>
        <v/>
      </c>
      <c r="X263" s="46" t="str">
        <f>IF(V263&lt;&gt;"",IF(V263&lt;&gt;"LIBSETS_DROP_MECHANIC_MONSTER_NAME",VLOOKUP(V263,'LibSets constants'!$I$4:$L$1000,4,FALSE),""),"")</f>
        <v/>
      </c>
      <c r="Y263" s="3" t="str">
        <f>IF(J263&lt;&gt;"LIBSETS_SETTYPE_BATTLEGROUND",IF(J263&lt;&gt;"LIBSETS_SETTYPE_SPECIAL",IF(Z263&lt;&gt;"",VLOOKUP(Z263,'ESO zone constants'!$D$2:$H$4950,8,FALSE),""),""),"")</f>
        <v/>
      </c>
      <c r="AA263" s="47"/>
      <c r="AB263" s="46" t="str">
        <f>IF(AA263&lt;&gt;"",IF(AA263&lt;&gt;"LIBSETS_DROP_MECHANIC_MONSTER_NAME",VLOOKUP(AA263,'LibSets constants'!$I$4:$L$1000,3,FALSE),""),"")</f>
        <v/>
      </c>
      <c r="AC263" s="46" t="str">
        <f>IF(AA263&lt;&gt;"",IF(AA263&lt;&gt;"LIBSETS_DROP_MECHANIC_MONSTER_NAME",VLOOKUP(AA263,'LibSets constants'!$I$4:$L$1000,4,FALSE),""),"")</f>
        <v/>
      </c>
      <c r="AD263" s="3" t="str">
        <f>IF(J263&lt;&gt;"LIBSETS_SETTYPE_BATTLEGROUND",IF(J263&lt;&gt;"LIBSETS_SETTYPE_SPECIAL",IF(AE263&lt;&gt;"",VLOOKUP(AE263,'ESO zone constants'!$D$2:$H$4950,8,FALSE),""),""),"")</f>
        <v/>
      </c>
      <c r="AF263" s="47"/>
      <c r="AG263" s="46" t="str">
        <f>IF(AF263&lt;&gt;"",IF(AF263&lt;&gt;"LIBSETS_DROP_MECHANIC_MONSTER_NAME",VLOOKUP(AF263,'LibSets constants'!$I$4:$L$1000,3,FALSE),""),"")</f>
        <v/>
      </c>
      <c r="AH263" s="46" t="str">
        <f>IF(AF263&lt;&gt;"",IF(AF263&lt;&gt;"LIBSETS_DROP_MECHANIC_MONSTER_NAME",VLOOKUP(AF263,'LibSets constants'!$I$4:$L$1000,4,FALSE),""),"")</f>
        <v/>
      </c>
      <c r="AI263" s="3" t="str">
        <f>IF(J263&lt;&gt;"LIBSETS_SETTYPE_BATTLEGROUND",IF(J263&lt;&gt;"LIBSETS_SETTYPE_SPECIAL",IF(AJ263&lt;&gt;"",VLOOKUP(AJ263,'ESO zone constants'!$D$2:$H$4950,8,FALSE),""),""),"")</f>
        <v/>
      </c>
      <c r="AK263" s="47"/>
      <c r="AL263" s="46" t="str">
        <f>IF(AK263&lt;&gt;"",IF(AK263&lt;&gt;"LIBSETS_DROP_MECHANIC_MONSTER_NAME",VLOOKUP(AK263,'LibSets constants'!$I$4:$L$1000,3,FALSE),""),"")</f>
        <v/>
      </c>
      <c r="AM263" s="46" t="str">
        <f>IF(AK263&lt;&gt;"",IF(AK263&lt;&gt;"LIBSETS_DROP_MECHANIC_MONSTER_NAME",VLOOKUP(AK263,'LibSets constants'!$I$4:$L$1000,4,FALSE),""),"")</f>
        <v/>
      </c>
      <c r="AN263" s="3" t="str">
        <f>IF(J263&lt;&gt;"LIBSETS_SETTYPE_BATTLEGROUND",IF(J263&lt;&gt;"LIBSETS_SETTYPE_SPECIAL",IF(AO263&lt;&gt;"",VLOOKUP(AO263,'ESO zone constants'!$D$2:$H$4950,8,FALSE),""),""),"")</f>
        <v/>
      </c>
      <c r="AP263" s="47"/>
      <c r="AQ263" s="46" t="str">
        <f>IF(AP263&lt;&gt;"",IF(AP263&lt;&gt;"LIBSETS_DROP_MECHANIC_MONSTER_NAME",VLOOKUP(AP263,'LibSets constants'!$I$4:$L$1000,3,FALSE),""),"")</f>
        <v/>
      </c>
      <c r="AR263" s="46" t="str">
        <f>IF(AP263&lt;&gt;"",IF(AP263&lt;&gt;"LIBSETS_DROP_MECHANIC_MONSTER_NAME",VLOOKUP(AP263,'LibSets constants'!$I$4:$L$1000,4,FALSE),""),"")</f>
        <v/>
      </c>
      <c r="AS263" s="3" t="str">
        <f>IF(J263&lt;&gt;"LIBSETS_SETTYPE_BATTLEGROUND",IF(J263&lt;&gt;"LIBSETS_SETTYPE_SPECIAL",IF(AT263&lt;&gt;"",VLOOKUP(AT263,'ESO zone constants'!$D$2:$H$4950,8,FALSE),""),""),"")</f>
        <v/>
      </c>
      <c r="AU263" s="47"/>
      <c r="AV263" s="46" t="str">
        <f>IF(AU263&lt;&gt;"",IF(AU263&lt;&gt;"LIBSETS_DROP_MECHANIC_MONSTER_NAME",VLOOKUP(AU263,'LibSets constants'!$I$4:$L$1000,3,FALSE),""),"")</f>
        <v/>
      </c>
      <c r="AW263" s="46" t="str">
        <f>IF(AU263&lt;&gt;"",IF(AU263&lt;&gt;"LIBSETS_DROP_MECHANIC_MONSTER_NAME",VLOOKUP(AU263,'LibSets constants'!$I$4:$L$1000,4,FALSE),""),"")</f>
        <v/>
      </c>
      <c r="AX263" s="21" t="e">
        <f t="shared" si="31"/>
        <v>#REF!</v>
      </c>
      <c r="AY263" s="21" t="e">
        <f t="shared" si="28"/>
        <v>#REF!</v>
      </c>
      <c r="AZ263" s="21" t="str">
        <f t="shared" si="32"/>
        <v>, setType=LIBSETS_SETTYPE_DUNGEON</v>
      </c>
      <c r="BA263" s="21" t="str">
        <f t="shared" si="33"/>
        <v>},</v>
      </c>
      <c r="BB263" s="21" t="str">
        <f t="shared" si="29"/>
        <v xml:space="preserve"> --Dragon's Defilement / Drachenschändung   [Lair of Maarselok]</v>
      </c>
    </row>
    <row r="264" spans="1:54" x14ac:dyDescent="0.25">
      <c r="A264" s="5">
        <v>471</v>
      </c>
      <c r="B264" t="s">
        <v>2253</v>
      </c>
      <c r="C264" t="s">
        <v>2251</v>
      </c>
      <c r="D264" t="s">
        <v>2252</v>
      </c>
      <c r="G264" s="3">
        <f t="shared" si="30"/>
        <v>471</v>
      </c>
      <c r="J264" s="3" t="s">
        <v>2021</v>
      </c>
      <c r="L264" t="s">
        <v>100</v>
      </c>
      <c r="M264" t="s">
        <v>100</v>
      </c>
      <c r="N264">
        <v>-1</v>
      </c>
      <c r="O264">
        <v>-1</v>
      </c>
      <c r="P264">
        <v>-1</v>
      </c>
      <c r="Q264">
        <v>0</v>
      </c>
      <c r="R264" s="3" t="e">
        <f>IF(S264&lt;&gt;"",VLOOKUP(S264,'ESO zone constants'!$D$2:$H$4950,8,FALSE),"")</f>
        <v>#REF!</v>
      </c>
      <c r="S264" t="s">
        <v>2234</v>
      </c>
      <c r="T264" s="19" t="e">
        <f>IF(R264&lt;&gt;"",IF(NOT(ISERROR(VLOOKUP(R264,'ESO Dungeon constants'!$D$3:$H$9999,5,FALSE))),VLOOKUP(R264,'ESO Dungeon constants'!$D$3:$I$9999,6,FALSE),VLOOKUP(R264,'ESO zone constants'!$H$2:$K$9984,4,FALSE)),"")</f>
        <v>#REF!</v>
      </c>
      <c r="U264" s="3" t="e">
        <f>VLOOKUP(T264,'LibSets constants'!$B$4:$C$1000,2,FALSE)</f>
        <v>#REF!</v>
      </c>
      <c r="V264" s="34" t="s">
        <v>2101</v>
      </c>
      <c r="W264" s="41"/>
      <c r="X264" s="41"/>
      <c r="Y264" s="3" t="str">
        <f>IF(J264&lt;&gt;"LIBSETS_SETTYPE_BATTLEGROUND",IF(J264&lt;&gt;"LIBSETS_SETTYPE_SPECIAL",IF(Z264&lt;&gt;"",VLOOKUP(Z264,'ESO zone constants'!$D$2:$H$4950,8,FALSE),""),""),"")</f>
        <v/>
      </c>
      <c r="AA264" s="41"/>
      <c r="AB264" s="41"/>
      <c r="AC264" s="41"/>
      <c r="AD264" s="46" t="str">
        <f>IF(J264&lt;&gt;"LIBSETS_SETTYPE_BATTLEGROUND",IF(J264&lt;&gt;"LIBSETS_SETTYPE_SPECIAL",IF(AE264&lt;&gt;"",VLOOKUP(AE264,'ESO zone constants'!$D$2:$H$4950,8,FALSE),""),""),"")</f>
        <v/>
      </c>
      <c r="AF264" s="41"/>
      <c r="AG264" s="41"/>
      <c r="AH264" s="41"/>
      <c r="AI264" s="46" t="str">
        <f>IF(J264&lt;&gt;"LIBSETS_SETTYPE_BATTLEGROUND",IF(J264&lt;&gt;"LIBSETS_SETTYPE_SPECIAL",IF(AJ264&lt;&gt;"",VLOOKUP(AJ264,'ESO zone constants'!$D$2:$H$4950,8,FALSE),""),""),"")</f>
        <v/>
      </c>
      <c r="AK264" s="41"/>
      <c r="AL264" s="41"/>
      <c r="AM264" s="41"/>
      <c r="AN264" s="3" t="str">
        <f>IF(J264&lt;&gt;"LIBSETS_SETTYPE_BATTLEGROUND",IF(J264&lt;&gt;"LIBSETS_SETTYPE_SPECIAL",IF(AO264&lt;&gt;"",VLOOKUP(AO264,'ESO zone constants'!$D$2:$H$4950,8,FALSE),""),""),"")</f>
        <v/>
      </c>
      <c r="AP264" s="41"/>
      <c r="AQ264" s="41"/>
      <c r="AR264" s="41"/>
      <c r="AS264" s="3" t="str">
        <f>IF(J264&lt;&gt;"LIBSETS_SETTYPE_BATTLEGROUND",IF(J264&lt;&gt;"LIBSETS_SETTYPE_SPECIAL",IF(AT264&lt;&gt;"",VLOOKUP(AT264,'ESO zone constants'!$D$2:$H$4950,8,FALSE),""),""),"")</f>
        <v/>
      </c>
      <c r="AU264" s="41"/>
      <c r="AV264" s="41"/>
      <c r="AW264" s="41"/>
      <c r="AX264" s="21" t="e">
        <f t="shared" si="31"/>
        <v>#REF!</v>
      </c>
      <c r="AY264" s="21" t="e">
        <f t="shared" si="28"/>
        <v>#REF!</v>
      </c>
      <c r="AZ264" s="21" t="str">
        <f t="shared" si="32"/>
        <v>, setType=LIBSETS_SETTYPE_DUNGEON</v>
      </c>
      <c r="BA264" s="21" t="str">
        <f t="shared" si="33"/>
        <v>, dropMechanic={LIBSETS_DROP_MECHANIC_MONSTER_NAME}, dropMechanicNames={}},</v>
      </c>
      <c r="BB264" s="21" t="str">
        <f t="shared" si="29"/>
        <v xml:space="preserve"> --Hiti\'s Hearth / Hitis Feuerstelle   [Icereach]</v>
      </c>
    </row>
    <row r="265" spans="1:54" x14ac:dyDescent="0.25">
      <c r="A265" s="5">
        <v>472</v>
      </c>
      <c r="B265" t="s">
        <v>2255</v>
      </c>
      <c r="C265" t="s">
        <v>2235</v>
      </c>
      <c r="D265" t="s">
        <v>2254</v>
      </c>
      <c r="G265" s="3">
        <f t="shared" si="30"/>
        <v>472</v>
      </c>
      <c r="J265" s="3" t="s">
        <v>2021</v>
      </c>
      <c r="L265" t="s">
        <v>100</v>
      </c>
      <c r="M265" t="s">
        <v>100</v>
      </c>
      <c r="N265">
        <v>-1</v>
      </c>
      <c r="O265">
        <v>-1</v>
      </c>
      <c r="P265">
        <v>-1</v>
      </c>
      <c r="Q265">
        <v>0</v>
      </c>
      <c r="R265" s="3" t="e">
        <f>IF(S265&lt;&gt;"",VLOOKUP(S265,'ESO zone constants'!$D$2:$H$4950,8,FALSE),"")</f>
        <v>#REF!</v>
      </c>
      <c r="S265" t="s">
        <v>2234</v>
      </c>
      <c r="T265" s="19" t="e">
        <f>IF(R265&lt;&gt;"",IF(NOT(ISERROR(VLOOKUP(R265,'ESO Dungeon constants'!$D$3:$H$9999,5,FALSE))),VLOOKUP(R265,'ESO Dungeon constants'!$D$3:$I$9999,6,FALSE),VLOOKUP(R265,'ESO zone constants'!$H$2:$K$9984,4,FALSE)),"")</f>
        <v>#REF!</v>
      </c>
      <c r="U265" s="3" t="e">
        <f>VLOOKUP(T265,'LibSets constants'!$B$4:$C$1000,2,FALSE)</f>
        <v>#REF!</v>
      </c>
      <c r="V265" s="34" t="s">
        <v>2101</v>
      </c>
      <c r="W265" s="41"/>
      <c r="X265" s="41"/>
      <c r="Y265" s="3" t="str">
        <f>IF(J265&lt;&gt;"LIBSETS_SETTYPE_BATTLEGROUND",IF(J265&lt;&gt;"LIBSETS_SETTYPE_SPECIAL",IF(Z265&lt;&gt;"",VLOOKUP(Z265,'ESO zone constants'!$D$2:$H$4950,8,FALSE),""),""),"")</f>
        <v/>
      </c>
      <c r="AA265" s="41"/>
      <c r="AB265" s="41"/>
      <c r="AC265" s="41"/>
      <c r="AD265" s="46" t="str">
        <f>IF(J265&lt;&gt;"LIBSETS_SETTYPE_BATTLEGROUND",IF(J265&lt;&gt;"LIBSETS_SETTYPE_SPECIAL",IF(AE265&lt;&gt;"",VLOOKUP(AE265,'ESO zone constants'!$D$2:$H$4950,8,FALSE),""),""),"")</f>
        <v/>
      </c>
      <c r="AF265" s="41"/>
      <c r="AG265" s="41"/>
      <c r="AH265" s="41"/>
      <c r="AI265" s="46" t="str">
        <f>IF(J265&lt;&gt;"LIBSETS_SETTYPE_BATTLEGROUND",IF(J265&lt;&gt;"LIBSETS_SETTYPE_SPECIAL",IF(AJ265&lt;&gt;"",VLOOKUP(AJ265,'ESO zone constants'!$D$2:$H$4950,8,FALSE),""),""),"")</f>
        <v/>
      </c>
      <c r="AK265" s="41"/>
      <c r="AL265" s="41"/>
      <c r="AM265" s="41"/>
      <c r="AN265" s="3" t="str">
        <f>IF(J265&lt;&gt;"LIBSETS_SETTYPE_BATTLEGROUND",IF(J265&lt;&gt;"LIBSETS_SETTYPE_SPECIAL",IF(AO265&lt;&gt;"",VLOOKUP(AO265,'ESO zone constants'!$D$2:$H$4950,8,FALSE),""),""),"")</f>
        <v/>
      </c>
      <c r="AP265" s="41"/>
      <c r="AQ265" s="41"/>
      <c r="AR265" s="41"/>
      <c r="AS265" s="3" t="str">
        <f>IF(J265&lt;&gt;"LIBSETS_SETTYPE_BATTLEGROUND",IF(J265&lt;&gt;"LIBSETS_SETTYPE_SPECIAL",IF(AT265&lt;&gt;"",VLOOKUP(AT265,'ESO zone constants'!$D$2:$H$4950,8,FALSE),""),""),"")</f>
        <v/>
      </c>
      <c r="AU265" s="41"/>
      <c r="AV265" s="41"/>
      <c r="AW265" s="41"/>
      <c r="AX265" s="21" t="e">
        <f t="shared" si="31"/>
        <v>#REF!</v>
      </c>
      <c r="AY265" s="21" t="e">
        <f t="shared" si="28"/>
        <v>#REF!</v>
      </c>
      <c r="AZ265" s="21" t="str">
        <f t="shared" si="32"/>
        <v>, setType=LIBSETS_SETTYPE_DUNGEON</v>
      </c>
      <c r="BA265" s="21" t="str">
        <f t="shared" si="33"/>
        <v>, dropMechanic={LIBSETS_DROP_MECHANIC_MONSTER_NAME}, dropMechanicNames={}},</v>
      </c>
      <c r="BB265" s="21" t="str">
        <f t="shared" si="29"/>
        <v xml:space="preserve"> --Titanborn Strength / Titanenkinds Stärke   [Icereach]</v>
      </c>
    </row>
    <row r="266" spans="1:54" x14ac:dyDescent="0.25">
      <c r="A266" s="5">
        <v>473</v>
      </c>
      <c r="B266" t="s">
        <v>2257</v>
      </c>
      <c r="C266" t="s">
        <v>2236</v>
      </c>
      <c r="D266" t="s">
        <v>2256</v>
      </c>
      <c r="G266" s="3">
        <f t="shared" si="30"/>
        <v>473</v>
      </c>
      <c r="J266" s="3" t="s">
        <v>2021</v>
      </c>
      <c r="L266" t="s">
        <v>100</v>
      </c>
      <c r="M266" t="s">
        <v>100</v>
      </c>
      <c r="N266">
        <v>-1</v>
      </c>
      <c r="O266">
        <v>-1</v>
      </c>
      <c r="P266">
        <v>-1</v>
      </c>
      <c r="Q266">
        <v>0</v>
      </c>
      <c r="R266" s="3" t="e">
        <f>IF(S266&lt;&gt;"",VLOOKUP(S266,'ESO zone constants'!$D$2:$H$4950,8,FALSE),"")</f>
        <v>#REF!</v>
      </c>
      <c r="S266" t="s">
        <v>2234</v>
      </c>
      <c r="T266" s="19" t="e">
        <f>IF(R266&lt;&gt;"",IF(NOT(ISERROR(VLOOKUP(R266,'ESO Dungeon constants'!$D$3:$H$9999,5,FALSE))),VLOOKUP(R266,'ESO Dungeon constants'!$D$3:$I$9999,6,FALSE),VLOOKUP(R266,'ESO zone constants'!$H$2:$K$9984,4,FALSE)),"")</f>
        <v>#REF!</v>
      </c>
      <c r="U266" s="3" t="e">
        <f>VLOOKUP(T266,'LibSets constants'!$B$4:$C$1000,2,FALSE)</f>
        <v>#REF!</v>
      </c>
      <c r="V266" s="34" t="s">
        <v>2101</v>
      </c>
      <c r="W266" s="41"/>
      <c r="X266" s="41"/>
      <c r="Y266" s="3" t="str">
        <f>IF(J266&lt;&gt;"LIBSETS_SETTYPE_BATTLEGROUND",IF(J266&lt;&gt;"LIBSETS_SETTYPE_SPECIAL",IF(Z266&lt;&gt;"",VLOOKUP(Z266,'ESO zone constants'!$D$2:$H$4950,8,FALSE),""),""),"")</f>
        <v/>
      </c>
      <c r="AA266" s="41"/>
      <c r="AB266" s="41"/>
      <c r="AC266" s="41"/>
      <c r="AD266" s="46" t="str">
        <f>IF(J266&lt;&gt;"LIBSETS_SETTYPE_BATTLEGROUND",IF(J266&lt;&gt;"LIBSETS_SETTYPE_SPECIAL",IF(AE266&lt;&gt;"",VLOOKUP(AE266,'ESO zone constants'!$D$2:$H$4950,8,FALSE),""),""),"")</f>
        <v/>
      </c>
      <c r="AF266" s="41"/>
      <c r="AG266" s="41"/>
      <c r="AH266" s="41"/>
      <c r="AI266" s="46" t="str">
        <f>IF(J266&lt;&gt;"LIBSETS_SETTYPE_BATTLEGROUND",IF(J266&lt;&gt;"LIBSETS_SETTYPE_SPECIAL",IF(AJ266&lt;&gt;"",VLOOKUP(AJ266,'ESO zone constants'!$D$2:$H$4950,8,FALSE),""),""),"")</f>
        <v/>
      </c>
      <c r="AK266" s="41"/>
      <c r="AL266" s="41"/>
      <c r="AM266" s="41"/>
      <c r="AN266" s="3" t="str">
        <f>IF(J266&lt;&gt;"LIBSETS_SETTYPE_BATTLEGROUND",IF(J266&lt;&gt;"LIBSETS_SETTYPE_SPECIAL",IF(AO266&lt;&gt;"",VLOOKUP(AO266,'ESO zone constants'!$D$2:$H$4950,8,FALSE),""),""),"")</f>
        <v/>
      </c>
      <c r="AP266" s="41"/>
      <c r="AQ266" s="41"/>
      <c r="AR266" s="41"/>
      <c r="AS266" s="3" t="str">
        <f>IF(J266&lt;&gt;"LIBSETS_SETTYPE_BATTLEGROUND",IF(J266&lt;&gt;"LIBSETS_SETTYPE_SPECIAL",IF(AT266&lt;&gt;"",VLOOKUP(AT266,'ESO zone constants'!$D$2:$H$4950,8,FALSE),""),""),"")</f>
        <v/>
      </c>
      <c r="AU266" s="41"/>
      <c r="AV266" s="41"/>
      <c r="AW266" s="41"/>
      <c r="AX266" s="21" t="e">
        <f t="shared" si="31"/>
        <v>#REF!</v>
      </c>
      <c r="AY266" s="21" t="e">
        <f t="shared" si="28"/>
        <v>#REF!</v>
      </c>
      <c r="AZ266" s="21" t="str">
        <f t="shared" si="32"/>
        <v>, setType=LIBSETS_SETTYPE_DUNGEON</v>
      </c>
      <c r="BA266" s="21" t="str">
        <f t="shared" si="33"/>
        <v>, dropMechanic={LIBSETS_DROP_MECHANIC_MONSTER_NAME}, dropMechanicNames={}},</v>
      </c>
      <c r="BB266" s="21" t="str">
        <f t="shared" si="29"/>
        <v xml:space="preserve"> --Bani’s Torment / Banis Qual   [Icereach]</v>
      </c>
    </row>
    <row r="267" spans="1:54" x14ac:dyDescent="0.25">
      <c r="A267" s="5">
        <v>474</v>
      </c>
      <c r="B267" t="s">
        <v>2259</v>
      </c>
      <c r="C267" t="s">
        <v>2238</v>
      </c>
      <c r="D267" t="s">
        <v>2258</v>
      </c>
      <c r="G267" s="3">
        <f t="shared" si="30"/>
        <v>474</v>
      </c>
      <c r="J267" s="3" t="s">
        <v>2021</v>
      </c>
      <c r="L267" t="s">
        <v>100</v>
      </c>
      <c r="M267" t="s">
        <v>100</v>
      </c>
      <c r="N267">
        <v>-1</v>
      </c>
      <c r="O267">
        <v>-1</v>
      </c>
      <c r="P267">
        <v>-1</v>
      </c>
      <c r="Q267">
        <v>0</v>
      </c>
      <c r="R267" s="3" t="e">
        <f>IF(S267&lt;&gt;"",VLOOKUP(S267,'ESO zone constants'!$D$2:$H$4950,8,FALSE),"")</f>
        <v>#REF!</v>
      </c>
      <c r="S267" t="s">
        <v>2233</v>
      </c>
      <c r="T267" s="19" t="e">
        <f>IF(R267&lt;&gt;"",IF(NOT(ISERROR(VLOOKUP(R267,'ESO Dungeon constants'!$D$3:$H$9999,5,FALSE))),VLOOKUP(R267,'ESO Dungeon constants'!$D$3:$I$9999,6,FALSE),VLOOKUP(R267,'ESO zone constants'!$H$2:$K$9984,4,FALSE)),"")</f>
        <v>#REF!</v>
      </c>
      <c r="U267" s="3" t="e">
        <f>VLOOKUP(T267,'LibSets constants'!$B$4:$C$1000,2,FALSE)</f>
        <v>#REF!</v>
      </c>
      <c r="V267" s="34" t="s">
        <v>2101</v>
      </c>
      <c r="W267" s="41"/>
      <c r="X267" s="41"/>
      <c r="Y267" s="3" t="str">
        <f>IF(J267&lt;&gt;"LIBSETS_SETTYPE_BATTLEGROUND",IF(J267&lt;&gt;"LIBSETS_SETTYPE_SPECIAL",IF(Z267&lt;&gt;"",VLOOKUP(Z267,'ESO zone constants'!$D$2:$H$4950,8,FALSE),""),""),"")</f>
        <v/>
      </c>
      <c r="AA267" s="41"/>
      <c r="AB267" s="41"/>
      <c r="AC267" s="41"/>
      <c r="AD267" s="46" t="str">
        <f>IF(J267&lt;&gt;"LIBSETS_SETTYPE_BATTLEGROUND",IF(J267&lt;&gt;"LIBSETS_SETTYPE_SPECIAL",IF(AE267&lt;&gt;"",VLOOKUP(AE267,'ESO zone constants'!$D$2:$H$4950,8,FALSE),""),""),"")</f>
        <v/>
      </c>
      <c r="AF267" s="41"/>
      <c r="AG267" s="41"/>
      <c r="AH267" s="41"/>
      <c r="AI267" s="46" t="str">
        <f>IF(J267&lt;&gt;"LIBSETS_SETTYPE_BATTLEGROUND",IF(J267&lt;&gt;"LIBSETS_SETTYPE_SPECIAL",IF(AJ267&lt;&gt;"",VLOOKUP(AJ267,'ESO zone constants'!$D$2:$H$4950,8,FALSE),""),""),"")</f>
        <v/>
      </c>
      <c r="AK267" s="41"/>
      <c r="AL267" s="41"/>
      <c r="AM267" s="41"/>
      <c r="AN267" s="3" t="str">
        <f>IF(J267&lt;&gt;"LIBSETS_SETTYPE_BATTLEGROUND",IF(J267&lt;&gt;"LIBSETS_SETTYPE_SPECIAL",IF(AO267&lt;&gt;"",VLOOKUP(AO267,'ESO zone constants'!$D$2:$H$4950,8,FALSE),""),""),"")</f>
        <v/>
      </c>
      <c r="AP267" s="41"/>
      <c r="AQ267" s="41"/>
      <c r="AR267" s="41"/>
      <c r="AS267" s="3" t="str">
        <f>IF(J267&lt;&gt;"LIBSETS_SETTYPE_BATTLEGROUND",IF(J267&lt;&gt;"LIBSETS_SETTYPE_SPECIAL",IF(AT267&lt;&gt;"",VLOOKUP(AT267,'ESO zone constants'!$D$2:$H$4950,8,FALSE),""),""),"")</f>
        <v/>
      </c>
      <c r="AU267" s="41"/>
      <c r="AV267" s="41"/>
      <c r="AW267" s="41"/>
      <c r="AX267" s="21" t="e">
        <f t="shared" si="31"/>
        <v>#REF!</v>
      </c>
      <c r="AY267" s="21" t="e">
        <f t="shared" si="28"/>
        <v>#REF!</v>
      </c>
      <c r="AZ267" s="21" t="str">
        <f t="shared" si="32"/>
        <v>, setType=LIBSETS_SETTYPE_DUNGEON</v>
      </c>
      <c r="BA267" s="21" t="str">
        <f t="shared" si="33"/>
        <v>, dropMechanic={LIBSETS_DROP_MECHANIC_MONSTER_NAME}, dropMechanicNames={}},</v>
      </c>
      <c r="BB267" s="21" t="str">
        <f t="shared" si="29"/>
        <v xml:space="preserve"> --Draugrkin’s Grip / Griff der Draugrbrut   [Unhallowed Grave]</v>
      </c>
    </row>
    <row r="268" spans="1:54" x14ac:dyDescent="0.25">
      <c r="A268" s="5">
        <v>475</v>
      </c>
      <c r="B268" t="s">
        <v>2261</v>
      </c>
      <c r="C268" t="s">
        <v>2239</v>
      </c>
      <c r="D268" t="s">
        <v>2260</v>
      </c>
      <c r="G268" s="3">
        <f t="shared" si="30"/>
        <v>475</v>
      </c>
      <c r="J268" s="3" t="s">
        <v>2021</v>
      </c>
      <c r="L268" t="s">
        <v>100</v>
      </c>
      <c r="M268" t="s">
        <v>100</v>
      </c>
      <c r="N268">
        <v>-1</v>
      </c>
      <c r="O268">
        <v>-1</v>
      </c>
      <c r="P268">
        <v>-1</v>
      </c>
      <c r="Q268">
        <v>0</v>
      </c>
      <c r="R268" s="3" t="e">
        <f>IF(S268&lt;&gt;"",VLOOKUP(S268,'ESO zone constants'!$D$2:$H$4950,8,FALSE),"")</f>
        <v>#REF!</v>
      </c>
      <c r="S268" t="s">
        <v>2233</v>
      </c>
      <c r="T268" s="19" t="e">
        <f>IF(R268&lt;&gt;"",IF(NOT(ISERROR(VLOOKUP(R268,'ESO Dungeon constants'!$D$3:$H$9999,5,FALSE))),VLOOKUP(R268,'ESO Dungeon constants'!$D$3:$I$9999,6,FALSE),VLOOKUP(R268,'ESO zone constants'!$H$2:$K$9984,4,FALSE)),"")</f>
        <v>#REF!</v>
      </c>
      <c r="U268" s="3" t="e">
        <f>VLOOKUP(T268,'LibSets constants'!$B$4:$C$1000,2,FALSE)</f>
        <v>#REF!</v>
      </c>
      <c r="V268" s="34" t="s">
        <v>2101</v>
      </c>
      <c r="W268" s="41"/>
      <c r="X268" s="41"/>
      <c r="Y268" s="3" t="str">
        <f>IF(J268&lt;&gt;"LIBSETS_SETTYPE_BATTLEGROUND",IF(J268&lt;&gt;"LIBSETS_SETTYPE_SPECIAL",IF(Z268&lt;&gt;"",VLOOKUP(Z268,'ESO zone constants'!$D$2:$H$4950,8,FALSE),""),""),"")</f>
        <v/>
      </c>
      <c r="AA268" s="41"/>
      <c r="AB268" s="41"/>
      <c r="AC268" s="41"/>
      <c r="AD268" s="46" t="str">
        <f>IF(J268&lt;&gt;"LIBSETS_SETTYPE_BATTLEGROUND",IF(J268&lt;&gt;"LIBSETS_SETTYPE_SPECIAL",IF(AE268&lt;&gt;"",VLOOKUP(AE268,'ESO zone constants'!$D$2:$H$4950,8,FALSE),""),""),"")</f>
        <v/>
      </c>
      <c r="AF268" s="41"/>
      <c r="AG268" s="41"/>
      <c r="AH268" s="41"/>
      <c r="AI268" s="46" t="str">
        <f>IF(J268&lt;&gt;"LIBSETS_SETTYPE_BATTLEGROUND",IF(J268&lt;&gt;"LIBSETS_SETTYPE_SPECIAL",IF(AJ268&lt;&gt;"",VLOOKUP(AJ268,'ESO zone constants'!$D$2:$H$4950,8,FALSE),""),""),"")</f>
        <v/>
      </c>
      <c r="AK268" s="41"/>
      <c r="AL268" s="41"/>
      <c r="AM268" s="41"/>
      <c r="AN268" s="3" t="str">
        <f>IF(J268&lt;&gt;"LIBSETS_SETTYPE_BATTLEGROUND",IF(J268&lt;&gt;"LIBSETS_SETTYPE_SPECIAL",IF(AO268&lt;&gt;"",VLOOKUP(AO268,'ESO zone constants'!$D$2:$H$4950,8,FALSE),""),""),"")</f>
        <v/>
      </c>
      <c r="AP268" s="41"/>
      <c r="AQ268" s="41"/>
      <c r="AR268" s="41"/>
      <c r="AS268" s="3" t="str">
        <f>IF(J268&lt;&gt;"LIBSETS_SETTYPE_BATTLEGROUND",IF(J268&lt;&gt;"LIBSETS_SETTYPE_SPECIAL",IF(AT268&lt;&gt;"",VLOOKUP(AT268,'ESO zone constants'!$D$2:$H$4950,8,FALSE),""),""),"")</f>
        <v/>
      </c>
      <c r="AU268" s="41"/>
      <c r="AV268" s="41"/>
      <c r="AW268" s="41"/>
      <c r="AX268" s="21" t="e">
        <f t="shared" si="31"/>
        <v>#REF!</v>
      </c>
      <c r="AY268" s="21" t="e">
        <f t="shared" ref="AY268:AY331" si="34">IF(I268&lt;&gt;"Not in the game (anymore)",IF(A268&lt;&gt;"",IF(R268&lt;&gt;"",CONCATENATE(", zoneIds={",R268),"")&amp;IF(Y268&lt;&gt;"",CONCATENATE(",",Y268),"")&amp;IF(AD268&lt;&gt;"",CONCATENATE(",",AD268),"")&amp;IF(AI268&lt;&gt;"",CONCATENATE(",",AI268),"")&amp;IF(AN268&lt;&gt;"",CONCATENATE(",",AN268),"")&amp;IF(AS268&lt;&gt;"",CONCATENATE(",",AS268),"")&amp;IF(R268&lt;&gt;"",CONCATENATE("}",""),"")&amp;IF(OR(L268="true",L268="false",L268&lt;&gt;""), CONCATENATE(", veteran=", L268), ""),""),"")</f>
        <v>#REF!</v>
      </c>
      <c r="AZ268" s="21" t="str">
        <f t="shared" si="32"/>
        <v>, setType=LIBSETS_SETTYPE_DUNGEON</v>
      </c>
      <c r="BA268" s="21" t="str">
        <f t="shared" si="33"/>
        <v>, dropMechanic={LIBSETS_DROP_MECHANIC_MONSTER_NAME}, dropMechanicNames={}},</v>
      </c>
      <c r="BB268" s="21" t="str">
        <f t="shared" si="29"/>
        <v xml:space="preserve"> --Aegis Caller / Ägisrufer   [Unhallowed Grave]</v>
      </c>
    </row>
    <row r="269" spans="1:54" x14ac:dyDescent="0.25">
      <c r="A269" s="5">
        <v>476</v>
      </c>
      <c r="B269" t="s">
        <v>2262</v>
      </c>
      <c r="C269" t="s">
        <v>2240</v>
      </c>
      <c r="D269" t="s">
        <v>2263</v>
      </c>
      <c r="G269" s="3">
        <f t="shared" si="30"/>
        <v>476</v>
      </c>
      <c r="J269" s="3" t="s">
        <v>2021</v>
      </c>
      <c r="L269" t="s">
        <v>100</v>
      </c>
      <c r="M269" t="s">
        <v>100</v>
      </c>
      <c r="N269">
        <v>-1</v>
      </c>
      <c r="O269">
        <v>-1</v>
      </c>
      <c r="P269">
        <v>-1</v>
      </c>
      <c r="Q269">
        <v>0</v>
      </c>
      <c r="R269" s="3" t="e">
        <f>IF(S269&lt;&gt;"",VLOOKUP(S269,'ESO zone constants'!$D$2:$H$4950,8,FALSE),"")</f>
        <v>#REF!</v>
      </c>
      <c r="S269" t="s">
        <v>2233</v>
      </c>
      <c r="T269" s="19" t="e">
        <f>IF(R269&lt;&gt;"",IF(NOT(ISERROR(VLOOKUP(R269,'ESO Dungeon constants'!$D$3:$H$9999,5,FALSE))),VLOOKUP(R269,'ESO Dungeon constants'!$D$3:$I$9999,6,FALSE),VLOOKUP(R269,'ESO zone constants'!$H$2:$K$9984,4,FALSE)),"")</f>
        <v>#REF!</v>
      </c>
      <c r="U269" s="3" t="e">
        <f>VLOOKUP(T269,'LibSets constants'!$B$4:$C$1000,2,FALSE)</f>
        <v>#REF!</v>
      </c>
      <c r="V269" s="34" t="s">
        <v>2101</v>
      </c>
      <c r="W269" s="41"/>
      <c r="X269" s="41"/>
      <c r="Y269" s="3" t="str">
        <f>IF(J269&lt;&gt;"LIBSETS_SETTYPE_BATTLEGROUND",IF(J269&lt;&gt;"LIBSETS_SETTYPE_SPECIAL",IF(Z269&lt;&gt;"",VLOOKUP(Z269,'ESO zone constants'!$D$2:$H$4950,8,FALSE),""),""),"")</f>
        <v/>
      </c>
      <c r="AA269" s="41"/>
      <c r="AB269" s="41"/>
      <c r="AC269" s="41"/>
      <c r="AD269" s="46" t="str">
        <f>IF(J269&lt;&gt;"LIBSETS_SETTYPE_BATTLEGROUND",IF(J269&lt;&gt;"LIBSETS_SETTYPE_SPECIAL",IF(AE269&lt;&gt;"",VLOOKUP(AE269,'ESO zone constants'!$D$2:$H$4950,8,FALSE),""),""),"")</f>
        <v/>
      </c>
      <c r="AF269" s="41"/>
      <c r="AG269" s="41"/>
      <c r="AH269" s="41"/>
      <c r="AI269" s="46" t="str">
        <f>IF(J269&lt;&gt;"LIBSETS_SETTYPE_BATTLEGROUND",IF(J269&lt;&gt;"LIBSETS_SETTYPE_SPECIAL",IF(AJ269&lt;&gt;"",VLOOKUP(AJ269,'ESO zone constants'!$D$2:$H$4950,8,FALSE),""),""),"")</f>
        <v/>
      </c>
      <c r="AK269" s="41"/>
      <c r="AL269" s="41"/>
      <c r="AM269" s="41"/>
      <c r="AN269" s="3" t="str">
        <f>IF(J269&lt;&gt;"LIBSETS_SETTYPE_BATTLEGROUND",IF(J269&lt;&gt;"LIBSETS_SETTYPE_SPECIAL",IF(AO269&lt;&gt;"",VLOOKUP(AO269,'ESO zone constants'!$D$2:$H$4950,8,FALSE),""),""),"")</f>
        <v/>
      </c>
      <c r="AP269" s="41"/>
      <c r="AQ269" s="41"/>
      <c r="AR269" s="41"/>
      <c r="AS269" s="3" t="str">
        <f>IF(J269&lt;&gt;"LIBSETS_SETTYPE_BATTLEGROUND",IF(J269&lt;&gt;"LIBSETS_SETTYPE_SPECIAL",IF(AT269&lt;&gt;"",VLOOKUP(AT269,'ESO zone constants'!$D$2:$H$4950,8,FALSE),""),""),"")</f>
        <v/>
      </c>
      <c r="AU269" s="41"/>
      <c r="AV269" s="41"/>
      <c r="AW269" s="41"/>
      <c r="AX269" s="21" t="e">
        <f t="shared" si="31"/>
        <v>#REF!</v>
      </c>
      <c r="AY269" s="21" t="e">
        <f t="shared" si="34"/>
        <v>#REF!</v>
      </c>
      <c r="AZ269" s="21" t="str">
        <f t="shared" si="32"/>
        <v>, setType=LIBSETS_SETTYPE_DUNGEON</v>
      </c>
      <c r="BA269" s="21" t="str">
        <f t="shared" si="33"/>
        <v>, dropMechanic={LIBSETS_DROP_MECHANIC_MONSTER_NAME}, dropMechanicNames={}},</v>
      </c>
      <c r="BB269" s="21" t="str">
        <f t="shared" si="29"/>
        <v xml:space="preserve"> --Grave Guardian  / Grabwächter   [Unhallowed Grave]</v>
      </c>
    </row>
    <row r="270" spans="1:54" x14ac:dyDescent="0.25">
      <c r="A270" s="12">
        <v>179</v>
      </c>
      <c r="B270" t="s">
        <v>1169</v>
      </c>
      <c r="C270" t="s">
        <v>1171</v>
      </c>
      <c r="D270" t="s">
        <v>1170</v>
      </c>
      <c r="G270" s="3">
        <f t="shared" si="30"/>
        <v>179</v>
      </c>
      <c r="I270" t="s">
        <v>39</v>
      </c>
      <c r="J270" s="8" t="s">
        <v>2022</v>
      </c>
      <c r="L270" t="s">
        <v>100</v>
      </c>
      <c r="M270" t="s">
        <v>100</v>
      </c>
      <c r="N270">
        <v>-1</v>
      </c>
      <c r="O270">
        <v>-1</v>
      </c>
      <c r="P270">
        <v>-1</v>
      </c>
      <c r="Q270">
        <v>0</v>
      </c>
      <c r="R270" s="3" t="e">
        <f>IF(S270&lt;&gt;"",VLOOKUP(S270,'ESO zone constants'!$D$2:$H$4950,8,FALSE),"")</f>
        <v>#REF!</v>
      </c>
      <c r="S270" t="s">
        <v>457</v>
      </c>
      <c r="T270" s="19" t="e">
        <f>IF(R270&lt;&gt;"",IF(NOT(ISERROR(VLOOKUP(R270,'ESO Dungeon constants'!$D$3:$H$9999,5,FALSE))),VLOOKUP(R270,'ESO Dungeon constants'!$D$3:$I$9999,6,FALSE),VLOOKUP(R270,'ESO zone constants'!$H$2:$K$9984,4,FALSE)),"")</f>
        <v>#REF!</v>
      </c>
      <c r="U270" s="3" t="e">
        <f>VLOOKUP(T270,'LibSets constants'!$B$4:$C$1000,2,FALSE)</f>
        <v>#REF!</v>
      </c>
      <c r="W270" s="3" t="str">
        <f>IF(V270&lt;&gt;"",IF(V270&lt;&gt;"LIBSETS_DROP_MECHANIC_MONSTER_NAME",VLOOKUP(V270,'LibSets constants'!$I$4:$L$1000,3,FALSE),""),"")</f>
        <v/>
      </c>
      <c r="X270" s="41" t="str">
        <f>IF(V270&lt;&gt;"",IF(V270&lt;&gt;"LIBSETS_DROP_MECHANIC_MONSTER_NAME",VLOOKUP(V270,'LibSets constants'!$I$4:$L$1000,4,FALSE),""),"")</f>
        <v/>
      </c>
      <c r="Y270" s="3" t="str">
        <f>IF(J270&lt;&gt;"LIBSETS_SETTYPE_BATTLEGROUND",IF(J270&lt;&gt;"LIBSETS_SETTYPE_SPECIAL",IF(Z270&lt;&gt;"",VLOOKUP(Z270,'ESO zone constants'!$D$2:$H$4950,8,FALSE),""),""),"")</f>
        <v/>
      </c>
      <c r="AB270" s="3" t="str">
        <f>IF(AA270&lt;&gt;"",IF(AA270&lt;&gt;"LIBSETS_DROP_MECHANIC_MONSTER_NAME",VLOOKUP(AA270,'LibSets constants'!$I$4:$L$1000,3,FALSE),""),"")</f>
        <v/>
      </c>
      <c r="AC270" s="3" t="str">
        <f>IF(AA270&lt;&gt;"",IF(AA270&lt;&gt;"LIBSETS_DROP_MECHANIC_MONSTER_NAME",VLOOKUP(AA270,'LibSets constants'!$I$4:$L$1000,4,FALSE),""),"")</f>
        <v/>
      </c>
      <c r="AD270" s="3" t="str">
        <f>IF(J270&lt;&gt;"LIBSETS_SETTYPE_BATTLEGROUND",IF(J270&lt;&gt;"LIBSETS_SETTYPE_SPECIAL",IF(AE270&lt;&gt;"",VLOOKUP(AE270,'ESO zone constants'!$D$2:$H$4950,8,FALSE),""),""),"")</f>
        <v/>
      </c>
      <c r="AG270" s="3" t="str">
        <f>IF(AF270&lt;&gt;"",IF(AF270&lt;&gt;"LIBSETS_DROP_MECHANIC_MONSTER_NAME",VLOOKUP(AF270,'LibSets constants'!$I$4:$L$1000,3,FALSE),""),"")</f>
        <v/>
      </c>
      <c r="AH270" s="3" t="str">
        <f>IF(AF270&lt;&gt;"",IF(AF270&lt;&gt;"LIBSETS_DROP_MECHANIC_MONSTER_NAME",VLOOKUP(AF270,'LibSets constants'!$I$4:$L$1000,4,FALSE),""),"")</f>
        <v/>
      </c>
      <c r="AI270" s="3" t="str">
        <f>IF(J270&lt;&gt;"LIBSETS_SETTYPE_BATTLEGROUND",IF(J270&lt;&gt;"LIBSETS_SETTYPE_SPECIAL",IF(AJ270&lt;&gt;"",VLOOKUP(AJ270,'ESO zone constants'!$D$2:$H$4950,8,FALSE),""),""),"")</f>
        <v/>
      </c>
      <c r="AL270" s="3" t="str">
        <f>IF(AK270&lt;&gt;"",IF(AK270&lt;&gt;"LIBSETS_DROP_MECHANIC_MONSTER_NAME",VLOOKUP(AK270,'LibSets constants'!$I$4:$L$1000,3,FALSE),""),"")</f>
        <v/>
      </c>
      <c r="AM270" s="3" t="str">
        <f>IF(AK270&lt;&gt;"",IF(AK270&lt;&gt;"LIBSETS_DROP_MECHANIC_MONSTER_NAME",VLOOKUP(AK270,'LibSets constants'!$I$4:$L$1000,4,FALSE),""),"")</f>
        <v/>
      </c>
      <c r="AN270" s="3" t="str">
        <f>IF(J270&lt;&gt;"LIBSETS_SETTYPE_BATTLEGROUND",IF(J270&lt;&gt;"LIBSETS_SETTYPE_SPECIAL",IF(AO270&lt;&gt;"",VLOOKUP(AO270,'ESO zone constants'!$D$2:$H$4950,8,FALSE),""),""),"")</f>
        <v/>
      </c>
      <c r="AQ270" s="3" t="str">
        <f>IF(AP270&lt;&gt;"",IF(AP270&lt;&gt;"LIBSETS_DROP_MECHANIC_MONSTER_NAME",VLOOKUP(AP270,'LibSets constants'!$I$4:$L$1000,3,FALSE),""),"")</f>
        <v/>
      </c>
      <c r="AR270" s="3" t="str">
        <f>IF(AP270&lt;&gt;"",IF(AP270&lt;&gt;"LIBSETS_DROP_MECHANIC_MONSTER_NAME",VLOOKUP(AP270,'LibSets constants'!$I$4:$L$1000,4,FALSE),""),"")</f>
        <v/>
      </c>
      <c r="AS270" s="3" t="str">
        <f>IF(J270&lt;&gt;"LIBSETS_SETTYPE_BATTLEGROUND",IF(J270&lt;&gt;"LIBSETS_SETTYPE_SPECIAL",IF(AT270&lt;&gt;"",VLOOKUP(AT270,'ESO zone constants'!$D$2:$H$4950,8,FALSE),""),""),"")</f>
        <v/>
      </c>
      <c r="AV270" s="3" t="str">
        <f>IF(AU270&lt;&gt;"",IF(AU270&lt;&gt;"LIBSETS_DROP_MECHANIC_MONSTER_NAME",VLOOKUP(AU270,'LibSets constants'!$I$4:$L$1000,3,FALSE),""),"")</f>
        <v/>
      </c>
      <c r="AW270" s="3" t="str">
        <f>IF(AU270&lt;&gt;"",IF(AU270&lt;&gt;"LIBSETS_DROP_MECHANIC_MONSTER_NAME",VLOOKUP(AU270,'LibSets constants'!$I$4:$L$1000,4,FALSE),""),"")</f>
        <v/>
      </c>
      <c r="AX270" s="21" t="e">
        <f t="shared" si="31"/>
        <v>#REF!</v>
      </c>
      <c r="AY270" s="21" t="e">
        <f t="shared" si="34"/>
        <v>#REF!</v>
      </c>
      <c r="AZ270" s="21" t="str">
        <f t="shared" si="32"/>
        <v>, setType=LIBSETS_SETTYPE_IMPERIALCITY</v>
      </c>
      <c r="BA270" s="21" t="str">
        <f t="shared" si="33"/>
        <v>},</v>
      </c>
      <c r="BB270" s="21" t="str">
        <f t="shared" si="29"/>
        <v xml:space="preserve"> --Black Rose / Schwarze Rose   [Imperial Sewers]</v>
      </c>
    </row>
    <row r="271" spans="1:54" x14ac:dyDescent="0.25">
      <c r="A271" s="12">
        <v>180</v>
      </c>
      <c r="B271" t="s">
        <v>1172</v>
      </c>
      <c r="C271" t="s">
        <v>1174</v>
      </c>
      <c r="D271" t="s">
        <v>1173</v>
      </c>
      <c r="G271" s="3">
        <f t="shared" si="30"/>
        <v>180</v>
      </c>
      <c r="I271" t="s">
        <v>39</v>
      </c>
      <c r="J271" s="8" t="s">
        <v>2022</v>
      </c>
      <c r="L271" t="s">
        <v>100</v>
      </c>
      <c r="M271" t="s">
        <v>100</v>
      </c>
      <c r="N271">
        <v>-1</v>
      </c>
      <c r="O271">
        <v>-1</v>
      </c>
      <c r="P271">
        <v>-1</v>
      </c>
      <c r="Q271">
        <v>0</v>
      </c>
      <c r="R271" s="3" t="e">
        <f>IF(S271&lt;&gt;"",VLOOKUP(S271,'ESO zone constants'!$D$2:$H$4950,8,FALSE),"")</f>
        <v>#REF!</v>
      </c>
      <c r="S271" t="s">
        <v>457</v>
      </c>
      <c r="T271" s="19" t="e">
        <f>IF(R271&lt;&gt;"",IF(NOT(ISERROR(VLOOKUP(R271,'ESO Dungeon constants'!$D$3:$H$9999,5,FALSE))),VLOOKUP(R271,'ESO Dungeon constants'!$D$3:$I$9999,6,FALSE),VLOOKUP(R271,'ESO zone constants'!$H$2:$K$9984,4,FALSE)),"")</f>
        <v>#REF!</v>
      </c>
      <c r="U271" s="3" t="e">
        <f>VLOOKUP(T271,'LibSets constants'!$B$4:$C$1000,2,FALSE)</f>
        <v>#REF!</v>
      </c>
      <c r="W271" s="3" t="str">
        <f>IF(V271&lt;&gt;"",IF(V271&lt;&gt;"LIBSETS_DROP_MECHANIC_MONSTER_NAME",VLOOKUP(V271,'LibSets constants'!$I$4:$L$1000,3,FALSE),""),"")</f>
        <v/>
      </c>
      <c r="X271" s="41" t="str">
        <f>IF(V271&lt;&gt;"",IF(V271&lt;&gt;"LIBSETS_DROP_MECHANIC_MONSTER_NAME",VLOOKUP(V271,'LibSets constants'!$I$4:$L$1000,4,FALSE),""),"")</f>
        <v/>
      </c>
      <c r="Y271" s="3" t="str">
        <f>IF(J271&lt;&gt;"LIBSETS_SETTYPE_BATTLEGROUND",IF(J271&lt;&gt;"LIBSETS_SETTYPE_SPECIAL",IF(Z271&lt;&gt;"",VLOOKUP(Z271,'ESO zone constants'!$D$2:$H$4950,8,FALSE),""),""),"")</f>
        <v/>
      </c>
      <c r="AB271" s="3" t="str">
        <f>IF(AA271&lt;&gt;"",IF(AA271&lt;&gt;"LIBSETS_DROP_MECHANIC_MONSTER_NAME",VLOOKUP(AA271,'LibSets constants'!$I$4:$L$1000,3,FALSE),""),"")</f>
        <v/>
      </c>
      <c r="AC271" s="3" t="str">
        <f>IF(AA271&lt;&gt;"",IF(AA271&lt;&gt;"LIBSETS_DROP_MECHANIC_MONSTER_NAME",VLOOKUP(AA271,'LibSets constants'!$I$4:$L$1000,4,FALSE),""),"")</f>
        <v/>
      </c>
      <c r="AD271" s="3" t="str">
        <f>IF(J271&lt;&gt;"LIBSETS_SETTYPE_BATTLEGROUND",IF(J271&lt;&gt;"LIBSETS_SETTYPE_SPECIAL",IF(AE271&lt;&gt;"",VLOOKUP(AE271,'ESO zone constants'!$D$2:$H$4950,8,FALSE),""),""),"")</f>
        <v/>
      </c>
      <c r="AG271" s="3" t="str">
        <f>IF(AF271&lt;&gt;"",IF(AF271&lt;&gt;"LIBSETS_DROP_MECHANIC_MONSTER_NAME",VLOOKUP(AF271,'LibSets constants'!$I$4:$L$1000,3,FALSE),""),"")</f>
        <v/>
      </c>
      <c r="AH271" s="3" t="str">
        <f>IF(AF271&lt;&gt;"",IF(AF271&lt;&gt;"LIBSETS_DROP_MECHANIC_MONSTER_NAME",VLOOKUP(AF271,'LibSets constants'!$I$4:$L$1000,4,FALSE),""),"")</f>
        <v/>
      </c>
      <c r="AI271" s="3" t="str">
        <f>IF(J271&lt;&gt;"LIBSETS_SETTYPE_BATTLEGROUND",IF(J271&lt;&gt;"LIBSETS_SETTYPE_SPECIAL",IF(AJ271&lt;&gt;"",VLOOKUP(AJ271,'ESO zone constants'!$D$2:$H$4950,8,FALSE),""),""),"")</f>
        <v/>
      </c>
      <c r="AL271" s="3" t="str">
        <f>IF(AK271&lt;&gt;"",IF(AK271&lt;&gt;"LIBSETS_DROP_MECHANIC_MONSTER_NAME",VLOOKUP(AK271,'LibSets constants'!$I$4:$L$1000,3,FALSE),""),"")</f>
        <v/>
      </c>
      <c r="AM271" s="3" t="str">
        <f>IF(AK271&lt;&gt;"",IF(AK271&lt;&gt;"LIBSETS_DROP_MECHANIC_MONSTER_NAME",VLOOKUP(AK271,'LibSets constants'!$I$4:$L$1000,4,FALSE),""),"")</f>
        <v/>
      </c>
      <c r="AN271" s="3" t="str">
        <f>IF(J271&lt;&gt;"LIBSETS_SETTYPE_BATTLEGROUND",IF(J271&lt;&gt;"LIBSETS_SETTYPE_SPECIAL",IF(AO271&lt;&gt;"",VLOOKUP(AO271,'ESO zone constants'!$D$2:$H$4950,8,FALSE),""),""),"")</f>
        <v/>
      </c>
      <c r="AQ271" s="3" t="str">
        <f>IF(AP271&lt;&gt;"",IF(AP271&lt;&gt;"LIBSETS_DROP_MECHANIC_MONSTER_NAME",VLOOKUP(AP271,'LibSets constants'!$I$4:$L$1000,3,FALSE),""),"")</f>
        <v/>
      </c>
      <c r="AR271" s="3" t="str">
        <f>IF(AP271&lt;&gt;"",IF(AP271&lt;&gt;"LIBSETS_DROP_MECHANIC_MONSTER_NAME",VLOOKUP(AP271,'LibSets constants'!$I$4:$L$1000,4,FALSE),""),"")</f>
        <v/>
      </c>
      <c r="AS271" s="3" t="str">
        <f>IF(J271&lt;&gt;"LIBSETS_SETTYPE_BATTLEGROUND",IF(J271&lt;&gt;"LIBSETS_SETTYPE_SPECIAL",IF(AT271&lt;&gt;"",VLOOKUP(AT271,'ESO zone constants'!$D$2:$H$4950,8,FALSE),""),""),"")</f>
        <v/>
      </c>
      <c r="AV271" s="3" t="str">
        <f>IF(AU271&lt;&gt;"",IF(AU271&lt;&gt;"LIBSETS_DROP_MECHANIC_MONSTER_NAME",VLOOKUP(AU271,'LibSets constants'!$I$4:$L$1000,3,FALSE),""),"")</f>
        <v/>
      </c>
      <c r="AW271" s="3" t="str">
        <f>IF(AU271&lt;&gt;"",IF(AU271&lt;&gt;"LIBSETS_DROP_MECHANIC_MONSTER_NAME",VLOOKUP(AU271,'LibSets constants'!$I$4:$L$1000,4,FALSE),""),"")</f>
        <v/>
      </c>
      <c r="AX271" s="21" t="e">
        <f t="shared" si="31"/>
        <v>#REF!</v>
      </c>
      <c r="AY271" s="21" t="e">
        <f t="shared" si="34"/>
        <v>#REF!</v>
      </c>
      <c r="AZ271" s="21" t="str">
        <f t="shared" si="32"/>
        <v>, setType=LIBSETS_SETTYPE_IMPERIALCITY</v>
      </c>
      <c r="BA271" s="21" t="str">
        <f t="shared" si="33"/>
        <v>},</v>
      </c>
      <c r="BB271" s="21" t="str">
        <f t="shared" ref="BB271:BB334" si="35">IF(I271&lt;&gt;"Not in the game (anymore)",IF(C271&lt;&gt;"",CONCATENATE(" --",C271," / ",B271,"   [",IF(S271&lt;&gt;"",S271,""),IF(Z271&lt;&gt;"",", "&amp;Z271,""),IF(AE271&lt;&gt;"",", "&amp;AE271,""),IF(AJ271&lt;&gt;"",", "&amp;AJ271,""),IF(AO271&lt;&gt;"",", "&amp;AO271,""),IF(AT271&lt;&gt;"",", "&amp;AT271,""),"]")),"")</f>
        <v xml:space="preserve"> --Powerful Assault / Kraftvoller Ansturm   [Imperial Sewers]</v>
      </c>
    </row>
    <row r="272" spans="1:54" x14ac:dyDescent="0.25">
      <c r="A272" s="12">
        <v>181</v>
      </c>
      <c r="B272" t="s">
        <v>1175</v>
      </c>
      <c r="C272" t="s">
        <v>1177</v>
      </c>
      <c r="D272" t="s">
        <v>1176</v>
      </c>
      <c r="G272" s="3">
        <f t="shared" si="30"/>
        <v>181</v>
      </c>
      <c r="I272" t="s">
        <v>39</v>
      </c>
      <c r="J272" s="8" t="s">
        <v>2022</v>
      </c>
      <c r="L272" t="s">
        <v>100</v>
      </c>
      <c r="M272" t="s">
        <v>100</v>
      </c>
      <c r="N272">
        <v>-1</v>
      </c>
      <c r="O272">
        <v>-1</v>
      </c>
      <c r="P272">
        <v>-1</v>
      </c>
      <c r="Q272">
        <v>0</v>
      </c>
      <c r="R272" s="3" t="e">
        <f>IF(S272&lt;&gt;"",VLOOKUP(S272,'ESO zone constants'!$D$2:$H$4950,8,FALSE),"")</f>
        <v>#REF!</v>
      </c>
      <c r="S272" t="s">
        <v>457</v>
      </c>
      <c r="T272" s="19" t="e">
        <f>IF(R272&lt;&gt;"",IF(NOT(ISERROR(VLOOKUP(R272,'ESO Dungeon constants'!$D$3:$H$9999,5,FALSE))),VLOOKUP(R272,'ESO Dungeon constants'!$D$3:$I$9999,6,FALSE),VLOOKUP(R272,'ESO zone constants'!$H$2:$K$9984,4,FALSE)),"")</f>
        <v>#REF!</v>
      </c>
      <c r="U272" s="3" t="e">
        <f>VLOOKUP(T272,'LibSets constants'!$B$4:$C$1000,2,FALSE)</f>
        <v>#REF!</v>
      </c>
      <c r="W272" s="3" t="str">
        <f>IF(V272&lt;&gt;"",IF(V272&lt;&gt;"LIBSETS_DROP_MECHANIC_MONSTER_NAME",VLOOKUP(V272,'LibSets constants'!$I$4:$L$1000,3,FALSE),""),"")</f>
        <v/>
      </c>
      <c r="X272" s="41" t="str">
        <f>IF(V272&lt;&gt;"",IF(V272&lt;&gt;"LIBSETS_DROP_MECHANIC_MONSTER_NAME",VLOOKUP(V272,'LibSets constants'!$I$4:$L$1000,4,FALSE),""),"")</f>
        <v/>
      </c>
      <c r="Y272" s="3" t="str">
        <f>IF(J272&lt;&gt;"LIBSETS_SETTYPE_BATTLEGROUND",IF(J272&lt;&gt;"LIBSETS_SETTYPE_SPECIAL",IF(Z272&lt;&gt;"",VLOOKUP(Z272,'ESO zone constants'!$D$2:$H$4950,8,FALSE),""),""),"")</f>
        <v/>
      </c>
      <c r="AB272" s="3" t="str">
        <f>IF(AA272&lt;&gt;"",IF(AA272&lt;&gt;"LIBSETS_DROP_MECHANIC_MONSTER_NAME",VLOOKUP(AA272,'LibSets constants'!$I$4:$L$1000,3,FALSE),""),"")</f>
        <v/>
      </c>
      <c r="AC272" s="3" t="str">
        <f>IF(AA272&lt;&gt;"",IF(AA272&lt;&gt;"LIBSETS_DROP_MECHANIC_MONSTER_NAME",VLOOKUP(AA272,'LibSets constants'!$I$4:$L$1000,4,FALSE),""),"")</f>
        <v/>
      </c>
      <c r="AD272" s="3" t="str">
        <f>IF(J272&lt;&gt;"LIBSETS_SETTYPE_BATTLEGROUND",IF(J272&lt;&gt;"LIBSETS_SETTYPE_SPECIAL",IF(AE272&lt;&gt;"",VLOOKUP(AE272,'ESO zone constants'!$D$2:$H$4950,8,FALSE),""),""),"")</f>
        <v/>
      </c>
      <c r="AG272" s="3" t="str">
        <f>IF(AF272&lt;&gt;"",IF(AF272&lt;&gt;"LIBSETS_DROP_MECHANIC_MONSTER_NAME",VLOOKUP(AF272,'LibSets constants'!$I$4:$L$1000,3,FALSE),""),"")</f>
        <v/>
      </c>
      <c r="AH272" s="3" t="str">
        <f>IF(AF272&lt;&gt;"",IF(AF272&lt;&gt;"LIBSETS_DROP_MECHANIC_MONSTER_NAME",VLOOKUP(AF272,'LibSets constants'!$I$4:$L$1000,4,FALSE),""),"")</f>
        <v/>
      </c>
      <c r="AI272" s="3" t="str">
        <f>IF(J272&lt;&gt;"LIBSETS_SETTYPE_BATTLEGROUND",IF(J272&lt;&gt;"LIBSETS_SETTYPE_SPECIAL",IF(AJ272&lt;&gt;"",VLOOKUP(AJ272,'ESO zone constants'!$D$2:$H$4950,8,FALSE),""),""),"")</f>
        <v/>
      </c>
      <c r="AL272" s="3" t="str">
        <f>IF(AK272&lt;&gt;"",IF(AK272&lt;&gt;"LIBSETS_DROP_MECHANIC_MONSTER_NAME",VLOOKUP(AK272,'LibSets constants'!$I$4:$L$1000,3,FALSE),""),"")</f>
        <v/>
      </c>
      <c r="AM272" s="3" t="str">
        <f>IF(AK272&lt;&gt;"",IF(AK272&lt;&gt;"LIBSETS_DROP_MECHANIC_MONSTER_NAME",VLOOKUP(AK272,'LibSets constants'!$I$4:$L$1000,4,FALSE),""),"")</f>
        <v/>
      </c>
      <c r="AN272" s="3" t="str">
        <f>IF(J272&lt;&gt;"LIBSETS_SETTYPE_BATTLEGROUND",IF(J272&lt;&gt;"LIBSETS_SETTYPE_SPECIAL",IF(AO272&lt;&gt;"",VLOOKUP(AO272,'ESO zone constants'!$D$2:$H$4950,8,FALSE),""),""),"")</f>
        <v/>
      </c>
      <c r="AQ272" s="3" t="str">
        <f>IF(AP272&lt;&gt;"",IF(AP272&lt;&gt;"LIBSETS_DROP_MECHANIC_MONSTER_NAME",VLOOKUP(AP272,'LibSets constants'!$I$4:$L$1000,3,FALSE),""),"")</f>
        <v/>
      </c>
      <c r="AR272" s="3" t="str">
        <f>IF(AP272&lt;&gt;"",IF(AP272&lt;&gt;"LIBSETS_DROP_MECHANIC_MONSTER_NAME",VLOOKUP(AP272,'LibSets constants'!$I$4:$L$1000,4,FALSE),""),"")</f>
        <v/>
      </c>
      <c r="AS272" s="3" t="str">
        <f>IF(J272&lt;&gt;"LIBSETS_SETTYPE_BATTLEGROUND",IF(J272&lt;&gt;"LIBSETS_SETTYPE_SPECIAL",IF(AT272&lt;&gt;"",VLOOKUP(AT272,'ESO zone constants'!$D$2:$H$4950,8,FALSE),""),""),"")</f>
        <v/>
      </c>
      <c r="AV272" s="3" t="str">
        <f>IF(AU272&lt;&gt;"",IF(AU272&lt;&gt;"LIBSETS_DROP_MECHANIC_MONSTER_NAME",VLOOKUP(AU272,'LibSets constants'!$I$4:$L$1000,3,FALSE),""),"")</f>
        <v/>
      </c>
      <c r="AW272" s="3" t="str">
        <f>IF(AU272&lt;&gt;"",IF(AU272&lt;&gt;"LIBSETS_DROP_MECHANIC_MONSTER_NAME",VLOOKUP(AU272,'LibSets constants'!$I$4:$L$1000,4,FALSE),""),"")</f>
        <v/>
      </c>
      <c r="AX272" s="21" t="e">
        <f t="shared" si="31"/>
        <v>#REF!</v>
      </c>
      <c r="AY272" s="21" t="e">
        <f t="shared" si="34"/>
        <v>#REF!</v>
      </c>
      <c r="AZ272" s="21" t="str">
        <f t="shared" si="32"/>
        <v>, setType=LIBSETS_SETTYPE_IMPERIALCITY</v>
      </c>
      <c r="BA272" s="21" t="str">
        <f t="shared" si="33"/>
        <v>},</v>
      </c>
      <c r="BB272" s="21" t="str">
        <f t="shared" si="35"/>
        <v xml:space="preserve"> --Meritorious Service / Meritorischer Dienst   [Imperial Sewers]</v>
      </c>
    </row>
    <row r="273" spans="1:54" x14ac:dyDescent="0.25">
      <c r="A273" s="12">
        <v>199</v>
      </c>
      <c r="B273" t="s">
        <v>1214</v>
      </c>
      <c r="C273" t="s">
        <v>1216</v>
      </c>
      <c r="D273" t="s">
        <v>1215</v>
      </c>
      <c r="G273" s="3">
        <f t="shared" si="30"/>
        <v>199</v>
      </c>
      <c r="I273" t="s">
        <v>39</v>
      </c>
      <c r="J273" s="8" t="s">
        <v>2022</v>
      </c>
      <c r="L273" t="s">
        <v>100</v>
      </c>
      <c r="M273" t="s">
        <v>100</v>
      </c>
      <c r="N273">
        <v>-1</v>
      </c>
      <c r="O273">
        <v>-1</v>
      </c>
      <c r="P273">
        <v>-1</v>
      </c>
      <c r="Q273">
        <v>0</v>
      </c>
      <c r="R273" s="3" t="e">
        <f>IF(S273&lt;&gt;"",VLOOKUP(S273,'ESO zone constants'!$D$2:$H$4950,8,FALSE),"")</f>
        <v>#REF!</v>
      </c>
      <c r="S273" t="s">
        <v>457</v>
      </c>
      <c r="T273" s="19" t="e">
        <f>IF(R273&lt;&gt;"",IF(NOT(ISERROR(VLOOKUP(R273,'ESO Dungeon constants'!$D$3:$H$9999,5,FALSE))),VLOOKUP(R273,'ESO Dungeon constants'!$D$3:$I$9999,6,FALSE),VLOOKUP(R273,'ESO zone constants'!$H$2:$K$9984,4,FALSE)),"")</f>
        <v>#REF!</v>
      </c>
      <c r="U273" s="3" t="e">
        <f>VLOOKUP(T273,'LibSets constants'!$B$4:$C$1000,2,FALSE)</f>
        <v>#REF!</v>
      </c>
      <c r="W273" s="3" t="str">
        <f>IF(V273&lt;&gt;"",IF(V273&lt;&gt;"LIBSETS_DROP_MECHANIC_MONSTER_NAME",VLOOKUP(V273,'LibSets constants'!$I$4:$L$1000,3,FALSE),""),"")</f>
        <v/>
      </c>
      <c r="X273" s="41" t="str">
        <f>IF(V273&lt;&gt;"",IF(V273&lt;&gt;"LIBSETS_DROP_MECHANIC_MONSTER_NAME",VLOOKUP(V273,'LibSets constants'!$I$4:$L$1000,4,FALSE),""),"")</f>
        <v/>
      </c>
      <c r="Y273" s="3" t="str">
        <f>IF(J273&lt;&gt;"LIBSETS_SETTYPE_BATTLEGROUND",IF(J273&lt;&gt;"LIBSETS_SETTYPE_SPECIAL",IF(Z273&lt;&gt;"",VLOOKUP(Z273,'ESO zone constants'!$D$2:$H$4950,8,FALSE),""),""),"")</f>
        <v/>
      </c>
      <c r="AB273" s="3" t="str">
        <f>IF(AA273&lt;&gt;"",IF(AA273&lt;&gt;"LIBSETS_DROP_MECHANIC_MONSTER_NAME",VLOOKUP(AA273,'LibSets constants'!$I$4:$L$1000,3,FALSE),""),"")</f>
        <v/>
      </c>
      <c r="AC273" s="3" t="str">
        <f>IF(AA273&lt;&gt;"",IF(AA273&lt;&gt;"LIBSETS_DROP_MECHANIC_MONSTER_NAME",VLOOKUP(AA273,'LibSets constants'!$I$4:$L$1000,4,FALSE),""),"")</f>
        <v/>
      </c>
      <c r="AD273" s="3" t="str">
        <f>IF(J273&lt;&gt;"LIBSETS_SETTYPE_BATTLEGROUND",IF(J273&lt;&gt;"LIBSETS_SETTYPE_SPECIAL",IF(AE273&lt;&gt;"",VLOOKUP(AE273,'ESO zone constants'!$D$2:$H$4950,8,FALSE),""),""),"")</f>
        <v/>
      </c>
      <c r="AG273" s="3" t="str">
        <f>IF(AF273&lt;&gt;"",IF(AF273&lt;&gt;"LIBSETS_DROP_MECHANIC_MONSTER_NAME",VLOOKUP(AF273,'LibSets constants'!$I$4:$L$1000,3,FALSE),""),"")</f>
        <v/>
      </c>
      <c r="AH273" s="3" t="str">
        <f>IF(AF273&lt;&gt;"",IF(AF273&lt;&gt;"LIBSETS_DROP_MECHANIC_MONSTER_NAME",VLOOKUP(AF273,'LibSets constants'!$I$4:$L$1000,4,FALSE),""),"")</f>
        <v/>
      </c>
      <c r="AI273" s="3" t="str">
        <f>IF(J273&lt;&gt;"LIBSETS_SETTYPE_BATTLEGROUND",IF(J273&lt;&gt;"LIBSETS_SETTYPE_SPECIAL",IF(AJ273&lt;&gt;"",VLOOKUP(AJ273,'ESO zone constants'!$D$2:$H$4950,8,FALSE),""),""),"")</f>
        <v/>
      </c>
      <c r="AL273" s="3" t="str">
        <f>IF(AK273&lt;&gt;"",IF(AK273&lt;&gt;"LIBSETS_DROP_MECHANIC_MONSTER_NAME",VLOOKUP(AK273,'LibSets constants'!$I$4:$L$1000,3,FALSE),""),"")</f>
        <v/>
      </c>
      <c r="AM273" s="3" t="str">
        <f>IF(AK273&lt;&gt;"",IF(AK273&lt;&gt;"LIBSETS_DROP_MECHANIC_MONSTER_NAME",VLOOKUP(AK273,'LibSets constants'!$I$4:$L$1000,4,FALSE),""),"")</f>
        <v/>
      </c>
      <c r="AN273" s="3" t="str">
        <f>IF(J273&lt;&gt;"LIBSETS_SETTYPE_BATTLEGROUND",IF(J273&lt;&gt;"LIBSETS_SETTYPE_SPECIAL",IF(AO273&lt;&gt;"",VLOOKUP(AO273,'ESO zone constants'!$D$2:$H$4950,8,FALSE),""),""),"")</f>
        <v/>
      </c>
      <c r="AQ273" s="3" t="str">
        <f>IF(AP273&lt;&gt;"",IF(AP273&lt;&gt;"LIBSETS_DROP_MECHANIC_MONSTER_NAME",VLOOKUP(AP273,'LibSets constants'!$I$4:$L$1000,3,FALSE),""),"")</f>
        <v/>
      </c>
      <c r="AR273" s="3" t="str">
        <f>IF(AP273&lt;&gt;"",IF(AP273&lt;&gt;"LIBSETS_DROP_MECHANIC_MONSTER_NAME",VLOOKUP(AP273,'LibSets constants'!$I$4:$L$1000,4,FALSE),""),"")</f>
        <v/>
      </c>
      <c r="AS273" s="3" t="str">
        <f>IF(J273&lt;&gt;"LIBSETS_SETTYPE_BATTLEGROUND",IF(J273&lt;&gt;"LIBSETS_SETTYPE_SPECIAL",IF(AT273&lt;&gt;"",VLOOKUP(AT273,'ESO zone constants'!$D$2:$H$4950,8,FALSE),""),""),"")</f>
        <v/>
      </c>
      <c r="AV273" s="3" t="str">
        <f>IF(AU273&lt;&gt;"",IF(AU273&lt;&gt;"LIBSETS_DROP_MECHANIC_MONSTER_NAME",VLOOKUP(AU273,'LibSets constants'!$I$4:$L$1000,3,FALSE),""),"")</f>
        <v/>
      </c>
      <c r="AW273" s="3" t="str">
        <f>IF(AU273&lt;&gt;"",IF(AU273&lt;&gt;"LIBSETS_DROP_MECHANIC_MONSTER_NAME",VLOOKUP(AU273,'LibSets constants'!$I$4:$L$1000,4,FALSE),""),"")</f>
        <v/>
      </c>
      <c r="AX273" s="21" t="e">
        <f t="shared" si="31"/>
        <v>#REF!</v>
      </c>
      <c r="AY273" s="21" t="e">
        <f t="shared" si="34"/>
        <v>#REF!</v>
      </c>
      <c r="AZ273" s="21" t="str">
        <f t="shared" si="32"/>
        <v>, setType=LIBSETS_SETTYPE_IMPERIALCITY</v>
      </c>
      <c r="BA273" s="21" t="str">
        <f t="shared" si="33"/>
        <v>},</v>
      </c>
      <c r="BB273" s="21" t="str">
        <f t="shared" si="35"/>
        <v xml:space="preserve"> --Shield Breaker / Schildbrecher   [Imperial Sewers]</v>
      </c>
    </row>
    <row r="274" spans="1:54" x14ac:dyDescent="0.25">
      <c r="A274" s="12">
        <v>200</v>
      </c>
      <c r="B274" t="s">
        <v>1217</v>
      </c>
      <c r="C274" t="s">
        <v>1219</v>
      </c>
      <c r="D274" t="s">
        <v>1218</v>
      </c>
      <c r="G274" s="3">
        <f t="shared" si="30"/>
        <v>200</v>
      </c>
      <c r="I274" t="s">
        <v>39</v>
      </c>
      <c r="J274" s="8" t="s">
        <v>2022</v>
      </c>
      <c r="L274" t="s">
        <v>100</v>
      </c>
      <c r="M274" t="s">
        <v>100</v>
      </c>
      <c r="N274">
        <v>-1</v>
      </c>
      <c r="O274">
        <v>-1</v>
      </c>
      <c r="P274">
        <v>-1</v>
      </c>
      <c r="Q274">
        <v>0</v>
      </c>
      <c r="R274" s="3" t="e">
        <f>IF(S274&lt;&gt;"",VLOOKUP(S274,'ESO zone constants'!$D$2:$H$4950,8,FALSE),"")</f>
        <v>#REF!</v>
      </c>
      <c r="S274" t="s">
        <v>457</v>
      </c>
      <c r="T274" s="19" t="e">
        <f>IF(R274&lt;&gt;"",IF(NOT(ISERROR(VLOOKUP(R274,'ESO Dungeon constants'!$D$3:$H$9999,5,FALSE))),VLOOKUP(R274,'ESO Dungeon constants'!$D$3:$I$9999,6,FALSE),VLOOKUP(R274,'ESO zone constants'!$H$2:$K$9984,4,FALSE)),"")</f>
        <v>#REF!</v>
      </c>
      <c r="U274" s="3" t="e">
        <f>VLOOKUP(T274,'LibSets constants'!$B$4:$C$1000,2,FALSE)</f>
        <v>#REF!</v>
      </c>
      <c r="W274" s="46" t="str">
        <f>IF(V274&lt;&gt;"",IF(V274&lt;&gt;"LIBSETS_DROP_MECHANIC_MONSTER_NAME",VLOOKUP(V274,'LibSets constants'!$I$4:$L$1000,3,FALSE),""),"")</f>
        <v/>
      </c>
      <c r="X274" s="41" t="str">
        <f>IF(V274&lt;&gt;"",IF(V274&lt;&gt;"LIBSETS_DROP_MECHANIC_MONSTER_NAME",VLOOKUP(V274,'LibSets constants'!$I$4:$L$1000,4,FALSE),""),"")</f>
        <v/>
      </c>
      <c r="Y274" s="3" t="str">
        <f>IF(J274&lt;&gt;"LIBSETS_SETTYPE_BATTLEGROUND",IF(J274&lt;&gt;"LIBSETS_SETTYPE_SPECIAL",IF(Z274&lt;&gt;"",VLOOKUP(Z274,'ESO zone constants'!$D$2:$H$4950,8,FALSE),""),""),"")</f>
        <v/>
      </c>
      <c r="AA274" s="47"/>
      <c r="AB274" s="46" t="str">
        <f>IF(AA274&lt;&gt;"",IF(AA274&lt;&gt;"LIBSETS_DROP_MECHANIC_MONSTER_NAME",VLOOKUP(AA274,'LibSets constants'!$I$4:$L$1000,3,FALSE),""),"")</f>
        <v/>
      </c>
      <c r="AC274" s="46" t="str">
        <f>IF(AA274&lt;&gt;"",IF(AA274&lt;&gt;"LIBSETS_DROP_MECHANIC_MONSTER_NAME",VLOOKUP(AA274,'LibSets constants'!$I$4:$L$1000,4,FALSE),""),"")</f>
        <v/>
      </c>
      <c r="AD274" s="3" t="str">
        <f>IF(J274&lt;&gt;"LIBSETS_SETTYPE_BATTLEGROUND",IF(J274&lt;&gt;"LIBSETS_SETTYPE_SPECIAL",IF(AE274&lt;&gt;"",VLOOKUP(AE274,'ESO zone constants'!$D$2:$H$4950,8,FALSE),""),""),"")</f>
        <v/>
      </c>
      <c r="AF274" s="47"/>
      <c r="AG274" s="46" t="str">
        <f>IF(AF274&lt;&gt;"",IF(AF274&lt;&gt;"LIBSETS_DROP_MECHANIC_MONSTER_NAME",VLOOKUP(AF274,'LibSets constants'!$I$4:$L$1000,3,FALSE),""),"")</f>
        <v/>
      </c>
      <c r="AH274" s="46" t="str">
        <f>IF(AF274&lt;&gt;"",IF(AF274&lt;&gt;"LIBSETS_DROP_MECHANIC_MONSTER_NAME",VLOOKUP(AF274,'LibSets constants'!$I$4:$L$1000,4,FALSE),""),"")</f>
        <v/>
      </c>
      <c r="AI274" s="3" t="str">
        <f>IF(J274&lt;&gt;"LIBSETS_SETTYPE_BATTLEGROUND",IF(J274&lt;&gt;"LIBSETS_SETTYPE_SPECIAL",IF(AJ274&lt;&gt;"",VLOOKUP(AJ274,'ESO zone constants'!$D$2:$H$4950,8,FALSE),""),""),"")</f>
        <v/>
      </c>
      <c r="AK274" s="47"/>
      <c r="AL274" s="46" t="str">
        <f>IF(AK274&lt;&gt;"",IF(AK274&lt;&gt;"LIBSETS_DROP_MECHANIC_MONSTER_NAME",VLOOKUP(AK274,'LibSets constants'!$I$4:$L$1000,3,FALSE),""),"")</f>
        <v/>
      </c>
      <c r="AM274" s="46" t="str">
        <f>IF(AK274&lt;&gt;"",IF(AK274&lt;&gt;"LIBSETS_DROP_MECHANIC_MONSTER_NAME",VLOOKUP(AK274,'LibSets constants'!$I$4:$L$1000,4,FALSE),""),"")</f>
        <v/>
      </c>
      <c r="AN274" s="3" t="str">
        <f>IF(J274&lt;&gt;"LIBSETS_SETTYPE_BATTLEGROUND",IF(J274&lt;&gt;"LIBSETS_SETTYPE_SPECIAL",IF(AO274&lt;&gt;"",VLOOKUP(AO274,'ESO zone constants'!$D$2:$H$4950,8,FALSE),""),""),"")</f>
        <v/>
      </c>
      <c r="AP274" s="47"/>
      <c r="AQ274" s="46" t="str">
        <f>IF(AP274&lt;&gt;"",IF(AP274&lt;&gt;"LIBSETS_DROP_MECHANIC_MONSTER_NAME",VLOOKUP(AP274,'LibSets constants'!$I$4:$L$1000,3,FALSE),""),"")</f>
        <v/>
      </c>
      <c r="AR274" s="46" t="str">
        <f>IF(AP274&lt;&gt;"",IF(AP274&lt;&gt;"LIBSETS_DROP_MECHANIC_MONSTER_NAME",VLOOKUP(AP274,'LibSets constants'!$I$4:$L$1000,4,FALSE),""),"")</f>
        <v/>
      </c>
      <c r="AS274" s="3" t="str">
        <f>IF(J274&lt;&gt;"LIBSETS_SETTYPE_BATTLEGROUND",IF(J274&lt;&gt;"LIBSETS_SETTYPE_SPECIAL",IF(AT274&lt;&gt;"",VLOOKUP(AT274,'ESO zone constants'!$D$2:$H$4950,8,FALSE),""),""),"")</f>
        <v/>
      </c>
      <c r="AU274" s="47"/>
      <c r="AV274" s="46" t="str">
        <f>IF(AU274&lt;&gt;"",IF(AU274&lt;&gt;"LIBSETS_DROP_MECHANIC_MONSTER_NAME",VLOOKUP(AU274,'LibSets constants'!$I$4:$L$1000,3,FALSE),""),"")</f>
        <v/>
      </c>
      <c r="AW274" s="46" t="str">
        <f>IF(AU274&lt;&gt;"",IF(AU274&lt;&gt;"LIBSETS_DROP_MECHANIC_MONSTER_NAME",VLOOKUP(AU274,'LibSets constants'!$I$4:$L$1000,4,FALSE),""),"")</f>
        <v/>
      </c>
      <c r="AX274" s="21" t="e">
        <f t="shared" si="31"/>
        <v>#REF!</v>
      </c>
      <c r="AY274" s="21" t="e">
        <f t="shared" si="34"/>
        <v>#REF!</v>
      </c>
      <c r="AZ274" s="21" t="str">
        <f t="shared" si="32"/>
        <v>, setType=LIBSETS_SETTYPE_IMPERIALCITY</v>
      </c>
      <c r="BA274" s="21" t="str">
        <f t="shared" si="33"/>
        <v>},</v>
      </c>
      <c r="BB274" s="21" t="str">
        <f t="shared" si="35"/>
        <v xml:space="preserve"> --Phoenix / Phönix   [Imperial Sewers]</v>
      </c>
    </row>
    <row r="275" spans="1:54" x14ac:dyDescent="0.25">
      <c r="A275" s="12">
        <v>201</v>
      </c>
      <c r="B275" t="s">
        <v>1220</v>
      </c>
      <c r="C275" t="s">
        <v>1222</v>
      </c>
      <c r="D275" t="s">
        <v>1221</v>
      </c>
      <c r="G275" s="3">
        <f t="shared" si="30"/>
        <v>201</v>
      </c>
      <c r="I275" t="s">
        <v>39</v>
      </c>
      <c r="J275" s="8" t="s">
        <v>2022</v>
      </c>
      <c r="L275" t="s">
        <v>100</v>
      </c>
      <c r="M275" t="s">
        <v>100</v>
      </c>
      <c r="N275">
        <v>-1</v>
      </c>
      <c r="O275">
        <v>-1</v>
      </c>
      <c r="P275">
        <v>-1</v>
      </c>
      <c r="Q275">
        <v>0</v>
      </c>
      <c r="R275" s="3" t="e">
        <f>IF(S275&lt;&gt;"",VLOOKUP(S275,'ESO zone constants'!$D$2:$H$4950,8,FALSE),"")</f>
        <v>#REF!</v>
      </c>
      <c r="S275" t="s">
        <v>457</v>
      </c>
      <c r="T275" s="19" t="e">
        <f>IF(R275&lt;&gt;"",IF(NOT(ISERROR(VLOOKUP(R275,'ESO Dungeon constants'!$D$3:$H$9999,5,FALSE))),VLOOKUP(R275,'ESO Dungeon constants'!$D$3:$I$9999,6,FALSE),VLOOKUP(R275,'ESO zone constants'!$H$2:$K$9984,4,FALSE)),"")</f>
        <v>#REF!</v>
      </c>
      <c r="U275" s="3" t="e">
        <f>VLOOKUP(T275,'LibSets constants'!$B$4:$C$1000,2,FALSE)</f>
        <v>#REF!</v>
      </c>
      <c r="W275" s="3" t="str">
        <f>IF(V275&lt;&gt;"",IF(V275&lt;&gt;"LIBSETS_DROP_MECHANIC_MONSTER_NAME",VLOOKUP(V275,'LibSets constants'!$I$4:$L$1000,3,FALSE),""),"")</f>
        <v/>
      </c>
      <c r="X275" s="41" t="str">
        <f>IF(V275&lt;&gt;"",IF(V275&lt;&gt;"LIBSETS_DROP_MECHANIC_MONSTER_NAME",VLOOKUP(V275,'LibSets constants'!$I$4:$L$1000,4,FALSE),""),"")</f>
        <v/>
      </c>
      <c r="Y275" s="3" t="str">
        <f>IF(J275&lt;&gt;"LIBSETS_SETTYPE_BATTLEGROUND",IF(J275&lt;&gt;"LIBSETS_SETTYPE_SPECIAL",IF(Z275&lt;&gt;"",VLOOKUP(Z275,'ESO zone constants'!$D$2:$H$4950,8,FALSE),""),""),"")</f>
        <v/>
      </c>
      <c r="AB275" s="3" t="str">
        <f>IF(AA275&lt;&gt;"",IF(AA275&lt;&gt;"LIBSETS_DROP_MECHANIC_MONSTER_NAME",VLOOKUP(AA275,'LibSets constants'!$I$4:$L$1000,3,FALSE),""),"")</f>
        <v/>
      </c>
      <c r="AC275" s="3" t="str">
        <f>IF(AA275&lt;&gt;"",IF(AA275&lt;&gt;"LIBSETS_DROP_MECHANIC_MONSTER_NAME",VLOOKUP(AA275,'LibSets constants'!$I$4:$L$1000,4,FALSE),""),"")</f>
        <v/>
      </c>
      <c r="AD275" s="3" t="str">
        <f>IF(J275&lt;&gt;"LIBSETS_SETTYPE_BATTLEGROUND",IF(J275&lt;&gt;"LIBSETS_SETTYPE_SPECIAL",IF(AE275&lt;&gt;"",VLOOKUP(AE275,'ESO zone constants'!$D$2:$H$4950,8,FALSE),""),""),"")</f>
        <v/>
      </c>
      <c r="AG275" s="3" t="str">
        <f>IF(AF275&lt;&gt;"",IF(AF275&lt;&gt;"LIBSETS_DROP_MECHANIC_MONSTER_NAME",VLOOKUP(AF275,'LibSets constants'!$I$4:$L$1000,3,FALSE),""),"")</f>
        <v/>
      </c>
      <c r="AH275" s="3" t="str">
        <f>IF(AF275&lt;&gt;"",IF(AF275&lt;&gt;"LIBSETS_DROP_MECHANIC_MONSTER_NAME",VLOOKUP(AF275,'LibSets constants'!$I$4:$L$1000,4,FALSE),""),"")</f>
        <v/>
      </c>
      <c r="AI275" s="3" t="str">
        <f>IF(J275&lt;&gt;"LIBSETS_SETTYPE_BATTLEGROUND",IF(J275&lt;&gt;"LIBSETS_SETTYPE_SPECIAL",IF(AJ275&lt;&gt;"",VLOOKUP(AJ275,'ESO zone constants'!$D$2:$H$4950,8,FALSE),""),""),"")</f>
        <v/>
      </c>
      <c r="AL275" s="3" t="str">
        <f>IF(AK275&lt;&gt;"",IF(AK275&lt;&gt;"LIBSETS_DROP_MECHANIC_MONSTER_NAME",VLOOKUP(AK275,'LibSets constants'!$I$4:$L$1000,3,FALSE),""),"")</f>
        <v/>
      </c>
      <c r="AM275" s="3" t="str">
        <f>IF(AK275&lt;&gt;"",IF(AK275&lt;&gt;"LIBSETS_DROP_MECHANIC_MONSTER_NAME",VLOOKUP(AK275,'LibSets constants'!$I$4:$L$1000,4,FALSE),""),"")</f>
        <v/>
      </c>
      <c r="AN275" s="3" t="str">
        <f>IF(J275&lt;&gt;"LIBSETS_SETTYPE_BATTLEGROUND",IF(J275&lt;&gt;"LIBSETS_SETTYPE_SPECIAL",IF(AO275&lt;&gt;"",VLOOKUP(AO275,'ESO zone constants'!$D$2:$H$4950,8,FALSE),""),""),"")</f>
        <v/>
      </c>
      <c r="AQ275" s="3" t="str">
        <f>IF(AP275&lt;&gt;"",IF(AP275&lt;&gt;"LIBSETS_DROP_MECHANIC_MONSTER_NAME",VLOOKUP(AP275,'LibSets constants'!$I$4:$L$1000,3,FALSE),""),"")</f>
        <v/>
      </c>
      <c r="AR275" s="3" t="str">
        <f>IF(AP275&lt;&gt;"",IF(AP275&lt;&gt;"LIBSETS_DROP_MECHANIC_MONSTER_NAME",VLOOKUP(AP275,'LibSets constants'!$I$4:$L$1000,4,FALSE),""),"")</f>
        <v/>
      </c>
      <c r="AS275" s="3" t="str">
        <f>IF(J275&lt;&gt;"LIBSETS_SETTYPE_BATTLEGROUND",IF(J275&lt;&gt;"LIBSETS_SETTYPE_SPECIAL",IF(AT275&lt;&gt;"",VLOOKUP(AT275,'ESO zone constants'!$D$2:$H$4950,8,FALSE),""),""),"")</f>
        <v/>
      </c>
      <c r="AV275" s="3" t="str">
        <f>IF(AU275&lt;&gt;"",IF(AU275&lt;&gt;"LIBSETS_DROP_MECHANIC_MONSTER_NAME",VLOOKUP(AU275,'LibSets constants'!$I$4:$L$1000,3,FALSE),""),"")</f>
        <v/>
      </c>
      <c r="AW275" s="3" t="str">
        <f>IF(AU275&lt;&gt;"",IF(AU275&lt;&gt;"LIBSETS_DROP_MECHANIC_MONSTER_NAME",VLOOKUP(AU275,'LibSets constants'!$I$4:$L$1000,4,FALSE),""),"")</f>
        <v/>
      </c>
      <c r="AX275" s="21" t="e">
        <f t="shared" si="31"/>
        <v>#REF!</v>
      </c>
      <c r="AY275" s="21" t="e">
        <f t="shared" si="34"/>
        <v>#REF!</v>
      </c>
      <c r="AZ275" s="21" t="str">
        <f t="shared" si="32"/>
        <v>, setType=LIBSETS_SETTYPE_IMPERIALCITY</v>
      </c>
      <c r="BA275" s="21" t="str">
        <f t="shared" si="33"/>
        <v>},</v>
      </c>
      <c r="BB275" s="21" t="str">
        <f t="shared" si="35"/>
        <v xml:space="preserve"> --Reactive Armor / Reaktive Rüstung   [Imperial Sewers]</v>
      </c>
    </row>
    <row r="276" spans="1:54" x14ac:dyDescent="0.25">
      <c r="A276" s="12">
        <v>246</v>
      </c>
      <c r="B276" t="s">
        <v>1326</v>
      </c>
      <c r="C276" t="s">
        <v>1328</v>
      </c>
      <c r="D276" t="s">
        <v>1327</v>
      </c>
      <c r="G276" s="3">
        <f t="shared" si="30"/>
        <v>246</v>
      </c>
      <c r="I276" t="s">
        <v>39</v>
      </c>
      <c r="J276" s="8" t="s">
        <v>2022</v>
      </c>
      <c r="L276" t="s">
        <v>100</v>
      </c>
      <c r="M276" t="s">
        <v>100</v>
      </c>
      <c r="N276">
        <v>-1</v>
      </c>
      <c r="O276">
        <v>-1</v>
      </c>
      <c r="P276">
        <v>-1</v>
      </c>
      <c r="Q276">
        <v>0</v>
      </c>
      <c r="R276" s="3" t="e">
        <f>IF(S276&lt;&gt;"",VLOOKUP(S276,'ESO zone constants'!$D$2:$H$4950,8,FALSE),"")</f>
        <v>#REF!</v>
      </c>
      <c r="S276" t="s">
        <v>457</v>
      </c>
      <c r="T276" s="19" t="e">
        <f>IF(R276&lt;&gt;"",IF(NOT(ISERROR(VLOOKUP(R276,'ESO Dungeon constants'!$D$3:$H$9999,5,FALSE))),VLOOKUP(R276,'ESO Dungeon constants'!$D$3:$I$9999,6,FALSE),VLOOKUP(R276,'ESO zone constants'!$H$2:$K$9984,4,FALSE)),"")</f>
        <v>#REF!</v>
      </c>
      <c r="U276" s="3" t="e">
        <f>VLOOKUP(T276,'LibSets constants'!$B$4:$C$1000,2,FALSE)</f>
        <v>#REF!</v>
      </c>
      <c r="W276" s="46" t="str">
        <f>IF(V276&lt;&gt;"",IF(V276&lt;&gt;"LIBSETS_DROP_MECHANIC_MONSTER_NAME",VLOOKUP(V276,'LibSets constants'!$I$4:$L$1000,3,FALSE),""),"")</f>
        <v/>
      </c>
      <c r="X276" s="41" t="str">
        <f>IF(V276&lt;&gt;"",IF(V276&lt;&gt;"LIBSETS_DROP_MECHANIC_MONSTER_NAME",VLOOKUP(V276,'LibSets constants'!$I$4:$L$1000,4,FALSE),""),"")</f>
        <v/>
      </c>
      <c r="Y276" s="3" t="str">
        <f>IF(J276&lt;&gt;"LIBSETS_SETTYPE_BATTLEGROUND",IF(J276&lt;&gt;"LIBSETS_SETTYPE_SPECIAL",IF(Z276&lt;&gt;"",VLOOKUP(Z276,'ESO zone constants'!$D$2:$H$4950,8,FALSE),""),""),"")</f>
        <v/>
      </c>
      <c r="AA276" s="47"/>
      <c r="AB276" s="46" t="str">
        <f>IF(AA276&lt;&gt;"",IF(AA276&lt;&gt;"LIBSETS_DROP_MECHANIC_MONSTER_NAME",VLOOKUP(AA276,'LibSets constants'!$I$4:$L$1000,3,FALSE),""),"")</f>
        <v/>
      </c>
      <c r="AC276" s="46" t="str">
        <f>IF(AA276&lt;&gt;"",IF(AA276&lt;&gt;"LIBSETS_DROP_MECHANIC_MONSTER_NAME",VLOOKUP(AA276,'LibSets constants'!$I$4:$L$1000,4,FALSE),""),"")</f>
        <v/>
      </c>
      <c r="AD276" s="3" t="str">
        <f>IF(J276&lt;&gt;"LIBSETS_SETTYPE_BATTLEGROUND",IF(J276&lt;&gt;"LIBSETS_SETTYPE_SPECIAL",IF(AE276&lt;&gt;"",VLOOKUP(AE276,'ESO zone constants'!$D$2:$H$4950,8,FALSE),""),""),"")</f>
        <v/>
      </c>
      <c r="AF276" s="47"/>
      <c r="AG276" s="46" t="str">
        <f>IF(AF276&lt;&gt;"",IF(AF276&lt;&gt;"LIBSETS_DROP_MECHANIC_MONSTER_NAME",VLOOKUP(AF276,'LibSets constants'!$I$4:$L$1000,3,FALSE),""),"")</f>
        <v/>
      </c>
      <c r="AH276" s="46" t="str">
        <f>IF(AF276&lt;&gt;"",IF(AF276&lt;&gt;"LIBSETS_DROP_MECHANIC_MONSTER_NAME",VLOOKUP(AF276,'LibSets constants'!$I$4:$L$1000,4,FALSE),""),"")</f>
        <v/>
      </c>
      <c r="AI276" s="3" t="str">
        <f>IF(J276&lt;&gt;"LIBSETS_SETTYPE_BATTLEGROUND",IF(J276&lt;&gt;"LIBSETS_SETTYPE_SPECIAL",IF(AJ276&lt;&gt;"",VLOOKUP(AJ276,'ESO zone constants'!$D$2:$H$4950,8,FALSE),""),""),"")</f>
        <v/>
      </c>
      <c r="AK276" s="47"/>
      <c r="AL276" s="46" t="str">
        <f>IF(AK276&lt;&gt;"",IF(AK276&lt;&gt;"LIBSETS_DROP_MECHANIC_MONSTER_NAME",VLOOKUP(AK276,'LibSets constants'!$I$4:$L$1000,3,FALSE),""),"")</f>
        <v/>
      </c>
      <c r="AM276" s="46" t="str">
        <f>IF(AK276&lt;&gt;"",IF(AK276&lt;&gt;"LIBSETS_DROP_MECHANIC_MONSTER_NAME",VLOOKUP(AK276,'LibSets constants'!$I$4:$L$1000,4,FALSE),""),"")</f>
        <v/>
      </c>
      <c r="AN276" s="3" t="str">
        <f>IF(J276&lt;&gt;"LIBSETS_SETTYPE_BATTLEGROUND",IF(J276&lt;&gt;"LIBSETS_SETTYPE_SPECIAL",IF(AO276&lt;&gt;"",VLOOKUP(AO276,'ESO zone constants'!$D$2:$H$4950,8,FALSE),""),""),"")</f>
        <v/>
      </c>
      <c r="AP276" s="47"/>
      <c r="AQ276" s="46" t="str">
        <f>IF(AP276&lt;&gt;"",IF(AP276&lt;&gt;"LIBSETS_DROP_MECHANIC_MONSTER_NAME",VLOOKUP(AP276,'LibSets constants'!$I$4:$L$1000,3,FALSE),""),"")</f>
        <v/>
      </c>
      <c r="AR276" s="46" t="str">
        <f>IF(AP276&lt;&gt;"",IF(AP276&lt;&gt;"LIBSETS_DROP_MECHANIC_MONSTER_NAME",VLOOKUP(AP276,'LibSets constants'!$I$4:$L$1000,4,FALSE),""),"")</f>
        <v/>
      </c>
      <c r="AS276" s="3" t="str">
        <f>IF(J276&lt;&gt;"LIBSETS_SETTYPE_BATTLEGROUND",IF(J276&lt;&gt;"LIBSETS_SETTYPE_SPECIAL",IF(AT276&lt;&gt;"",VLOOKUP(AT276,'ESO zone constants'!$D$2:$H$4950,8,FALSE),""),""),"")</f>
        <v/>
      </c>
      <c r="AU276" s="47"/>
      <c r="AV276" s="46" t="str">
        <f>IF(AU276&lt;&gt;"",IF(AU276&lt;&gt;"LIBSETS_DROP_MECHANIC_MONSTER_NAME",VLOOKUP(AU276,'LibSets constants'!$I$4:$L$1000,3,FALSE),""),"")</f>
        <v/>
      </c>
      <c r="AW276" s="46" t="str">
        <f>IF(AU276&lt;&gt;"",IF(AU276&lt;&gt;"LIBSETS_DROP_MECHANIC_MONSTER_NAME",VLOOKUP(AU276,'LibSets constants'!$I$4:$L$1000,4,FALSE),""),"")</f>
        <v/>
      </c>
      <c r="AX276" s="21" t="e">
        <f t="shared" si="31"/>
        <v>#REF!</v>
      </c>
      <c r="AY276" s="21" t="e">
        <f t="shared" si="34"/>
        <v>#REF!</v>
      </c>
      <c r="AZ276" s="21" t="str">
        <f t="shared" si="32"/>
        <v>, setType=LIBSETS_SETTYPE_IMPERIALCITY</v>
      </c>
      <c r="BA276" s="21" t="str">
        <f t="shared" si="33"/>
        <v>},</v>
      </c>
      <c r="BB276" s="21" t="str">
        <f t="shared" si="35"/>
        <v xml:space="preserve"> --Galerion's Revenge / Galerions Revanche   [Imperial Sewers]</v>
      </c>
    </row>
    <row r="277" spans="1:54" x14ac:dyDescent="0.25">
      <c r="A277" s="12">
        <v>247</v>
      </c>
      <c r="B277" t="s">
        <v>1329</v>
      </c>
      <c r="C277" t="s">
        <v>1331</v>
      </c>
      <c r="D277" t="s">
        <v>1330</v>
      </c>
      <c r="G277" s="3">
        <f t="shared" si="30"/>
        <v>247</v>
      </c>
      <c r="I277" t="s">
        <v>39</v>
      </c>
      <c r="J277" s="8" t="s">
        <v>2022</v>
      </c>
      <c r="L277" t="s">
        <v>100</v>
      </c>
      <c r="M277" t="s">
        <v>100</v>
      </c>
      <c r="N277">
        <v>-1</v>
      </c>
      <c r="O277">
        <v>-1</v>
      </c>
      <c r="P277">
        <v>-1</v>
      </c>
      <c r="Q277">
        <v>0</v>
      </c>
      <c r="R277" s="3" t="e">
        <f>IF(S277&lt;&gt;"",VLOOKUP(S277,'ESO zone constants'!$D$2:$H$4950,8,FALSE),"")</f>
        <v>#REF!</v>
      </c>
      <c r="S277" t="s">
        <v>457</v>
      </c>
      <c r="T277" s="19" t="e">
        <f>IF(R277&lt;&gt;"",IF(NOT(ISERROR(VLOOKUP(R277,'ESO Dungeon constants'!$D$3:$H$9999,5,FALSE))),VLOOKUP(R277,'ESO Dungeon constants'!$D$3:$I$9999,6,FALSE),VLOOKUP(R277,'ESO zone constants'!$H$2:$K$9984,4,FALSE)),"")</f>
        <v>#REF!</v>
      </c>
      <c r="U277" s="3" t="e">
        <f>VLOOKUP(T277,'LibSets constants'!$B$4:$C$1000,2,FALSE)</f>
        <v>#REF!</v>
      </c>
      <c r="W277" s="46" t="str">
        <f>IF(V277&lt;&gt;"",IF(V277&lt;&gt;"LIBSETS_DROP_MECHANIC_MONSTER_NAME",VLOOKUP(V277,'LibSets constants'!$I$4:$L$1000,3,FALSE),""),"")</f>
        <v/>
      </c>
      <c r="X277" s="41" t="str">
        <f>IF(V277&lt;&gt;"",IF(V277&lt;&gt;"LIBSETS_DROP_MECHANIC_MONSTER_NAME",VLOOKUP(V277,'LibSets constants'!$I$4:$L$1000,4,FALSE),""),"")</f>
        <v/>
      </c>
      <c r="Y277" s="3" t="str">
        <f>IF(J277&lt;&gt;"LIBSETS_SETTYPE_BATTLEGROUND",IF(J277&lt;&gt;"LIBSETS_SETTYPE_SPECIAL",IF(Z277&lt;&gt;"",VLOOKUP(Z277,'ESO zone constants'!$D$2:$H$4950,8,FALSE),""),""),"")</f>
        <v/>
      </c>
      <c r="AA277" s="47"/>
      <c r="AB277" s="46" t="str">
        <f>IF(AA277&lt;&gt;"",IF(AA277&lt;&gt;"LIBSETS_DROP_MECHANIC_MONSTER_NAME",VLOOKUP(AA277,'LibSets constants'!$I$4:$L$1000,3,FALSE),""),"")</f>
        <v/>
      </c>
      <c r="AC277" s="46" t="str">
        <f>IF(AA277&lt;&gt;"",IF(AA277&lt;&gt;"LIBSETS_DROP_MECHANIC_MONSTER_NAME",VLOOKUP(AA277,'LibSets constants'!$I$4:$L$1000,4,FALSE),""),"")</f>
        <v/>
      </c>
      <c r="AD277" s="3" t="str">
        <f>IF(J277&lt;&gt;"LIBSETS_SETTYPE_BATTLEGROUND",IF(J277&lt;&gt;"LIBSETS_SETTYPE_SPECIAL",IF(AE277&lt;&gt;"",VLOOKUP(AE277,'ESO zone constants'!$D$2:$H$4950,8,FALSE),""),""),"")</f>
        <v/>
      </c>
      <c r="AF277" s="47"/>
      <c r="AG277" s="46" t="str">
        <f>IF(AF277&lt;&gt;"",IF(AF277&lt;&gt;"LIBSETS_DROP_MECHANIC_MONSTER_NAME",VLOOKUP(AF277,'LibSets constants'!$I$4:$L$1000,3,FALSE),""),"")</f>
        <v/>
      </c>
      <c r="AH277" s="46" t="str">
        <f>IF(AF277&lt;&gt;"",IF(AF277&lt;&gt;"LIBSETS_DROP_MECHANIC_MONSTER_NAME",VLOOKUP(AF277,'LibSets constants'!$I$4:$L$1000,4,FALSE),""),"")</f>
        <v/>
      </c>
      <c r="AI277" s="3" t="str">
        <f>IF(J277&lt;&gt;"LIBSETS_SETTYPE_BATTLEGROUND",IF(J277&lt;&gt;"LIBSETS_SETTYPE_SPECIAL",IF(AJ277&lt;&gt;"",VLOOKUP(AJ277,'ESO zone constants'!$D$2:$H$4950,8,FALSE),""),""),"")</f>
        <v/>
      </c>
      <c r="AK277" s="47"/>
      <c r="AL277" s="46" t="str">
        <f>IF(AK277&lt;&gt;"",IF(AK277&lt;&gt;"LIBSETS_DROP_MECHANIC_MONSTER_NAME",VLOOKUP(AK277,'LibSets constants'!$I$4:$L$1000,3,FALSE),""),"")</f>
        <v/>
      </c>
      <c r="AM277" s="46" t="str">
        <f>IF(AK277&lt;&gt;"",IF(AK277&lt;&gt;"LIBSETS_DROP_MECHANIC_MONSTER_NAME",VLOOKUP(AK277,'LibSets constants'!$I$4:$L$1000,4,FALSE),""),"")</f>
        <v/>
      </c>
      <c r="AN277" s="3" t="str">
        <f>IF(J277&lt;&gt;"LIBSETS_SETTYPE_BATTLEGROUND",IF(J277&lt;&gt;"LIBSETS_SETTYPE_SPECIAL",IF(AO277&lt;&gt;"",VLOOKUP(AO277,'ESO zone constants'!$D$2:$H$4950,8,FALSE),""),""),"")</f>
        <v/>
      </c>
      <c r="AP277" s="47"/>
      <c r="AQ277" s="46" t="str">
        <f>IF(AP277&lt;&gt;"",IF(AP277&lt;&gt;"LIBSETS_DROP_MECHANIC_MONSTER_NAME",VLOOKUP(AP277,'LibSets constants'!$I$4:$L$1000,3,FALSE),""),"")</f>
        <v/>
      </c>
      <c r="AR277" s="46" t="str">
        <f>IF(AP277&lt;&gt;"",IF(AP277&lt;&gt;"LIBSETS_DROP_MECHANIC_MONSTER_NAME",VLOOKUP(AP277,'LibSets constants'!$I$4:$L$1000,4,FALSE),""),"")</f>
        <v/>
      </c>
      <c r="AS277" s="3" t="str">
        <f>IF(J277&lt;&gt;"LIBSETS_SETTYPE_BATTLEGROUND",IF(J277&lt;&gt;"LIBSETS_SETTYPE_SPECIAL",IF(AT277&lt;&gt;"",VLOOKUP(AT277,'ESO zone constants'!$D$2:$H$4950,8,FALSE),""),""),"")</f>
        <v/>
      </c>
      <c r="AU277" s="47"/>
      <c r="AV277" s="46" t="str">
        <f>IF(AU277&lt;&gt;"",IF(AU277&lt;&gt;"LIBSETS_DROP_MECHANIC_MONSTER_NAME",VLOOKUP(AU277,'LibSets constants'!$I$4:$L$1000,3,FALSE),""),"")</f>
        <v/>
      </c>
      <c r="AW277" s="46" t="str">
        <f>IF(AU277&lt;&gt;"",IF(AU277&lt;&gt;"LIBSETS_DROP_MECHANIC_MONSTER_NAME",VLOOKUP(AU277,'LibSets constants'!$I$4:$L$1000,4,FALSE),""),"")</f>
        <v/>
      </c>
      <c r="AX277" s="21" t="e">
        <f t="shared" si="31"/>
        <v>#REF!</v>
      </c>
      <c r="AY277" s="21" t="e">
        <f t="shared" si="34"/>
        <v>#REF!</v>
      </c>
      <c r="AZ277" s="21" t="str">
        <f t="shared" si="32"/>
        <v>, setType=LIBSETS_SETTYPE_IMPERIALCITY</v>
      </c>
      <c r="BA277" s="21" t="str">
        <f t="shared" si="33"/>
        <v>},</v>
      </c>
      <c r="BB277" s="21" t="str">
        <f t="shared" si="35"/>
        <v xml:space="preserve"> --Vicecanon of Venom / Vizekanoniker des Gifts   [Imperial Sewers]</v>
      </c>
    </row>
    <row r="278" spans="1:54" x14ac:dyDescent="0.25">
      <c r="A278" s="12">
        <v>248</v>
      </c>
      <c r="B278" t="s">
        <v>1332</v>
      </c>
      <c r="C278" t="s">
        <v>1334</v>
      </c>
      <c r="D278" t="s">
        <v>1333</v>
      </c>
      <c r="G278" s="3">
        <f t="shared" si="30"/>
        <v>248</v>
      </c>
      <c r="I278" t="s">
        <v>39</v>
      </c>
      <c r="J278" s="8" t="s">
        <v>2022</v>
      </c>
      <c r="L278" t="s">
        <v>100</v>
      </c>
      <c r="M278" t="s">
        <v>100</v>
      </c>
      <c r="N278">
        <v>-1</v>
      </c>
      <c r="O278">
        <v>-1</v>
      </c>
      <c r="P278">
        <v>-1</v>
      </c>
      <c r="Q278">
        <v>0</v>
      </c>
      <c r="R278" s="3" t="e">
        <f>IF(S278&lt;&gt;"",VLOOKUP(S278,'ESO zone constants'!$D$2:$H$4950,8,FALSE),"")</f>
        <v>#REF!</v>
      </c>
      <c r="S278" t="s">
        <v>457</v>
      </c>
      <c r="T278" s="19" t="e">
        <f>IF(R278&lt;&gt;"",IF(NOT(ISERROR(VLOOKUP(R278,'ESO Dungeon constants'!$D$3:$H$9999,5,FALSE))),VLOOKUP(R278,'ESO Dungeon constants'!$D$3:$I$9999,6,FALSE),VLOOKUP(R278,'ESO zone constants'!$H$2:$K$9984,4,FALSE)),"")</f>
        <v>#REF!</v>
      </c>
      <c r="U278" s="3" t="e">
        <f>VLOOKUP(T278,'LibSets constants'!$B$4:$C$1000,2,FALSE)</f>
        <v>#REF!</v>
      </c>
      <c r="W278" s="46" t="str">
        <f>IF(V278&lt;&gt;"",IF(V278&lt;&gt;"LIBSETS_DROP_MECHANIC_MONSTER_NAME",VLOOKUP(V278,'LibSets constants'!$I$4:$L$1000,3,FALSE),""),"")</f>
        <v/>
      </c>
      <c r="X278" s="41" t="str">
        <f>IF(V278&lt;&gt;"",IF(V278&lt;&gt;"LIBSETS_DROP_MECHANIC_MONSTER_NAME",VLOOKUP(V278,'LibSets constants'!$I$4:$L$1000,4,FALSE),""),"")</f>
        <v/>
      </c>
      <c r="Y278" s="3" t="str">
        <f>IF(J278&lt;&gt;"LIBSETS_SETTYPE_BATTLEGROUND",IF(J278&lt;&gt;"LIBSETS_SETTYPE_SPECIAL",IF(Z278&lt;&gt;"",VLOOKUP(Z278,'ESO zone constants'!$D$2:$H$4950,8,FALSE),""),""),"")</f>
        <v/>
      </c>
      <c r="AA278" s="47"/>
      <c r="AB278" s="46" t="str">
        <f>IF(AA278&lt;&gt;"",IF(AA278&lt;&gt;"LIBSETS_DROP_MECHANIC_MONSTER_NAME",VLOOKUP(AA278,'LibSets constants'!$I$4:$L$1000,3,FALSE),""),"")</f>
        <v/>
      </c>
      <c r="AC278" s="46" t="str">
        <f>IF(AA278&lt;&gt;"",IF(AA278&lt;&gt;"LIBSETS_DROP_MECHANIC_MONSTER_NAME",VLOOKUP(AA278,'LibSets constants'!$I$4:$L$1000,4,FALSE),""),"")</f>
        <v/>
      </c>
      <c r="AD278" s="3" t="str">
        <f>IF(J278&lt;&gt;"LIBSETS_SETTYPE_BATTLEGROUND",IF(J278&lt;&gt;"LIBSETS_SETTYPE_SPECIAL",IF(AE278&lt;&gt;"",VLOOKUP(AE278,'ESO zone constants'!$D$2:$H$4950,8,FALSE),""),""),"")</f>
        <v/>
      </c>
      <c r="AF278" s="47"/>
      <c r="AG278" s="46" t="str">
        <f>IF(AF278&lt;&gt;"",IF(AF278&lt;&gt;"LIBSETS_DROP_MECHANIC_MONSTER_NAME",VLOOKUP(AF278,'LibSets constants'!$I$4:$L$1000,3,FALSE),""),"")</f>
        <v/>
      </c>
      <c r="AH278" s="46" t="str">
        <f>IF(AF278&lt;&gt;"",IF(AF278&lt;&gt;"LIBSETS_DROP_MECHANIC_MONSTER_NAME",VLOOKUP(AF278,'LibSets constants'!$I$4:$L$1000,4,FALSE),""),"")</f>
        <v/>
      </c>
      <c r="AI278" s="3" t="str">
        <f>IF(J278&lt;&gt;"LIBSETS_SETTYPE_BATTLEGROUND",IF(J278&lt;&gt;"LIBSETS_SETTYPE_SPECIAL",IF(AJ278&lt;&gt;"",VLOOKUP(AJ278,'ESO zone constants'!$D$2:$H$4950,8,FALSE),""),""),"")</f>
        <v/>
      </c>
      <c r="AK278" s="47"/>
      <c r="AL278" s="46" t="str">
        <f>IF(AK278&lt;&gt;"",IF(AK278&lt;&gt;"LIBSETS_DROP_MECHANIC_MONSTER_NAME",VLOOKUP(AK278,'LibSets constants'!$I$4:$L$1000,3,FALSE),""),"")</f>
        <v/>
      </c>
      <c r="AM278" s="46" t="str">
        <f>IF(AK278&lt;&gt;"",IF(AK278&lt;&gt;"LIBSETS_DROP_MECHANIC_MONSTER_NAME",VLOOKUP(AK278,'LibSets constants'!$I$4:$L$1000,4,FALSE),""),"")</f>
        <v/>
      </c>
      <c r="AN278" s="3" t="str">
        <f>IF(J278&lt;&gt;"LIBSETS_SETTYPE_BATTLEGROUND",IF(J278&lt;&gt;"LIBSETS_SETTYPE_SPECIAL",IF(AO278&lt;&gt;"",VLOOKUP(AO278,'ESO zone constants'!$D$2:$H$4950,8,FALSE),""),""),"")</f>
        <v/>
      </c>
      <c r="AP278" s="47"/>
      <c r="AQ278" s="46" t="str">
        <f>IF(AP278&lt;&gt;"",IF(AP278&lt;&gt;"LIBSETS_DROP_MECHANIC_MONSTER_NAME",VLOOKUP(AP278,'LibSets constants'!$I$4:$L$1000,3,FALSE),""),"")</f>
        <v/>
      </c>
      <c r="AR278" s="46" t="str">
        <f>IF(AP278&lt;&gt;"",IF(AP278&lt;&gt;"LIBSETS_DROP_MECHANIC_MONSTER_NAME",VLOOKUP(AP278,'LibSets constants'!$I$4:$L$1000,4,FALSE),""),"")</f>
        <v/>
      </c>
      <c r="AS278" s="3" t="str">
        <f>IF(J278&lt;&gt;"LIBSETS_SETTYPE_BATTLEGROUND",IF(J278&lt;&gt;"LIBSETS_SETTYPE_SPECIAL",IF(AT278&lt;&gt;"",VLOOKUP(AT278,'ESO zone constants'!$D$2:$H$4950,8,FALSE),""),""),"")</f>
        <v/>
      </c>
      <c r="AU278" s="47"/>
      <c r="AV278" s="46" t="str">
        <f>IF(AU278&lt;&gt;"",IF(AU278&lt;&gt;"LIBSETS_DROP_MECHANIC_MONSTER_NAME",VLOOKUP(AU278,'LibSets constants'!$I$4:$L$1000,3,FALSE),""),"")</f>
        <v/>
      </c>
      <c r="AW278" s="46" t="str">
        <f>IF(AU278&lt;&gt;"",IF(AU278&lt;&gt;"LIBSETS_DROP_MECHANIC_MONSTER_NAME",VLOOKUP(AU278,'LibSets constants'!$I$4:$L$1000,4,FALSE),""),"")</f>
        <v/>
      </c>
      <c r="AX278" s="21" t="e">
        <f t="shared" si="31"/>
        <v>#REF!</v>
      </c>
      <c r="AY278" s="21" t="e">
        <f t="shared" si="34"/>
        <v>#REF!</v>
      </c>
      <c r="AZ278" s="21" t="str">
        <f t="shared" si="32"/>
        <v>, setType=LIBSETS_SETTYPE_IMPERIALCITY</v>
      </c>
      <c r="BA278" s="21" t="str">
        <f t="shared" si="33"/>
        <v>},</v>
      </c>
      <c r="BB278" s="21" t="str">
        <f t="shared" si="35"/>
        <v xml:space="preserve"> --Thews of the Harbinger / Muskeln des Vorboten   [Imperial Sewers]</v>
      </c>
    </row>
    <row r="279" spans="1:54" x14ac:dyDescent="0.25">
      <c r="A279" s="12">
        <v>253</v>
      </c>
      <c r="B279" t="s">
        <v>1335</v>
      </c>
      <c r="C279" t="s">
        <v>1337</v>
      </c>
      <c r="D279" t="s">
        <v>1336</v>
      </c>
      <c r="G279" s="3">
        <f t="shared" si="30"/>
        <v>253</v>
      </c>
      <c r="I279" t="s">
        <v>39</v>
      </c>
      <c r="J279" s="8" t="s">
        <v>2022</v>
      </c>
      <c r="L279" t="s">
        <v>100</v>
      </c>
      <c r="M279" t="s">
        <v>100</v>
      </c>
      <c r="N279">
        <v>-1</v>
      </c>
      <c r="O279">
        <v>-1</v>
      </c>
      <c r="P279">
        <v>-1</v>
      </c>
      <c r="Q279">
        <v>0</v>
      </c>
      <c r="R279" s="3" t="e">
        <f>IF(S279&lt;&gt;"",VLOOKUP(S279,'ESO zone constants'!$D$2:$H$4950,8,FALSE),"")</f>
        <v>#REF!</v>
      </c>
      <c r="S279" t="s">
        <v>457</v>
      </c>
      <c r="T279" s="19" t="e">
        <f>IF(R279&lt;&gt;"",IF(NOT(ISERROR(VLOOKUP(R279,'ESO Dungeon constants'!$D$3:$H$9999,5,FALSE))),VLOOKUP(R279,'ESO Dungeon constants'!$D$3:$I$9999,6,FALSE),VLOOKUP(R279,'ESO zone constants'!$H$2:$K$9984,4,FALSE)),"")</f>
        <v>#REF!</v>
      </c>
      <c r="U279" s="3" t="e">
        <f>VLOOKUP(T279,'LibSets constants'!$B$4:$C$1000,2,FALSE)</f>
        <v>#REF!</v>
      </c>
      <c r="W279" s="46" t="str">
        <f>IF(V279&lt;&gt;"",IF(V279&lt;&gt;"LIBSETS_DROP_MECHANIC_MONSTER_NAME",VLOOKUP(V279,'LibSets constants'!$I$4:$L$1000,3,FALSE),""),"")</f>
        <v/>
      </c>
      <c r="X279" s="41" t="str">
        <f>IF(V279&lt;&gt;"",IF(V279&lt;&gt;"LIBSETS_DROP_MECHANIC_MONSTER_NAME",VLOOKUP(V279,'LibSets constants'!$I$4:$L$1000,4,FALSE),""),"")</f>
        <v/>
      </c>
      <c r="Y279" s="3" t="str">
        <f>IF(J279&lt;&gt;"LIBSETS_SETTYPE_BATTLEGROUND",IF(J279&lt;&gt;"LIBSETS_SETTYPE_SPECIAL",IF(Z279&lt;&gt;"",VLOOKUP(Z279,'ESO zone constants'!$D$2:$H$4950,8,FALSE),""),""),"")</f>
        <v/>
      </c>
      <c r="AA279" s="47"/>
      <c r="AB279" s="46" t="str">
        <f>IF(AA279&lt;&gt;"",IF(AA279&lt;&gt;"LIBSETS_DROP_MECHANIC_MONSTER_NAME",VLOOKUP(AA279,'LibSets constants'!$I$4:$L$1000,3,FALSE),""),"")</f>
        <v/>
      </c>
      <c r="AC279" s="46" t="str">
        <f>IF(AA279&lt;&gt;"",IF(AA279&lt;&gt;"LIBSETS_DROP_MECHANIC_MONSTER_NAME",VLOOKUP(AA279,'LibSets constants'!$I$4:$L$1000,4,FALSE),""),"")</f>
        <v/>
      </c>
      <c r="AD279" s="3" t="str">
        <f>IF(J279&lt;&gt;"LIBSETS_SETTYPE_BATTLEGROUND",IF(J279&lt;&gt;"LIBSETS_SETTYPE_SPECIAL",IF(AE279&lt;&gt;"",VLOOKUP(AE279,'ESO zone constants'!$D$2:$H$4950,8,FALSE),""),""),"")</f>
        <v/>
      </c>
      <c r="AF279" s="47"/>
      <c r="AG279" s="46" t="str">
        <f>IF(AF279&lt;&gt;"",IF(AF279&lt;&gt;"LIBSETS_DROP_MECHANIC_MONSTER_NAME",VLOOKUP(AF279,'LibSets constants'!$I$4:$L$1000,3,FALSE),""),"")</f>
        <v/>
      </c>
      <c r="AH279" s="46" t="str">
        <f>IF(AF279&lt;&gt;"",IF(AF279&lt;&gt;"LIBSETS_DROP_MECHANIC_MONSTER_NAME",VLOOKUP(AF279,'LibSets constants'!$I$4:$L$1000,4,FALSE),""),"")</f>
        <v/>
      </c>
      <c r="AI279" s="3" t="str">
        <f>IF(J279&lt;&gt;"LIBSETS_SETTYPE_BATTLEGROUND",IF(J279&lt;&gt;"LIBSETS_SETTYPE_SPECIAL",IF(AJ279&lt;&gt;"",VLOOKUP(AJ279,'ESO zone constants'!$D$2:$H$4950,8,FALSE),""),""),"")</f>
        <v/>
      </c>
      <c r="AK279" s="47"/>
      <c r="AL279" s="46" t="str">
        <f>IF(AK279&lt;&gt;"",IF(AK279&lt;&gt;"LIBSETS_DROP_MECHANIC_MONSTER_NAME",VLOOKUP(AK279,'LibSets constants'!$I$4:$L$1000,3,FALSE),""),"")</f>
        <v/>
      </c>
      <c r="AM279" s="46" t="str">
        <f>IF(AK279&lt;&gt;"",IF(AK279&lt;&gt;"LIBSETS_DROP_MECHANIC_MONSTER_NAME",VLOOKUP(AK279,'LibSets constants'!$I$4:$L$1000,4,FALSE),""),"")</f>
        <v/>
      </c>
      <c r="AN279" s="3" t="str">
        <f>IF(J279&lt;&gt;"LIBSETS_SETTYPE_BATTLEGROUND",IF(J279&lt;&gt;"LIBSETS_SETTYPE_SPECIAL",IF(AO279&lt;&gt;"",VLOOKUP(AO279,'ESO zone constants'!$D$2:$H$4950,8,FALSE),""),""),"")</f>
        <v/>
      </c>
      <c r="AP279" s="47"/>
      <c r="AQ279" s="46" t="str">
        <f>IF(AP279&lt;&gt;"",IF(AP279&lt;&gt;"LIBSETS_DROP_MECHANIC_MONSTER_NAME",VLOOKUP(AP279,'LibSets constants'!$I$4:$L$1000,3,FALSE),""),"")</f>
        <v/>
      </c>
      <c r="AR279" s="46" t="str">
        <f>IF(AP279&lt;&gt;"",IF(AP279&lt;&gt;"LIBSETS_DROP_MECHANIC_MONSTER_NAME",VLOOKUP(AP279,'LibSets constants'!$I$4:$L$1000,4,FALSE),""),"")</f>
        <v/>
      </c>
      <c r="AS279" s="3" t="str">
        <f>IF(J279&lt;&gt;"LIBSETS_SETTYPE_BATTLEGROUND",IF(J279&lt;&gt;"LIBSETS_SETTYPE_SPECIAL",IF(AT279&lt;&gt;"",VLOOKUP(AT279,'ESO zone constants'!$D$2:$H$4950,8,FALSE),""),""),"")</f>
        <v/>
      </c>
      <c r="AU279" s="47"/>
      <c r="AV279" s="46" t="str">
        <f>IF(AU279&lt;&gt;"",IF(AU279&lt;&gt;"LIBSETS_DROP_MECHANIC_MONSTER_NAME",VLOOKUP(AU279,'LibSets constants'!$I$4:$L$1000,3,FALSE),""),"")</f>
        <v/>
      </c>
      <c r="AW279" s="46" t="str">
        <f>IF(AU279&lt;&gt;"",IF(AU279&lt;&gt;"LIBSETS_DROP_MECHANIC_MONSTER_NAME",VLOOKUP(AU279,'LibSets constants'!$I$4:$L$1000,4,FALSE),""),"")</f>
        <v/>
      </c>
      <c r="AX279" s="21" t="e">
        <f t="shared" si="31"/>
        <v>#REF!</v>
      </c>
      <c r="AY279" s="21" t="e">
        <f t="shared" si="34"/>
        <v>#REF!</v>
      </c>
      <c r="AZ279" s="21" t="str">
        <f t="shared" si="32"/>
        <v>, setType=LIBSETS_SETTYPE_IMPERIALCITY</v>
      </c>
      <c r="BA279" s="21" t="str">
        <f t="shared" si="33"/>
        <v>},</v>
      </c>
      <c r="BB279" s="21" t="str">
        <f t="shared" si="35"/>
        <v xml:space="preserve"> --Imperial Physique / Kaiserliche Physis   [Imperial Sewers]</v>
      </c>
    </row>
    <row r="280" spans="1:54" x14ac:dyDescent="0.25">
      <c r="A280" s="5">
        <v>162</v>
      </c>
      <c r="B280" t="s">
        <v>1136</v>
      </c>
      <c r="C280" t="s">
        <v>24</v>
      </c>
      <c r="D280" t="s">
        <v>1137</v>
      </c>
      <c r="G280" s="3">
        <f t="shared" si="30"/>
        <v>162</v>
      </c>
      <c r="J280" s="8" t="s">
        <v>2023</v>
      </c>
      <c r="K280">
        <v>2</v>
      </c>
      <c r="L280" t="s">
        <v>2010</v>
      </c>
      <c r="M280" t="s">
        <v>100</v>
      </c>
      <c r="N280">
        <v>-1</v>
      </c>
      <c r="O280">
        <v>-1</v>
      </c>
      <c r="P280">
        <v>-1</v>
      </c>
      <c r="Q280">
        <v>0</v>
      </c>
      <c r="R280" s="3" t="e">
        <f>IF(S280&lt;&gt;"",VLOOKUP(S280,'ESO zone constants'!$D$2:$H$4950,8,FALSE),"")</f>
        <v>#REF!</v>
      </c>
      <c r="S280" t="s">
        <v>63</v>
      </c>
      <c r="T280" s="19" t="e">
        <f>IF(R280&lt;&gt;"",IF(NOT(ISERROR(VLOOKUP(R280,'ESO Dungeon constants'!$D$3:$H$9999,5,FALSE))),VLOOKUP(R280,'ESO Dungeon constants'!$D$3:$I$9999,6,FALSE),VLOOKUP(R280,'ESO zone constants'!$H$2:$K$9984,4,FALSE)),"")</f>
        <v>#REF!</v>
      </c>
      <c r="U280" s="3" t="e">
        <f>VLOOKUP(T280,'LibSets constants'!$B$4:$C$1000,2,FALSE)</f>
        <v>#REF!</v>
      </c>
      <c r="V280" s="34" t="s">
        <v>2101</v>
      </c>
      <c r="W280" s="41" t="s">
        <v>2215</v>
      </c>
      <c r="X280" s="41" t="s">
        <v>2215</v>
      </c>
      <c r="Y280" s="3" t="str">
        <f>IF(J280&lt;&gt;"LIBSETS_SETTYPE_BATTLEGROUND",IF(J280&lt;&gt;"LIBSETS_SETTYPE_SPECIAL",IF(Z280&lt;&gt;"",VLOOKUP(Z280,'ESO zone constants'!$D$2:$H$4950,8,FALSE),""),""),"")</f>
        <v/>
      </c>
      <c r="AA280" s="41"/>
      <c r="AB280" s="41"/>
      <c r="AC280" s="41"/>
      <c r="AD280" s="3" t="str">
        <f>IF(J280&lt;&gt;"LIBSETS_SETTYPE_BATTLEGROUND",IF(J280&lt;&gt;"LIBSETS_SETTYPE_SPECIAL",IF(AE280&lt;&gt;"",VLOOKUP(AE280,'ESO zone constants'!$D$2:$H$4950,8,FALSE),""),""),"")</f>
        <v/>
      </c>
      <c r="AF280" s="41"/>
      <c r="AG280" s="41"/>
      <c r="AH280" s="41"/>
      <c r="AI280" s="3" t="str">
        <f>IF(J280&lt;&gt;"LIBSETS_SETTYPE_BATTLEGROUND",IF(J280&lt;&gt;"LIBSETS_SETTYPE_SPECIAL",IF(AJ280&lt;&gt;"",VLOOKUP(AJ280,'ESO zone constants'!$D$2:$H$4950,8,FALSE),""),""),"")</f>
        <v/>
      </c>
      <c r="AK280" s="41"/>
      <c r="AL280" s="41"/>
      <c r="AM280" s="41"/>
      <c r="AN280" s="3" t="str">
        <f>IF(J280&lt;&gt;"LIBSETS_SETTYPE_BATTLEGROUND",IF(J280&lt;&gt;"LIBSETS_SETTYPE_SPECIAL",IF(AO280&lt;&gt;"",VLOOKUP(AO280,'ESO zone constants'!$D$2:$H$4950,8,FALSE),""),""),"")</f>
        <v/>
      </c>
      <c r="AP280" s="41"/>
      <c r="AQ280" s="41"/>
      <c r="AR280" s="41"/>
      <c r="AS280" s="3" t="str">
        <f>IF(J280&lt;&gt;"LIBSETS_SETTYPE_BATTLEGROUND",IF(J280&lt;&gt;"LIBSETS_SETTYPE_SPECIAL",IF(AT280&lt;&gt;"",VLOOKUP(AT280,'ESO zone constants'!$D$2:$H$4950,8,FALSE),""),""),"")</f>
        <v/>
      </c>
      <c r="AU280" s="41"/>
      <c r="AV280" s="41"/>
      <c r="AW280" s="41"/>
      <c r="AX280" s="21" t="e">
        <f t="shared" si="31"/>
        <v>#REF!</v>
      </c>
      <c r="AY280" s="21" t="e">
        <f t="shared" si="34"/>
        <v>#REF!</v>
      </c>
      <c r="AZ280" s="21" t="str">
        <f t="shared" si="32"/>
        <v>, setType=LIBSETS_SETTYPE_MONSTER</v>
      </c>
      <c r="BA280" s="21" t="str">
        <f t="shared" si="33"/>
        <v>, dropMechanic={LIBSETS_DROP_MECHANIC_MONSTER_NAME}, dropMechanicNames={['en']='Vila Theran', ['de']='Vila Theran'}},</v>
      </c>
      <c r="BB280" s="21" t="str">
        <f t="shared" si="35"/>
        <v xml:space="preserve"> --Spawn of Mephala / Mephalas Brut   [Fungal Grotto II]</v>
      </c>
    </row>
    <row r="281" spans="1:54" x14ac:dyDescent="0.25">
      <c r="A281" s="5">
        <v>163</v>
      </c>
      <c r="B281" t="s">
        <v>1138</v>
      </c>
      <c r="C281" t="s">
        <v>1</v>
      </c>
      <c r="D281" t="s">
        <v>1139</v>
      </c>
      <c r="G281" s="3">
        <f t="shared" si="30"/>
        <v>163</v>
      </c>
      <c r="J281" s="8" t="s">
        <v>2023</v>
      </c>
      <c r="K281">
        <v>2</v>
      </c>
      <c r="L281" t="s">
        <v>2010</v>
      </c>
      <c r="M281" t="s">
        <v>100</v>
      </c>
      <c r="N281">
        <v>-1</v>
      </c>
      <c r="O281">
        <v>-1</v>
      </c>
      <c r="P281">
        <v>-1</v>
      </c>
      <c r="Q281">
        <v>0</v>
      </c>
      <c r="R281" s="3" t="e">
        <f>IF(S281&lt;&gt;"",VLOOKUP(S281,'ESO zone constants'!$D$2:$H$4950,8,FALSE),"")</f>
        <v>#REF!</v>
      </c>
      <c r="S281" t="s">
        <v>42</v>
      </c>
      <c r="T281" s="19" t="e">
        <f>IF(R281&lt;&gt;"",IF(NOT(ISERROR(VLOOKUP(R281,'ESO Dungeon constants'!$D$3:$H$9999,5,FALSE))),VLOOKUP(R281,'ESO Dungeon constants'!$D$3:$I$9999,6,FALSE),VLOOKUP(R281,'ESO zone constants'!$H$2:$K$9984,4,FALSE)),"")</f>
        <v>#REF!</v>
      </c>
      <c r="U281" s="3" t="e">
        <f>VLOOKUP(T281,'LibSets constants'!$B$4:$C$1000,2,FALSE)</f>
        <v>#REF!</v>
      </c>
      <c r="V281" s="34" t="s">
        <v>2101</v>
      </c>
      <c r="W281" s="41" t="s">
        <v>1896</v>
      </c>
      <c r="X281" s="41" t="s">
        <v>2219</v>
      </c>
      <c r="Y281" s="3" t="str">
        <f>IF(J281&lt;&gt;"LIBSETS_SETTYPE_BATTLEGROUND",IF(J281&lt;&gt;"LIBSETS_SETTYPE_SPECIAL",IF(Z281&lt;&gt;"",VLOOKUP(Z281,'ESO zone constants'!$D$2:$H$4950,8,FALSE),""),""),"")</f>
        <v/>
      </c>
      <c r="AA281" s="41"/>
      <c r="AB281" s="41"/>
      <c r="AC281" s="41"/>
      <c r="AD281" s="3" t="str">
        <f>IF(J281&lt;&gt;"LIBSETS_SETTYPE_BATTLEGROUND",IF(J281&lt;&gt;"LIBSETS_SETTYPE_SPECIAL",IF(AE281&lt;&gt;"",VLOOKUP(AE281,'ESO zone constants'!$D$2:$H$4950,8,FALSE),""),""),"")</f>
        <v/>
      </c>
      <c r="AF281" s="41"/>
      <c r="AG281" s="41"/>
      <c r="AH281" s="41"/>
      <c r="AI281" s="3" t="str">
        <f>IF(J281&lt;&gt;"LIBSETS_SETTYPE_BATTLEGROUND",IF(J281&lt;&gt;"LIBSETS_SETTYPE_SPECIAL",IF(AJ281&lt;&gt;"",VLOOKUP(AJ281,'ESO zone constants'!$D$2:$H$4950,8,FALSE),""),""),"")</f>
        <v/>
      </c>
      <c r="AK281" s="41"/>
      <c r="AL281" s="41"/>
      <c r="AM281" s="41"/>
      <c r="AN281" s="3" t="str">
        <f>IF(J281&lt;&gt;"LIBSETS_SETTYPE_BATTLEGROUND",IF(J281&lt;&gt;"LIBSETS_SETTYPE_SPECIAL",IF(AO281&lt;&gt;"",VLOOKUP(AO281,'ESO zone constants'!$D$2:$H$4950,8,FALSE),""),""),"")</f>
        <v/>
      </c>
      <c r="AP281" s="41"/>
      <c r="AQ281" s="41"/>
      <c r="AR281" s="41"/>
      <c r="AS281" s="3" t="str">
        <f>IF(J281&lt;&gt;"LIBSETS_SETTYPE_BATTLEGROUND",IF(J281&lt;&gt;"LIBSETS_SETTYPE_SPECIAL",IF(AT281&lt;&gt;"",VLOOKUP(AT281,'ESO zone constants'!$D$2:$H$4950,8,FALSE),""),""),"")</f>
        <v/>
      </c>
      <c r="AU281" s="41"/>
      <c r="AV281" s="41"/>
      <c r="AW281" s="41"/>
      <c r="AX281" s="21" t="e">
        <f t="shared" si="31"/>
        <v>#REF!</v>
      </c>
      <c r="AY281" s="21" t="e">
        <f t="shared" si="34"/>
        <v>#REF!</v>
      </c>
      <c r="AZ281" s="21" t="str">
        <f t="shared" si="32"/>
        <v>, setType=LIBSETS_SETTYPE_MONSTER</v>
      </c>
      <c r="BA281" s="21" t="str">
        <f t="shared" si="33"/>
        <v>, dropMechanic={LIBSETS_DROP_MECHANIC_MONSTER_NAME}, dropMechanicNames={['en']='Vorenor Winterbourne', ['de']='Vorenor Winterkind'}},</v>
      </c>
      <c r="BB281" s="21" t="str">
        <f t="shared" si="35"/>
        <v xml:space="preserve"> --Blood Spawn / Blutbrut   [Spindleclutch II]</v>
      </c>
    </row>
    <row r="282" spans="1:54" x14ac:dyDescent="0.25">
      <c r="A282" s="5">
        <v>164</v>
      </c>
      <c r="B282" t="s">
        <v>1140</v>
      </c>
      <c r="C282" t="s">
        <v>11</v>
      </c>
      <c r="D282" t="s">
        <v>1141</v>
      </c>
      <c r="G282" s="3">
        <f t="shared" si="30"/>
        <v>164</v>
      </c>
      <c r="J282" s="8" t="s">
        <v>2023</v>
      </c>
      <c r="K282">
        <v>3</v>
      </c>
      <c r="L282" t="s">
        <v>2010</v>
      </c>
      <c r="M282" t="s">
        <v>100</v>
      </c>
      <c r="N282">
        <v>-1</v>
      </c>
      <c r="O282">
        <v>-1</v>
      </c>
      <c r="P282">
        <v>-1</v>
      </c>
      <c r="Q282">
        <v>0</v>
      </c>
      <c r="R282" s="3" t="e">
        <f>IF(S282&lt;&gt;"",VLOOKUP(S282,'ESO zone constants'!$D$2:$H$4950,8,FALSE),"")</f>
        <v>#REF!</v>
      </c>
      <c r="S282" t="s">
        <v>52</v>
      </c>
      <c r="T282" s="19" t="e">
        <f>IF(R282&lt;&gt;"",IF(NOT(ISERROR(VLOOKUP(R282,'ESO Dungeon constants'!$D$3:$H$9999,5,FALSE))),VLOOKUP(R282,'ESO Dungeon constants'!$D$3:$I$9999,6,FALSE),VLOOKUP(R282,'ESO zone constants'!$H$2:$K$9984,4,FALSE)),"")</f>
        <v>#REF!</v>
      </c>
      <c r="U282" s="3" t="e">
        <f>VLOOKUP(T282,'LibSets constants'!$B$4:$C$1000,2,FALSE)</f>
        <v>#REF!</v>
      </c>
      <c r="V282" s="34" t="s">
        <v>2101</v>
      </c>
      <c r="W282" s="41" t="s">
        <v>2102</v>
      </c>
      <c r="X282" s="41" t="s">
        <v>2203</v>
      </c>
      <c r="Y282" s="3" t="str">
        <f>IF(J282&lt;&gt;"LIBSETS_SETTYPE_BATTLEGROUND",IF(J282&lt;&gt;"LIBSETS_SETTYPE_SPECIAL",IF(Z282&lt;&gt;"",VLOOKUP(Z282,'ESO zone constants'!$D$2:$H$4950,8,FALSE),""),""),"")</f>
        <v/>
      </c>
      <c r="AA282" s="41"/>
      <c r="AB282" s="41"/>
      <c r="AC282" s="41"/>
      <c r="AD282" s="3" t="str">
        <f>IF(J282&lt;&gt;"LIBSETS_SETTYPE_BATTLEGROUND",IF(J282&lt;&gt;"LIBSETS_SETTYPE_SPECIAL",IF(AE282&lt;&gt;"",VLOOKUP(AE282,'ESO zone constants'!$D$2:$H$4950,8,FALSE),""),""),"")</f>
        <v/>
      </c>
      <c r="AF282" s="41"/>
      <c r="AG282" s="41"/>
      <c r="AH282" s="41"/>
      <c r="AI282" s="3" t="str">
        <f>IF(J282&lt;&gt;"LIBSETS_SETTYPE_BATTLEGROUND",IF(J282&lt;&gt;"LIBSETS_SETTYPE_SPECIAL",IF(AJ282&lt;&gt;"",VLOOKUP(AJ282,'ESO zone constants'!$D$2:$H$4950,8,FALSE),""),""),"")</f>
        <v/>
      </c>
      <c r="AK282" s="41"/>
      <c r="AL282" s="41"/>
      <c r="AM282" s="41"/>
      <c r="AN282" s="3" t="str">
        <f>IF(J282&lt;&gt;"LIBSETS_SETTYPE_BATTLEGROUND",IF(J282&lt;&gt;"LIBSETS_SETTYPE_SPECIAL",IF(AO282&lt;&gt;"",VLOOKUP(AO282,'ESO zone constants'!$D$2:$H$4950,8,FALSE),""),""),"")</f>
        <v/>
      </c>
      <c r="AP282" s="41"/>
      <c r="AQ282" s="41"/>
      <c r="AR282" s="41"/>
      <c r="AS282" s="3" t="str">
        <f>IF(J282&lt;&gt;"LIBSETS_SETTYPE_BATTLEGROUND",IF(J282&lt;&gt;"LIBSETS_SETTYPE_SPECIAL",IF(AT282&lt;&gt;"",VLOOKUP(AT282,'ESO zone constants'!$D$2:$H$4950,8,FALSE),""),""),"")</f>
        <v/>
      </c>
      <c r="AU282" s="41"/>
      <c r="AV282" s="41"/>
      <c r="AW282" s="41"/>
      <c r="AX282" s="21" t="e">
        <f t="shared" si="31"/>
        <v>#REF!</v>
      </c>
      <c r="AY282" s="21" t="e">
        <f t="shared" si="34"/>
        <v>#REF!</v>
      </c>
      <c r="AZ282" s="21" t="str">
        <f t="shared" si="32"/>
        <v>, setType=LIBSETS_SETTYPE_MONSTER</v>
      </c>
      <c r="BA282" s="21" t="str">
        <f t="shared" si="33"/>
        <v>, dropMechanic={LIBSETS_DROP_MECHANIC_MONSTER_NAME}, dropMechanicNames={['en']='Lord Warden Dusk', ['de']='Hochwärter Dämmer'}},</v>
      </c>
      <c r="BB282" s="21" t="str">
        <f t="shared" si="35"/>
        <v xml:space="preserve"> --Lord Warden / Hochwärter   [Imperial City Prison]</v>
      </c>
    </row>
    <row r="283" spans="1:54" x14ac:dyDescent="0.25">
      <c r="A283" s="5">
        <v>165</v>
      </c>
      <c r="B283" t="s">
        <v>1142</v>
      </c>
      <c r="C283" t="s">
        <v>18</v>
      </c>
      <c r="D283" t="s">
        <v>1143</v>
      </c>
      <c r="G283" s="3">
        <f t="shared" si="30"/>
        <v>165</v>
      </c>
      <c r="J283" s="8" t="s">
        <v>2023</v>
      </c>
      <c r="K283">
        <v>2</v>
      </c>
      <c r="L283" t="s">
        <v>2010</v>
      </c>
      <c r="M283" t="s">
        <v>100</v>
      </c>
      <c r="N283">
        <v>-1</v>
      </c>
      <c r="O283">
        <v>-1</v>
      </c>
      <c r="P283">
        <v>-1</v>
      </c>
      <c r="Q283">
        <v>0</v>
      </c>
      <c r="R283" s="3" t="e">
        <f>IF(S283&lt;&gt;"",VLOOKUP(S283,'ESO zone constants'!$D$2:$H$4950,8,FALSE),"")</f>
        <v>#REF!</v>
      </c>
      <c r="S283" t="s">
        <v>58</v>
      </c>
      <c r="T283" s="19" t="e">
        <f>IF(R283&lt;&gt;"",IF(NOT(ISERROR(VLOOKUP(R283,'ESO Dungeon constants'!$D$3:$H$9999,5,FALSE))),VLOOKUP(R283,'ESO Dungeon constants'!$D$3:$I$9999,6,FALSE),VLOOKUP(R283,'ESO zone constants'!$H$2:$K$9984,4,FALSE)),"")</f>
        <v>#REF!</v>
      </c>
      <c r="U283" s="3" t="e">
        <f>VLOOKUP(T283,'LibSets constants'!$B$4:$C$1000,2,FALSE)</f>
        <v>#REF!</v>
      </c>
      <c r="V283" s="34" t="s">
        <v>2101</v>
      </c>
      <c r="W283" s="41" t="s">
        <v>2227</v>
      </c>
      <c r="X283" s="48" t="s">
        <v>2228</v>
      </c>
      <c r="Y283" s="3" t="str">
        <f>IF(J283&lt;&gt;"LIBSETS_SETTYPE_BATTLEGROUND",IF(J283&lt;&gt;"LIBSETS_SETTYPE_SPECIAL",IF(Z283&lt;&gt;"",VLOOKUP(Z283,'ESO zone constants'!$D$2:$H$4950,8,FALSE),""),""),"")</f>
        <v/>
      </c>
      <c r="AA283" s="41"/>
      <c r="AB283" s="41"/>
      <c r="AC283" s="41"/>
      <c r="AD283" s="3" t="str">
        <f>IF(J283&lt;&gt;"LIBSETS_SETTYPE_BATTLEGROUND",IF(J283&lt;&gt;"LIBSETS_SETTYPE_SPECIAL",IF(AE283&lt;&gt;"",VLOOKUP(AE283,'ESO zone constants'!$D$2:$H$4950,8,FALSE),""),""),"")</f>
        <v/>
      </c>
      <c r="AF283" s="41"/>
      <c r="AG283" s="41"/>
      <c r="AH283" s="41"/>
      <c r="AI283" s="3" t="str">
        <f>IF(J283&lt;&gt;"LIBSETS_SETTYPE_BATTLEGROUND",IF(J283&lt;&gt;"LIBSETS_SETTYPE_SPECIAL",IF(AJ283&lt;&gt;"",VLOOKUP(AJ283,'ESO zone constants'!$D$2:$H$4950,8,FALSE),""),""),"")</f>
        <v/>
      </c>
      <c r="AK283" s="41"/>
      <c r="AL283" s="41"/>
      <c r="AM283" s="41"/>
      <c r="AN283" s="3" t="str">
        <f>IF(J283&lt;&gt;"LIBSETS_SETTYPE_BATTLEGROUND",IF(J283&lt;&gt;"LIBSETS_SETTYPE_SPECIAL",IF(AO283&lt;&gt;"",VLOOKUP(AO283,'ESO zone constants'!$D$2:$H$4950,8,FALSE),""),""),"")</f>
        <v/>
      </c>
      <c r="AP283" s="41"/>
      <c r="AQ283" s="41"/>
      <c r="AR283" s="41"/>
      <c r="AS283" s="3" t="str">
        <f>IF(J283&lt;&gt;"LIBSETS_SETTYPE_BATTLEGROUND",IF(J283&lt;&gt;"LIBSETS_SETTYPE_SPECIAL",IF(AT283&lt;&gt;"",VLOOKUP(AT283,'ESO zone constants'!$D$2:$H$4950,8,FALSE),""),""),"")</f>
        <v/>
      </c>
      <c r="AU283" s="41"/>
      <c r="AV283" s="41"/>
      <c r="AW283" s="41"/>
      <c r="AX283" s="21" t="e">
        <f t="shared" si="31"/>
        <v>#REF!</v>
      </c>
      <c r="AY283" s="21" t="e">
        <f t="shared" si="34"/>
        <v>#REF!</v>
      </c>
      <c r="AZ283" s="21" t="str">
        <f t="shared" si="32"/>
        <v>, setType=LIBSETS_SETTYPE_MONSTER</v>
      </c>
      <c r="BA283" s="21" t="str">
        <f t="shared" si="33"/>
        <v>, dropMechanic={LIBSETS_DROP_MECHANIC_MONSTER_NAME}, dropMechanicNames={['en']='Varaine and Allene Pellingare', ['de']='Varaine und Allene Pellingare'}},</v>
      </c>
      <c r="BB283" s="21" t="str">
        <f t="shared" si="35"/>
        <v xml:space="preserve"> --Scourge Harvester / Geißelernter   [Wayrest Sewers II]</v>
      </c>
    </row>
    <row r="284" spans="1:54" x14ac:dyDescent="0.25">
      <c r="A284" s="5">
        <v>166</v>
      </c>
      <c r="B284" t="s">
        <v>1144</v>
      </c>
      <c r="C284" t="s">
        <v>5</v>
      </c>
      <c r="D284" t="s">
        <v>1145</v>
      </c>
      <c r="G284" s="3">
        <f t="shared" si="30"/>
        <v>166</v>
      </c>
      <c r="J284" s="8" t="s">
        <v>2023</v>
      </c>
      <c r="K284">
        <v>2</v>
      </c>
      <c r="L284" t="s">
        <v>2010</v>
      </c>
      <c r="M284" t="s">
        <v>100</v>
      </c>
      <c r="N284">
        <v>-1</v>
      </c>
      <c r="O284">
        <v>-1</v>
      </c>
      <c r="P284">
        <v>-1</v>
      </c>
      <c r="Q284">
        <v>0</v>
      </c>
      <c r="R284" s="3" t="e">
        <f>IF(S284&lt;&gt;"",VLOOKUP(S284,'ESO zone constants'!$D$2:$H$4950,8,FALSE),"")</f>
        <v>#REF!</v>
      </c>
      <c r="S284" t="s">
        <v>46</v>
      </c>
      <c r="T284" s="19" t="e">
        <f>IF(R284&lt;&gt;"",IF(NOT(ISERROR(VLOOKUP(R284,'ESO Dungeon constants'!$D$3:$H$9999,5,FALSE))),VLOOKUP(R284,'ESO Dungeon constants'!$D$3:$I$9999,6,FALSE),VLOOKUP(R284,'ESO zone constants'!$H$2:$K$9984,4,FALSE)),"")</f>
        <v>#REF!</v>
      </c>
      <c r="U284" s="3" t="e">
        <f>VLOOKUP(T284,'LibSets constants'!$B$4:$C$1000,2,FALSE)</f>
        <v>#REF!</v>
      </c>
      <c r="V284" s="34" t="s">
        <v>2101</v>
      </c>
      <c r="W284" s="41" t="s">
        <v>1898</v>
      </c>
      <c r="X284" s="41" t="s">
        <v>2208</v>
      </c>
      <c r="Y284" s="3" t="str">
        <f>IF(J284&lt;&gt;"LIBSETS_SETTYPE_BATTLEGROUND",IF(J284&lt;&gt;"LIBSETS_SETTYPE_SPECIAL",IF(Z284&lt;&gt;"",VLOOKUP(Z284,'ESO zone constants'!$D$2:$H$4950,8,FALSE),""),""),"")</f>
        <v/>
      </c>
      <c r="AA284" s="41"/>
      <c r="AB284" s="41"/>
      <c r="AC284" s="41"/>
      <c r="AD284" s="3" t="str">
        <f>IF(J284&lt;&gt;"LIBSETS_SETTYPE_BATTLEGROUND",IF(J284&lt;&gt;"LIBSETS_SETTYPE_SPECIAL",IF(AE284&lt;&gt;"",VLOOKUP(AE284,'ESO zone constants'!$D$2:$H$4950,8,FALSE),""),""),"")</f>
        <v/>
      </c>
      <c r="AF284" s="41"/>
      <c r="AG284" s="41"/>
      <c r="AH284" s="41"/>
      <c r="AI284" s="3" t="str">
        <f>IF(J284&lt;&gt;"LIBSETS_SETTYPE_BATTLEGROUND",IF(J284&lt;&gt;"LIBSETS_SETTYPE_SPECIAL",IF(AJ284&lt;&gt;"",VLOOKUP(AJ284,'ESO zone constants'!$D$2:$H$4950,8,FALSE),""),""),"")</f>
        <v/>
      </c>
      <c r="AK284" s="41"/>
      <c r="AL284" s="41"/>
      <c r="AM284" s="41"/>
      <c r="AN284" s="3" t="str">
        <f>IF(J284&lt;&gt;"LIBSETS_SETTYPE_BATTLEGROUND",IF(J284&lt;&gt;"LIBSETS_SETTYPE_SPECIAL",IF(AO284&lt;&gt;"",VLOOKUP(AO284,'ESO zone constants'!$D$2:$H$4950,8,FALSE),""),""),"")</f>
        <v/>
      </c>
      <c r="AP284" s="41"/>
      <c r="AQ284" s="41"/>
      <c r="AR284" s="41"/>
      <c r="AS284" s="3" t="str">
        <f>IF(J284&lt;&gt;"LIBSETS_SETTYPE_BATTLEGROUND",IF(J284&lt;&gt;"LIBSETS_SETTYPE_SPECIAL",IF(AT284&lt;&gt;"",VLOOKUP(AT284,'ESO zone constants'!$D$2:$H$4950,8,FALSE),""),""),"")</f>
        <v/>
      </c>
      <c r="AU284" s="41"/>
      <c r="AV284" s="41"/>
      <c r="AW284" s="41"/>
      <c r="AX284" s="21" t="e">
        <f t="shared" si="31"/>
        <v>#REF!</v>
      </c>
      <c r="AY284" s="21" t="e">
        <f t="shared" si="34"/>
        <v>#REF!</v>
      </c>
      <c r="AZ284" s="21" t="str">
        <f t="shared" si="32"/>
        <v>, setType=LIBSETS_SETTYPE_MONSTER</v>
      </c>
      <c r="BA284" s="21" t="str">
        <f t="shared" si="33"/>
        <v>, dropMechanic={LIBSETS_DROP_MECHANIC_MONSTER_NAME}, dropMechanicNames={['en']='The Engine Guardian', ['de']='Der Maschinenwächter'}},</v>
      </c>
      <c r="BB284" s="21" t="str">
        <f t="shared" si="35"/>
        <v xml:space="preserve"> --Engine Guardian / Maschinenwächter   [Darkshade Caverns II]</v>
      </c>
    </row>
    <row r="285" spans="1:54" x14ac:dyDescent="0.25">
      <c r="A285" s="5">
        <v>167</v>
      </c>
      <c r="B285" t="s">
        <v>1146</v>
      </c>
      <c r="C285" t="s">
        <v>16</v>
      </c>
      <c r="D285" t="s">
        <v>1147</v>
      </c>
      <c r="G285" s="3">
        <f t="shared" si="30"/>
        <v>167</v>
      </c>
      <c r="J285" s="8" t="s">
        <v>2023</v>
      </c>
      <c r="K285">
        <v>2</v>
      </c>
      <c r="L285" t="s">
        <v>2010</v>
      </c>
      <c r="M285" t="s">
        <v>100</v>
      </c>
      <c r="N285">
        <v>-1</v>
      </c>
      <c r="O285">
        <v>-1</v>
      </c>
      <c r="P285">
        <v>-1</v>
      </c>
      <c r="Q285">
        <v>0</v>
      </c>
      <c r="R285" s="3" t="e">
        <f>IF(S285&lt;&gt;"",VLOOKUP(S285,'ESO zone constants'!$D$2:$H$4950,8,FALSE),"")</f>
        <v>#REF!</v>
      </c>
      <c r="S285" t="s">
        <v>56</v>
      </c>
      <c r="T285" s="19" t="e">
        <f>IF(R285&lt;&gt;"",IF(NOT(ISERROR(VLOOKUP(R285,'ESO Dungeon constants'!$D$3:$H$9999,5,FALSE))),VLOOKUP(R285,'ESO Dungeon constants'!$D$3:$I$9999,6,FALSE),VLOOKUP(R285,'ESO zone constants'!$H$2:$K$9984,4,FALSE)),"")</f>
        <v>#REF!</v>
      </c>
      <c r="U285" s="3" t="e">
        <f>VLOOKUP(T285,'LibSets constants'!$B$4:$C$1000,2,FALSE)</f>
        <v>#REF!</v>
      </c>
      <c r="V285" s="34" t="s">
        <v>2101</v>
      </c>
      <c r="W285" s="41" t="s">
        <v>2103</v>
      </c>
      <c r="X285" s="41" t="s">
        <v>2209</v>
      </c>
      <c r="Y285" s="3" t="str">
        <f>IF(J285&lt;&gt;"LIBSETS_SETTYPE_BATTLEGROUND",IF(J285&lt;&gt;"LIBSETS_SETTYPE_SPECIAL",IF(Z285&lt;&gt;"",VLOOKUP(Z285,'ESO zone constants'!$D$2:$H$4950,8,FALSE),""),""),"")</f>
        <v/>
      </c>
      <c r="AA285" s="41"/>
      <c r="AB285" s="41"/>
      <c r="AC285" s="41"/>
      <c r="AD285" s="3" t="str">
        <f>IF(J285&lt;&gt;"LIBSETS_SETTYPE_BATTLEGROUND",IF(J285&lt;&gt;"LIBSETS_SETTYPE_SPECIAL",IF(AE285&lt;&gt;"",VLOOKUP(AE285,'ESO zone constants'!$D$2:$H$4950,8,FALSE),""),""),"")</f>
        <v/>
      </c>
      <c r="AF285" s="41"/>
      <c r="AG285" s="41"/>
      <c r="AH285" s="41"/>
      <c r="AI285" s="3" t="str">
        <f>IF(J285&lt;&gt;"LIBSETS_SETTYPE_BATTLEGROUND",IF(J285&lt;&gt;"LIBSETS_SETTYPE_SPECIAL",IF(AJ285&lt;&gt;"",VLOOKUP(AJ285,'ESO zone constants'!$D$2:$H$4950,8,FALSE),""),""),"")</f>
        <v/>
      </c>
      <c r="AK285" s="41"/>
      <c r="AL285" s="41"/>
      <c r="AM285" s="41"/>
      <c r="AN285" s="3" t="str">
        <f>IF(J285&lt;&gt;"LIBSETS_SETTYPE_BATTLEGROUND",IF(J285&lt;&gt;"LIBSETS_SETTYPE_SPECIAL",IF(AO285&lt;&gt;"",VLOOKUP(AO285,'ESO zone constants'!$D$2:$H$4950,8,FALSE),""),""),"")</f>
        <v/>
      </c>
      <c r="AP285" s="41"/>
      <c r="AQ285" s="41"/>
      <c r="AR285" s="41"/>
      <c r="AS285" s="3" t="str">
        <f>IF(J285&lt;&gt;"LIBSETS_SETTYPE_BATTLEGROUND",IF(J285&lt;&gt;"LIBSETS_SETTYPE_SPECIAL",IF(AT285&lt;&gt;"",VLOOKUP(AT285,'ESO zone constants'!$D$2:$H$4950,8,FALSE),""),""),"")</f>
        <v/>
      </c>
      <c r="AU285" s="41"/>
      <c r="AV285" s="41"/>
      <c r="AW285" s="41"/>
      <c r="AX285" s="21" t="e">
        <f t="shared" si="31"/>
        <v>#REF!</v>
      </c>
      <c r="AY285" s="21" t="e">
        <f t="shared" si="34"/>
        <v>#REF!</v>
      </c>
      <c r="AZ285" s="21" t="str">
        <f t="shared" si="32"/>
        <v>, setType=LIBSETS_SETTYPE_MONSTER</v>
      </c>
      <c r="BA285" s="21" t="str">
        <f t="shared" si="33"/>
        <v>, dropMechanic={LIBSETS_DROP_MECHANIC_MONSTER_NAME}, dropMechanicNames={['en']='Bogdan the Nightflame', ['de']='Bogdan die Nachtflamme'}},</v>
      </c>
      <c r="BB285" s="21" t="str">
        <f t="shared" si="35"/>
        <v xml:space="preserve"> --Nightflame / Nachtflamme   [Elden Hollow II]</v>
      </c>
    </row>
    <row r="286" spans="1:54" x14ac:dyDescent="0.25">
      <c r="A286" s="5">
        <v>168</v>
      </c>
      <c r="B286" t="s">
        <v>15</v>
      </c>
      <c r="C286" t="s">
        <v>15</v>
      </c>
      <c r="D286" t="s">
        <v>1148</v>
      </c>
      <c r="G286" s="3">
        <f t="shared" si="30"/>
        <v>168</v>
      </c>
      <c r="J286" s="8" t="s">
        <v>2023</v>
      </c>
      <c r="K286">
        <v>1</v>
      </c>
      <c r="L286" t="s">
        <v>2010</v>
      </c>
      <c r="M286" t="s">
        <v>100</v>
      </c>
      <c r="N286">
        <v>-1</v>
      </c>
      <c r="O286">
        <v>-1</v>
      </c>
      <c r="P286">
        <v>-1</v>
      </c>
      <c r="Q286">
        <v>0</v>
      </c>
      <c r="R286" s="3" t="e">
        <f>IF(S286&lt;&gt;"",VLOOKUP(S286,'ESO zone constants'!$D$2:$H$4950,8,FALSE),"")</f>
        <v>#REF!</v>
      </c>
      <c r="S286" t="s">
        <v>55</v>
      </c>
      <c r="T286" s="19" t="e">
        <f>IF(R286&lt;&gt;"",IF(NOT(ISERROR(VLOOKUP(R286,'ESO Dungeon constants'!$D$3:$H$9999,5,FALSE))),VLOOKUP(R286,'ESO Dungeon constants'!$D$3:$I$9999,6,FALSE),VLOOKUP(R286,'ESO zone constants'!$H$2:$K$9984,4,FALSE)),"")</f>
        <v>#REF!</v>
      </c>
      <c r="U286" s="3" t="e">
        <f>VLOOKUP(T286,'LibSets constants'!$B$4:$C$1000,2,FALSE)</f>
        <v>#REF!</v>
      </c>
      <c r="V286" s="34" t="s">
        <v>2101</v>
      </c>
      <c r="W286" s="41" t="s">
        <v>2116</v>
      </c>
      <c r="X286" s="41" t="s">
        <v>2213</v>
      </c>
      <c r="Y286" s="3" t="str">
        <f>IF(J286&lt;&gt;"LIBSETS_SETTYPE_BATTLEGROUND",IF(J286&lt;&gt;"LIBSETS_SETTYPE_SPECIAL",IF(Z286&lt;&gt;"",VLOOKUP(Z286,'ESO zone constants'!$D$2:$H$4950,8,FALSE),""),""),"")</f>
        <v/>
      </c>
      <c r="AA286" s="41"/>
      <c r="AB286" s="41"/>
      <c r="AC286" s="41"/>
      <c r="AD286" s="3" t="str">
        <f>IF(J286&lt;&gt;"LIBSETS_SETTYPE_BATTLEGROUND",IF(J286&lt;&gt;"LIBSETS_SETTYPE_SPECIAL",IF(AE286&lt;&gt;"",VLOOKUP(AE286,'ESO zone constants'!$D$2:$H$4950,8,FALSE),""),""),"")</f>
        <v/>
      </c>
      <c r="AF286" s="41"/>
      <c r="AG286" s="41"/>
      <c r="AH286" s="41"/>
      <c r="AI286" s="3" t="str">
        <f>IF(J286&lt;&gt;"LIBSETS_SETTYPE_BATTLEGROUND",IF(J286&lt;&gt;"LIBSETS_SETTYPE_SPECIAL",IF(AJ286&lt;&gt;"",VLOOKUP(AJ286,'ESO zone constants'!$D$2:$H$4950,8,FALSE),""),""),"")</f>
        <v/>
      </c>
      <c r="AK286" s="41"/>
      <c r="AL286" s="41"/>
      <c r="AM286" s="41"/>
      <c r="AN286" s="3" t="str">
        <f>IF(J286&lt;&gt;"LIBSETS_SETTYPE_BATTLEGROUND",IF(J286&lt;&gt;"LIBSETS_SETTYPE_SPECIAL",IF(AO286&lt;&gt;"",VLOOKUP(AO286,'ESO zone constants'!$D$2:$H$4950,8,FALSE),""),""),"")</f>
        <v/>
      </c>
      <c r="AP286" s="41"/>
      <c r="AQ286" s="41"/>
      <c r="AR286" s="41"/>
      <c r="AS286" s="3" t="str">
        <f>IF(J286&lt;&gt;"LIBSETS_SETTYPE_BATTLEGROUND",IF(J286&lt;&gt;"LIBSETS_SETTYPE_SPECIAL",IF(AT286&lt;&gt;"",VLOOKUP(AT286,'ESO zone constants'!$D$2:$H$4950,8,FALSE),""),""),"")</f>
        <v/>
      </c>
      <c r="AU286" s="41"/>
      <c r="AV286" s="41"/>
      <c r="AW286" s="41"/>
      <c r="AX286" s="21" t="e">
        <f t="shared" si="31"/>
        <v>#REF!</v>
      </c>
      <c r="AY286" s="21" t="e">
        <f t="shared" si="34"/>
        <v>#REF!</v>
      </c>
      <c r="AZ286" s="21" t="str">
        <f t="shared" si="32"/>
        <v>, setType=LIBSETS_SETTYPE_MONSTER</v>
      </c>
      <c r="BA286" s="21" t="str">
        <f t="shared" si="33"/>
        <v>, dropMechanic={LIBSETS_DROP_MECHANIC_MONSTER_NAME}, dropMechanicNames={['en']='Nerien\'eth', ['de']='Nerien\’eth'}},</v>
      </c>
      <c r="BB286" s="21" t="str">
        <f t="shared" si="35"/>
        <v xml:space="preserve"> --Nerien'eth / Nerien'eth   [Crypt of Hearts II]</v>
      </c>
    </row>
    <row r="287" spans="1:54" x14ac:dyDescent="0.25">
      <c r="A287" s="5">
        <v>169</v>
      </c>
      <c r="B287" t="s">
        <v>31</v>
      </c>
      <c r="C287" t="s">
        <v>31</v>
      </c>
      <c r="D287" t="s">
        <v>31</v>
      </c>
      <c r="G287" s="3">
        <f t="shared" si="30"/>
        <v>169</v>
      </c>
      <c r="J287" s="8" t="s">
        <v>2023</v>
      </c>
      <c r="K287">
        <v>1</v>
      </c>
      <c r="L287" t="s">
        <v>2010</v>
      </c>
      <c r="M287" t="s">
        <v>100</v>
      </c>
      <c r="N287">
        <v>-1</v>
      </c>
      <c r="O287">
        <v>-1</v>
      </c>
      <c r="P287">
        <v>-1</v>
      </c>
      <c r="Q287">
        <v>0</v>
      </c>
      <c r="R287" s="3" t="e">
        <f>IF(S287&lt;&gt;"",VLOOKUP(S287,'ESO zone constants'!$D$2:$H$4950,8,FALSE),"")</f>
        <v>#REF!</v>
      </c>
      <c r="S287" t="s">
        <v>71</v>
      </c>
      <c r="T287" s="19" t="e">
        <f>IF(R287&lt;&gt;"",IF(NOT(ISERROR(VLOOKUP(R287,'ESO Dungeon constants'!$D$3:$H$9999,5,FALSE))),VLOOKUP(R287,'ESO Dungeon constants'!$D$3:$I$9999,6,FALSE),VLOOKUP(R287,'ESO zone constants'!$H$2:$K$9984,4,FALSE)),"")</f>
        <v>#REF!</v>
      </c>
      <c r="U287" s="3" t="e">
        <f>VLOOKUP(T287,'LibSets constants'!$B$4:$C$1000,2,FALSE)</f>
        <v>#REF!</v>
      </c>
      <c r="V287" s="34" t="s">
        <v>2101</v>
      </c>
      <c r="W287" s="41" t="s">
        <v>31</v>
      </c>
      <c r="X287" s="41" t="s">
        <v>31</v>
      </c>
      <c r="Y287" s="3" t="str">
        <f>IF(J287&lt;&gt;"LIBSETS_SETTYPE_BATTLEGROUND",IF(J287&lt;&gt;"LIBSETS_SETTYPE_SPECIAL",IF(Z287&lt;&gt;"",VLOOKUP(Z287,'ESO zone constants'!$D$2:$H$4950,8,FALSE),""),""),"")</f>
        <v/>
      </c>
      <c r="AA287" s="41"/>
      <c r="AB287" s="41"/>
      <c r="AC287" s="41"/>
      <c r="AD287" s="3" t="str">
        <f>IF(J287&lt;&gt;"LIBSETS_SETTYPE_BATTLEGROUND",IF(J287&lt;&gt;"LIBSETS_SETTYPE_SPECIAL",IF(AE287&lt;&gt;"",VLOOKUP(AE287,'ESO zone constants'!$D$2:$H$4950,8,FALSE),""),""),"")</f>
        <v/>
      </c>
      <c r="AF287" s="41"/>
      <c r="AG287" s="41"/>
      <c r="AH287" s="41"/>
      <c r="AI287" s="3" t="str">
        <f>IF(J287&lt;&gt;"LIBSETS_SETTYPE_BATTLEGROUND",IF(J287&lt;&gt;"LIBSETS_SETTYPE_SPECIAL",IF(AJ287&lt;&gt;"",VLOOKUP(AJ287,'ESO zone constants'!$D$2:$H$4950,8,FALSE),""),""),"")</f>
        <v/>
      </c>
      <c r="AK287" s="41"/>
      <c r="AL287" s="41"/>
      <c r="AM287" s="41"/>
      <c r="AN287" s="3" t="str">
        <f>IF(J287&lt;&gt;"LIBSETS_SETTYPE_BATTLEGROUND",IF(J287&lt;&gt;"LIBSETS_SETTYPE_SPECIAL",IF(AO287&lt;&gt;"",VLOOKUP(AO287,'ESO zone constants'!$D$2:$H$4950,8,FALSE),""),""),"")</f>
        <v/>
      </c>
      <c r="AP287" s="41"/>
      <c r="AQ287" s="41"/>
      <c r="AR287" s="41"/>
      <c r="AS287" s="3" t="str">
        <f>IF(J287&lt;&gt;"LIBSETS_SETTYPE_BATTLEGROUND",IF(J287&lt;&gt;"LIBSETS_SETTYPE_SPECIAL",IF(AT287&lt;&gt;"",VLOOKUP(AT287,'ESO zone constants'!$D$2:$H$4950,8,FALSE),""),""),"")</f>
        <v/>
      </c>
      <c r="AU287" s="41"/>
      <c r="AV287" s="41"/>
      <c r="AW287" s="41"/>
      <c r="AX287" s="21" t="e">
        <f t="shared" si="31"/>
        <v>#REF!</v>
      </c>
      <c r="AY287" s="21" t="e">
        <f t="shared" si="34"/>
        <v>#REF!</v>
      </c>
      <c r="AZ287" s="21" t="str">
        <f t="shared" si="32"/>
        <v>, setType=LIBSETS_SETTYPE_MONSTER</v>
      </c>
      <c r="BA287" s="21" t="str">
        <f t="shared" si="33"/>
        <v>, dropMechanic={LIBSETS_DROP_MECHANIC_MONSTER_NAME}, dropMechanicNames={['en']='Valkyn Skoria', ['de']='Valkyn Skoria'}},</v>
      </c>
      <c r="BB287" s="21" t="str">
        <f t="shared" si="35"/>
        <v xml:space="preserve"> --Valkyn Skoria / Valkyn Skoria   [City of Ash II]</v>
      </c>
    </row>
    <row r="288" spans="1:54" x14ac:dyDescent="0.25">
      <c r="A288" s="5">
        <v>170</v>
      </c>
      <c r="B288" t="s">
        <v>1149</v>
      </c>
      <c r="C288" t="s">
        <v>12</v>
      </c>
      <c r="D288" t="s">
        <v>1150</v>
      </c>
      <c r="G288" s="3">
        <f t="shared" si="30"/>
        <v>170</v>
      </c>
      <c r="J288" s="8" t="s">
        <v>2023</v>
      </c>
      <c r="K288">
        <v>2</v>
      </c>
      <c r="L288" t="s">
        <v>2010</v>
      </c>
      <c r="M288" t="s">
        <v>100</v>
      </c>
      <c r="N288">
        <v>-1</v>
      </c>
      <c r="O288">
        <v>-1</v>
      </c>
      <c r="P288">
        <v>-1</v>
      </c>
      <c r="Q288">
        <v>0</v>
      </c>
      <c r="R288" s="3" t="e">
        <f>IF(S288&lt;&gt;"",VLOOKUP(S288,'ESO zone constants'!$D$2:$H$4950,8,FALSE),"")</f>
        <v>#REF!</v>
      </c>
      <c r="S288" t="s">
        <v>106</v>
      </c>
      <c r="T288" s="19" t="e">
        <f>IF(R288&lt;&gt;"",IF(NOT(ISERROR(VLOOKUP(R288,'ESO Dungeon constants'!$D$3:$H$9999,5,FALSE))),VLOOKUP(R288,'ESO Dungeon constants'!$D$3:$I$9999,6,FALSE),VLOOKUP(R288,'ESO zone constants'!$H$2:$K$9984,4,FALSE)),"")</f>
        <v>#REF!</v>
      </c>
      <c r="U288" s="3" t="e">
        <f>VLOOKUP(T288,'LibSets constants'!$B$4:$C$1000,2,FALSE)</f>
        <v>#REF!</v>
      </c>
      <c r="V288" s="34" t="s">
        <v>2101</v>
      </c>
      <c r="W288" s="41" t="s">
        <v>1900</v>
      </c>
      <c r="X288" s="41" t="s">
        <v>2221</v>
      </c>
      <c r="Y288" s="3" t="str">
        <f>IF(J288&lt;&gt;"LIBSETS_SETTYPE_BATTLEGROUND",IF(J288&lt;&gt;"LIBSETS_SETTYPE_SPECIAL",IF(Z288&lt;&gt;"",VLOOKUP(Z288,'ESO zone constants'!$D$2:$H$4950,8,FALSE),""),""),"")</f>
        <v/>
      </c>
      <c r="AA288" s="41"/>
      <c r="AB288" s="41"/>
      <c r="AC288" s="41"/>
      <c r="AD288" s="3" t="str">
        <f>IF(J288&lt;&gt;"LIBSETS_SETTYPE_BATTLEGROUND",IF(J288&lt;&gt;"LIBSETS_SETTYPE_SPECIAL",IF(AE288&lt;&gt;"",VLOOKUP(AE288,'ESO zone constants'!$D$2:$H$4950,8,FALSE),""),""),"")</f>
        <v/>
      </c>
      <c r="AF288" s="41"/>
      <c r="AG288" s="41"/>
      <c r="AH288" s="41"/>
      <c r="AI288" s="3" t="str">
        <f>IF(J288&lt;&gt;"LIBSETS_SETTYPE_BATTLEGROUND",IF(J288&lt;&gt;"LIBSETS_SETTYPE_SPECIAL",IF(AJ288&lt;&gt;"",VLOOKUP(AJ288,'ESO zone constants'!$D$2:$H$4950,8,FALSE),""),""),"")</f>
        <v/>
      </c>
      <c r="AK288" s="41"/>
      <c r="AL288" s="41"/>
      <c r="AM288" s="41"/>
      <c r="AN288" s="3" t="str">
        <f>IF(J288&lt;&gt;"LIBSETS_SETTYPE_BATTLEGROUND",IF(J288&lt;&gt;"LIBSETS_SETTYPE_SPECIAL",IF(AO288&lt;&gt;"",VLOOKUP(AO288,'ESO zone constants'!$D$2:$H$4950,8,FALSE),""),""),"")</f>
        <v/>
      </c>
      <c r="AP288" s="41"/>
      <c r="AQ288" s="41"/>
      <c r="AR288" s="41"/>
      <c r="AS288" s="3" t="str">
        <f>IF(J288&lt;&gt;"LIBSETS_SETTYPE_BATTLEGROUND",IF(J288&lt;&gt;"LIBSETS_SETTYPE_SPECIAL",IF(AT288&lt;&gt;"",VLOOKUP(AT288,'ESO zone constants'!$D$2:$H$4950,8,FALSE),""),""),"")</f>
        <v/>
      </c>
      <c r="AU288" s="41"/>
      <c r="AV288" s="41"/>
      <c r="AW288" s="41"/>
      <c r="AX288" s="21" t="e">
        <f t="shared" si="31"/>
        <v>#REF!</v>
      </c>
      <c r="AY288" s="21" t="e">
        <f t="shared" si="34"/>
        <v>#REF!</v>
      </c>
      <c r="AZ288" s="21" t="str">
        <f t="shared" si="32"/>
        <v>, setType=LIBSETS_SETTYPE_MONSTER</v>
      </c>
      <c r="BA288" s="21" t="str">
        <f t="shared" si="33"/>
        <v>, dropMechanic={LIBSETS_DROP_MECHANIC_MONSTER_NAME}, dropMechanicNames={['en']='High Kinlord Rilis', ['de']='Sippenhochfürst Rilis'}},</v>
      </c>
      <c r="BB288" s="21" t="str">
        <f t="shared" si="35"/>
        <v xml:space="preserve"> --Maw of the Infernal / Schlund des Infernalen   [The Banished Cells II]</v>
      </c>
    </row>
    <row r="289" spans="1:54" x14ac:dyDescent="0.25">
      <c r="A289" s="5">
        <v>183</v>
      </c>
      <c r="B289" t="s">
        <v>14</v>
      </c>
      <c r="C289" t="s">
        <v>14</v>
      </c>
      <c r="D289" t="s">
        <v>14</v>
      </c>
      <c r="G289" s="3">
        <f t="shared" si="30"/>
        <v>183</v>
      </c>
      <c r="J289" s="8" t="s">
        <v>2023</v>
      </c>
      <c r="K289">
        <v>3</v>
      </c>
      <c r="L289" t="s">
        <v>2010</v>
      </c>
      <c r="M289" t="s">
        <v>100</v>
      </c>
      <c r="N289">
        <v>-1</v>
      </c>
      <c r="O289">
        <v>-1</v>
      </c>
      <c r="P289">
        <v>-1</v>
      </c>
      <c r="Q289">
        <v>0</v>
      </c>
      <c r="R289" s="3" t="e">
        <f>IF(S289&lt;&gt;"",VLOOKUP(S289,'ESO zone constants'!$D$2:$H$4950,8,FALSE),"")</f>
        <v>#REF!</v>
      </c>
      <c r="S289" t="s">
        <v>54</v>
      </c>
      <c r="T289" s="19" t="e">
        <f>IF(R289&lt;&gt;"",IF(NOT(ISERROR(VLOOKUP(R289,'ESO Dungeon constants'!$D$3:$H$9999,5,FALSE))),VLOOKUP(R289,'ESO Dungeon constants'!$D$3:$I$9999,6,FALSE),VLOOKUP(R289,'ESO zone constants'!$H$2:$K$9984,4,FALSE)),"")</f>
        <v>#REF!</v>
      </c>
      <c r="U289" s="3" t="e">
        <f>VLOOKUP(T289,'LibSets constants'!$B$4:$C$1000,2,FALSE)</f>
        <v>#REF!</v>
      </c>
      <c r="V289" s="34" t="s">
        <v>2101</v>
      </c>
      <c r="W289" s="41" t="s">
        <v>14</v>
      </c>
      <c r="X289" s="41" t="s">
        <v>14</v>
      </c>
      <c r="Y289" s="3" t="str">
        <f>IF(J289&lt;&gt;"LIBSETS_SETTYPE_BATTLEGROUND",IF(J289&lt;&gt;"LIBSETS_SETTYPE_SPECIAL",IF(Z289&lt;&gt;"",VLOOKUP(Z289,'ESO zone constants'!$D$2:$H$4950,8,FALSE),""),""),"")</f>
        <v/>
      </c>
      <c r="AA289" s="41"/>
      <c r="AB289" s="41"/>
      <c r="AC289" s="41"/>
      <c r="AD289" s="3" t="str">
        <f>IF(J289&lt;&gt;"LIBSETS_SETTYPE_BATTLEGROUND",IF(J289&lt;&gt;"LIBSETS_SETTYPE_SPECIAL",IF(AE289&lt;&gt;"",VLOOKUP(AE289,'ESO zone constants'!$D$2:$H$4950,8,FALSE),""),""),"")</f>
        <v/>
      </c>
      <c r="AF289" s="41"/>
      <c r="AG289" s="41"/>
      <c r="AH289" s="41"/>
      <c r="AI289" s="3" t="str">
        <f>IF(J289&lt;&gt;"LIBSETS_SETTYPE_BATTLEGROUND",IF(J289&lt;&gt;"LIBSETS_SETTYPE_SPECIAL",IF(AJ289&lt;&gt;"",VLOOKUP(AJ289,'ESO zone constants'!$D$2:$H$4950,8,FALSE),""),""),"")</f>
        <v/>
      </c>
      <c r="AK289" s="41"/>
      <c r="AL289" s="41"/>
      <c r="AM289" s="41"/>
      <c r="AN289" s="3" t="str">
        <f>IF(J289&lt;&gt;"LIBSETS_SETTYPE_BATTLEGROUND",IF(J289&lt;&gt;"LIBSETS_SETTYPE_SPECIAL",IF(AO289&lt;&gt;"",VLOOKUP(AO289,'ESO zone constants'!$D$2:$H$4950,8,FALSE),""),""),"")</f>
        <v/>
      </c>
      <c r="AP289" s="41"/>
      <c r="AQ289" s="41"/>
      <c r="AR289" s="41"/>
      <c r="AS289" s="3" t="str">
        <f>IF(J289&lt;&gt;"LIBSETS_SETTYPE_BATTLEGROUND",IF(J289&lt;&gt;"LIBSETS_SETTYPE_SPECIAL",IF(AT289&lt;&gt;"",VLOOKUP(AT289,'ESO zone constants'!$D$2:$H$4950,8,FALSE),""),""),"")</f>
        <v/>
      </c>
      <c r="AU289" s="41"/>
      <c r="AV289" s="41"/>
      <c r="AW289" s="41"/>
      <c r="AX289" s="21" t="e">
        <f t="shared" si="31"/>
        <v>#REF!</v>
      </c>
      <c r="AY289" s="21" t="e">
        <f t="shared" si="34"/>
        <v>#REF!</v>
      </c>
      <c r="AZ289" s="21" t="str">
        <f t="shared" si="32"/>
        <v>, setType=LIBSETS_SETTYPE_MONSTER</v>
      </c>
      <c r="BA289" s="21" t="str">
        <f t="shared" si="33"/>
        <v>, dropMechanic={LIBSETS_DROP_MECHANIC_MONSTER_NAME}, dropMechanicNames={['en']='Molag Kena', ['de']='Molag Kena'}},</v>
      </c>
      <c r="BB289" s="21" t="str">
        <f t="shared" si="35"/>
        <v xml:space="preserve"> --Molag Kena / Molag Kena   [White-Gold Tower]</v>
      </c>
    </row>
    <row r="290" spans="1:54" x14ac:dyDescent="0.25">
      <c r="A290" s="5">
        <v>256</v>
      </c>
      <c r="B290" t="s">
        <v>1338</v>
      </c>
      <c r="C290" t="s">
        <v>13</v>
      </c>
      <c r="D290" t="s">
        <v>1339</v>
      </c>
      <c r="G290" s="3">
        <f t="shared" si="30"/>
        <v>256</v>
      </c>
      <c r="J290" s="8" t="s">
        <v>2023</v>
      </c>
      <c r="K290">
        <v>3</v>
      </c>
      <c r="L290" t="s">
        <v>2010</v>
      </c>
      <c r="M290" t="s">
        <v>100</v>
      </c>
      <c r="N290">
        <v>-1</v>
      </c>
      <c r="O290">
        <v>-1</v>
      </c>
      <c r="P290">
        <v>-1</v>
      </c>
      <c r="Q290">
        <v>0</v>
      </c>
      <c r="R290" s="3" t="e">
        <f>IF(S290&lt;&gt;"",VLOOKUP(S290,'ESO zone constants'!$D$2:$H$4950,8,FALSE),"")</f>
        <v>#REF!</v>
      </c>
      <c r="S290" t="s">
        <v>53</v>
      </c>
      <c r="T290" s="19" t="e">
        <f>IF(R290&lt;&gt;"",IF(NOT(ISERROR(VLOOKUP(R290,'ESO Dungeon constants'!$D$3:$H$9999,5,FALSE))),VLOOKUP(R290,'ESO Dungeon constants'!$D$3:$I$9999,6,FALSE),VLOOKUP(R290,'ESO zone constants'!$H$2:$K$9984,4,FALSE)),"")</f>
        <v>#REF!</v>
      </c>
      <c r="U290" s="3" t="e">
        <f>VLOOKUP(T290,'LibSets constants'!$B$4:$C$1000,2,FALSE)</f>
        <v>#REF!</v>
      </c>
      <c r="V290" s="34" t="s">
        <v>2101</v>
      </c>
      <c r="W290" s="41" t="s">
        <v>1901</v>
      </c>
      <c r="X290" s="41" t="s">
        <v>2216</v>
      </c>
      <c r="Y290" s="3" t="str">
        <f>IF(J290&lt;&gt;"LIBSETS_SETTYPE_BATTLEGROUND",IF(J290&lt;&gt;"LIBSETS_SETTYPE_SPECIAL",IF(Z290&lt;&gt;"",VLOOKUP(Z290,'ESO zone constants'!$D$2:$H$4950,8,FALSE),""),""),"")</f>
        <v/>
      </c>
      <c r="AA290" s="41"/>
      <c r="AB290" s="41"/>
      <c r="AC290" s="41"/>
      <c r="AD290" s="3" t="str">
        <f>IF(J290&lt;&gt;"LIBSETS_SETTYPE_BATTLEGROUND",IF(J290&lt;&gt;"LIBSETS_SETTYPE_SPECIAL",IF(AE290&lt;&gt;"",VLOOKUP(AE290,'ESO zone constants'!$D$2:$H$4950,8,FALSE),""),""),"")</f>
        <v/>
      </c>
      <c r="AF290" s="41"/>
      <c r="AG290" s="41"/>
      <c r="AH290" s="41"/>
      <c r="AI290" s="3" t="str">
        <f>IF(J290&lt;&gt;"LIBSETS_SETTYPE_BATTLEGROUND",IF(J290&lt;&gt;"LIBSETS_SETTYPE_SPECIAL",IF(AJ290&lt;&gt;"",VLOOKUP(AJ290,'ESO zone constants'!$D$2:$H$4950,8,FALSE),""),""),"")</f>
        <v/>
      </c>
      <c r="AK290" s="41"/>
      <c r="AL290" s="41"/>
      <c r="AM290" s="41"/>
      <c r="AN290" s="3" t="str">
        <f>IF(J290&lt;&gt;"LIBSETS_SETTYPE_BATTLEGROUND",IF(J290&lt;&gt;"LIBSETS_SETTYPE_SPECIAL",IF(AO290&lt;&gt;"",VLOOKUP(AO290,'ESO zone constants'!$D$2:$H$4950,8,FALSE),""),""),"")</f>
        <v/>
      </c>
      <c r="AP290" s="41"/>
      <c r="AQ290" s="41"/>
      <c r="AR290" s="41"/>
      <c r="AS290" s="3" t="str">
        <f>IF(J290&lt;&gt;"LIBSETS_SETTYPE_BATTLEGROUND",IF(J290&lt;&gt;"LIBSETS_SETTYPE_SPECIAL",IF(AT290&lt;&gt;"",VLOOKUP(AT290,'ESO zone constants'!$D$2:$H$4950,8,FALSE),""),""),"")</f>
        <v/>
      </c>
      <c r="AU290" s="41"/>
      <c r="AV290" s="41"/>
      <c r="AW290" s="41"/>
      <c r="AX290" s="21" t="e">
        <f t="shared" si="31"/>
        <v>#REF!</v>
      </c>
      <c r="AY290" s="21" t="e">
        <f t="shared" si="34"/>
        <v>#REF!</v>
      </c>
      <c r="AZ290" s="21" t="str">
        <f t="shared" si="32"/>
        <v>, setType=LIBSETS_SETTYPE_MONSTER</v>
      </c>
      <c r="BA290" s="21" t="str">
        <f t="shared" si="33"/>
        <v>, dropMechanic={LIBSETS_DROP_MECHANIC_MONSTER_NAME}, dropMechanicNames={['en']='Tree-Minder Na-Kesh', ['de']='Baumhirtin Na-Kesh'}},</v>
      </c>
      <c r="BB290" s="21" t="str">
        <f t="shared" si="35"/>
        <v xml:space="preserve"> --Mighty Chudan / Mächtiger Chudan   [Ruins of Mazzatun]</v>
      </c>
    </row>
    <row r="291" spans="1:54" x14ac:dyDescent="0.25">
      <c r="A291" s="5">
        <v>257</v>
      </c>
      <c r="B291" t="s">
        <v>32</v>
      </c>
      <c r="C291" t="s">
        <v>32</v>
      </c>
      <c r="D291" t="s">
        <v>32</v>
      </c>
      <c r="G291" s="3">
        <f t="shared" si="30"/>
        <v>257</v>
      </c>
      <c r="J291" s="8" t="s">
        <v>2023</v>
      </c>
      <c r="K291">
        <v>3</v>
      </c>
      <c r="L291" t="s">
        <v>2010</v>
      </c>
      <c r="M291" t="s">
        <v>100</v>
      </c>
      <c r="N291">
        <v>-1</v>
      </c>
      <c r="O291">
        <v>-1</v>
      </c>
      <c r="P291">
        <v>-1</v>
      </c>
      <c r="Q291">
        <v>0</v>
      </c>
      <c r="R291" s="3" t="e">
        <f>IF(S291&lt;&gt;"",VLOOKUP(S291,'ESO zone constants'!$D$2:$H$4950,8,FALSE),"")</f>
        <v>#REF!</v>
      </c>
      <c r="S291" t="s">
        <v>72</v>
      </c>
      <c r="T291" s="19" t="e">
        <f>IF(R291&lt;&gt;"",IF(NOT(ISERROR(VLOOKUP(R291,'ESO Dungeon constants'!$D$3:$H$9999,5,FALSE))),VLOOKUP(R291,'ESO Dungeon constants'!$D$3:$I$9999,6,FALSE),VLOOKUP(R291,'ESO zone constants'!$H$2:$K$9984,4,FALSE)),"")</f>
        <v>#REF!</v>
      </c>
      <c r="U291" s="3" t="e">
        <f>VLOOKUP(T291,'LibSets constants'!$B$4:$C$1000,2,FALSE)</f>
        <v>#REF!</v>
      </c>
      <c r="V291" s="34" t="s">
        <v>2101</v>
      </c>
      <c r="W291" s="41" t="s">
        <v>32</v>
      </c>
      <c r="X291" s="41" t="s">
        <v>32</v>
      </c>
      <c r="Y291" s="3" t="str">
        <f>IF(J291&lt;&gt;"LIBSETS_SETTYPE_BATTLEGROUND",IF(J291&lt;&gt;"LIBSETS_SETTYPE_SPECIAL",IF(Z291&lt;&gt;"",VLOOKUP(Z291,'ESO zone constants'!$D$2:$H$4950,8,FALSE),""),""),"")</f>
        <v/>
      </c>
      <c r="AA291" s="41"/>
      <c r="AB291" s="41"/>
      <c r="AC291" s="41"/>
      <c r="AD291" s="3" t="str">
        <f>IF(J291&lt;&gt;"LIBSETS_SETTYPE_BATTLEGROUND",IF(J291&lt;&gt;"LIBSETS_SETTYPE_SPECIAL",IF(AE291&lt;&gt;"",VLOOKUP(AE291,'ESO zone constants'!$D$2:$H$4950,8,FALSE),""),""),"")</f>
        <v/>
      </c>
      <c r="AF291" s="41"/>
      <c r="AG291" s="41"/>
      <c r="AH291" s="41"/>
      <c r="AI291" s="3" t="str">
        <f>IF(J291&lt;&gt;"LIBSETS_SETTYPE_BATTLEGROUND",IF(J291&lt;&gt;"LIBSETS_SETTYPE_SPECIAL",IF(AJ291&lt;&gt;"",VLOOKUP(AJ291,'ESO zone constants'!$D$2:$H$4950,8,FALSE),""),""),"")</f>
        <v/>
      </c>
      <c r="AK291" s="41"/>
      <c r="AL291" s="41"/>
      <c r="AM291" s="41"/>
      <c r="AN291" s="3" t="str">
        <f>IF(J291&lt;&gt;"LIBSETS_SETTYPE_BATTLEGROUND",IF(J291&lt;&gt;"LIBSETS_SETTYPE_SPECIAL",IF(AO291&lt;&gt;"",VLOOKUP(AO291,'ESO zone constants'!$D$2:$H$4950,8,FALSE),""),""),"")</f>
        <v/>
      </c>
      <c r="AP291" s="41"/>
      <c r="AQ291" s="41"/>
      <c r="AR291" s="41"/>
      <c r="AS291" s="3" t="str">
        <f>IF(J291&lt;&gt;"LIBSETS_SETTYPE_BATTLEGROUND",IF(J291&lt;&gt;"LIBSETS_SETTYPE_SPECIAL",IF(AT291&lt;&gt;"",VLOOKUP(AT291,'ESO zone constants'!$D$2:$H$4950,8,FALSE),""),""),"")</f>
        <v/>
      </c>
      <c r="AU291" s="41"/>
      <c r="AV291" s="41"/>
      <c r="AW291" s="41"/>
      <c r="AX291" s="21" t="e">
        <f t="shared" si="31"/>
        <v>#REF!</v>
      </c>
      <c r="AY291" s="21" t="e">
        <f t="shared" si="34"/>
        <v>#REF!</v>
      </c>
      <c r="AZ291" s="21" t="str">
        <f t="shared" si="32"/>
        <v>, setType=LIBSETS_SETTYPE_MONSTER</v>
      </c>
      <c r="BA291" s="21" t="str">
        <f t="shared" si="33"/>
        <v>, dropMechanic={LIBSETS_DROP_MECHANIC_MONSTER_NAME}, dropMechanicNames={['en']='Velidreth', ['de']='Velidreth'}},</v>
      </c>
      <c r="BB291" s="21" t="str">
        <f t="shared" si="35"/>
        <v xml:space="preserve"> --Velidreth / Velidreth   [Cradle of Shadows]</v>
      </c>
    </row>
    <row r="292" spans="1:54" x14ac:dyDescent="0.25">
      <c r="A292" s="16">
        <v>264</v>
      </c>
      <c r="B292" s="14" t="s">
        <v>1358</v>
      </c>
      <c r="C292" s="14" t="s">
        <v>1360</v>
      </c>
      <c r="D292" s="14" t="s">
        <v>1359</v>
      </c>
      <c r="E292" s="14"/>
      <c r="F292" s="14"/>
      <c r="G292" s="25">
        <f t="shared" si="30"/>
        <v>264</v>
      </c>
      <c r="H292" s="14" t="s">
        <v>2011</v>
      </c>
      <c r="I292" s="14" t="s">
        <v>2008</v>
      </c>
      <c r="J292" s="27" t="s">
        <v>2023</v>
      </c>
      <c r="K292" s="14"/>
      <c r="L292" s="14" t="s">
        <v>2010</v>
      </c>
      <c r="M292" s="14" t="s">
        <v>100</v>
      </c>
      <c r="N292" s="14">
        <v>-1</v>
      </c>
      <c r="O292" s="14">
        <v>-1</v>
      </c>
      <c r="P292" s="14">
        <v>-1</v>
      </c>
      <c r="Q292" s="14">
        <v>0</v>
      </c>
      <c r="R292" s="25"/>
      <c r="S292" s="14"/>
      <c r="T292" s="19" t="str">
        <f>IF(R292&lt;&gt;"",IF(NOT(ISERROR(VLOOKUP(R292,'ESO Dungeon constants'!$D$3:$H$9999,5,FALSE))),VLOOKUP(R292,'ESO Dungeon constants'!$D$3:$I$9999,6,FALSE),VLOOKUP(R292,'ESO zone constants'!$H$2:$K$9984,4,FALSE)),"")</f>
        <v/>
      </c>
      <c r="W292" s="46" t="str">
        <f>IF(V292&lt;&gt;"",IF(V292&lt;&gt;"LIBSETS_DROP_MECHANIC_MONSTER_NAME",VLOOKUP(V292,'LibSets constants'!$I$4:$L$1000,3,FALSE),""),"")</f>
        <v/>
      </c>
      <c r="X292" s="41" t="str">
        <f>IF(V292&lt;&gt;"",IF(V292&lt;&gt;"LIBSETS_DROP_MECHANIC_MONSTER_NAME",VLOOKUP(V292,'LibSets constants'!$I$4:$L$1000,4,FALSE),""),"")</f>
        <v/>
      </c>
      <c r="Y292" s="3" t="str">
        <f>IF(J292&lt;&gt;"LIBSETS_SETTYPE_BATTLEGROUND",IF(J292&lt;&gt;"LIBSETS_SETTYPE_SPECIAL",IF(Z292&lt;&gt;"",VLOOKUP(Z292,'ESO zone constants'!$D$2:$H$4950,8,FALSE),""),""),"")</f>
        <v/>
      </c>
      <c r="Z292" s="14"/>
      <c r="AA292" s="47"/>
      <c r="AB292" s="46" t="str">
        <f>IF(AA292&lt;&gt;"",IF(AA292&lt;&gt;"LIBSETS_DROP_MECHANIC_MONSTER_NAME",VLOOKUP(AA292,'LibSets constants'!$I$4:$L$1000,3,FALSE),""),"")</f>
        <v/>
      </c>
      <c r="AC292" s="46" t="str">
        <f>IF(AA292&lt;&gt;"",IF(AA292&lt;&gt;"LIBSETS_DROP_MECHANIC_MONSTER_NAME",VLOOKUP(AA292,'LibSets constants'!$I$4:$L$1000,4,FALSE),""),"")</f>
        <v/>
      </c>
      <c r="AD292" s="3" t="str">
        <f>IF(J292&lt;&gt;"LIBSETS_SETTYPE_BATTLEGROUND",IF(J292&lt;&gt;"LIBSETS_SETTYPE_SPECIAL",IF(AE292&lt;&gt;"",VLOOKUP(AE292,'ESO zone constants'!$D$2:$H$4950,8,FALSE),""),""),"")</f>
        <v/>
      </c>
      <c r="AE292" s="14"/>
      <c r="AF292" s="47"/>
      <c r="AG292" s="46" t="str">
        <f>IF(AF292&lt;&gt;"",IF(AF292&lt;&gt;"LIBSETS_DROP_MECHANIC_MONSTER_NAME",VLOOKUP(AF292,'LibSets constants'!$I$4:$L$1000,3,FALSE),""),"")</f>
        <v/>
      </c>
      <c r="AH292" s="46" t="str">
        <f>IF(AF292&lt;&gt;"",IF(AF292&lt;&gt;"LIBSETS_DROP_MECHANIC_MONSTER_NAME",VLOOKUP(AF292,'LibSets constants'!$I$4:$L$1000,4,FALSE),""),"")</f>
        <v/>
      </c>
      <c r="AI292" s="3" t="str">
        <f>IF(J292&lt;&gt;"LIBSETS_SETTYPE_BATTLEGROUND",IF(J292&lt;&gt;"LIBSETS_SETTYPE_SPECIAL",IF(AJ292&lt;&gt;"",VLOOKUP(AJ292,'ESO zone constants'!$D$2:$H$4950,8,FALSE),""),""),"")</f>
        <v/>
      </c>
      <c r="AJ292" s="14"/>
      <c r="AK292" s="47"/>
      <c r="AL292" s="46" t="str">
        <f>IF(AK292&lt;&gt;"",IF(AK292&lt;&gt;"LIBSETS_DROP_MECHANIC_MONSTER_NAME",VLOOKUP(AK292,'LibSets constants'!$I$4:$L$1000,3,FALSE),""),"")</f>
        <v/>
      </c>
      <c r="AM292" s="46" t="str">
        <f>IF(AK292&lt;&gt;"",IF(AK292&lt;&gt;"LIBSETS_DROP_MECHANIC_MONSTER_NAME",VLOOKUP(AK292,'LibSets constants'!$I$4:$L$1000,4,FALSE),""),"")</f>
        <v/>
      </c>
      <c r="AN292" s="3" t="str">
        <f>IF(J292&lt;&gt;"LIBSETS_SETTYPE_BATTLEGROUND",IF(J292&lt;&gt;"LIBSETS_SETTYPE_SPECIAL",IF(AO292&lt;&gt;"",VLOOKUP(AO292,'ESO zone constants'!$D$2:$H$4950,8,FALSE),""),""),"")</f>
        <v/>
      </c>
      <c r="AO292" s="14"/>
      <c r="AP292" s="47"/>
      <c r="AQ292" s="46" t="str">
        <f>IF(AP292&lt;&gt;"",IF(AP292&lt;&gt;"LIBSETS_DROP_MECHANIC_MONSTER_NAME",VLOOKUP(AP292,'LibSets constants'!$I$4:$L$1000,3,FALSE),""),"")</f>
        <v/>
      </c>
      <c r="AR292" s="46" t="str">
        <f>IF(AP292&lt;&gt;"",IF(AP292&lt;&gt;"LIBSETS_DROP_MECHANIC_MONSTER_NAME",VLOOKUP(AP292,'LibSets constants'!$I$4:$L$1000,4,FALSE),""),"")</f>
        <v/>
      </c>
      <c r="AS292" s="3" t="str">
        <f>IF(J292&lt;&gt;"LIBSETS_SETTYPE_BATTLEGROUND",IF(J292&lt;&gt;"LIBSETS_SETTYPE_SPECIAL",IF(AT292&lt;&gt;"",VLOOKUP(AT292,'ESO zone constants'!$D$2:$H$4950,8,FALSE),""),""),"")</f>
        <v/>
      </c>
      <c r="AT292" s="14"/>
      <c r="AU292" s="47"/>
      <c r="AV292" s="46" t="str">
        <f>IF(AU292&lt;&gt;"",IF(AU292&lt;&gt;"LIBSETS_DROP_MECHANIC_MONSTER_NAME",VLOOKUP(AU292,'LibSets constants'!$I$4:$L$1000,3,FALSE),""),"")</f>
        <v/>
      </c>
      <c r="AW292" s="46" t="str">
        <f>IF(AU292&lt;&gt;"",IF(AU292&lt;&gt;"LIBSETS_DROP_MECHANIC_MONSTER_NAME",VLOOKUP(AU292,'LibSets constants'!$I$4:$L$1000,4,FALSE),""),"")</f>
        <v/>
      </c>
      <c r="AX292" s="21" t="str">
        <f t="shared" si="31"/>
        <v/>
      </c>
      <c r="AY292" s="29" t="str">
        <f t="shared" si="34"/>
        <v/>
      </c>
      <c r="AZ292" s="21" t="str">
        <f t="shared" si="32"/>
        <v/>
      </c>
      <c r="BA292" s="21" t="str">
        <f t="shared" si="33"/>
        <v/>
      </c>
      <c r="BB292" s="29" t="str">
        <f t="shared" si="35"/>
        <v/>
      </c>
    </row>
    <row r="293" spans="1:54" x14ac:dyDescent="0.25">
      <c r="A293" s="5">
        <v>265</v>
      </c>
      <c r="B293" t="s">
        <v>1361</v>
      </c>
      <c r="C293" t="s">
        <v>22</v>
      </c>
      <c r="D293" t="s">
        <v>1362</v>
      </c>
      <c r="G293" s="3">
        <f t="shared" si="30"/>
        <v>265</v>
      </c>
      <c r="J293" s="8" t="s">
        <v>2023</v>
      </c>
      <c r="K293">
        <v>2</v>
      </c>
      <c r="L293" t="s">
        <v>2010</v>
      </c>
      <c r="M293" t="s">
        <v>100</v>
      </c>
      <c r="N293">
        <v>-1</v>
      </c>
      <c r="O293">
        <v>-1</v>
      </c>
      <c r="P293">
        <v>-1</v>
      </c>
      <c r="Q293">
        <v>0</v>
      </c>
      <c r="R293" s="3" t="e">
        <f>IF(S293&lt;&gt;"",VLOOKUP(S293,'ESO zone constants'!$D$2:$H$4950,8,FALSE),"")</f>
        <v>#REF!</v>
      </c>
      <c r="S293" t="s">
        <v>105</v>
      </c>
      <c r="T293" s="19" t="e">
        <f>IF(R293&lt;&gt;"",IF(NOT(ISERROR(VLOOKUP(R293,'ESO Dungeon constants'!$D$3:$H$9999,5,FALSE))),VLOOKUP(R293,'ESO Dungeon constants'!$D$3:$I$9999,6,FALSE),VLOOKUP(R293,'ESO zone constants'!$H$2:$K$9984,4,FALSE)),"")</f>
        <v>#REF!</v>
      </c>
      <c r="U293" s="3" t="e">
        <f>VLOOKUP(T293,'LibSets constants'!$B$4:$C$1000,2,FALSE)</f>
        <v>#REF!</v>
      </c>
      <c r="V293" s="34" t="s">
        <v>2101</v>
      </c>
      <c r="W293" s="41" t="s">
        <v>1900</v>
      </c>
      <c r="X293" s="41" t="s">
        <v>2221</v>
      </c>
      <c r="Y293" s="3" t="str">
        <f>IF(J293&lt;&gt;"LIBSETS_SETTYPE_BATTLEGROUND",IF(J293&lt;&gt;"LIBSETS_SETTYPE_SPECIAL",IF(Z293&lt;&gt;"",VLOOKUP(Z293,'ESO zone constants'!$D$2:$H$4950,8,FALSE),""),""),"")</f>
        <v/>
      </c>
      <c r="AA293" s="41"/>
      <c r="AB293" s="41"/>
      <c r="AC293" s="41"/>
      <c r="AD293" s="3" t="str">
        <f>IF(J293&lt;&gt;"LIBSETS_SETTYPE_BATTLEGROUND",IF(J293&lt;&gt;"LIBSETS_SETTYPE_SPECIAL",IF(AE293&lt;&gt;"",VLOOKUP(AE293,'ESO zone constants'!$D$2:$H$4950,8,FALSE),""),""),"")</f>
        <v/>
      </c>
      <c r="AF293" s="41"/>
      <c r="AG293" s="41"/>
      <c r="AH293" s="41"/>
      <c r="AI293" s="3" t="str">
        <f>IF(J293&lt;&gt;"LIBSETS_SETTYPE_BATTLEGROUND",IF(J293&lt;&gt;"LIBSETS_SETTYPE_SPECIAL",IF(AJ293&lt;&gt;"",VLOOKUP(AJ293,'ESO zone constants'!$D$2:$H$4950,8,FALSE),""),""),"")</f>
        <v/>
      </c>
      <c r="AK293" s="41"/>
      <c r="AL293" s="41"/>
      <c r="AM293" s="41"/>
      <c r="AN293" s="3" t="str">
        <f>IF(J293&lt;&gt;"LIBSETS_SETTYPE_BATTLEGROUND",IF(J293&lt;&gt;"LIBSETS_SETTYPE_SPECIAL",IF(AO293&lt;&gt;"",VLOOKUP(AO293,'ESO zone constants'!$D$2:$H$4950,8,FALSE),""),""),"")</f>
        <v/>
      </c>
      <c r="AP293" s="41"/>
      <c r="AQ293" s="41"/>
      <c r="AR293" s="41"/>
      <c r="AS293" s="3" t="str">
        <f>IF(J293&lt;&gt;"LIBSETS_SETTYPE_BATTLEGROUND",IF(J293&lt;&gt;"LIBSETS_SETTYPE_SPECIAL",IF(AT293&lt;&gt;"",VLOOKUP(AT293,'ESO zone constants'!$D$2:$H$4950,8,FALSE),""),""),"")</f>
        <v/>
      </c>
      <c r="AU293" s="41"/>
      <c r="AV293" s="41"/>
      <c r="AW293" s="41"/>
      <c r="AX293" s="21" t="e">
        <f t="shared" si="31"/>
        <v>#REF!</v>
      </c>
      <c r="AY293" s="21" t="e">
        <f t="shared" si="34"/>
        <v>#REF!</v>
      </c>
      <c r="AZ293" s="21" t="str">
        <f t="shared" si="32"/>
        <v>, setType=LIBSETS_SETTYPE_MONSTER</v>
      </c>
      <c r="BA293" s="21" t="str">
        <f t="shared" si="33"/>
        <v>, dropMechanic={LIBSETS_DROP_MECHANIC_MONSTER_NAME}, dropMechanicNames={['en']='High Kinlord Rilis', ['de']='Sippenhochfürst Rilis'}},</v>
      </c>
      <c r="BB293" s="21" t="str">
        <f t="shared" si="35"/>
        <v xml:space="preserve"> --Shadowrend / Schattenriss   [The Banished Cells I]</v>
      </c>
    </row>
    <row r="294" spans="1:54" x14ac:dyDescent="0.25">
      <c r="A294" s="5">
        <v>266</v>
      </c>
      <c r="B294" t="s">
        <v>10</v>
      </c>
      <c r="C294" t="s">
        <v>10</v>
      </c>
      <c r="D294" t="s">
        <v>10</v>
      </c>
      <c r="G294" s="3">
        <f t="shared" si="30"/>
        <v>266</v>
      </c>
      <c r="J294" s="8" t="s">
        <v>2023</v>
      </c>
      <c r="K294">
        <v>2</v>
      </c>
      <c r="L294" t="s">
        <v>2010</v>
      </c>
      <c r="M294" t="s">
        <v>100</v>
      </c>
      <c r="N294">
        <v>-1</v>
      </c>
      <c r="O294">
        <v>-1</v>
      </c>
      <c r="P294">
        <v>-1</v>
      </c>
      <c r="Q294">
        <v>0</v>
      </c>
      <c r="R294" s="3" t="e">
        <f>IF(S294&lt;&gt;"",VLOOKUP(S294,'ESO zone constants'!$D$2:$H$4950,8,FALSE),"")</f>
        <v>#REF!</v>
      </c>
      <c r="S294" t="s">
        <v>51</v>
      </c>
      <c r="T294" s="19" t="e">
        <f>IF(R294&lt;&gt;"",IF(NOT(ISERROR(VLOOKUP(R294,'ESO Dungeon constants'!$D$3:$H$9999,5,FALSE))),VLOOKUP(R294,'ESO Dungeon constants'!$D$3:$I$9999,6,FALSE),VLOOKUP(R294,'ESO zone constants'!$H$2:$K$9984,4,FALSE)),"")</f>
        <v>#REF!</v>
      </c>
      <c r="U294" s="3" t="e">
        <f>VLOOKUP(T294,'LibSets constants'!$B$4:$C$1000,2,FALSE)</f>
        <v>#REF!</v>
      </c>
      <c r="V294" s="34" t="s">
        <v>2101</v>
      </c>
      <c r="W294" s="41" t="s">
        <v>2115</v>
      </c>
      <c r="X294" s="41" t="s">
        <v>2214</v>
      </c>
      <c r="Y294" s="3" t="str">
        <f>IF(J294&lt;&gt;"LIBSETS_SETTYPE_BATTLEGROUND",IF(J294&lt;&gt;"LIBSETS_SETTYPE_SPECIAL",IF(Z294&lt;&gt;"",VLOOKUP(Z294,'ESO zone constants'!$D$2:$H$4950,8,FALSE),""),""),"")</f>
        <v/>
      </c>
      <c r="AA294" s="41"/>
      <c r="AB294" s="41"/>
      <c r="AC294" s="41"/>
      <c r="AD294" s="3" t="str">
        <f>IF(J294&lt;&gt;"LIBSETS_SETTYPE_BATTLEGROUND",IF(J294&lt;&gt;"LIBSETS_SETTYPE_SPECIAL",IF(AE294&lt;&gt;"",VLOOKUP(AE294,'ESO zone constants'!$D$2:$H$4950,8,FALSE),""),""),"")</f>
        <v/>
      </c>
      <c r="AF294" s="41"/>
      <c r="AG294" s="41"/>
      <c r="AH294" s="41"/>
      <c r="AI294" s="3" t="str">
        <f>IF(J294&lt;&gt;"LIBSETS_SETTYPE_BATTLEGROUND",IF(J294&lt;&gt;"LIBSETS_SETTYPE_SPECIAL",IF(AJ294&lt;&gt;"",VLOOKUP(AJ294,'ESO zone constants'!$D$2:$H$4950,8,FALSE),""),""),"")</f>
        <v/>
      </c>
      <c r="AK294" s="41"/>
      <c r="AL294" s="41"/>
      <c r="AM294" s="41"/>
      <c r="AN294" s="3" t="str">
        <f>IF(J294&lt;&gt;"LIBSETS_SETTYPE_BATTLEGROUND",IF(J294&lt;&gt;"LIBSETS_SETTYPE_SPECIAL",IF(AO294&lt;&gt;"",VLOOKUP(AO294,'ESO zone constants'!$D$2:$H$4950,8,FALSE),""),""),"")</f>
        <v/>
      </c>
      <c r="AP294" s="41"/>
      <c r="AQ294" s="41"/>
      <c r="AR294" s="41"/>
      <c r="AS294" s="3" t="str">
        <f>IF(J294&lt;&gt;"LIBSETS_SETTYPE_BATTLEGROUND",IF(J294&lt;&gt;"LIBSETS_SETTYPE_SPECIAL",IF(AT294&lt;&gt;"",VLOOKUP(AT294,'ESO zone constants'!$D$2:$H$4950,8,FALSE),""),""),"")</f>
        <v/>
      </c>
      <c r="AU294" s="41"/>
      <c r="AV294" s="41"/>
      <c r="AW294" s="41"/>
      <c r="AX294" s="21" t="e">
        <f t="shared" si="31"/>
        <v>#REF!</v>
      </c>
      <c r="AY294" s="21" t="e">
        <f t="shared" si="34"/>
        <v>#REF!</v>
      </c>
      <c r="AZ294" s="21" t="str">
        <f t="shared" si="32"/>
        <v>, setType=LIBSETS_SETTYPE_MONSTER</v>
      </c>
      <c r="BA294" s="21" t="str">
        <f t="shared" si="33"/>
        <v>, dropMechanic={LIBSETS_DROP_MECHANIC_MONSTER_NAME}, dropMechanicNames={['en']='Kra\'gh the Dreugh King', ['de']='Kra\'gh der Dreughkönig'}},</v>
      </c>
      <c r="BB294" s="21" t="str">
        <f t="shared" si="35"/>
        <v xml:space="preserve"> --Kra'gh / Kra'gh   [Fungal Grotto I]</v>
      </c>
    </row>
    <row r="295" spans="1:54" x14ac:dyDescent="0.25">
      <c r="A295" s="5">
        <v>267</v>
      </c>
      <c r="B295" t="s">
        <v>1363</v>
      </c>
      <c r="C295" t="s">
        <v>27</v>
      </c>
      <c r="D295" t="s">
        <v>1364</v>
      </c>
      <c r="G295" s="3">
        <f t="shared" si="30"/>
        <v>267</v>
      </c>
      <c r="J295" s="8" t="s">
        <v>2023</v>
      </c>
      <c r="K295">
        <v>2</v>
      </c>
      <c r="L295" t="s">
        <v>2010</v>
      </c>
      <c r="M295" t="s">
        <v>100</v>
      </c>
      <c r="N295">
        <v>-1</v>
      </c>
      <c r="O295">
        <v>-1</v>
      </c>
      <c r="P295">
        <v>-1</v>
      </c>
      <c r="Q295">
        <v>0</v>
      </c>
      <c r="R295" s="3" t="e">
        <f>IF(S295&lt;&gt;"",VLOOKUP(S295,'ESO zone constants'!$D$2:$H$4950,8,FALSE),"")</f>
        <v>#REF!</v>
      </c>
      <c r="S295" t="s">
        <v>66</v>
      </c>
      <c r="T295" s="19" t="e">
        <f>IF(R295&lt;&gt;"",IF(NOT(ISERROR(VLOOKUP(R295,'ESO Dungeon constants'!$D$3:$H$9999,5,FALSE))),VLOOKUP(R295,'ESO Dungeon constants'!$D$3:$I$9999,6,FALSE),VLOOKUP(R295,'ESO zone constants'!$H$2:$K$9984,4,FALSE)),"")</f>
        <v>#REF!</v>
      </c>
      <c r="U295" s="3" t="e">
        <f>VLOOKUP(T295,'LibSets constants'!$B$4:$C$1000,2,FALSE)</f>
        <v>#REF!</v>
      </c>
      <c r="V295" s="34" t="s">
        <v>2101</v>
      </c>
      <c r="W295" s="41" t="s">
        <v>2104</v>
      </c>
      <c r="X295" s="41" t="s">
        <v>2218</v>
      </c>
      <c r="Y295" s="3" t="str">
        <f>IF(J295&lt;&gt;"LIBSETS_SETTYPE_BATTLEGROUND",IF(J295&lt;&gt;"LIBSETS_SETTYPE_SPECIAL",IF(Z295&lt;&gt;"",VLOOKUP(Z295,'ESO zone constants'!$D$2:$H$4950,8,FALSE),""),""),"")</f>
        <v/>
      </c>
      <c r="AA295" s="41"/>
      <c r="AB295" s="41"/>
      <c r="AC295" s="41"/>
      <c r="AD295" s="3" t="str">
        <f>IF(J295&lt;&gt;"LIBSETS_SETTYPE_BATTLEGROUND",IF(J295&lt;&gt;"LIBSETS_SETTYPE_SPECIAL",IF(AE295&lt;&gt;"",VLOOKUP(AE295,'ESO zone constants'!$D$2:$H$4950,8,FALSE),""),""),"")</f>
        <v/>
      </c>
      <c r="AF295" s="41"/>
      <c r="AG295" s="41"/>
      <c r="AH295" s="41"/>
      <c r="AI295" s="3" t="str">
        <f>IF(J295&lt;&gt;"LIBSETS_SETTYPE_BATTLEGROUND",IF(J295&lt;&gt;"LIBSETS_SETTYPE_SPECIAL",IF(AJ295&lt;&gt;"",VLOOKUP(AJ295,'ESO zone constants'!$D$2:$H$4950,8,FALSE),""),""),"")</f>
        <v/>
      </c>
      <c r="AK295" s="41"/>
      <c r="AL295" s="41"/>
      <c r="AM295" s="41"/>
      <c r="AN295" s="3" t="str">
        <f>IF(J295&lt;&gt;"LIBSETS_SETTYPE_BATTLEGROUND",IF(J295&lt;&gt;"LIBSETS_SETTYPE_SPECIAL",IF(AO295&lt;&gt;"",VLOOKUP(AO295,'ESO zone constants'!$D$2:$H$4950,8,FALSE),""),""),"")</f>
        <v/>
      </c>
      <c r="AP295" s="41"/>
      <c r="AQ295" s="41"/>
      <c r="AR295" s="41"/>
      <c r="AS295" s="3" t="str">
        <f>IF(J295&lt;&gt;"LIBSETS_SETTYPE_BATTLEGROUND",IF(J295&lt;&gt;"LIBSETS_SETTYPE_SPECIAL",IF(AT295&lt;&gt;"",VLOOKUP(AT295,'ESO zone constants'!$D$2:$H$4950,8,FALSE),""),""),"")</f>
        <v/>
      </c>
      <c r="AU295" s="41"/>
      <c r="AV295" s="41"/>
      <c r="AW295" s="41"/>
      <c r="AX295" s="21" t="e">
        <f t="shared" si="31"/>
        <v>#REF!</v>
      </c>
      <c r="AY295" s="21" t="e">
        <f t="shared" si="34"/>
        <v>#REF!</v>
      </c>
      <c r="AZ295" s="21" t="str">
        <f t="shared" si="32"/>
        <v>, setType=LIBSETS_SETTYPE_MONSTER</v>
      </c>
      <c r="BA295" s="21" t="str">
        <f t="shared" si="33"/>
        <v>, dropMechanic={LIBSETS_DROP_MECHANIC_MONSTER_NAME}, dropMechanicNames={['en']='The Whisperer', ['de']='Die Flüsterin'}},</v>
      </c>
      <c r="BB295" s="21" t="str">
        <f t="shared" si="35"/>
        <v xml:space="preserve"> --Swarm Mother / Schwarmmutter   [Spindleclutch I]</v>
      </c>
    </row>
    <row r="296" spans="1:54" x14ac:dyDescent="0.25">
      <c r="A296" s="5">
        <v>268</v>
      </c>
      <c r="B296" t="s">
        <v>1365</v>
      </c>
      <c r="C296" t="s">
        <v>21</v>
      </c>
      <c r="D296" t="s">
        <v>1366</v>
      </c>
      <c r="G296" s="3">
        <f t="shared" si="30"/>
        <v>268</v>
      </c>
      <c r="J296" s="8" t="s">
        <v>2023</v>
      </c>
      <c r="K296">
        <v>2</v>
      </c>
      <c r="L296" t="s">
        <v>2010</v>
      </c>
      <c r="M296" t="s">
        <v>100</v>
      </c>
      <c r="N296">
        <v>-1</v>
      </c>
      <c r="O296">
        <v>-1</v>
      </c>
      <c r="P296">
        <v>-1</v>
      </c>
      <c r="Q296">
        <v>0</v>
      </c>
      <c r="R296" s="3" t="e">
        <f>IF(S296&lt;&gt;"",VLOOKUP(S296,'ESO zone constants'!$D$2:$H$4950,8,FALSE),"")</f>
        <v>#REF!</v>
      </c>
      <c r="S296" t="s">
        <v>61</v>
      </c>
      <c r="T296" s="19" t="e">
        <f>IF(R296&lt;&gt;"",IF(NOT(ISERROR(VLOOKUP(R296,'ESO Dungeon constants'!$D$3:$H$9999,5,FALSE))),VLOOKUP(R296,'ESO Dungeon constants'!$D$3:$I$9999,6,FALSE),VLOOKUP(R296,'ESO zone constants'!$H$2:$K$9984,4,FALSE)),"")</f>
        <v>#REF!</v>
      </c>
      <c r="U296" s="3" t="e">
        <f>VLOOKUP(T296,'LibSets constants'!$B$4:$C$1000,2,FALSE)</f>
        <v>#REF!</v>
      </c>
      <c r="V296" s="34" t="s">
        <v>2101</v>
      </c>
      <c r="W296" s="41" t="s">
        <v>21</v>
      </c>
      <c r="X296" s="41" t="s">
        <v>1365</v>
      </c>
      <c r="Y296" s="3" t="str">
        <f>IF(J296&lt;&gt;"LIBSETS_SETTYPE_BATTLEGROUND",IF(J296&lt;&gt;"LIBSETS_SETTYPE_SPECIAL",IF(Z296&lt;&gt;"",VLOOKUP(Z296,'ESO zone constants'!$D$2:$H$4950,8,FALSE),""),""),"")</f>
        <v/>
      </c>
      <c r="AA296" s="41"/>
      <c r="AB296" s="41"/>
      <c r="AC296" s="41"/>
      <c r="AD296" s="3" t="str">
        <f>IF(J296&lt;&gt;"LIBSETS_SETTYPE_BATTLEGROUND",IF(J296&lt;&gt;"LIBSETS_SETTYPE_SPECIAL",IF(AE296&lt;&gt;"",VLOOKUP(AE296,'ESO zone constants'!$D$2:$H$4950,8,FALSE),""),""),"")</f>
        <v/>
      </c>
      <c r="AF296" s="41"/>
      <c r="AG296" s="41"/>
      <c r="AH296" s="41"/>
      <c r="AI296" s="3" t="str">
        <f>IF(J296&lt;&gt;"LIBSETS_SETTYPE_BATTLEGROUND",IF(J296&lt;&gt;"LIBSETS_SETTYPE_SPECIAL",IF(AJ296&lt;&gt;"",VLOOKUP(AJ296,'ESO zone constants'!$D$2:$H$4950,8,FALSE),""),""),"")</f>
        <v/>
      </c>
      <c r="AK296" s="41"/>
      <c r="AL296" s="41"/>
      <c r="AM296" s="41"/>
      <c r="AN296" s="3" t="str">
        <f>IF(J296&lt;&gt;"LIBSETS_SETTYPE_BATTLEGROUND",IF(J296&lt;&gt;"LIBSETS_SETTYPE_SPECIAL",IF(AO296&lt;&gt;"",VLOOKUP(AO296,'ESO zone constants'!$D$2:$H$4950,8,FALSE),""),""),"")</f>
        <v/>
      </c>
      <c r="AP296" s="41"/>
      <c r="AQ296" s="41"/>
      <c r="AR296" s="41"/>
      <c r="AS296" s="3" t="str">
        <f>IF(J296&lt;&gt;"LIBSETS_SETTYPE_BATTLEGROUND",IF(J296&lt;&gt;"LIBSETS_SETTYPE_SPECIAL",IF(AT296&lt;&gt;"",VLOOKUP(AT296,'ESO zone constants'!$D$2:$H$4950,8,FALSE),""),""),"")</f>
        <v/>
      </c>
      <c r="AU296" s="41"/>
      <c r="AV296" s="41"/>
      <c r="AW296" s="41"/>
      <c r="AX296" s="21" t="e">
        <f t="shared" si="31"/>
        <v>#REF!</v>
      </c>
      <c r="AY296" s="21" t="e">
        <f t="shared" si="34"/>
        <v>#REF!</v>
      </c>
      <c r="AZ296" s="21" t="str">
        <f t="shared" si="32"/>
        <v>, setType=LIBSETS_SETTYPE_MONSTER</v>
      </c>
      <c r="BA296" s="21" t="str">
        <f t="shared" si="33"/>
        <v>, dropMechanic={LIBSETS_DROP_MECHANIC_MONSTER_NAME}, dropMechanicNames={['en']='Sentinel of Rkugamz', ['de']='Wachposten von Rkugamz'}},</v>
      </c>
      <c r="BB296" s="21" t="str">
        <f t="shared" si="35"/>
        <v xml:space="preserve"> --Sentinel of Rkugamz / Wachposten von Rkugamz   [Darkshade Caverns I]</v>
      </c>
    </row>
    <row r="297" spans="1:54" x14ac:dyDescent="0.25">
      <c r="A297" s="5">
        <v>269</v>
      </c>
      <c r="B297" t="s">
        <v>1367</v>
      </c>
      <c r="C297" t="s">
        <v>2</v>
      </c>
      <c r="D297" t="s">
        <v>1368</v>
      </c>
      <c r="G297" s="3">
        <f t="shared" si="30"/>
        <v>269</v>
      </c>
      <c r="J297" s="8" t="s">
        <v>2023</v>
      </c>
      <c r="K297">
        <v>2</v>
      </c>
      <c r="L297" t="s">
        <v>2010</v>
      </c>
      <c r="M297" t="s">
        <v>100</v>
      </c>
      <c r="N297">
        <v>-1</v>
      </c>
      <c r="O297">
        <v>-1</v>
      </c>
      <c r="P297">
        <v>-1</v>
      </c>
      <c r="Q297">
        <v>0</v>
      </c>
      <c r="R297" s="3" t="e">
        <f>IF(S297&lt;&gt;"",VLOOKUP(S297,'ESO zone constants'!$D$2:$H$4950,8,FALSE),"")</f>
        <v>#REF!</v>
      </c>
      <c r="S297" t="s">
        <v>43</v>
      </c>
      <c r="T297" s="19" t="e">
        <f>IF(R297&lt;&gt;"",IF(NOT(ISERROR(VLOOKUP(R297,'ESO Dungeon constants'!$D$3:$H$9999,5,FALSE))),VLOOKUP(R297,'ESO Dungeon constants'!$D$3:$I$9999,6,FALSE),VLOOKUP(R297,'ESO zone constants'!$H$2:$K$9984,4,FALSE)),"")</f>
        <v>#REF!</v>
      </c>
      <c r="U297" s="3" t="e">
        <f>VLOOKUP(T297,'LibSets constants'!$B$4:$C$1000,2,FALSE)</f>
        <v>#REF!</v>
      </c>
      <c r="V297" s="34" t="s">
        <v>2101</v>
      </c>
      <c r="W297" s="41" t="s">
        <v>2105</v>
      </c>
      <c r="X297" s="41" t="s">
        <v>2224</v>
      </c>
      <c r="Y297" s="3" t="str">
        <f>IF(J297&lt;&gt;"LIBSETS_SETTYPE_BATTLEGROUND",IF(J297&lt;&gt;"LIBSETS_SETTYPE_SPECIAL",IF(Z297&lt;&gt;"",VLOOKUP(Z297,'ESO zone constants'!$D$2:$H$4950,8,FALSE),""),""),"")</f>
        <v/>
      </c>
      <c r="AA297" s="41"/>
      <c r="AB297" s="41"/>
      <c r="AC297" s="41"/>
      <c r="AD297" s="3" t="str">
        <f>IF(J297&lt;&gt;"LIBSETS_SETTYPE_BATTLEGROUND",IF(J297&lt;&gt;"LIBSETS_SETTYPE_SPECIAL",IF(AE297&lt;&gt;"",VLOOKUP(AE297,'ESO zone constants'!$D$2:$H$4950,8,FALSE),""),""),"")</f>
        <v/>
      </c>
      <c r="AF297" s="41"/>
      <c r="AG297" s="41"/>
      <c r="AH297" s="41"/>
      <c r="AI297" s="3" t="str">
        <f>IF(J297&lt;&gt;"LIBSETS_SETTYPE_BATTLEGROUND",IF(J297&lt;&gt;"LIBSETS_SETTYPE_SPECIAL",IF(AJ297&lt;&gt;"",VLOOKUP(AJ297,'ESO zone constants'!$D$2:$H$4950,8,FALSE),""),""),"")</f>
        <v/>
      </c>
      <c r="AK297" s="41"/>
      <c r="AL297" s="41"/>
      <c r="AM297" s="41"/>
      <c r="AN297" s="3" t="str">
        <f>IF(J297&lt;&gt;"LIBSETS_SETTYPE_BATTLEGROUND",IF(J297&lt;&gt;"LIBSETS_SETTYPE_SPECIAL",IF(AO297&lt;&gt;"",VLOOKUP(AO297,'ESO zone constants'!$D$2:$H$4950,8,FALSE),""),""),"")</f>
        <v/>
      </c>
      <c r="AP297" s="41"/>
      <c r="AQ297" s="41"/>
      <c r="AR297" s="41"/>
      <c r="AS297" s="3" t="str">
        <f>IF(J297&lt;&gt;"LIBSETS_SETTYPE_BATTLEGROUND",IF(J297&lt;&gt;"LIBSETS_SETTYPE_SPECIAL",IF(AT297&lt;&gt;"",VLOOKUP(AT297,'ESO zone constants'!$D$2:$H$4950,8,FALSE),""),""),"")</f>
        <v/>
      </c>
      <c r="AU297" s="41"/>
      <c r="AV297" s="41"/>
      <c r="AW297" s="41"/>
      <c r="AX297" s="21" t="e">
        <f t="shared" si="31"/>
        <v>#REF!</v>
      </c>
      <c r="AY297" s="21" t="e">
        <f t="shared" si="34"/>
        <v>#REF!</v>
      </c>
      <c r="AZ297" s="21" t="str">
        <f t="shared" si="32"/>
        <v>, setType=LIBSETS_SETTYPE_MONSTER</v>
      </c>
      <c r="BA297" s="21" t="str">
        <f t="shared" si="33"/>
        <v>, dropMechanic={LIBSETS_DROP_MECHANIC_MONSTER_NAME}, dropMechanicNames={['en']='Canonreeve Oraneth', ['de']='Stiftsvogt Oraneth'}},</v>
      </c>
      <c r="BB297" s="21" t="str">
        <f t="shared" si="35"/>
        <v xml:space="preserve"> --Chokethorn / Würgedorn   [Elden Hollow I]</v>
      </c>
    </row>
    <row r="298" spans="1:54" x14ac:dyDescent="0.25">
      <c r="A298" s="5">
        <v>270</v>
      </c>
      <c r="B298" t="s">
        <v>1369</v>
      </c>
      <c r="C298" t="s">
        <v>23</v>
      </c>
      <c r="D298" t="s">
        <v>1370</v>
      </c>
      <c r="G298" s="3">
        <f t="shared" si="30"/>
        <v>270</v>
      </c>
      <c r="J298" s="8" t="s">
        <v>2023</v>
      </c>
      <c r="K298">
        <v>2</v>
      </c>
      <c r="L298" t="s">
        <v>2010</v>
      </c>
      <c r="M298" t="s">
        <v>100</v>
      </c>
      <c r="N298">
        <v>-1</v>
      </c>
      <c r="O298">
        <v>-1</v>
      </c>
      <c r="P298">
        <v>-1</v>
      </c>
      <c r="Q298">
        <v>0</v>
      </c>
      <c r="R298" s="3" t="e">
        <f>IF(S298&lt;&gt;"",VLOOKUP(S298,'ESO zone constants'!$D$2:$H$4950,8,FALSE),"")</f>
        <v>#REF!</v>
      </c>
      <c r="S298" t="s">
        <v>62</v>
      </c>
      <c r="T298" s="19" t="e">
        <f>IF(R298&lt;&gt;"",IF(NOT(ISERROR(VLOOKUP(R298,'ESO Dungeon constants'!$D$3:$H$9999,5,FALSE))),VLOOKUP(R298,'ESO Dungeon constants'!$D$3:$I$9999,6,FALSE),VLOOKUP(R298,'ESO zone constants'!$H$2:$K$9984,4,FALSE)),"")</f>
        <v>#REF!</v>
      </c>
      <c r="U298" s="3" t="e">
        <f>VLOOKUP(T298,'LibSets constants'!$B$4:$C$1000,2,FALSE)</f>
        <v>#REF!</v>
      </c>
      <c r="V298" s="34" t="s">
        <v>2101</v>
      </c>
      <c r="W298" s="41" t="s">
        <v>2227</v>
      </c>
      <c r="X298" s="41" t="s">
        <v>2228</v>
      </c>
      <c r="Y298" s="3" t="str">
        <f>IF(J298&lt;&gt;"LIBSETS_SETTYPE_BATTLEGROUND",IF(J298&lt;&gt;"LIBSETS_SETTYPE_SPECIAL",IF(Z298&lt;&gt;"",VLOOKUP(Z298,'ESO zone constants'!$D$2:$H$4950,8,FALSE),""),""),"")</f>
        <v/>
      </c>
      <c r="AA298" s="41"/>
      <c r="AB298" s="41"/>
      <c r="AC298" s="41"/>
      <c r="AD298" s="3" t="str">
        <f>IF(J298&lt;&gt;"LIBSETS_SETTYPE_BATTLEGROUND",IF(J298&lt;&gt;"LIBSETS_SETTYPE_SPECIAL",IF(AE298&lt;&gt;"",VLOOKUP(AE298,'ESO zone constants'!$D$2:$H$4950,8,FALSE),""),""),"")</f>
        <v/>
      </c>
      <c r="AF298" s="41"/>
      <c r="AG298" s="41"/>
      <c r="AH298" s="41"/>
      <c r="AI298" s="3" t="str">
        <f>IF(J298&lt;&gt;"LIBSETS_SETTYPE_BATTLEGROUND",IF(J298&lt;&gt;"LIBSETS_SETTYPE_SPECIAL",IF(AJ298&lt;&gt;"",VLOOKUP(AJ298,'ESO zone constants'!$D$2:$H$4950,8,FALSE),""),""),"")</f>
        <v/>
      </c>
      <c r="AK298" s="41"/>
      <c r="AL298" s="41"/>
      <c r="AM298" s="41"/>
      <c r="AN298" s="3" t="str">
        <f>IF(J298&lt;&gt;"LIBSETS_SETTYPE_BATTLEGROUND",IF(J298&lt;&gt;"LIBSETS_SETTYPE_SPECIAL",IF(AO298&lt;&gt;"",VLOOKUP(AO298,'ESO zone constants'!$D$2:$H$4950,8,FALSE),""),""),"")</f>
        <v/>
      </c>
      <c r="AP298" s="41"/>
      <c r="AQ298" s="41"/>
      <c r="AR298" s="41"/>
      <c r="AS298" s="3" t="str">
        <f>IF(J298&lt;&gt;"LIBSETS_SETTYPE_BATTLEGROUND",IF(J298&lt;&gt;"LIBSETS_SETTYPE_SPECIAL",IF(AT298&lt;&gt;"",VLOOKUP(AT298,'ESO zone constants'!$D$2:$H$4950,8,FALSE),""),""),"")</f>
        <v/>
      </c>
      <c r="AU298" s="41"/>
      <c r="AV298" s="41"/>
      <c r="AW298" s="41"/>
      <c r="AX298" s="21" t="e">
        <f t="shared" si="31"/>
        <v>#REF!</v>
      </c>
      <c r="AY298" s="21" t="e">
        <f t="shared" si="34"/>
        <v>#REF!</v>
      </c>
      <c r="AZ298" s="21" t="str">
        <f t="shared" si="32"/>
        <v>, setType=LIBSETS_SETTYPE_MONSTER</v>
      </c>
      <c r="BA298" s="21" t="str">
        <f t="shared" si="33"/>
        <v>, dropMechanic={LIBSETS_DROP_MECHANIC_MONSTER_NAME}, dropMechanicNames={['en']='Varaine and Allene Pellingare', ['de']='Varaine und Allene Pellingare'}},</v>
      </c>
      <c r="BB298" s="21" t="str">
        <f t="shared" si="35"/>
        <v xml:space="preserve"> --Slimecraw / Schleimkropf   [Wayrest Sewers I]</v>
      </c>
    </row>
    <row r="299" spans="1:54" x14ac:dyDescent="0.25">
      <c r="A299" s="5">
        <v>271</v>
      </c>
      <c r="B299" t="s">
        <v>20</v>
      </c>
      <c r="C299" t="s">
        <v>20</v>
      </c>
      <c r="D299" t="s">
        <v>20</v>
      </c>
      <c r="G299" s="3">
        <f t="shared" si="30"/>
        <v>271</v>
      </c>
      <c r="J299" s="8" t="s">
        <v>2023</v>
      </c>
      <c r="K299">
        <v>1</v>
      </c>
      <c r="L299" t="s">
        <v>2010</v>
      </c>
      <c r="M299" t="s">
        <v>100</v>
      </c>
      <c r="N299">
        <v>-1</v>
      </c>
      <c r="O299">
        <v>-1</v>
      </c>
      <c r="P299">
        <v>-1</v>
      </c>
      <c r="Q299">
        <v>0</v>
      </c>
      <c r="R299" s="3" t="e">
        <f>IF(S299&lt;&gt;"",VLOOKUP(S299,'ESO zone constants'!$D$2:$H$4950,8,FALSE),"")</f>
        <v>#REF!</v>
      </c>
      <c r="S299" t="s">
        <v>60</v>
      </c>
      <c r="T299" s="19" t="e">
        <f>IF(R299&lt;&gt;"",IF(NOT(ISERROR(VLOOKUP(R299,'ESO Dungeon constants'!$D$3:$H$9999,5,FALSE))),VLOOKUP(R299,'ESO Dungeon constants'!$D$3:$I$9999,6,FALSE),VLOOKUP(R299,'ESO zone constants'!$H$2:$K$9984,4,FALSE)),"")</f>
        <v>#REF!</v>
      </c>
      <c r="U299" s="3" t="e">
        <f>VLOOKUP(T299,'LibSets constants'!$B$4:$C$1000,2,FALSE)</f>
        <v>#REF!</v>
      </c>
      <c r="V299" s="34" t="s">
        <v>2101</v>
      </c>
      <c r="W299" s="41" t="s">
        <v>2106</v>
      </c>
      <c r="X299" s="41" t="s">
        <v>2206</v>
      </c>
      <c r="Y299" s="3" t="str">
        <f>IF(J299&lt;&gt;"LIBSETS_SETTYPE_BATTLEGROUND",IF(J299&lt;&gt;"LIBSETS_SETTYPE_SPECIAL",IF(Z299&lt;&gt;"",VLOOKUP(Z299,'ESO zone constants'!$D$2:$H$4950,8,FALSE),""),""),"")</f>
        <v/>
      </c>
      <c r="AA299" s="41"/>
      <c r="AB299" s="41"/>
      <c r="AC299" s="41"/>
      <c r="AD299" s="3" t="str">
        <f>IF(J299&lt;&gt;"LIBSETS_SETTYPE_BATTLEGROUND",IF(J299&lt;&gt;"LIBSETS_SETTYPE_SPECIAL",IF(AE299&lt;&gt;"",VLOOKUP(AE299,'ESO zone constants'!$D$2:$H$4950,8,FALSE),""),""),"")</f>
        <v/>
      </c>
      <c r="AF299" s="41"/>
      <c r="AG299" s="41"/>
      <c r="AH299" s="41"/>
      <c r="AI299" s="3" t="str">
        <f>IF(J299&lt;&gt;"LIBSETS_SETTYPE_BATTLEGROUND",IF(J299&lt;&gt;"LIBSETS_SETTYPE_SPECIAL",IF(AJ299&lt;&gt;"",VLOOKUP(AJ299,'ESO zone constants'!$D$2:$H$4950,8,FALSE),""),""),"")</f>
        <v/>
      </c>
      <c r="AK299" s="41"/>
      <c r="AL299" s="41"/>
      <c r="AM299" s="41"/>
      <c r="AN299" s="3" t="str">
        <f>IF(J299&lt;&gt;"LIBSETS_SETTYPE_BATTLEGROUND",IF(J299&lt;&gt;"LIBSETS_SETTYPE_SPECIAL",IF(AO299&lt;&gt;"",VLOOKUP(AO299,'ESO zone constants'!$D$2:$H$4950,8,FALSE),""),""),"")</f>
        <v/>
      </c>
      <c r="AP299" s="41"/>
      <c r="AQ299" s="41"/>
      <c r="AR299" s="41"/>
      <c r="AS299" s="3" t="str">
        <f>IF(J299&lt;&gt;"LIBSETS_SETTYPE_BATTLEGROUND",IF(J299&lt;&gt;"LIBSETS_SETTYPE_SPECIAL",IF(AT299&lt;&gt;"",VLOOKUP(AT299,'ESO zone constants'!$D$2:$H$4950,8,FALSE),""),""),"")</f>
        <v/>
      </c>
      <c r="AU299" s="41"/>
      <c r="AV299" s="41"/>
      <c r="AW299" s="41"/>
      <c r="AX299" s="21" t="e">
        <f t="shared" si="31"/>
        <v>#REF!</v>
      </c>
      <c r="AY299" s="21" t="e">
        <f t="shared" si="34"/>
        <v>#REF!</v>
      </c>
      <c r="AZ299" s="21" t="str">
        <f t="shared" si="32"/>
        <v>, setType=LIBSETS_SETTYPE_MONSTER</v>
      </c>
      <c r="BA299" s="21" t="str">
        <f t="shared" si="33"/>
        <v>, dropMechanic={LIBSETS_DROP_MECHANIC_MONSTER_NAME}, dropMechanicNames={['en']='Sellistrix the Lamia Queen', ['de']='Sellistrix die Lamienkönigin'}},</v>
      </c>
      <c r="BB299" s="21" t="str">
        <f t="shared" si="35"/>
        <v xml:space="preserve"> --Sellistrix / Sellistrix   [Arx Corinium]</v>
      </c>
    </row>
    <row r="300" spans="1:54" x14ac:dyDescent="0.25">
      <c r="A300" s="5">
        <v>272</v>
      </c>
      <c r="B300" t="s">
        <v>1371</v>
      </c>
      <c r="C300" t="s">
        <v>9</v>
      </c>
      <c r="D300" t="s">
        <v>1372</v>
      </c>
      <c r="G300" s="3">
        <f t="shared" si="30"/>
        <v>272</v>
      </c>
      <c r="J300" s="8" t="s">
        <v>2023</v>
      </c>
      <c r="K300">
        <v>1</v>
      </c>
      <c r="L300" t="s">
        <v>2010</v>
      </c>
      <c r="M300" t="s">
        <v>100</v>
      </c>
      <c r="N300">
        <v>-1</v>
      </c>
      <c r="O300">
        <v>-1</v>
      </c>
      <c r="P300">
        <v>-1</v>
      </c>
      <c r="Q300">
        <v>0</v>
      </c>
      <c r="R300" s="3" t="e">
        <f>IF(S300&lt;&gt;"",VLOOKUP(S300,'ESO zone constants'!$D$2:$H$4950,8,FALSE),"")</f>
        <v>#REF!</v>
      </c>
      <c r="S300" t="s">
        <v>50</v>
      </c>
      <c r="T300" s="19" t="e">
        <f>IF(R300&lt;&gt;"",IF(NOT(ISERROR(VLOOKUP(R300,'ESO Dungeon constants'!$D$3:$H$9999,5,FALSE))),VLOOKUP(R300,'ESO Dungeon constants'!$D$3:$I$9999,6,FALSE),VLOOKUP(R300,'ESO zone constants'!$H$2:$K$9984,4,FALSE)),"")</f>
        <v>#REF!</v>
      </c>
      <c r="U300" s="3" t="e">
        <f>VLOOKUP(T300,'LibSets constants'!$B$4:$C$1000,2,FALSE)</f>
        <v>#REF!</v>
      </c>
      <c r="V300" s="34" t="s">
        <v>2101</v>
      </c>
      <c r="W300" s="41" t="s">
        <v>2107</v>
      </c>
      <c r="X300" s="41" t="s">
        <v>2220</v>
      </c>
      <c r="Y300" s="3" t="str">
        <f>IF(J300&lt;&gt;"LIBSETS_SETTYPE_BATTLEGROUND",IF(J300&lt;&gt;"LIBSETS_SETTYPE_SPECIAL",IF(Z300&lt;&gt;"",VLOOKUP(Z300,'ESO zone constants'!$D$2:$H$4950,8,FALSE),""),""),"")</f>
        <v/>
      </c>
      <c r="AA300" s="41"/>
      <c r="AB300" s="41"/>
      <c r="AC300" s="41"/>
      <c r="AD300" s="3" t="str">
        <f>IF(J300&lt;&gt;"LIBSETS_SETTYPE_BATTLEGROUND",IF(J300&lt;&gt;"LIBSETS_SETTYPE_SPECIAL",IF(AE300&lt;&gt;"",VLOOKUP(AE300,'ESO zone constants'!$D$2:$H$4950,8,FALSE),""),""),"")</f>
        <v/>
      </c>
      <c r="AF300" s="41"/>
      <c r="AG300" s="41"/>
      <c r="AH300" s="41"/>
      <c r="AI300" s="3" t="str">
        <f>IF(J300&lt;&gt;"LIBSETS_SETTYPE_BATTLEGROUND",IF(J300&lt;&gt;"LIBSETS_SETTYPE_SPECIAL",IF(AJ300&lt;&gt;"",VLOOKUP(AJ300,'ESO zone constants'!$D$2:$H$4950,8,FALSE),""),""),"")</f>
        <v/>
      </c>
      <c r="AK300" s="41"/>
      <c r="AL300" s="41"/>
      <c r="AM300" s="41"/>
      <c r="AN300" s="3" t="str">
        <f>IF(J300&lt;&gt;"LIBSETS_SETTYPE_BATTLEGROUND",IF(J300&lt;&gt;"LIBSETS_SETTYPE_SPECIAL",IF(AO300&lt;&gt;"",VLOOKUP(AO300,'ESO zone constants'!$D$2:$H$4950,8,FALSE),""),""),"")</f>
        <v/>
      </c>
      <c r="AP300" s="41"/>
      <c r="AQ300" s="41"/>
      <c r="AR300" s="41"/>
      <c r="AS300" s="3" t="str">
        <f>IF(J300&lt;&gt;"LIBSETS_SETTYPE_BATTLEGROUND",IF(J300&lt;&gt;"LIBSETS_SETTYPE_SPECIAL",IF(AT300&lt;&gt;"",VLOOKUP(AT300,'ESO zone constants'!$D$2:$H$4950,8,FALSE),""),""),"")</f>
        <v/>
      </c>
      <c r="AU300" s="41"/>
      <c r="AV300" s="41"/>
      <c r="AW300" s="41"/>
      <c r="AX300" s="21" t="e">
        <f t="shared" si="31"/>
        <v>#REF!</v>
      </c>
      <c r="AY300" s="21" t="e">
        <f t="shared" si="34"/>
        <v>#REF!</v>
      </c>
      <c r="AZ300" s="21" t="str">
        <f t="shared" si="32"/>
        <v>, setType=LIBSETS_SETTYPE_MONSTER</v>
      </c>
      <c r="BA300" s="21" t="str">
        <f t="shared" si="33"/>
        <v>, dropMechanic={LIBSETS_DROP_MECHANIC_MONSTER_NAME}, dropMechanicNames={['en']='Razor Master Erthas', ['de']='Klingenmeister Erthas'}},</v>
      </c>
      <c r="BB300" s="21" t="str">
        <f t="shared" si="35"/>
        <v xml:space="preserve"> --Infernal Guardian / Infernaler Wächter   [City of Ash I]</v>
      </c>
    </row>
    <row r="301" spans="1:54" x14ac:dyDescent="0.25">
      <c r="A301" s="5">
        <v>273</v>
      </c>
      <c r="B301" t="s">
        <v>8</v>
      </c>
      <c r="C301" t="s">
        <v>8</v>
      </c>
      <c r="D301" t="s">
        <v>8</v>
      </c>
      <c r="G301" s="3">
        <f t="shared" si="30"/>
        <v>273</v>
      </c>
      <c r="J301" s="8" t="s">
        <v>2023</v>
      </c>
      <c r="K301">
        <v>1</v>
      </c>
      <c r="L301" t="s">
        <v>2010</v>
      </c>
      <c r="M301" t="s">
        <v>100</v>
      </c>
      <c r="N301">
        <v>-1</v>
      </c>
      <c r="O301">
        <v>-1</v>
      </c>
      <c r="P301">
        <v>-1</v>
      </c>
      <c r="Q301">
        <v>0</v>
      </c>
      <c r="R301" s="3" t="e">
        <f>IF(S301&lt;&gt;"",VLOOKUP(S301,'ESO zone constants'!$D$2:$H$4950,8,FALSE),"")</f>
        <v>#REF!</v>
      </c>
      <c r="S301" t="s">
        <v>49</v>
      </c>
      <c r="T301" s="19" t="e">
        <f>IF(R301&lt;&gt;"",IF(NOT(ISERROR(VLOOKUP(R301,'ESO Dungeon constants'!$D$3:$H$9999,5,FALSE))),VLOOKUP(R301,'ESO Dungeon constants'!$D$3:$I$9999,6,FALSE),VLOOKUP(R301,'ESO zone constants'!$H$2:$K$9984,4,FALSE)),"")</f>
        <v>#REF!</v>
      </c>
      <c r="U301" s="3" t="e">
        <f>VLOOKUP(T301,'LibSets constants'!$B$4:$C$1000,2,FALSE)</f>
        <v>#REF!</v>
      </c>
      <c r="V301" s="34" t="s">
        <v>2101</v>
      </c>
      <c r="W301" s="41" t="s">
        <v>1899</v>
      </c>
      <c r="X301" s="41" t="s">
        <v>2212</v>
      </c>
      <c r="Y301" s="3" t="str">
        <f>IF(J301&lt;&gt;"LIBSETS_SETTYPE_BATTLEGROUND",IF(J301&lt;&gt;"LIBSETS_SETTYPE_SPECIAL",IF(Z301&lt;&gt;"",VLOOKUP(Z301,'ESO zone constants'!$D$2:$H$4950,8,FALSE),""),""),"")</f>
        <v/>
      </c>
      <c r="AA301" s="41"/>
      <c r="AB301" s="41"/>
      <c r="AC301" s="41"/>
      <c r="AD301" s="3" t="str">
        <f>IF(J301&lt;&gt;"LIBSETS_SETTYPE_BATTLEGROUND",IF(J301&lt;&gt;"LIBSETS_SETTYPE_SPECIAL",IF(AE301&lt;&gt;"",VLOOKUP(AE301,'ESO zone constants'!$D$2:$H$4950,8,FALSE),""),""),"")</f>
        <v/>
      </c>
      <c r="AF301" s="41"/>
      <c r="AG301" s="41"/>
      <c r="AH301" s="41"/>
      <c r="AI301" s="3" t="str">
        <f>IF(J301&lt;&gt;"LIBSETS_SETTYPE_BATTLEGROUND",IF(J301&lt;&gt;"LIBSETS_SETTYPE_SPECIAL",IF(AJ301&lt;&gt;"",VLOOKUP(AJ301,'ESO zone constants'!$D$2:$H$4950,8,FALSE),""),""),"")</f>
        <v/>
      </c>
      <c r="AK301" s="41"/>
      <c r="AL301" s="41"/>
      <c r="AM301" s="41"/>
      <c r="AN301" s="3" t="str">
        <f>IF(J301&lt;&gt;"LIBSETS_SETTYPE_BATTLEGROUND",IF(J301&lt;&gt;"LIBSETS_SETTYPE_SPECIAL",IF(AO301&lt;&gt;"",VLOOKUP(AO301,'ESO zone constants'!$D$2:$H$4950,8,FALSE),""),""),"")</f>
        <v/>
      </c>
      <c r="AP301" s="41"/>
      <c r="AQ301" s="41"/>
      <c r="AR301" s="41"/>
      <c r="AS301" s="3" t="str">
        <f>IF(J301&lt;&gt;"LIBSETS_SETTYPE_BATTLEGROUND",IF(J301&lt;&gt;"LIBSETS_SETTYPE_SPECIAL",IF(AT301&lt;&gt;"",VLOOKUP(AT301,'ESO zone constants'!$D$2:$H$4950,8,FALSE),""),""),"")</f>
        <v/>
      </c>
      <c r="AU301" s="41"/>
      <c r="AV301" s="41"/>
      <c r="AW301" s="41"/>
      <c r="AX301" s="21" t="e">
        <f t="shared" si="31"/>
        <v>#REF!</v>
      </c>
      <c r="AY301" s="21" t="e">
        <f t="shared" si="34"/>
        <v>#REF!</v>
      </c>
      <c r="AZ301" s="21" t="str">
        <f t="shared" si="32"/>
        <v>, setType=LIBSETS_SETTYPE_MONSTER</v>
      </c>
      <c r="BA301" s="21" t="str">
        <f t="shared" si="33"/>
        <v>, dropMechanic={LIBSETS_DROP_MECHANIC_MONSTER_NAME}, dropMechanicNames={['en']='Ilambris-Athor or Ilambris-Zaven', ['de']='Ilambris Zwillinge'}},</v>
      </c>
      <c r="BB301" s="21" t="str">
        <f t="shared" si="35"/>
        <v xml:space="preserve"> --Ilambris / Ilambris   [Crypt of Hearts I]</v>
      </c>
    </row>
    <row r="302" spans="1:54" x14ac:dyDescent="0.25">
      <c r="A302" s="5">
        <v>274</v>
      </c>
      <c r="B302" t="s">
        <v>1373</v>
      </c>
      <c r="C302" t="s">
        <v>7</v>
      </c>
      <c r="D302" t="s">
        <v>1374</v>
      </c>
      <c r="G302" s="3">
        <f t="shared" si="30"/>
        <v>274</v>
      </c>
      <c r="J302" s="8" t="s">
        <v>2023</v>
      </c>
      <c r="K302">
        <v>1</v>
      </c>
      <c r="L302" t="s">
        <v>2010</v>
      </c>
      <c r="M302" t="s">
        <v>100</v>
      </c>
      <c r="N302">
        <v>-1</v>
      </c>
      <c r="O302">
        <v>-1</v>
      </c>
      <c r="P302">
        <v>-1</v>
      </c>
      <c r="Q302">
        <v>0</v>
      </c>
      <c r="R302" s="3" t="e">
        <f>IF(S302&lt;&gt;"",VLOOKUP(S302,'ESO zone constants'!$D$2:$H$4950,8,FALSE),"")</f>
        <v>#REF!</v>
      </c>
      <c r="S302" t="s">
        <v>48</v>
      </c>
      <c r="T302" s="19" t="e">
        <f>IF(R302&lt;&gt;"",IF(NOT(ISERROR(VLOOKUP(R302,'ESO Dungeon constants'!$D$3:$H$9999,5,FALSE))),VLOOKUP(R302,'ESO Dungeon constants'!$D$3:$I$9999,6,FALSE),VLOOKUP(R302,'ESO zone constants'!$H$2:$K$9984,4,FALSE)),"")</f>
        <v>#REF!</v>
      </c>
      <c r="U302" s="3" t="e">
        <f>VLOOKUP(T302,'LibSets constants'!$B$4:$C$1000,2,FALSE)</f>
        <v>#REF!</v>
      </c>
      <c r="V302" s="34" t="s">
        <v>2101</v>
      </c>
      <c r="W302" s="45" t="s">
        <v>2108</v>
      </c>
      <c r="X302" s="45" t="s">
        <v>2207</v>
      </c>
      <c r="Y302" s="3" t="str">
        <f>IF(J302&lt;&gt;"LIBSETS_SETTYPE_BATTLEGROUND",IF(J302&lt;&gt;"LIBSETS_SETTYPE_SPECIAL",IF(Z302&lt;&gt;"",VLOOKUP(Z302,'ESO zone constants'!$D$2:$H$4950,8,FALSE),""),""),"")</f>
        <v/>
      </c>
      <c r="AA302" s="41"/>
      <c r="AB302" s="41"/>
      <c r="AC302" s="41"/>
      <c r="AD302" s="3" t="str">
        <f>IF(J302&lt;&gt;"LIBSETS_SETTYPE_BATTLEGROUND",IF(J302&lt;&gt;"LIBSETS_SETTYPE_SPECIAL",IF(AE302&lt;&gt;"",VLOOKUP(AE302,'ESO zone constants'!$D$2:$H$4950,8,FALSE),""),""),"")</f>
        <v/>
      </c>
      <c r="AF302" s="41"/>
      <c r="AG302" s="41"/>
      <c r="AH302" s="41"/>
      <c r="AI302" s="3" t="str">
        <f>IF(J302&lt;&gt;"LIBSETS_SETTYPE_BATTLEGROUND",IF(J302&lt;&gt;"LIBSETS_SETTYPE_SPECIAL",IF(AJ302&lt;&gt;"",VLOOKUP(AJ302,'ESO zone constants'!$D$2:$H$4950,8,FALSE),""),""),"")</f>
        <v/>
      </c>
      <c r="AK302" s="41"/>
      <c r="AL302" s="41"/>
      <c r="AM302" s="41"/>
      <c r="AN302" s="3" t="str">
        <f>IF(J302&lt;&gt;"LIBSETS_SETTYPE_BATTLEGROUND",IF(J302&lt;&gt;"LIBSETS_SETTYPE_SPECIAL",IF(AO302&lt;&gt;"",VLOOKUP(AO302,'ESO zone constants'!$D$2:$H$4950,8,FALSE),""),""),"")</f>
        <v/>
      </c>
      <c r="AP302" s="41"/>
      <c r="AQ302" s="41"/>
      <c r="AR302" s="41"/>
      <c r="AS302" s="3" t="str">
        <f>IF(J302&lt;&gt;"LIBSETS_SETTYPE_BATTLEGROUND",IF(J302&lt;&gt;"LIBSETS_SETTYPE_SPECIAL",IF(AT302&lt;&gt;"",VLOOKUP(AT302,'ESO zone constants'!$D$2:$H$4950,8,FALSE),""),""),"")</f>
        <v/>
      </c>
      <c r="AU302" s="41"/>
      <c r="AV302" s="41"/>
      <c r="AW302" s="41"/>
      <c r="AX302" s="21" t="e">
        <f t="shared" si="31"/>
        <v>#REF!</v>
      </c>
      <c r="AY302" s="21" t="e">
        <f t="shared" si="34"/>
        <v>#REF!</v>
      </c>
      <c r="AZ302" s="21" t="str">
        <f t="shared" si="32"/>
        <v>, setType=LIBSETS_SETTYPE_MONSTER</v>
      </c>
      <c r="BA302" s="21" t="str">
        <f t="shared" si="33"/>
        <v>, dropMechanic={LIBSETS_DROP_MECHANIC_MONSTER_NAME}, dropMechanicNames={['en']='Drodda of Icereach', ['de']='Drodda von Eiskap'}},</v>
      </c>
      <c r="BB302" s="21" t="str">
        <f t="shared" si="35"/>
        <v xml:space="preserve"> --Iceheart / Eisherz   [Direfrost Keep]</v>
      </c>
    </row>
    <row r="303" spans="1:54" x14ac:dyDescent="0.25">
      <c r="A303" s="5">
        <v>275</v>
      </c>
      <c r="B303" t="s">
        <v>1375</v>
      </c>
      <c r="C303" t="s">
        <v>26</v>
      </c>
      <c r="D303" t="s">
        <v>1376</v>
      </c>
      <c r="G303" s="3">
        <f t="shared" si="30"/>
        <v>275</v>
      </c>
      <c r="J303" s="8" t="s">
        <v>2023</v>
      </c>
      <c r="K303">
        <v>1</v>
      </c>
      <c r="L303" t="s">
        <v>2010</v>
      </c>
      <c r="M303" t="s">
        <v>100</v>
      </c>
      <c r="N303">
        <v>-1</v>
      </c>
      <c r="O303">
        <v>-1</v>
      </c>
      <c r="P303">
        <v>-1</v>
      </c>
      <c r="Q303">
        <v>0</v>
      </c>
      <c r="R303" s="3" t="e">
        <f>IF(S303&lt;&gt;"",VLOOKUP(S303,'ESO zone constants'!$D$2:$H$4950,8,FALSE),"")</f>
        <v>#REF!</v>
      </c>
      <c r="S303" t="s">
        <v>65</v>
      </c>
      <c r="T303" s="19" t="e">
        <f>IF(R303&lt;&gt;"",IF(NOT(ISERROR(VLOOKUP(R303,'ESO Dungeon constants'!$D$3:$H$9999,5,FALSE))),VLOOKUP(R303,'ESO Dungeon constants'!$D$3:$I$9999,6,FALSE),VLOOKUP(R303,'ESO zone constants'!$H$2:$K$9984,4,FALSE)),"")</f>
        <v>#REF!</v>
      </c>
      <c r="U303" s="3" t="e">
        <f>VLOOKUP(T303,'LibSets constants'!$B$4:$C$1000,2,FALSE)</f>
        <v>#REF!</v>
      </c>
      <c r="V303" s="34" t="s">
        <v>2101</v>
      </c>
      <c r="W303" s="45" t="s">
        <v>2109</v>
      </c>
      <c r="X303" s="41" t="s">
        <v>2226</v>
      </c>
      <c r="Y303" s="3" t="str">
        <f>IF(J303&lt;&gt;"LIBSETS_SETTYPE_BATTLEGROUND",IF(J303&lt;&gt;"LIBSETS_SETTYPE_SPECIAL",IF(Z303&lt;&gt;"",VLOOKUP(Z303,'ESO zone constants'!$D$2:$H$4950,8,FALSE),""),""),"")</f>
        <v/>
      </c>
      <c r="AA303" s="41"/>
      <c r="AB303" s="41"/>
      <c r="AC303" s="41"/>
      <c r="AD303" s="3" t="str">
        <f>IF(J303&lt;&gt;"LIBSETS_SETTYPE_BATTLEGROUND",IF(J303&lt;&gt;"LIBSETS_SETTYPE_SPECIAL",IF(AE303&lt;&gt;"",VLOOKUP(AE303,'ESO zone constants'!$D$2:$H$4950,8,FALSE),""),""),"")</f>
        <v/>
      </c>
      <c r="AF303" s="41"/>
      <c r="AG303" s="41"/>
      <c r="AH303" s="41"/>
      <c r="AI303" s="3" t="str">
        <f>IF(J303&lt;&gt;"LIBSETS_SETTYPE_BATTLEGROUND",IF(J303&lt;&gt;"LIBSETS_SETTYPE_SPECIAL",IF(AJ303&lt;&gt;"",VLOOKUP(AJ303,'ESO zone constants'!$D$2:$H$4950,8,FALSE),""),""),"")</f>
        <v/>
      </c>
      <c r="AK303" s="41"/>
      <c r="AL303" s="41"/>
      <c r="AM303" s="41"/>
      <c r="AN303" s="3" t="str">
        <f>IF(J303&lt;&gt;"LIBSETS_SETTYPE_BATTLEGROUND",IF(J303&lt;&gt;"LIBSETS_SETTYPE_SPECIAL",IF(AO303&lt;&gt;"",VLOOKUP(AO303,'ESO zone constants'!$D$2:$H$4950,8,FALSE),""),""),"")</f>
        <v/>
      </c>
      <c r="AP303" s="41"/>
      <c r="AQ303" s="41"/>
      <c r="AR303" s="41"/>
      <c r="AS303" s="3" t="str">
        <f>IF(J303&lt;&gt;"LIBSETS_SETTYPE_BATTLEGROUND",IF(J303&lt;&gt;"LIBSETS_SETTYPE_SPECIAL",IF(AT303&lt;&gt;"",VLOOKUP(AT303,'ESO zone constants'!$D$2:$H$4950,8,FALSE),""),""),"")</f>
        <v/>
      </c>
      <c r="AU303" s="41"/>
      <c r="AV303" s="41"/>
      <c r="AW303" s="41"/>
      <c r="AX303" s="21" t="e">
        <f t="shared" si="31"/>
        <v>#REF!</v>
      </c>
      <c r="AY303" s="21" t="e">
        <f t="shared" si="34"/>
        <v>#REF!</v>
      </c>
      <c r="AZ303" s="21" t="str">
        <f t="shared" si="32"/>
        <v>, setType=LIBSETS_SETTYPE_MONSTER</v>
      </c>
      <c r="BA303" s="21" t="str">
        <f t="shared" si="33"/>
        <v>, dropMechanic={LIBSETS_DROP_MECHANIC_MONSTER_NAME}, dropMechanicNames={['en']='Stormreeve Neidir', ['de']='Sturmvogt Neidir'}},</v>
      </c>
      <c r="BB303" s="21" t="str">
        <f t="shared" si="35"/>
        <v xml:space="preserve"> --Stormfist / Sturmfaust   [Tempest Island]</v>
      </c>
    </row>
    <row r="304" spans="1:54" x14ac:dyDescent="0.25">
      <c r="A304" s="5">
        <v>276</v>
      </c>
      <c r="B304" t="s">
        <v>1377</v>
      </c>
      <c r="C304" t="s">
        <v>29</v>
      </c>
      <c r="D304" t="s">
        <v>1378</v>
      </c>
      <c r="G304" s="3">
        <f t="shared" si="30"/>
        <v>276</v>
      </c>
      <c r="J304" s="8" t="s">
        <v>2023</v>
      </c>
      <c r="K304">
        <v>1</v>
      </c>
      <c r="L304" t="s">
        <v>2010</v>
      </c>
      <c r="M304" t="s">
        <v>100</v>
      </c>
      <c r="N304">
        <v>-1</v>
      </c>
      <c r="O304">
        <v>-1</v>
      </c>
      <c r="P304">
        <v>-1</v>
      </c>
      <c r="Q304">
        <v>0</v>
      </c>
      <c r="R304" s="3" t="e">
        <f>IF(S304&lt;&gt;"",VLOOKUP(S304,'ESO zone constants'!$D$2:$H$4950,8,FALSE),"")</f>
        <v>#REF!</v>
      </c>
      <c r="S304" t="s">
        <v>68</v>
      </c>
      <c r="T304" s="19" t="e">
        <f>IF(R304&lt;&gt;"",IF(NOT(ISERROR(VLOOKUP(R304,'ESO Dungeon constants'!$D$3:$H$9999,5,FALSE))),VLOOKUP(R304,'ESO Dungeon constants'!$D$3:$I$9999,6,FALSE),VLOOKUP(R304,'ESO zone constants'!$H$2:$K$9984,4,FALSE)),"")</f>
        <v>#REF!</v>
      </c>
      <c r="U304" s="3" t="e">
        <f>VLOOKUP(T304,'LibSets constants'!$B$4:$C$1000,2,FALSE)</f>
        <v>#REF!</v>
      </c>
      <c r="V304" s="34" t="s">
        <v>2101</v>
      </c>
      <c r="W304" s="41" t="s">
        <v>1903</v>
      </c>
      <c r="X304" s="41" t="s">
        <v>2202</v>
      </c>
      <c r="Y304" s="3" t="str">
        <f>IF(J304&lt;&gt;"LIBSETS_SETTYPE_BATTLEGROUND",IF(J304&lt;&gt;"LIBSETS_SETTYPE_SPECIAL",IF(Z304&lt;&gt;"",VLOOKUP(Z304,'ESO zone constants'!$D$2:$H$4950,8,FALSE),""),""),"")</f>
        <v/>
      </c>
      <c r="AA304" s="41"/>
      <c r="AB304" s="41"/>
      <c r="AC304" s="41"/>
      <c r="AD304" s="3" t="str">
        <f>IF(J304&lt;&gt;"LIBSETS_SETTYPE_BATTLEGROUND",IF(J304&lt;&gt;"LIBSETS_SETTYPE_SPECIAL",IF(AE304&lt;&gt;"",VLOOKUP(AE304,'ESO zone constants'!$D$2:$H$4950,8,FALSE),""),""),"")</f>
        <v/>
      </c>
      <c r="AF304" s="41"/>
      <c r="AG304" s="41"/>
      <c r="AH304" s="41"/>
      <c r="AI304" s="3" t="str">
        <f>IF(J304&lt;&gt;"LIBSETS_SETTYPE_BATTLEGROUND",IF(J304&lt;&gt;"LIBSETS_SETTYPE_SPECIAL",IF(AJ304&lt;&gt;"",VLOOKUP(AJ304,'ESO zone constants'!$D$2:$H$4950,8,FALSE),""),""),"")</f>
        <v/>
      </c>
      <c r="AK304" s="41"/>
      <c r="AL304" s="41"/>
      <c r="AM304" s="41"/>
      <c r="AN304" s="3" t="str">
        <f>IF(J304&lt;&gt;"LIBSETS_SETTYPE_BATTLEGROUND",IF(J304&lt;&gt;"LIBSETS_SETTYPE_SPECIAL",IF(AO304&lt;&gt;"",VLOOKUP(AO304,'ESO zone constants'!$D$2:$H$4950,8,FALSE),""),""),"")</f>
        <v/>
      </c>
      <c r="AP304" s="41"/>
      <c r="AQ304" s="41"/>
      <c r="AR304" s="41"/>
      <c r="AS304" s="3" t="str">
        <f>IF(J304&lt;&gt;"LIBSETS_SETTYPE_BATTLEGROUND",IF(J304&lt;&gt;"LIBSETS_SETTYPE_SPECIAL",IF(AT304&lt;&gt;"",VLOOKUP(AT304,'ESO zone constants'!$D$2:$H$4950,8,FALSE),""),""),"")</f>
        <v/>
      </c>
      <c r="AU304" s="41"/>
      <c r="AV304" s="41"/>
      <c r="AW304" s="41"/>
      <c r="AX304" s="21" t="e">
        <f t="shared" si="31"/>
        <v>#REF!</v>
      </c>
      <c r="AY304" s="21" t="e">
        <f t="shared" si="34"/>
        <v>#REF!</v>
      </c>
      <c r="AZ304" s="21" t="str">
        <f t="shared" si="32"/>
        <v>, setType=LIBSETS_SETTYPE_MONSTER</v>
      </c>
      <c r="BA304" s="21" t="str">
        <f t="shared" si="33"/>
        <v>, dropMechanic={LIBSETS_DROP_MECHANIC_MONSTER_NAME}, dropMechanicNames={['en']='The Guardian Council', ['de']='Die Wächter'}},</v>
      </c>
      <c r="BB304" s="21" t="str">
        <f t="shared" si="35"/>
        <v xml:space="preserve"> --Tremorscale / Bebenschuppe   [Volenfell]</v>
      </c>
    </row>
    <row r="305" spans="1:54" x14ac:dyDescent="0.25">
      <c r="A305" s="5">
        <v>277</v>
      </c>
      <c r="B305" t="s">
        <v>1379</v>
      </c>
      <c r="C305" t="s">
        <v>17</v>
      </c>
      <c r="D305" t="s">
        <v>1380</v>
      </c>
      <c r="G305" s="3">
        <f t="shared" si="30"/>
        <v>277</v>
      </c>
      <c r="J305" s="8" t="s">
        <v>2023</v>
      </c>
      <c r="K305">
        <v>1</v>
      </c>
      <c r="L305" t="s">
        <v>2010</v>
      </c>
      <c r="M305" t="s">
        <v>100</v>
      </c>
      <c r="N305">
        <v>-1</v>
      </c>
      <c r="O305">
        <v>-1</v>
      </c>
      <c r="P305">
        <v>-1</v>
      </c>
      <c r="Q305">
        <v>0</v>
      </c>
      <c r="R305" s="3" t="e">
        <f>IF(S305&lt;&gt;"",VLOOKUP(S305,'ESO zone constants'!$D$2:$H$4950,8,FALSE),"")</f>
        <v>#REF!</v>
      </c>
      <c r="S305" t="s">
        <v>57</v>
      </c>
      <c r="T305" s="19" t="e">
        <f>IF(R305&lt;&gt;"",IF(NOT(ISERROR(VLOOKUP(R305,'ESO Dungeon constants'!$D$3:$H$9999,5,FALSE))),VLOOKUP(R305,'ESO Dungeon constants'!$D$3:$I$9999,6,FALSE),VLOOKUP(R305,'ESO zone constants'!$H$2:$K$9984,4,FALSE)),"")</f>
        <v>#REF!</v>
      </c>
      <c r="U305" s="3" t="e">
        <f>VLOOKUP(T305,'LibSets constants'!$B$4:$C$1000,2,FALSE)</f>
        <v>#REF!</v>
      </c>
      <c r="V305" s="34" t="s">
        <v>2101</v>
      </c>
      <c r="W305" s="41" t="s">
        <v>1902</v>
      </c>
      <c r="X305" s="41" t="s">
        <v>2217</v>
      </c>
      <c r="Y305" s="3" t="str">
        <f>IF(J305&lt;&gt;"LIBSETS_SETTYPE_BATTLEGROUND",IF(J305&lt;&gt;"LIBSETS_SETTYPE_SPECIAL",IF(Z305&lt;&gt;"",VLOOKUP(Z305,'ESO zone constants'!$D$2:$H$4950,8,FALSE),""),""),"")</f>
        <v/>
      </c>
      <c r="AA305" s="41"/>
      <c r="AB305" s="41"/>
      <c r="AC305" s="41"/>
      <c r="AD305" s="3" t="str">
        <f>IF(J305&lt;&gt;"LIBSETS_SETTYPE_BATTLEGROUND",IF(J305&lt;&gt;"LIBSETS_SETTYPE_SPECIAL",IF(AE305&lt;&gt;"",VLOOKUP(AE305,'ESO zone constants'!$D$2:$H$4950,8,FALSE),""),""),"")</f>
        <v/>
      </c>
      <c r="AF305" s="41"/>
      <c r="AG305" s="41"/>
      <c r="AH305" s="41"/>
      <c r="AI305" s="3" t="str">
        <f>IF(J305&lt;&gt;"LIBSETS_SETTYPE_BATTLEGROUND",IF(J305&lt;&gt;"LIBSETS_SETTYPE_SPECIAL",IF(AJ305&lt;&gt;"",VLOOKUP(AJ305,'ESO zone constants'!$D$2:$H$4950,8,FALSE),""),""),"")</f>
        <v/>
      </c>
      <c r="AK305" s="41"/>
      <c r="AL305" s="41"/>
      <c r="AM305" s="41"/>
      <c r="AN305" s="3" t="str">
        <f>IF(J305&lt;&gt;"LIBSETS_SETTYPE_BATTLEGROUND",IF(J305&lt;&gt;"LIBSETS_SETTYPE_SPECIAL",IF(AO305&lt;&gt;"",VLOOKUP(AO305,'ESO zone constants'!$D$2:$H$4950,8,FALSE),""),""),"")</f>
        <v/>
      </c>
      <c r="AP305" s="41"/>
      <c r="AQ305" s="41"/>
      <c r="AR305" s="41"/>
      <c r="AS305" s="3" t="str">
        <f>IF(J305&lt;&gt;"LIBSETS_SETTYPE_BATTLEGROUND",IF(J305&lt;&gt;"LIBSETS_SETTYPE_SPECIAL",IF(AT305&lt;&gt;"",VLOOKUP(AT305,'ESO zone constants'!$D$2:$H$4950,8,FALSE),""),""),"")</f>
        <v/>
      </c>
      <c r="AU305" s="41"/>
      <c r="AV305" s="41"/>
      <c r="AW305" s="41"/>
      <c r="AX305" s="21" t="e">
        <f t="shared" si="31"/>
        <v>#REF!</v>
      </c>
      <c r="AY305" s="21" t="e">
        <f t="shared" si="34"/>
        <v>#REF!</v>
      </c>
      <c r="AZ305" s="21" t="str">
        <f t="shared" si="32"/>
        <v>, setType=LIBSETS_SETTYPE_MONSTER</v>
      </c>
      <c r="BA305" s="21" t="str">
        <f t="shared" si="33"/>
        <v>, dropMechanic={LIBSETS_DROP_MECHANIC_MONSTER_NAME}, dropMechanicNames={['en']='Captain Blackheart', ['de']='Kapitän Schwarzherz'}},</v>
      </c>
      <c r="BB305" s="21" t="str">
        <f t="shared" si="35"/>
        <v xml:space="preserve"> --Pirate Skeleton / Piratenskelett   [Blackheart Haven]</v>
      </c>
    </row>
    <row r="306" spans="1:54" x14ac:dyDescent="0.25">
      <c r="A306" s="5">
        <v>278</v>
      </c>
      <c r="B306" t="s">
        <v>1381</v>
      </c>
      <c r="C306" t="s">
        <v>1383</v>
      </c>
      <c r="D306" t="s">
        <v>1382</v>
      </c>
      <c r="G306" s="3">
        <f t="shared" si="30"/>
        <v>278</v>
      </c>
      <c r="J306" s="8" t="s">
        <v>2023</v>
      </c>
      <c r="K306">
        <v>1</v>
      </c>
      <c r="L306" t="s">
        <v>2010</v>
      </c>
      <c r="M306" t="s">
        <v>100</v>
      </c>
      <c r="N306">
        <v>-1</v>
      </c>
      <c r="O306">
        <v>-1</v>
      </c>
      <c r="P306">
        <v>-1</v>
      </c>
      <c r="Q306">
        <v>0</v>
      </c>
      <c r="R306" s="3" t="e">
        <f>IF(S306&lt;&gt;"",VLOOKUP(S306,'ESO zone constants'!$D$2:$H$4950,8,FALSE),"")</f>
        <v>#REF!</v>
      </c>
      <c r="S306" t="s">
        <v>70</v>
      </c>
      <c r="T306" s="19" t="e">
        <f>IF(R306&lt;&gt;"",IF(NOT(ISERROR(VLOOKUP(R306,'ESO Dungeon constants'!$D$3:$H$9999,5,FALSE))),VLOOKUP(R306,'ESO Dungeon constants'!$D$3:$I$9999,6,FALSE),VLOOKUP(R306,'ESO zone constants'!$H$2:$K$9984,4,FALSE)),"")</f>
        <v>#REF!</v>
      </c>
      <c r="U306" s="3" t="e">
        <f>VLOOKUP(T306,'LibSets constants'!$B$4:$C$1000,2,FALSE)</f>
        <v>#REF!</v>
      </c>
      <c r="V306" s="34" t="s">
        <v>2101</v>
      </c>
      <c r="W306" s="41" t="s">
        <v>2204</v>
      </c>
      <c r="X306" s="41" t="s">
        <v>2205</v>
      </c>
      <c r="Y306" s="3" t="str">
        <f>IF(J306&lt;&gt;"LIBSETS_SETTYPE_BATTLEGROUND",IF(J306&lt;&gt;"LIBSETS_SETTYPE_SPECIAL",IF(Z306&lt;&gt;"",VLOOKUP(Z306,'ESO zone constants'!$D$2:$H$4950,8,FALSE),""),""),"")</f>
        <v/>
      </c>
      <c r="AA306" s="41"/>
      <c r="AB306" s="41"/>
      <c r="AC306" s="41"/>
      <c r="AD306" s="3" t="str">
        <f>IF(J306&lt;&gt;"LIBSETS_SETTYPE_BATTLEGROUND",IF(J306&lt;&gt;"LIBSETS_SETTYPE_SPECIAL",IF(AE306&lt;&gt;"",VLOOKUP(AE306,'ESO zone constants'!$D$2:$H$4950,8,FALSE),""),""),"")</f>
        <v/>
      </c>
      <c r="AF306" s="41"/>
      <c r="AG306" s="41"/>
      <c r="AH306" s="41"/>
      <c r="AI306" s="3" t="str">
        <f>IF(J306&lt;&gt;"LIBSETS_SETTYPE_BATTLEGROUND",IF(J306&lt;&gt;"LIBSETS_SETTYPE_SPECIAL",IF(AJ306&lt;&gt;"",VLOOKUP(AJ306,'ESO zone constants'!$D$2:$H$4950,8,FALSE),""),""),"")</f>
        <v/>
      </c>
      <c r="AK306" s="41"/>
      <c r="AL306" s="41"/>
      <c r="AM306" s="41"/>
      <c r="AN306" s="3" t="str">
        <f>IF(J306&lt;&gt;"LIBSETS_SETTYPE_BATTLEGROUND",IF(J306&lt;&gt;"LIBSETS_SETTYPE_SPECIAL",IF(AO306&lt;&gt;"",VLOOKUP(AO306,'ESO zone constants'!$D$2:$H$4950,8,FALSE),""),""),"")</f>
        <v/>
      </c>
      <c r="AP306" s="41"/>
      <c r="AQ306" s="41"/>
      <c r="AR306" s="41"/>
      <c r="AS306" s="3" t="str">
        <f>IF(J306&lt;&gt;"LIBSETS_SETTYPE_BATTLEGROUND",IF(J306&lt;&gt;"LIBSETS_SETTYPE_SPECIAL",IF(AT306&lt;&gt;"",VLOOKUP(AT306,'ESO zone constants'!$D$2:$H$4950,8,FALSE),""),""),"")</f>
        <v/>
      </c>
      <c r="AU306" s="41"/>
      <c r="AV306" s="41"/>
      <c r="AW306" s="41"/>
      <c r="AX306" s="21" t="e">
        <f t="shared" si="31"/>
        <v>#REF!</v>
      </c>
      <c r="AY306" s="21" t="e">
        <f t="shared" si="34"/>
        <v>#REF!</v>
      </c>
      <c r="AZ306" s="21" t="str">
        <f t="shared" si="32"/>
        <v>, setType=LIBSETS_SETTYPE_MONSTER</v>
      </c>
      <c r="BA306" s="21" t="str">
        <f t="shared" si="33"/>
        <v>, dropMechanic={LIBSETS_DROP_MECHANIC_MONSTER_NAME}, dropMechanicNames={['en']='The Lava Queen', ['de']='Die Lavakönigin'}},</v>
      </c>
      <c r="BB306" s="21" t="str">
        <f t="shared" si="35"/>
        <v xml:space="preserve"> --The Troll King / Trollkönig   [Blessed Crucible]</v>
      </c>
    </row>
    <row r="307" spans="1:54" x14ac:dyDescent="0.25">
      <c r="A307" s="5">
        <v>279</v>
      </c>
      <c r="B307" t="s">
        <v>19</v>
      </c>
      <c r="C307" t="s">
        <v>19</v>
      </c>
      <c r="D307" t="s">
        <v>1384</v>
      </c>
      <c r="G307" s="3">
        <f t="shared" si="30"/>
        <v>279</v>
      </c>
      <c r="J307" s="8" t="s">
        <v>2023</v>
      </c>
      <c r="K307">
        <v>1</v>
      </c>
      <c r="L307" t="s">
        <v>2010</v>
      </c>
      <c r="M307" t="s">
        <v>100</v>
      </c>
      <c r="N307">
        <v>-1</v>
      </c>
      <c r="O307">
        <v>-1</v>
      </c>
      <c r="P307">
        <v>-1</v>
      </c>
      <c r="Q307">
        <v>0</v>
      </c>
      <c r="R307" s="3" t="e">
        <f>IF(S307&lt;&gt;"",VLOOKUP(S307,'ESO zone constants'!$D$2:$H$4950,8,FALSE),"")</f>
        <v>#REF!</v>
      </c>
      <c r="S307" t="s">
        <v>59</v>
      </c>
      <c r="T307" s="19" t="e">
        <f>IF(R307&lt;&gt;"",IF(NOT(ISERROR(VLOOKUP(R307,'ESO Dungeon constants'!$D$3:$H$9999,5,FALSE))),VLOOKUP(R307,'ESO Dungeon constants'!$D$3:$I$9999,6,FALSE),VLOOKUP(R307,'ESO zone constants'!$H$2:$K$9984,4,FALSE)),"")</f>
        <v>#REF!</v>
      </c>
      <c r="U307" s="3" t="e">
        <f>VLOOKUP(T307,'LibSets constants'!$B$4:$C$1000,2,FALSE)</f>
        <v>#REF!</v>
      </c>
      <c r="V307" s="34" t="s">
        <v>2101</v>
      </c>
      <c r="W307" s="41" t="s">
        <v>19</v>
      </c>
      <c r="X307" s="41" t="s">
        <v>19</v>
      </c>
      <c r="Y307" s="3" t="str">
        <f>IF(J307&lt;&gt;"LIBSETS_SETTYPE_BATTLEGROUND",IF(J307&lt;&gt;"LIBSETS_SETTYPE_SPECIAL",IF(Z307&lt;&gt;"",VLOOKUP(Z307,'ESO zone constants'!$D$2:$H$4950,8,FALSE),""),""),"")</f>
        <v/>
      </c>
      <c r="AA307" s="41"/>
      <c r="AB307" s="41"/>
      <c r="AC307" s="41"/>
      <c r="AD307" s="3" t="str">
        <f>IF(J307&lt;&gt;"LIBSETS_SETTYPE_BATTLEGROUND",IF(J307&lt;&gt;"LIBSETS_SETTYPE_SPECIAL",IF(AE307&lt;&gt;"",VLOOKUP(AE307,'ESO zone constants'!$D$2:$H$4950,8,FALSE),""),""),"")</f>
        <v/>
      </c>
      <c r="AF307" s="41"/>
      <c r="AG307" s="41"/>
      <c r="AH307" s="41"/>
      <c r="AI307" s="3" t="str">
        <f>IF(J307&lt;&gt;"LIBSETS_SETTYPE_BATTLEGROUND",IF(J307&lt;&gt;"LIBSETS_SETTYPE_SPECIAL",IF(AJ307&lt;&gt;"",VLOOKUP(AJ307,'ESO zone constants'!$D$2:$H$4950,8,FALSE),""),""),"")</f>
        <v/>
      </c>
      <c r="AK307" s="41"/>
      <c r="AL307" s="41"/>
      <c r="AM307" s="41"/>
      <c r="AN307" s="3" t="str">
        <f>IF(J307&lt;&gt;"LIBSETS_SETTYPE_BATTLEGROUND",IF(J307&lt;&gt;"LIBSETS_SETTYPE_SPECIAL",IF(AO307&lt;&gt;"",VLOOKUP(AO307,'ESO zone constants'!$D$2:$H$4950,8,FALSE),""),""),"")</f>
        <v/>
      </c>
      <c r="AP307" s="41"/>
      <c r="AQ307" s="41"/>
      <c r="AR307" s="41"/>
      <c r="AS307" s="3" t="str">
        <f>IF(J307&lt;&gt;"LIBSETS_SETTYPE_BATTLEGROUND",IF(J307&lt;&gt;"LIBSETS_SETTYPE_SPECIAL",IF(AT307&lt;&gt;"",VLOOKUP(AT307,'ESO zone constants'!$D$2:$H$4950,8,FALSE),""),""),"")</f>
        <v/>
      </c>
      <c r="AU307" s="41"/>
      <c r="AV307" s="41"/>
      <c r="AW307" s="41"/>
      <c r="AX307" s="21" t="e">
        <f t="shared" si="31"/>
        <v>#REF!</v>
      </c>
      <c r="AY307" s="21" t="e">
        <f t="shared" si="34"/>
        <v>#REF!</v>
      </c>
      <c r="AZ307" s="21" t="str">
        <f t="shared" si="32"/>
        <v>, setType=LIBSETS_SETTYPE_MONSTER</v>
      </c>
      <c r="BA307" s="21" t="str">
        <f t="shared" si="33"/>
        <v>, dropMechanic={LIBSETS_DROP_MECHANIC_MONSTER_NAME}, dropMechanicNames={['en']='Selene', ['de']='Selene'}},</v>
      </c>
      <c r="BB307" s="21" t="str">
        <f t="shared" si="35"/>
        <v xml:space="preserve"> --Selene / Selene   [Selene's Web]</v>
      </c>
    </row>
    <row r="308" spans="1:54" x14ac:dyDescent="0.25">
      <c r="A308" s="5">
        <v>280</v>
      </c>
      <c r="B308" t="s">
        <v>6</v>
      </c>
      <c r="C308" t="s">
        <v>6</v>
      </c>
      <c r="D308" t="s">
        <v>6</v>
      </c>
      <c r="G308" s="3">
        <f t="shared" si="30"/>
        <v>280</v>
      </c>
      <c r="J308" s="8" t="s">
        <v>2023</v>
      </c>
      <c r="K308">
        <v>1</v>
      </c>
      <c r="L308" t="s">
        <v>2010</v>
      </c>
      <c r="M308" t="s">
        <v>100</v>
      </c>
      <c r="N308">
        <v>-1</v>
      </c>
      <c r="O308">
        <v>-1</v>
      </c>
      <c r="P308">
        <v>-1</v>
      </c>
      <c r="Q308">
        <v>0</v>
      </c>
      <c r="R308" s="3" t="e">
        <f>IF(S308&lt;&gt;"",VLOOKUP(S308,'ESO zone constants'!$D$2:$H$4950,8,FALSE),"")</f>
        <v>#REF!</v>
      </c>
      <c r="S308" t="s">
        <v>47</v>
      </c>
      <c r="T308" s="19" t="e">
        <f>IF(R308&lt;&gt;"",IF(NOT(ISERROR(VLOOKUP(R308,'ESO Dungeon constants'!$D$3:$H$9999,5,FALSE))),VLOOKUP(R308,'ESO Dungeon constants'!$D$3:$I$9999,6,FALSE),VLOOKUP(R308,'ESO zone constants'!$H$2:$K$9984,4,FALSE)),"")</f>
        <v>#REF!</v>
      </c>
      <c r="U308" s="3" t="e">
        <f>VLOOKUP(T308,'LibSets constants'!$B$4:$C$1000,2,FALSE)</f>
        <v>#REF!</v>
      </c>
      <c r="V308" s="34" t="s">
        <v>2101</v>
      </c>
      <c r="W308" s="41" t="s">
        <v>2110</v>
      </c>
      <c r="X308" s="41" t="s">
        <v>2211</v>
      </c>
      <c r="Y308" s="3" t="str">
        <f>IF(J308&lt;&gt;"LIBSETS_SETTYPE_BATTLEGROUND",IF(J308&lt;&gt;"LIBSETS_SETTYPE_SPECIAL",IF(Z308&lt;&gt;"",VLOOKUP(Z308,'ESO zone constants'!$D$2:$H$4950,8,FALSE),""),""),"")</f>
        <v/>
      </c>
      <c r="AA308" s="41"/>
      <c r="AB308" s="41"/>
      <c r="AC308" s="41"/>
      <c r="AD308" s="3" t="str">
        <f>IF(J308&lt;&gt;"LIBSETS_SETTYPE_BATTLEGROUND",IF(J308&lt;&gt;"LIBSETS_SETTYPE_SPECIAL",IF(AE308&lt;&gt;"",VLOOKUP(AE308,'ESO zone constants'!$D$2:$H$4950,8,FALSE),""),""),"")</f>
        <v/>
      </c>
      <c r="AF308" s="41"/>
      <c r="AG308" s="41"/>
      <c r="AH308" s="41"/>
      <c r="AI308" s="3" t="str">
        <f>IF(J308&lt;&gt;"LIBSETS_SETTYPE_BATTLEGROUND",IF(J308&lt;&gt;"LIBSETS_SETTYPE_SPECIAL",IF(AJ308&lt;&gt;"",VLOOKUP(AJ308,'ESO zone constants'!$D$2:$H$4950,8,FALSE),""),""),"")</f>
        <v/>
      </c>
      <c r="AK308" s="41"/>
      <c r="AL308" s="41"/>
      <c r="AM308" s="41"/>
      <c r="AN308" s="3" t="str">
        <f>IF(J308&lt;&gt;"LIBSETS_SETTYPE_BATTLEGROUND",IF(J308&lt;&gt;"LIBSETS_SETTYPE_SPECIAL",IF(AO308&lt;&gt;"",VLOOKUP(AO308,'ESO zone constants'!$D$2:$H$4950,8,FALSE),""),""),"")</f>
        <v/>
      </c>
      <c r="AP308" s="41"/>
      <c r="AQ308" s="41"/>
      <c r="AR308" s="41"/>
      <c r="AS308" s="3" t="str">
        <f>IF(J308&lt;&gt;"LIBSETS_SETTYPE_BATTLEGROUND",IF(J308&lt;&gt;"LIBSETS_SETTYPE_SPECIAL",IF(AT308&lt;&gt;"",VLOOKUP(AT308,'ESO zone constants'!$D$2:$H$4950,8,FALSE),""),""),"")</f>
        <v/>
      </c>
      <c r="AU308" s="41"/>
      <c r="AV308" s="41"/>
      <c r="AW308" s="41"/>
      <c r="AX308" s="21" t="e">
        <f t="shared" si="31"/>
        <v>#REF!</v>
      </c>
      <c r="AY308" s="21" t="e">
        <f t="shared" si="34"/>
        <v>#REF!</v>
      </c>
      <c r="AZ308" s="21" t="str">
        <f t="shared" si="32"/>
        <v>, setType=LIBSETS_SETTYPE_MONSTER</v>
      </c>
      <c r="BA308" s="21" t="str">
        <f t="shared" si="33"/>
        <v>, dropMechanic={LIBSETS_DROP_MECHANIC_MONSTER_NAME}, dropMechanicNames={['en']='Mad Architect', ['de']='Der Verrückte Architekt'}},</v>
      </c>
      <c r="BB308" s="21" t="str">
        <f t="shared" si="35"/>
        <v xml:space="preserve"> --Grothdarr / Grothdarr   [Vaults of Madness]</v>
      </c>
    </row>
    <row r="309" spans="1:54" x14ac:dyDescent="0.25">
      <c r="A309" s="5">
        <v>341</v>
      </c>
      <c r="B309" t="s">
        <v>1555</v>
      </c>
      <c r="C309" t="s">
        <v>4</v>
      </c>
      <c r="D309" t="s">
        <v>1556</v>
      </c>
      <c r="G309" s="3">
        <f t="shared" si="30"/>
        <v>341</v>
      </c>
      <c r="J309" s="8" t="s">
        <v>2023</v>
      </c>
      <c r="K309">
        <v>3</v>
      </c>
      <c r="L309" t="s">
        <v>2010</v>
      </c>
      <c r="M309" t="s">
        <v>100</v>
      </c>
      <c r="N309">
        <v>-1</v>
      </c>
      <c r="O309">
        <v>-1</v>
      </c>
      <c r="P309">
        <v>-1</v>
      </c>
      <c r="Q309">
        <v>0</v>
      </c>
      <c r="R309" s="3" t="e">
        <f>IF(S309&lt;&gt;"",VLOOKUP(S309,'ESO zone constants'!$D$2:$H$4950,8,FALSE),"")</f>
        <v>#REF!</v>
      </c>
      <c r="S309" t="s">
        <v>45</v>
      </c>
      <c r="T309" s="19" t="e">
        <f>IF(R309&lt;&gt;"",IF(NOT(ISERROR(VLOOKUP(R309,'ESO Dungeon constants'!$D$3:$H$9999,5,FALSE))),VLOOKUP(R309,'ESO Dungeon constants'!$D$3:$I$9999,6,FALSE),VLOOKUP(R309,'ESO zone constants'!$H$2:$K$9984,4,FALSE)),"")</f>
        <v>#REF!</v>
      </c>
      <c r="U309" s="3" t="e">
        <f>VLOOKUP(T309,'LibSets constants'!$B$4:$C$1000,2,FALSE)</f>
        <v>#REF!</v>
      </c>
      <c r="V309" s="34" t="s">
        <v>2101</v>
      </c>
      <c r="W309" s="41" t="s">
        <v>2111</v>
      </c>
      <c r="X309" s="41" t="s">
        <v>2222</v>
      </c>
      <c r="Y309" s="3" t="str">
        <f>IF(J309&lt;&gt;"LIBSETS_SETTYPE_BATTLEGROUND",IF(J309&lt;&gt;"LIBSETS_SETTYPE_SPECIAL",IF(Z309&lt;&gt;"",VLOOKUP(Z309,'ESO zone constants'!$D$2:$H$4950,8,FALSE),""),""),"")</f>
        <v/>
      </c>
      <c r="AA309" s="41"/>
      <c r="AB309" s="41"/>
      <c r="AC309" s="41"/>
      <c r="AD309" s="3" t="str">
        <f>IF(J309&lt;&gt;"LIBSETS_SETTYPE_BATTLEGROUND",IF(J309&lt;&gt;"LIBSETS_SETTYPE_SPECIAL",IF(AE309&lt;&gt;"",VLOOKUP(AE309,'ESO zone constants'!$D$2:$H$4950,8,FALSE),""),""),"")</f>
        <v/>
      </c>
      <c r="AF309" s="41"/>
      <c r="AG309" s="41"/>
      <c r="AH309" s="41"/>
      <c r="AI309" s="3" t="str">
        <f>IF(J309&lt;&gt;"LIBSETS_SETTYPE_BATTLEGROUND",IF(J309&lt;&gt;"LIBSETS_SETTYPE_SPECIAL",IF(AJ309&lt;&gt;"",VLOOKUP(AJ309,'ESO zone constants'!$D$2:$H$4950,8,FALSE),""),""),"")</f>
        <v/>
      </c>
      <c r="AK309" s="41"/>
      <c r="AL309" s="41"/>
      <c r="AM309" s="41"/>
      <c r="AN309" s="3" t="str">
        <f>IF(J309&lt;&gt;"LIBSETS_SETTYPE_BATTLEGROUND",IF(J309&lt;&gt;"LIBSETS_SETTYPE_SPECIAL",IF(AO309&lt;&gt;"",VLOOKUP(AO309,'ESO zone constants'!$D$2:$H$4950,8,FALSE),""),""),"")</f>
        <v/>
      </c>
      <c r="AP309" s="41"/>
      <c r="AQ309" s="41"/>
      <c r="AR309" s="41"/>
      <c r="AS309" s="3" t="str">
        <f>IF(J309&lt;&gt;"LIBSETS_SETTYPE_BATTLEGROUND",IF(J309&lt;&gt;"LIBSETS_SETTYPE_SPECIAL",IF(AT309&lt;&gt;"",VLOOKUP(AT309,'ESO zone constants'!$D$2:$H$4950,8,FALSE),""),""),"")</f>
        <v/>
      </c>
      <c r="AU309" s="41"/>
      <c r="AV309" s="41"/>
      <c r="AW309" s="41"/>
      <c r="AX309" s="21" t="e">
        <f t="shared" si="31"/>
        <v>#REF!</v>
      </c>
      <c r="AY309" s="21" t="e">
        <f t="shared" si="34"/>
        <v>#REF!</v>
      </c>
      <c r="AZ309" s="21" t="str">
        <f t="shared" si="32"/>
        <v>, setType=LIBSETS_SETTYPE_MONSTER</v>
      </c>
      <c r="BA309" s="21" t="str">
        <f t="shared" si="33"/>
        <v>, dropMechanic={LIBSETS_DROP_MECHANIC_MONSTER_NAME}, dropMechanicNames={['en']='Earthgore Amalgam', ['de']='Erdbluter-Amalgam'}},</v>
      </c>
      <c r="BB309" s="21" t="str">
        <f t="shared" si="35"/>
        <v xml:space="preserve"> --Earthgore / Erdbluter   [Bloodroot Forge]</v>
      </c>
    </row>
    <row r="310" spans="1:54" x14ac:dyDescent="0.25">
      <c r="A310" s="5">
        <v>342</v>
      </c>
      <c r="B310" t="s">
        <v>3</v>
      </c>
      <c r="C310" t="s">
        <v>3</v>
      </c>
      <c r="D310" t="s">
        <v>3</v>
      </c>
      <c r="G310" s="3">
        <f t="shared" si="30"/>
        <v>342</v>
      </c>
      <c r="J310" s="8" t="s">
        <v>2023</v>
      </c>
      <c r="K310">
        <v>3</v>
      </c>
      <c r="L310" t="s">
        <v>2010</v>
      </c>
      <c r="M310" t="s">
        <v>100</v>
      </c>
      <c r="N310">
        <v>-1</v>
      </c>
      <c r="O310">
        <v>-1</v>
      </c>
      <c r="P310">
        <v>-1</v>
      </c>
      <c r="Q310">
        <v>0</v>
      </c>
      <c r="R310" s="3" t="e">
        <f>IF(S310&lt;&gt;"",VLOOKUP(S310,'ESO zone constants'!$D$2:$H$4950,8,FALSE),"")</f>
        <v>#REF!</v>
      </c>
      <c r="S310" t="s">
        <v>44</v>
      </c>
      <c r="T310" s="19" t="e">
        <f>IF(R310&lt;&gt;"",IF(NOT(ISERROR(VLOOKUP(R310,'ESO Dungeon constants'!$D$3:$H$9999,5,FALSE))),VLOOKUP(R310,'ESO Dungeon constants'!$D$3:$I$9999,6,FALSE),VLOOKUP(R310,'ESO zone constants'!$H$2:$K$9984,4,FALSE)),"")</f>
        <v>#REF!</v>
      </c>
      <c r="U310" s="3" t="e">
        <f>VLOOKUP(T310,'LibSets constants'!$B$4:$C$1000,2,FALSE)</f>
        <v>#REF!</v>
      </c>
      <c r="V310" s="34" t="s">
        <v>2101</v>
      </c>
      <c r="W310" s="41" t="s">
        <v>1897</v>
      </c>
      <c r="X310" s="41" t="s">
        <v>2210</v>
      </c>
      <c r="Y310" s="3" t="str">
        <f>IF(J310&lt;&gt;"LIBSETS_SETTYPE_BATTLEGROUND",IF(J310&lt;&gt;"LIBSETS_SETTYPE_SPECIAL",IF(Z310&lt;&gt;"",VLOOKUP(Z310,'ESO zone constants'!$D$2:$H$4950,8,FALSE),""),""),"")</f>
        <v/>
      </c>
      <c r="AA310" s="41"/>
      <c r="AB310" s="41"/>
      <c r="AC310" s="41"/>
      <c r="AD310" s="3" t="str">
        <f>IF(J310&lt;&gt;"LIBSETS_SETTYPE_BATTLEGROUND",IF(J310&lt;&gt;"LIBSETS_SETTYPE_SPECIAL",IF(AE310&lt;&gt;"",VLOOKUP(AE310,'ESO zone constants'!$D$2:$H$4950,8,FALSE),""),""),"")</f>
        <v/>
      </c>
      <c r="AF310" s="41"/>
      <c r="AG310" s="41"/>
      <c r="AH310" s="41"/>
      <c r="AI310" s="3" t="str">
        <f>IF(J310&lt;&gt;"LIBSETS_SETTYPE_BATTLEGROUND",IF(J310&lt;&gt;"LIBSETS_SETTYPE_SPECIAL",IF(AJ310&lt;&gt;"",VLOOKUP(AJ310,'ESO zone constants'!$D$2:$H$4950,8,FALSE),""),""),"")</f>
        <v/>
      </c>
      <c r="AK310" s="41"/>
      <c r="AL310" s="41"/>
      <c r="AM310" s="41"/>
      <c r="AN310" s="3" t="str">
        <f>IF(J310&lt;&gt;"LIBSETS_SETTYPE_BATTLEGROUND",IF(J310&lt;&gt;"LIBSETS_SETTYPE_SPECIAL",IF(AO310&lt;&gt;"",VLOOKUP(AO310,'ESO zone constants'!$D$2:$H$4950,8,FALSE),""),""),"")</f>
        <v/>
      </c>
      <c r="AP310" s="41"/>
      <c r="AQ310" s="41"/>
      <c r="AR310" s="41"/>
      <c r="AS310" s="3" t="str">
        <f>IF(J310&lt;&gt;"LIBSETS_SETTYPE_BATTLEGROUND",IF(J310&lt;&gt;"LIBSETS_SETTYPE_SPECIAL",IF(AT310&lt;&gt;"",VLOOKUP(AT310,'ESO zone constants'!$D$2:$H$4950,8,FALSE),""),""),"")</f>
        <v/>
      </c>
      <c r="AU310" s="41"/>
      <c r="AV310" s="41"/>
      <c r="AW310" s="41"/>
      <c r="AX310" s="21" t="e">
        <f t="shared" si="31"/>
        <v>#REF!</v>
      </c>
      <c r="AY310" s="21" t="e">
        <f t="shared" si="34"/>
        <v>#REF!</v>
      </c>
      <c r="AZ310" s="21" t="str">
        <f t="shared" si="32"/>
        <v>, setType=LIBSETS_SETTYPE_MONSTER</v>
      </c>
      <c r="BA310" s="21" t="str">
        <f t="shared" si="33"/>
        <v>, dropMechanic={LIBSETS_DROP_MECHANIC_MONSTER_NAME}, dropMechanicNames={['en']='Domihaus the Bloody-Hornedin', ['de']='Domihaus der Blutgehörnte'}},</v>
      </c>
      <c r="BB310" s="21" t="str">
        <f t="shared" si="35"/>
        <v xml:space="preserve"> --Domihaus / Domihaus   [Falkreath Hold]</v>
      </c>
    </row>
    <row r="311" spans="1:54" x14ac:dyDescent="0.25">
      <c r="A311" s="5">
        <v>349</v>
      </c>
      <c r="B311" t="s">
        <v>30</v>
      </c>
      <c r="C311" t="s">
        <v>30</v>
      </c>
      <c r="D311" t="s">
        <v>30</v>
      </c>
      <c r="G311" s="3">
        <f t="shared" si="30"/>
        <v>349</v>
      </c>
      <c r="J311" s="8" t="s">
        <v>2023</v>
      </c>
      <c r="K311">
        <v>3</v>
      </c>
      <c r="L311" t="s">
        <v>2010</v>
      </c>
      <c r="M311" t="s">
        <v>100</v>
      </c>
      <c r="N311">
        <v>-1</v>
      </c>
      <c r="O311">
        <v>-1</v>
      </c>
      <c r="P311">
        <v>-1</v>
      </c>
      <c r="Q311">
        <v>0</v>
      </c>
      <c r="R311" s="3" t="e">
        <f>IF(S311&lt;&gt;"",VLOOKUP(S311,'ESO zone constants'!$D$2:$H$4950,8,FALSE),"")</f>
        <v>#REF!</v>
      </c>
      <c r="S311" s="44" t="s">
        <v>69</v>
      </c>
      <c r="T311" s="19" t="e">
        <f>IF(R311&lt;&gt;"",IF(NOT(ISERROR(VLOOKUP(R311,'ESO Dungeon constants'!$D$3:$H$9999,5,FALSE))),VLOOKUP(R311,'ESO Dungeon constants'!$D$3:$I$9999,6,FALSE),VLOOKUP(R311,'ESO zone constants'!$H$2:$K$9984,4,FALSE)),"")</f>
        <v>#REF!</v>
      </c>
      <c r="U311" s="3" t="e">
        <f>VLOOKUP(T311,'LibSets constants'!$B$4:$C$1000,2,FALSE)</f>
        <v>#REF!</v>
      </c>
      <c r="V311" s="34" t="s">
        <v>2101</v>
      </c>
      <c r="W311" s="41" t="s">
        <v>30</v>
      </c>
      <c r="X311" s="41" t="s">
        <v>30</v>
      </c>
      <c r="Y311" s="3" t="str">
        <f>IF(J311&lt;&gt;"LIBSETS_SETTYPE_BATTLEGROUND",IF(J311&lt;&gt;"LIBSETS_SETTYPE_SPECIAL",IF(Z311&lt;&gt;"",VLOOKUP(Z311,'ESO zone constants'!$D$2:$H$4950,8,FALSE),""),""),"")</f>
        <v/>
      </c>
      <c r="AA311" s="41"/>
      <c r="AB311" s="41"/>
      <c r="AC311" s="41"/>
      <c r="AD311" s="3" t="str">
        <f>IF(J311&lt;&gt;"LIBSETS_SETTYPE_BATTLEGROUND",IF(J311&lt;&gt;"LIBSETS_SETTYPE_SPECIAL",IF(AE311&lt;&gt;"",VLOOKUP(AE311,'ESO zone constants'!$D$2:$H$4950,8,FALSE),""),""),"")</f>
        <v/>
      </c>
      <c r="AF311" s="41"/>
      <c r="AG311" s="41"/>
      <c r="AH311" s="41"/>
      <c r="AI311" s="3" t="str">
        <f>IF(J311&lt;&gt;"LIBSETS_SETTYPE_BATTLEGROUND",IF(J311&lt;&gt;"LIBSETS_SETTYPE_SPECIAL",IF(AJ311&lt;&gt;"",VLOOKUP(AJ311,'ESO zone constants'!$D$2:$H$4950,8,FALSE),""),""),"")</f>
        <v/>
      </c>
      <c r="AK311" s="41"/>
      <c r="AL311" s="41"/>
      <c r="AM311" s="41"/>
      <c r="AN311" s="3" t="str">
        <f>IF(J311&lt;&gt;"LIBSETS_SETTYPE_BATTLEGROUND",IF(J311&lt;&gt;"LIBSETS_SETTYPE_SPECIAL",IF(AO311&lt;&gt;"",VLOOKUP(AO311,'ESO zone constants'!$D$2:$H$4950,8,FALSE),""),""),"")</f>
        <v/>
      </c>
      <c r="AP311" s="41"/>
      <c r="AQ311" s="41"/>
      <c r="AR311" s="41"/>
      <c r="AS311" s="3" t="str">
        <f>IF(J311&lt;&gt;"LIBSETS_SETTYPE_BATTLEGROUND",IF(J311&lt;&gt;"LIBSETS_SETTYPE_SPECIAL",IF(AT311&lt;&gt;"",VLOOKUP(AT311,'ESO zone constants'!$D$2:$H$4950,8,FALSE),""),""),"")</f>
        <v/>
      </c>
      <c r="AU311" s="41"/>
      <c r="AV311" s="41"/>
      <c r="AW311" s="41"/>
      <c r="AX311" s="21" t="e">
        <f t="shared" si="31"/>
        <v>#REF!</v>
      </c>
      <c r="AY311" s="21" t="e">
        <f t="shared" si="34"/>
        <v>#REF!</v>
      </c>
      <c r="AZ311" s="21" t="str">
        <f t="shared" si="32"/>
        <v>, setType=LIBSETS_SETTYPE_MONSTER</v>
      </c>
      <c r="BA311" s="21" t="str">
        <f t="shared" si="33"/>
        <v>, dropMechanic={LIBSETS_DROP_MECHANIC_MONSTER_NAME}, dropMechanicNames={['en']='Thurvokun', ['de']='Thurvokun'}},</v>
      </c>
      <c r="BB311" s="21" t="str">
        <f t="shared" si="35"/>
        <v xml:space="preserve"> --Thurvokun / Thurvokun   [Fang Lair]</v>
      </c>
    </row>
    <row r="312" spans="1:54" x14ac:dyDescent="0.25">
      <c r="A312" s="5">
        <v>350</v>
      </c>
      <c r="B312" t="s">
        <v>34</v>
      </c>
      <c r="C312" t="s">
        <v>34</v>
      </c>
      <c r="D312" t="s">
        <v>34</v>
      </c>
      <c r="G312" s="3">
        <f t="shared" si="30"/>
        <v>350</v>
      </c>
      <c r="J312" s="8" t="s">
        <v>2023</v>
      </c>
      <c r="K312">
        <v>3</v>
      </c>
      <c r="L312" t="s">
        <v>2010</v>
      </c>
      <c r="M312" t="s">
        <v>100</v>
      </c>
      <c r="N312">
        <v>-1</v>
      </c>
      <c r="O312">
        <v>-1</v>
      </c>
      <c r="P312">
        <v>-1</v>
      </c>
      <c r="Q312">
        <v>0</v>
      </c>
      <c r="R312" s="3" t="e">
        <f>IF(S312&lt;&gt;"",VLOOKUP(S312,'ESO zone constants'!$D$2:$H$4950,8,FALSE),"")</f>
        <v>#REF!</v>
      </c>
      <c r="S312" t="s">
        <v>74</v>
      </c>
      <c r="T312" s="19" t="e">
        <f>IF(R312&lt;&gt;"",IF(NOT(ISERROR(VLOOKUP(R312,'ESO Dungeon constants'!$D$3:$H$9999,5,FALSE))),VLOOKUP(R312,'ESO Dungeon constants'!$D$3:$I$9999,6,FALSE),VLOOKUP(R312,'ESO zone constants'!$H$2:$K$9984,4,FALSE)),"")</f>
        <v>#REF!</v>
      </c>
      <c r="U312" s="3" t="e">
        <f>VLOOKUP(T312,'LibSets constants'!$B$4:$C$1000,2,FALSE)</f>
        <v>#REF!</v>
      </c>
      <c r="V312" s="34" t="s">
        <v>2101</v>
      </c>
      <c r="W312" s="41" t="s">
        <v>34</v>
      </c>
      <c r="X312" s="41" t="s">
        <v>34</v>
      </c>
      <c r="Y312" s="3" t="str">
        <f>IF(J312&lt;&gt;"LIBSETS_SETTYPE_BATTLEGROUND",IF(J312&lt;&gt;"LIBSETS_SETTYPE_SPECIAL",IF(Z312&lt;&gt;"",VLOOKUP(Z312,'ESO zone constants'!$D$2:$H$4950,8,FALSE),""),""),"")</f>
        <v/>
      </c>
      <c r="AA312" s="41"/>
      <c r="AB312" s="41"/>
      <c r="AC312" s="41"/>
      <c r="AD312" s="46" t="str">
        <f>IF(J312&lt;&gt;"LIBSETS_SETTYPE_BATTLEGROUND",IF(J312&lt;&gt;"LIBSETS_SETTYPE_SPECIAL",IF(AE312&lt;&gt;"",VLOOKUP(AE312,'ESO zone constants'!$D$2:$H$4950,8,FALSE),""),""),"")</f>
        <v/>
      </c>
      <c r="AF312" s="41"/>
      <c r="AG312" s="41"/>
      <c r="AH312" s="41"/>
      <c r="AI312" s="46" t="str">
        <f>IF(J312&lt;&gt;"LIBSETS_SETTYPE_BATTLEGROUND",IF(J312&lt;&gt;"LIBSETS_SETTYPE_SPECIAL",IF(AJ312&lt;&gt;"",VLOOKUP(AJ312,'ESO zone constants'!$D$2:$H$4950,8,FALSE),""),""),"")</f>
        <v/>
      </c>
      <c r="AK312" s="41"/>
      <c r="AL312" s="41"/>
      <c r="AM312" s="41"/>
      <c r="AN312" s="3" t="str">
        <f>IF(J312&lt;&gt;"LIBSETS_SETTYPE_BATTLEGROUND",IF(J312&lt;&gt;"LIBSETS_SETTYPE_SPECIAL",IF(AO312&lt;&gt;"",VLOOKUP(AO312,'ESO zone constants'!$D$2:$H$4950,8,FALSE),""),""),"")</f>
        <v/>
      </c>
      <c r="AP312" s="41"/>
      <c r="AQ312" s="41"/>
      <c r="AR312" s="41"/>
      <c r="AS312" s="3" t="str">
        <f>IF(J312&lt;&gt;"LIBSETS_SETTYPE_BATTLEGROUND",IF(J312&lt;&gt;"LIBSETS_SETTYPE_SPECIAL",IF(AT312&lt;&gt;"",VLOOKUP(AT312,'ESO zone constants'!$D$2:$H$4950,8,FALSE),""),""),"")</f>
        <v/>
      </c>
      <c r="AU312" s="41"/>
      <c r="AV312" s="41"/>
      <c r="AW312" s="41"/>
      <c r="AX312" s="21" t="e">
        <f t="shared" si="31"/>
        <v>#REF!</v>
      </c>
      <c r="AY312" s="21" t="e">
        <f t="shared" si="34"/>
        <v>#REF!</v>
      </c>
      <c r="AZ312" s="21" t="str">
        <f t="shared" si="32"/>
        <v>, setType=LIBSETS_SETTYPE_MONSTER</v>
      </c>
      <c r="BA312" s="21" t="str">
        <f t="shared" si="33"/>
        <v>, dropMechanic={LIBSETS_DROP_MECHANIC_MONSTER_NAME}, dropMechanicNames={['en']='Zaan', ['de']='Zaan'}},</v>
      </c>
      <c r="BB312" s="21" t="str">
        <f t="shared" si="35"/>
        <v xml:space="preserve"> --Zaan / Zaan   [Scalecaller Peak]</v>
      </c>
    </row>
    <row r="313" spans="1:54" x14ac:dyDescent="0.25">
      <c r="A313" s="5">
        <v>397</v>
      </c>
      <c r="B313" t="s">
        <v>0</v>
      </c>
      <c r="C313" t="s">
        <v>0</v>
      </c>
      <c r="D313" t="s">
        <v>0</v>
      </c>
      <c r="G313" s="3">
        <f t="shared" si="30"/>
        <v>397</v>
      </c>
      <c r="J313" s="8" t="s">
        <v>2023</v>
      </c>
      <c r="K313">
        <v>3</v>
      </c>
      <c r="L313" t="s">
        <v>2010</v>
      </c>
      <c r="M313" t="s">
        <v>100</v>
      </c>
      <c r="N313">
        <v>-1</v>
      </c>
      <c r="O313">
        <v>-1</v>
      </c>
      <c r="P313">
        <v>-1</v>
      </c>
      <c r="Q313">
        <v>0</v>
      </c>
      <c r="R313" s="3" t="e">
        <f>IF(S313&lt;&gt;"",VLOOKUP(S313,'ESO zone constants'!$D$2:$H$4950,8,FALSE),"")</f>
        <v>#REF!</v>
      </c>
      <c r="S313" t="s">
        <v>41</v>
      </c>
      <c r="T313" s="19" t="e">
        <f>IF(R313&lt;&gt;"",IF(NOT(ISERROR(VLOOKUP(R313,'ESO Dungeon constants'!$D$3:$H$9999,5,FALSE))),VLOOKUP(R313,'ESO Dungeon constants'!$D$3:$I$9999,6,FALSE),VLOOKUP(R313,'ESO zone constants'!$H$2:$K$9984,4,FALSE)),"")</f>
        <v>#REF!</v>
      </c>
      <c r="U313" s="3" t="e">
        <f>VLOOKUP(T313,'LibSets constants'!$B$4:$C$1000,2,FALSE)</f>
        <v>#REF!</v>
      </c>
      <c r="V313" s="34" t="s">
        <v>2101</v>
      </c>
      <c r="W313" s="41" t="s">
        <v>0</v>
      </c>
      <c r="X313" s="41" t="s">
        <v>0</v>
      </c>
      <c r="Y313" s="3" t="str">
        <f>IF(J313&lt;&gt;"LIBSETS_SETTYPE_BATTLEGROUND",IF(J313&lt;&gt;"LIBSETS_SETTYPE_SPECIAL",IF(Z313&lt;&gt;"",VLOOKUP(Z313,'ESO zone constants'!$D$2:$H$4950,8,FALSE),""),""),"")</f>
        <v/>
      </c>
      <c r="AA313" s="41"/>
      <c r="AB313" s="41"/>
      <c r="AC313" s="41"/>
      <c r="AD313" s="3" t="str">
        <f>IF(J313&lt;&gt;"LIBSETS_SETTYPE_BATTLEGROUND",IF(J313&lt;&gt;"LIBSETS_SETTYPE_SPECIAL",IF(AE313&lt;&gt;"",VLOOKUP(AE313,'ESO zone constants'!$D$2:$H$4950,8,FALSE),""),""),"")</f>
        <v/>
      </c>
      <c r="AF313" s="41"/>
      <c r="AG313" s="41"/>
      <c r="AH313" s="41"/>
      <c r="AI313" s="3" t="str">
        <f>IF(J313&lt;&gt;"LIBSETS_SETTYPE_BATTLEGROUND",IF(J313&lt;&gt;"LIBSETS_SETTYPE_SPECIAL",IF(AJ313&lt;&gt;"",VLOOKUP(AJ313,'ESO zone constants'!$D$2:$H$4950,8,FALSE),""),""),"")</f>
        <v/>
      </c>
      <c r="AK313" s="41"/>
      <c r="AL313" s="41"/>
      <c r="AM313" s="41"/>
      <c r="AN313" s="3" t="str">
        <f>IF(J313&lt;&gt;"LIBSETS_SETTYPE_BATTLEGROUND",IF(J313&lt;&gt;"LIBSETS_SETTYPE_SPECIAL",IF(AO313&lt;&gt;"",VLOOKUP(AO313,'ESO zone constants'!$D$2:$H$4950,8,FALSE),""),""),"")</f>
        <v/>
      </c>
      <c r="AP313" s="41"/>
      <c r="AQ313" s="41"/>
      <c r="AR313" s="41"/>
      <c r="AS313" s="3" t="str">
        <f>IF(J313&lt;&gt;"LIBSETS_SETTYPE_BATTLEGROUND",IF(J313&lt;&gt;"LIBSETS_SETTYPE_SPECIAL",IF(AT313&lt;&gt;"",VLOOKUP(AT313,'ESO zone constants'!$D$2:$H$4950,8,FALSE),""),""),"")</f>
        <v/>
      </c>
      <c r="AU313" s="41"/>
      <c r="AV313" s="41"/>
      <c r="AW313" s="41"/>
      <c r="AX313" s="21" t="e">
        <f t="shared" si="31"/>
        <v>#REF!</v>
      </c>
      <c r="AY313" s="21" t="e">
        <f t="shared" si="34"/>
        <v>#REF!</v>
      </c>
      <c r="AZ313" s="21" t="str">
        <f t="shared" si="32"/>
        <v>, setType=LIBSETS_SETTYPE_MONSTER</v>
      </c>
      <c r="BA313" s="21" t="str">
        <f t="shared" si="33"/>
        <v>, dropMechanic={LIBSETS_DROP_MECHANIC_MONSTER_NAME}, dropMechanicNames={['en']='Balorgh', ['de']='Balorgh'}},</v>
      </c>
      <c r="BB313" s="21" t="str">
        <f t="shared" si="35"/>
        <v xml:space="preserve"> --Balorgh / Balorgh   [March of Sacrifices]</v>
      </c>
    </row>
    <row r="314" spans="1:54" x14ac:dyDescent="0.25">
      <c r="A314" s="5">
        <v>398</v>
      </c>
      <c r="B314" t="s">
        <v>33</v>
      </c>
      <c r="C314" t="s">
        <v>33</v>
      </c>
      <c r="D314" t="s">
        <v>33</v>
      </c>
      <c r="G314" s="3">
        <f t="shared" si="30"/>
        <v>398</v>
      </c>
      <c r="J314" s="8" t="s">
        <v>2023</v>
      </c>
      <c r="K314">
        <v>3</v>
      </c>
      <c r="L314" t="s">
        <v>2010</v>
      </c>
      <c r="M314" t="s">
        <v>100</v>
      </c>
      <c r="N314">
        <v>-1</v>
      </c>
      <c r="O314">
        <v>-1</v>
      </c>
      <c r="P314">
        <v>-1</v>
      </c>
      <c r="Q314">
        <v>0</v>
      </c>
      <c r="R314" s="3" t="e">
        <f>IF(S314&lt;&gt;"",VLOOKUP(S314,'ESO zone constants'!$D$2:$H$4950,8,FALSE),"")</f>
        <v>#REF!</v>
      </c>
      <c r="S314" t="s">
        <v>73</v>
      </c>
      <c r="T314" s="19" t="e">
        <f>IF(R314&lt;&gt;"",IF(NOT(ISERROR(VLOOKUP(R314,'ESO Dungeon constants'!$D$3:$H$9999,5,FALSE))),VLOOKUP(R314,'ESO Dungeon constants'!$D$3:$I$9999,6,FALSE),VLOOKUP(R314,'ESO zone constants'!$H$2:$K$9984,4,FALSE)),"")</f>
        <v>#REF!</v>
      </c>
      <c r="U314" s="3" t="e">
        <f>VLOOKUP(T314,'LibSets constants'!$B$4:$C$1000,2,FALSE)</f>
        <v>#REF!</v>
      </c>
      <c r="V314" s="34" t="s">
        <v>2101</v>
      </c>
      <c r="W314" s="41" t="s">
        <v>33</v>
      </c>
      <c r="X314" s="41" t="s">
        <v>33</v>
      </c>
      <c r="Y314" s="3" t="str">
        <f>IF(J314&lt;&gt;"LIBSETS_SETTYPE_BATTLEGROUND",IF(J314&lt;&gt;"LIBSETS_SETTYPE_SPECIAL",IF(Z314&lt;&gt;"",VLOOKUP(Z314,'ESO zone constants'!$D$2:$H$4950,8,FALSE),""),""),"")</f>
        <v/>
      </c>
      <c r="AA314" s="41"/>
      <c r="AB314" s="41"/>
      <c r="AC314" s="41"/>
      <c r="AD314" s="3" t="str">
        <f>IF(J314&lt;&gt;"LIBSETS_SETTYPE_BATTLEGROUND",IF(J314&lt;&gt;"LIBSETS_SETTYPE_SPECIAL",IF(AE314&lt;&gt;"",VLOOKUP(AE314,'ESO zone constants'!$D$2:$H$4950,8,FALSE),""),""),"")</f>
        <v/>
      </c>
      <c r="AF314" s="41"/>
      <c r="AG314" s="41"/>
      <c r="AH314" s="41"/>
      <c r="AI314" s="3" t="str">
        <f>IF(J314&lt;&gt;"LIBSETS_SETTYPE_BATTLEGROUND",IF(J314&lt;&gt;"LIBSETS_SETTYPE_SPECIAL",IF(AJ314&lt;&gt;"",VLOOKUP(AJ314,'ESO zone constants'!$D$2:$H$4950,8,FALSE),""),""),"")</f>
        <v/>
      </c>
      <c r="AK314" s="41"/>
      <c r="AL314" s="41"/>
      <c r="AM314" s="41"/>
      <c r="AN314" s="3" t="str">
        <f>IF(J314&lt;&gt;"LIBSETS_SETTYPE_BATTLEGROUND",IF(J314&lt;&gt;"LIBSETS_SETTYPE_SPECIAL",IF(AO314&lt;&gt;"",VLOOKUP(AO314,'ESO zone constants'!$D$2:$H$4950,8,FALSE),""),""),"")</f>
        <v/>
      </c>
      <c r="AP314" s="41"/>
      <c r="AQ314" s="41"/>
      <c r="AR314" s="41"/>
      <c r="AS314" s="3" t="str">
        <f>IF(J314&lt;&gt;"LIBSETS_SETTYPE_BATTLEGROUND",IF(J314&lt;&gt;"LIBSETS_SETTYPE_SPECIAL",IF(AT314&lt;&gt;"",VLOOKUP(AT314,'ESO zone constants'!$D$2:$H$4950,8,FALSE),""),""),"")</f>
        <v/>
      </c>
      <c r="AU314" s="41"/>
      <c r="AV314" s="41"/>
      <c r="AW314" s="41"/>
      <c r="AX314" s="21" t="e">
        <f t="shared" si="31"/>
        <v>#REF!</v>
      </c>
      <c r="AY314" s="21" t="e">
        <f t="shared" si="34"/>
        <v>#REF!</v>
      </c>
      <c r="AZ314" s="21" t="str">
        <f t="shared" si="32"/>
        <v>, setType=LIBSETS_SETTYPE_MONSTER</v>
      </c>
      <c r="BA314" s="21" t="str">
        <f t="shared" si="33"/>
        <v>, dropMechanic={LIBSETS_DROP_MECHANIC_MONSTER_NAME}, dropMechanicNames={['en']='Vykosa', ['de']='Vykosa'}},</v>
      </c>
      <c r="BB314" s="21" t="str">
        <f t="shared" si="35"/>
        <v xml:space="preserve"> --Vykosa / Vykosa   [Moon Hunter Keep]</v>
      </c>
    </row>
    <row r="315" spans="1:54" x14ac:dyDescent="0.25">
      <c r="A315" s="5">
        <v>432</v>
      </c>
      <c r="B315" t="s">
        <v>1793</v>
      </c>
      <c r="C315" t="s">
        <v>25</v>
      </c>
      <c r="D315" t="s">
        <v>1794</v>
      </c>
      <c r="G315" s="3">
        <f t="shared" si="30"/>
        <v>432</v>
      </c>
      <c r="J315" s="8" t="s">
        <v>2023</v>
      </c>
      <c r="K315">
        <v>3</v>
      </c>
      <c r="L315" t="s">
        <v>2010</v>
      </c>
      <c r="M315" t="s">
        <v>100</v>
      </c>
      <c r="N315">
        <v>-1</v>
      </c>
      <c r="O315">
        <v>-1</v>
      </c>
      <c r="P315">
        <v>-1</v>
      </c>
      <c r="Q315">
        <v>0</v>
      </c>
      <c r="R315" s="3" t="e">
        <f>IF(S315&lt;&gt;"",VLOOKUP(S315,'ESO zone constants'!$D$2:$H$4950,8,FALSE),"")</f>
        <v>#REF!</v>
      </c>
      <c r="S315" t="s">
        <v>64</v>
      </c>
      <c r="T315" s="19" t="e">
        <f>IF(R315&lt;&gt;"",IF(NOT(ISERROR(VLOOKUP(R315,'ESO Dungeon constants'!$D$3:$H$9999,5,FALSE))),VLOOKUP(R315,'ESO Dungeon constants'!$D$3:$I$9999,6,FALSE),VLOOKUP(R315,'ESO zone constants'!$H$2:$K$9984,4,FALSE)),"")</f>
        <v>#REF!</v>
      </c>
      <c r="U315" s="3" t="e">
        <f>VLOOKUP(T315,'LibSets constants'!$B$4:$C$1000,2,FALSE)</f>
        <v>#REF!</v>
      </c>
      <c r="V315" s="34" t="s">
        <v>2101</v>
      </c>
      <c r="W315" s="41" t="s">
        <v>2112</v>
      </c>
      <c r="X315" s="41" t="s">
        <v>2225</v>
      </c>
      <c r="Y315" s="3" t="str">
        <f>IF(J315&lt;&gt;"LIBSETS_SETTYPE_BATTLEGROUND",IF(J315&lt;&gt;"LIBSETS_SETTYPE_SPECIAL",IF(Z315&lt;&gt;"",VLOOKUP(Z315,'ESO zone constants'!$D$2:$H$4950,8,FALSE),""),""),"")</f>
        <v/>
      </c>
      <c r="AA315" s="41"/>
      <c r="AB315" s="41"/>
      <c r="AC315" s="41"/>
      <c r="AD315" s="3" t="str">
        <f>IF(J315&lt;&gt;"LIBSETS_SETTYPE_BATTLEGROUND",IF(J315&lt;&gt;"LIBSETS_SETTYPE_SPECIAL",IF(AE315&lt;&gt;"",VLOOKUP(AE315,'ESO zone constants'!$D$2:$H$4950,8,FALSE),""),""),"")</f>
        <v/>
      </c>
      <c r="AF315" s="41"/>
      <c r="AG315" s="41"/>
      <c r="AH315" s="41"/>
      <c r="AI315" s="3" t="str">
        <f>IF(J315&lt;&gt;"LIBSETS_SETTYPE_BATTLEGROUND",IF(J315&lt;&gt;"LIBSETS_SETTYPE_SPECIAL",IF(AJ315&lt;&gt;"",VLOOKUP(AJ315,'ESO zone constants'!$D$2:$H$4950,8,FALSE),""),""),"")</f>
        <v/>
      </c>
      <c r="AK315" s="41"/>
      <c r="AL315" s="41"/>
      <c r="AM315" s="41"/>
      <c r="AN315" s="3" t="str">
        <f>IF(J315&lt;&gt;"LIBSETS_SETTYPE_BATTLEGROUND",IF(J315&lt;&gt;"LIBSETS_SETTYPE_SPECIAL",IF(AO315&lt;&gt;"",VLOOKUP(AO315,'ESO zone constants'!$D$2:$H$4950,8,FALSE),""),""),"")</f>
        <v/>
      </c>
      <c r="AP315" s="41"/>
      <c r="AQ315" s="41"/>
      <c r="AR315" s="41"/>
      <c r="AS315" s="3" t="str">
        <f>IF(J315&lt;&gt;"LIBSETS_SETTYPE_BATTLEGROUND",IF(J315&lt;&gt;"LIBSETS_SETTYPE_SPECIAL",IF(AT315&lt;&gt;"",VLOOKUP(AT315,'ESO zone constants'!$D$2:$H$4950,8,FALSE),""),""),"")</f>
        <v/>
      </c>
      <c r="AU315" s="41"/>
      <c r="AV315" s="41"/>
      <c r="AW315" s="41"/>
      <c r="AX315" s="21" t="e">
        <f t="shared" si="31"/>
        <v>#REF!</v>
      </c>
      <c r="AY315" s="21" t="e">
        <f t="shared" si="34"/>
        <v>#REF!</v>
      </c>
      <c r="AZ315" s="21" t="str">
        <f t="shared" si="32"/>
        <v>, setType=LIBSETS_SETTYPE_MONSTER</v>
      </c>
      <c r="BA315" s="21" t="str">
        <f t="shared" si="33"/>
        <v>, dropMechanic={LIBSETS_DROP_MECHANIC_MONSTER_NAME}, dropMechanicNames={['en']='The Stonekeeper', ['de']='Der Steinwahrer'}},</v>
      </c>
      <c r="BB315" s="21" t="str">
        <f t="shared" si="35"/>
        <v xml:space="preserve"> --Stonekeeper / Steinwahrer   [Frostvault]</v>
      </c>
    </row>
    <row r="316" spans="1:54" x14ac:dyDescent="0.25">
      <c r="A316" s="5">
        <v>436</v>
      </c>
      <c r="B316" t="s">
        <v>1804</v>
      </c>
      <c r="C316" t="s">
        <v>28</v>
      </c>
      <c r="D316" t="s">
        <v>1805</v>
      </c>
      <c r="G316" s="3">
        <f t="shared" si="30"/>
        <v>436</v>
      </c>
      <c r="J316" s="8" t="s">
        <v>2023</v>
      </c>
      <c r="K316">
        <v>3</v>
      </c>
      <c r="L316" t="s">
        <v>2010</v>
      </c>
      <c r="M316" t="s">
        <v>100</v>
      </c>
      <c r="N316">
        <v>-1</v>
      </c>
      <c r="O316">
        <v>-1</v>
      </c>
      <c r="P316">
        <v>-1</v>
      </c>
      <c r="Q316">
        <v>0</v>
      </c>
      <c r="R316" s="3" t="e">
        <f>IF(S316&lt;&gt;"",VLOOKUP(S316,'ESO zone constants'!$D$2:$H$4950,8,FALSE),"")</f>
        <v>#REF!</v>
      </c>
      <c r="S316" t="s">
        <v>67</v>
      </c>
      <c r="T316" s="19" t="e">
        <f>IF(R316&lt;&gt;"",IF(NOT(ISERROR(VLOOKUP(R316,'ESO Dungeon constants'!$D$3:$H$9999,5,FALSE))),VLOOKUP(R316,'ESO Dungeon constants'!$D$3:$I$9999,6,FALSE),VLOOKUP(R316,'ESO zone constants'!$H$2:$K$9984,4,FALSE)),"")</f>
        <v>#REF!</v>
      </c>
      <c r="U316" s="3" t="e">
        <f>VLOOKUP(T316,'LibSets constants'!$B$4:$C$1000,2,FALSE)</f>
        <v>#REF!</v>
      </c>
      <c r="V316" s="34" t="s">
        <v>2101</v>
      </c>
      <c r="W316" s="41" t="s">
        <v>28</v>
      </c>
      <c r="X316" s="41" t="s">
        <v>2223</v>
      </c>
      <c r="Y316" s="3" t="str">
        <f>IF(J316&lt;&gt;"LIBSETS_SETTYPE_BATTLEGROUND",IF(J316&lt;&gt;"LIBSETS_SETTYPE_SPECIAL",IF(Z316&lt;&gt;"",VLOOKUP(Z316,'ESO zone constants'!$D$2:$H$4950,8,FALSE),""),""),"")</f>
        <v/>
      </c>
      <c r="AA316" s="41"/>
      <c r="AB316" s="41"/>
      <c r="AC316" s="41"/>
      <c r="AD316" s="3" t="str">
        <f>IF(J316&lt;&gt;"LIBSETS_SETTYPE_BATTLEGROUND",IF(J316&lt;&gt;"LIBSETS_SETTYPE_SPECIAL",IF(AE316&lt;&gt;"",VLOOKUP(AE316,'ESO zone constants'!$D$2:$H$4950,8,FALSE),""),""),"")</f>
        <v/>
      </c>
      <c r="AF316" s="41"/>
      <c r="AG316" s="41"/>
      <c r="AH316" s="41"/>
      <c r="AI316" s="3" t="str">
        <f>IF(J316&lt;&gt;"LIBSETS_SETTYPE_BATTLEGROUND",IF(J316&lt;&gt;"LIBSETS_SETTYPE_SPECIAL",IF(AJ316&lt;&gt;"",VLOOKUP(AJ316,'ESO zone constants'!$D$2:$H$4950,8,FALSE),""),""),"")</f>
        <v/>
      </c>
      <c r="AK316" s="41"/>
      <c r="AL316" s="41"/>
      <c r="AM316" s="41"/>
      <c r="AN316" s="3" t="str">
        <f>IF(J316&lt;&gt;"LIBSETS_SETTYPE_BATTLEGROUND",IF(J316&lt;&gt;"LIBSETS_SETTYPE_SPECIAL",IF(AO316&lt;&gt;"",VLOOKUP(AO316,'ESO zone constants'!$D$2:$H$4950,8,FALSE),""),""),"")</f>
        <v/>
      </c>
      <c r="AP316" s="41"/>
      <c r="AQ316" s="41"/>
      <c r="AR316" s="41"/>
      <c r="AS316" s="3" t="str">
        <f>IF(J316&lt;&gt;"LIBSETS_SETTYPE_BATTLEGROUND",IF(J316&lt;&gt;"LIBSETS_SETTYPE_SPECIAL",IF(AT316&lt;&gt;"",VLOOKUP(AT316,'ESO zone constants'!$D$2:$H$4950,8,FALSE),""),""),"")</f>
        <v/>
      </c>
      <c r="AU316" s="41"/>
      <c r="AV316" s="41"/>
      <c r="AW316" s="41"/>
      <c r="AX316" s="21" t="e">
        <f t="shared" si="31"/>
        <v>#REF!</v>
      </c>
      <c r="AY316" s="21" t="e">
        <f t="shared" si="34"/>
        <v>#REF!</v>
      </c>
      <c r="AZ316" s="21" t="str">
        <f t="shared" si="32"/>
        <v>, setType=LIBSETS_SETTYPE_MONSTER</v>
      </c>
      <c r="BA316" s="21" t="str">
        <f t="shared" si="33"/>
        <v>, dropMechanic={LIBSETS_DROP_MECHANIC_MONSTER_NAME}, dropMechanicNames={['en']='Symphony of Blades', ['de']='Die Sinfonie der Klingen'}},</v>
      </c>
      <c r="BB316" s="21" t="str">
        <f t="shared" si="35"/>
        <v xml:space="preserve"> --Symphony of Blades / Sinfonie der Klingen   [Depths of Malatar]</v>
      </c>
    </row>
    <row r="317" spans="1:54" x14ac:dyDescent="0.25">
      <c r="A317" s="5">
        <v>458</v>
      </c>
      <c r="B317" t="s">
        <v>2063</v>
      </c>
      <c r="C317" t="s">
        <v>2063</v>
      </c>
      <c r="D317" t="s">
        <v>2063</v>
      </c>
      <c r="G317" s="3">
        <f t="shared" si="30"/>
        <v>458</v>
      </c>
      <c r="J317" s="3" t="s">
        <v>2023</v>
      </c>
      <c r="K317">
        <v>3</v>
      </c>
      <c r="L317" t="s">
        <v>2010</v>
      </c>
      <c r="M317" t="s">
        <v>100</v>
      </c>
      <c r="N317">
        <v>-1</v>
      </c>
      <c r="O317">
        <v>-1</v>
      </c>
      <c r="P317">
        <v>-1</v>
      </c>
      <c r="Q317">
        <v>0</v>
      </c>
      <c r="R317" s="3" t="e">
        <f>IF(S317&lt;&gt;"",VLOOKUP(S317,'ESO zone constants'!$D$2:$H$4950,8,FALSE),"")</f>
        <v>#REF!</v>
      </c>
      <c r="S317" t="s">
        <v>2030</v>
      </c>
      <c r="T317" s="19" t="e">
        <f>IF(R317&lt;&gt;"",IF(NOT(ISERROR(VLOOKUP(R317,'ESO Dungeon constants'!$D$3:$H$9999,5,FALSE))),VLOOKUP(R317,'ESO Dungeon constants'!$D$3:$I$9999,6,FALSE),VLOOKUP(R317,'ESO zone constants'!$H$2:$K$9984,4,FALSE)),"")</f>
        <v>#REF!</v>
      </c>
      <c r="U317" s="3" t="e">
        <f>VLOOKUP(T317,'LibSets constants'!$B$4:$C$1000,2,FALSE)</f>
        <v>#REF!</v>
      </c>
      <c r="V317" s="34" t="s">
        <v>2101</v>
      </c>
      <c r="W317" s="41" t="s">
        <v>2063</v>
      </c>
      <c r="X317" s="41" t="s">
        <v>2063</v>
      </c>
      <c r="Y317" s="3" t="str">
        <f>IF(J317&lt;&gt;"LIBSETS_SETTYPE_BATTLEGROUND",IF(J317&lt;&gt;"LIBSETS_SETTYPE_SPECIAL",IF(Z317&lt;&gt;"",VLOOKUP(Z317,'ESO zone constants'!$D$2:$H$4950,8,FALSE),""),""),"")</f>
        <v/>
      </c>
      <c r="AA317" s="41"/>
      <c r="AB317" s="41"/>
      <c r="AC317" s="41"/>
      <c r="AD317" s="3" t="str">
        <f>IF(J317&lt;&gt;"LIBSETS_SETTYPE_BATTLEGROUND",IF(J317&lt;&gt;"LIBSETS_SETTYPE_SPECIAL",IF(AE317&lt;&gt;"",VLOOKUP(AE317,'ESO zone constants'!$D$2:$H$4950,8,FALSE),""),""),"")</f>
        <v/>
      </c>
      <c r="AF317" s="41"/>
      <c r="AG317" s="41"/>
      <c r="AH317" s="41"/>
      <c r="AI317" s="3" t="str">
        <f>IF(J317&lt;&gt;"LIBSETS_SETTYPE_BATTLEGROUND",IF(J317&lt;&gt;"LIBSETS_SETTYPE_SPECIAL",IF(AJ317&lt;&gt;"",VLOOKUP(AJ317,'ESO zone constants'!$D$2:$H$4950,8,FALSE),""),""),"")</f>
        <v/>
      </c>
      <c r="AK317" s="41"/>
      <c r="AL317" s="41"/>
      <c r="AM317" s="41"/>
      <c r="AN317" s="3" t="str">
        <f>IF(J317&lt;&gt;"LIBSETS_SETTYPE_BATTLEGROUND",IF(J317&lt;&gt;"LIBSETS_SETTYPE_SPECIAL",IF(AO317&lt;&gt;"",VLOOKUP(AO317,'ESO zone constants'!$D$2:$H$4950,8,FALSE),""),""),"")</f>
        <v/>
      </c>
      <c r="AP317" s="41"/>
      <c r="AQ317" s="41"/>
      <c r="AR317" s="41"/>
      <c r="AS317" s="3" t="str">
        <f>IF(J317&lt;&gt;"LIBSETS_SETTYPE_BATTLEGROUND",IF(J317&lt;&gt;"LIBSETS_SETTYPE_SPECIAL",IF(AT317&lt;&gt;"",VLOOKUP(AT317,'ESO zone constants'!$D$2:$H$4950,8,FALSE),""),""),"")</f>
        <v/>
      </c>
      <c r="AU317" s="41"/>
      <c r="AV317" s="41"/>
      <c r="AW317" s="41"/>
      <c r="AX317" s="21" t="e">
        <f t="shared" si="31"/>
        <v>#REF!</v>
      </c>
      <c r="AY317" s="21" t="e">
        <f t="shared" si="34"/>
        <v>#REF!</v>
      </c>
      <c r="AZ317" s="21" t="str">
        <f t="shared" si="32"/>
        <v>, setType=LIBSETS_SETTYPE_MONSTER</v>
      </c>
      <c r="BA317" s="21" t="str">
        <f t="shared" si="33"/>
        <v>, dropMechanic={LIBSETS_DROP_MECHANIC_MONSTER_NAME}, dropMechanicNames={['en']='Grundwulf', ['de']='Grundwulf'}},</v>
      </c>
      <c r="BB317" s="21" t="str">
        <f t="shared" si="35"/>
        <v xml:space="preserve"> --Grundwulf / Grundwulf   [Moongrave Fane]</v>
      </c>
    </row>
    <row r="318" spans="1:54" x14ac:dyDescent="0.25">
      <c r="A318" s="5">
        <v>459</v>
      </c>
      <c r="B318" t="s">
        <v>2064</v>
      </c>
      <c r="C318" t="s">
        <v>2064</v>
      </c>
      <c r="D318" t="s">
        <v>2064</v>
      </c>
      <c r="G318" s="3">
        <f t="shared" si="30"/>
        <v>459</v>
      </c>
      <c r="J318" s="3" t="s">
        <v>2023</v>
      </c>
      <c r="K318">
        <v>3</v>
      </c>
      <c r="L318" t="s">
        <v>2010</v>
      </c>
      <c r="M318" t="s">
        <v>100</v>
      </c>
      <c r="N318">
        <v>-1</v>
      </c>
      <c r="O318">
        <v>-1</v>
      </c>
      <c r="P318">
        <v>-1</v>
      </c>
      <c r="Q318">
        <v>0</v>
      </c>
      <c r="R318" s="3" t="e">
        <f>IF(S318&lt;&gt;"",VLOOKUP(S318,'ESO zone constants'!$D$2:$H$4950,8,FALSE),"")</f>
        <v>#REF!</v>
      </c>
      <c r="S318" t="s">
        <v>2031</v>
      </c>
      <c r="T318" s="19" t="e">
        <f>IF(R318&lt;&gt;"",IF(NOT(ISERROR(VLOOKUP(R318,'ESO Dungeon constants'!$D$3:$H$9999,5,FALSE))),VLOOKUP(R318,'ESO Dungeon constants'!$D$3:$I$9999,6,FALSE),VLOOKUP(R318,'ESO zone constants'!$H$2:$K$9984,4,FALSE)),"")</f>
        <v>#REF!</v>
      </c>
      <c r="U318" s="3" t="e">
        <f>VLOOKUP(T318,'LibSets constants'!$B$4:$C$1000,2,FALSE)</f>
        <v>#REF!</v>
      </c>
      <c r="V318" s="34" t="s">
        <v>2101</v>
      </c>
      <c r="W318" s="41" t="s">
        <v>2064</v>
      </c>
      <c r="X318" s="41" t="s">
        <v>2064</v>
      </c>
      <c r="Y318" s="3" t="str">
        <f>IF(J318&lt;&gt;"LIBSETS_SETTYPE_BATTLEGROUND",IF(J318&lt;&gt;"LIBSETS_SETTYPE_SPECIAL",IF(Z318&lt;&gt;"",VLOOKUP(Z318,'ESO zone constants'!$D$2:$H$4950,8,FALSE),""),""),"")</f>
        <v/>
      </c>
      <c r="AA318" s="41"/>
      <c r="AB318" s="41"/>
      <c r="AC318" s="41"/>
      <c r="AD318" s="3" t="str">
        <f>IF(J318&lt;&gt;"LIBSETS_SETTYPE_BATTLEGROUND",IF(J318&lt;&gt;"LIBSETS_SETTYPE_SPECIAL",IF(AE318&lt;&gt;"",VLOOKUP(AE318,'ESO zone constants'!$D$2:$H$4950,8,FALSE),""),""),"")</f>
        <v/>
      </c>
      <c r="AF318" s="41"/>
      <c r="AG318" s="41"/>
      <c r="AH318" s="41"/>
      <c r="AI318" s="3" t="str">
        <f>IF(J318&lt;&gt;"LIBSETS_SETTYPE_BATTLEGROUND",IF(J318&lt;&gt;"LIBSETS_SETTYPE_SPECIAL",IF(AJ318&lt;&gt;"",VLOOKUP(AJ318,'ESO zone constants'!$D$2:$H$4950,8,FALSE),""),""),"")</f>
        <v/>
      </c>
      <c r="AK318" s="41"/>
      <c r="AL318" s="41"/>
      <c r="AM318" s="41"/>
      <c r="AN318" s="3" t="str">
        <f>IF(J318&lt;&gt;"LIBSETS_SETTYPE_BATTLEGROUND",IF(J318&lt;&gt;"LIBSETS_SETTYPE_SPECIAL",IF(AO318&lt;&gt;"",VLOOKUP(AO318,'ESO zone constants'!$D$2:$H$4950,8,FALSE),""),""),"")</f>
        <v/>
      </c>
      <c r="AP318" s="41"/>
      <c r="AQ318" s="41"/>
      <c r="AR318" s="41"/>
      <c r="AS318" s="3" t="str">
        <f>IF(J318&lt;&gt;"LIBSETS_SETTYPE_BATTLEGROUND",IF(J318&lt;&gt;"LIBSETS_SETTYPE_SPECIAL",IF(AT318&lt;&gt;"",VLOOKUP(AT318,'ESO zone constants'!$D$2:$H$4950,8,FALSE),""),""),"")</f>
        <v/>
      </c>
      <c r="AU318" s="41"/>
      <c r="AV318" s="41"/>
      <c r="AW318" s="41"/>
      <c r="AX318" s="21" t="e">
        <f t="shared" si="31"/>
        <v>#REF!</v>
      </c>
      <c r="AY318" s="21" t="e">
        <f t="shared" si="34"/>
        <v>#REF!</v>
      </c>
      <c r="AZ318" s="21" t="str">
        <f t="shared" si="32"/>
        <v>, setType=LIBSETS_SETTYPE_MONSTER</v>
      </c>
      <c r="BA318" s="21" t="str">
        <f t="shared" si="33"/>
        <v>, dropMechanic={LIBSETS_DROP_MECHANIC_MONSTER_NAME}, dropMechanicNames={['en']='Maarselok', ['de']='Maarselok'}},</v>
      </c>
      <c r="BB318" s="21" t="str">
        <f t="shared" si="35"/>
        <v xml:space="preserve"> --Maarselok / Maarselok   [Lair of Maarselok]</v>
      </c>
    </row>
    <row r="319" spans="1:54" x14ac:dyDescent="0.25">
      <c r="A319" s="5">
        <v>478</v>
      </c>
      <c r="B319" t="s">
        <v>2245</v>
      </c>
      <c r="C319" t="s">
        <v>2237</v>
      </c>
      <c r="D319" t="s">
        <v>2264</v>
      </c>
      <c r="G319" s="3">
        <f t="shared" si="30"/>
        <v>478</v>
      </c>
      <c r="J319" s="3" t="s">
        <v>2023</v>
      </c>
      <c r="K319" s="50">
        <v>3</v>
      </c>
      <c r="L319" t="s">
        <v>2010</v>
      </c>
      <c r="M319" t="s">
        <v>100</v>
      </c>
      <c r="N319">
        <v>-1</v>
      </c>
      <c r="O319">
        <v>-1</v>
      </c>
      <c r="P319">
        <v>-1</v>
      </c>
      <c r="Q319">
        <v>0</v>
      </c>
      <c r="R319" s="3" t="e">
        <f>IF(S319&lt;&gt;"",VLOOKUP(S319,'ESO zone constants'!$D$2:$H$4950,8,FALSE),"")</f>
        <v>#REF!</v>
      </c>
      <c r="S319" t="s">
        <v>2234</v>
      </c>
      <c r="T319" s="19" t="e">
        <f>IF(R319&lt;&gt;"",IF(NOT(ISERROR(VLOOKUP(R319,'ESO Dungeon constants'!$D$3:$H$9999,5,FALSE))),VLOOKUP(R319,'ESO Dungeon constants'!$D$3:$I$9999,6,FALSE),VLOOKUP(R319,'ESO zone constants'!$H$2:$K$9984,4,FALSE)),"")</f>
        <v>#REF!</v>
      </c>
      <c r="U319" s="3" t="e">
        <f>VLOOKUP(T319,'LibSets constants'!$B$4:$C$1000,2,FALSE)</f>
        <v>#REF!</v>
      </c>
      <c r="V319" s="34" t="s">
        <v>2101</v>
      </c>
      <c r="W319" s="41" t="s">
        <v>2237</v>
      </c>
      <c r="X319" s="41" t="s">
        <v>2245</v>
      </c>
      <c r="Y319" s="3" t="str">
        <f>IF(J319&lt;&gt;"LIBSETS_SETTYPE_BATTLEGROUND",IF(J319&lt;&gt;"LIBSETS_SETTYPE_SPECIAL",IF(Z319&lt;&gt;"",VLOOKUP(Z319,'ESO zone constants'!$D$2:$H$4950,8,FALSE),""),""),"")</f>
        <v/>
      </c>
      <c r="AA319" s="41"/>
      <c r="AB319" s="41"/>
      <c r="AC319" s="41"/>
      <c r="AD319" s="46" t="str">
        <f>IF(J319&lt;&gt;"LIBSETS_SETTYPE_BATTLEGROUND",IF(J319&lt;&gt;"LIBSETS_SETTYPE_SPECIAL",IF(AE319&lt;&gt;"",VLOOKUP(AE319,'ESO zone constants'!$D$2:$H$4950,8,FALSE),""),""),"")</f>
        <v/>
      </c>
      <c r="AF319" s="41"/>
      <c r="AG319" s="41"/>
      <c r="AH319" s="41"/>
      <c r="AI319" s="46" t="str">
        <f>IF(J319&lt;&gt;"LIBSETS_SETTYPE_BATTLEGROUND",IF(J319&lt;&gt;"LIBSETS_SETTYPE_SPECIAL",IF(AJ319&lt;&gt;"",VLOOKUP(AJ319,'ESO zone constants'!$D$2:$H$4950,8,FALSE),""),""),"")</f>
        <v/>
      </c>
      <c r="AK319" s="41"/>
      <c r="AL319" s="41"/>
      <c r="AM319" s="41"/>
      <c r="AN319" s="3" t="str">
        <f>IF(J319&lt;&gt;"LIBSETS_SETTYPE_BATTLEGROUND",IF(J319&lt;&gt;"LIBSETS_SETTYPE_SPECIAL",IF(AO319&lt;&gt;"",VLOOKUP(AO319,'ESO zone constants'!$D$2:$H$4950,8,FALSE),""),""),"")</f>
        <v/>
      </c>
      <c r="AP319" s="41"/>
      <c r="AQ319" s="41"/>
      <c r="AR319" s="41"/>
      <c r="AS319" s="3" t="str">
        <f>IF(J319&lt;&gt;"LIBSETS_SETTYPE_BATTLEGROUND",IF(J319&lt;&gt;"LIBSETS_SETTYPE_SPECIAL",IF(AT319&lt;&gt;"",VLOOKUP(AT319,'ESO zone constants'!$D$2:$H$4950,8,FALSE),""),""),"")</f>
        <v/>
      </c>
      <c r="AU319" s="41"/>
      <c r="AV319" s="41"/>
      <c r="AW319" s="41"/>
      <c r="AX319" s="21" t="e">
        <f t="shared" si="31"/>
        <v>#REF!</v>
      </c>
      <c r="AY319" s="21" t="e">
        <f t="shared" si="34"/>
        <v>#REF!</v>
      </c>
      <c r="AZ319" s="21" t="str">
        <f t="shared" si="32"/>
        <v>, setType=LIBSETS_SETTYPE_MONSTER</v>
      </c>
      <c r="BA319" s="21" t="str">
        <f t="shared" si="33"/>
        <v>, dropMechanic={LIBSETS_DROP_MECHANIC_MONSTER_NAME}, dropMechanicNames={['en']='Mother Ciannait', ['de']='Mutter Ciannait'}},</v>
      </c>
      <c r="BB319" s="21" t="str">
        <f t="shared" si="35"/>
        <v xml:space="preserve"> --Mother Ciannait / Mutter Ciannait   [Icereach]</v>
      </c>
    </row>
    <row r="320" spans="1:54" x14ac:dyDescent="0.25">
      <c r="A320" s="5">
        <v>479</v>
      </c>
      <c r="B320" t="s">
        <v>2246</v>
      </c>
      <c r="C320" t="s">
        <v>2241</v>
      </c>
      <c r="D320" t="s">
        <v>2265</v>
      </c>
      <c r="G320" s="3">
        <f t="shared" si="30"/>
        <v>479</v>
      </c>
      <c r="J320" s="3" t="s">
        <v>2023</v>
      </c>
      <c r="K320" s="50">
        <v>3</v>
      </c>
      <c r="L320" t="s">
        <v>2010</v>
      </c>
      <c r="M320" t="s">
        <v>100</v>
      </c>
      <c r="N320">
        <v>-1</v>
      </c>
      <c r="O320">
        <v>-1</v>
      </c>
      <c r="P320">
        <v>-1</v>
      </c>
      <c r="Q320">
        <v>0</v>
      </c>
      <c r="R320" s="3" t="e">
        <f>IF(S320&lt;&gt;"",VLOOKUP(S320,'ESO zone constants'!$D$2:$H$4950,8,FALSE),"")</f>
        <v>#REF!</v>
      </c>
      <c r="S320" t="s">
        <v>2233</v>
      </c>
      <c r="T320" s="19" t="e">
        <f>IF(R320&lt;&gt;"",IF(NOT(ISERROR(VLOOKUP(R320,'ESO Dungeon constants'!$D$3:$H$9999,5,FALSE))),VLOOKUP(R320,'ESO Dungeon constants'!$D$3:$I$9999,6,FALSE),VLOOKUP(R320,'ESO zone constants'!$H$2:$K$9984,4,FALSE)),"")</f>
        <v>#REF!</v>
      </c>
      <c r="U320" s="3" t="e">
        <f>VLOOKUP(T320,'LibSets constants'!$B$4:$C$1000,2,FALSE)</f>
        <v>#REF!</v>
      </c>
      <c r="V320" s="34" t="s">
        <v>2101</v>
      </c>
      <c r="W320" s="41" t="s">
        <v>2241</v>
      </c>
      <c r="X320" s="41" t="s">
        <v>2246</v>
      </c>
      <c r="Y320" s="3" t="str">
        <f>IF(J320&lt;&gt;"LIBSETS_SETTYPE_BATTLEGROUND",IF(J320&lt;&gt;"LIBSETS_SETTYPE_SPECIAL",IF(Z320&lt;&gt;"",VLOOKUP(Z320,'ESO zone constants'!$D$2:$H$4950,8,FALSE),""),""),"")</f>
        <v/>
      </c>
      <c r="AA320" s="41"/>
      <c r="AB320" s="41"/>
      <c r="AC320" s="41"/>
      <c r="AD320" s="46" t="str">
        <f>IF(J320&lt;&gt;"LIBSETS_SETTYPE_BATTLEGROUND",IF(J320&lt;&gt;"LIBSETS_SETTYPE_SPECIAL",IF(AE320&lt;&gt;"",VLOOKUP(AE320,'ESO zone constants'!$D$2:$H$4950,8,FALSE),""),""),"")</f>
        <v/>
      </c>
      <c r="AF320" s="41"/>
      <c r="AG320" s="41"/>
      <c r="AH320" s="41"/>
      <c r="AI320" s="46" t="str">
        <f>IF(J320&lt;&gt;"LIBSETS_SETTYPE_BATTLEGROUND",IF(J320&lt;&gt;"LIBSETS_SETTYPE_SPECIAL",IF(AJ320&lt;&gt;"",VLOOKUP(AJ320,'ESO zone constants'!$D$2:$H$4950,8,FALSE),""),""),"")</f>
        <v/>
      </c>
      <c r="AK320" s="41"/>
      <c r="AL320" s="41"/>
      <c r="AM320" s="41"/>
      <c r="AN320" s="3" t="str">
        <f>IF(J320&lt;&gt;"LIBSETS_SETTYPE_BATTLEGROUND",IF(J320&lt;&gt;"LIBSETS_SETTYPE_SPECIAL",IF(AO320&lt;&gt;"",VLOOKUP(AO320,'ESO zone constants'!$D$2:$H$4950,8,FALSE),""),""),"")</f>
        <v/>
      </c>
      <c r="AP320" s="41"/>
      <c r="AQ320" s="41"/>
      <c r="AR320" s="41"/>
      <c r="AS320" s="3" t="str">
        <f>IF(J320&lt;&gt;"LIBSETS_SETTYPE_BATTLEGROUND",IF(J320&lt;&gt;"LIBSETS_SETTYPE_SPECIAL",IF(AT320&lt;&gt;"",VLOOKUP(AT320,'ESO zone constants'!$D$2:$H$4950,8,FALSE),""),""),"")</f>
        <v/>
      </c>
      <c r="AU320" s="41"/>
      <c r="AV320" s="41"/>
      <c r="AW320" s="41"/>
      <c r="AX320" s="21" t="e">
        <f t="shared" si="31"/>
        <v>#REF!</v>
      </c>
      <c r="AY320" s="21" t="e">
        <f t="shared" si="34"/>
        <v>#REF!</v>
      </c>
      <c r="AZ320" s="21" t="str">
        <f t="shared" si="32"/>
        <v>, setType=LIBSETS_SETTYPE_MONSTER</v>
      </c>
      <c r="BA320" s="21" t="str">
        <f t="shared" si="33"/>
        <v>, dropMechanic={LIBSETS_DROP_MECHANIC_MONSTER_NAME}, dropMechanicNames={['en']='Kjalnar\’s Nightmare', ['de']='Kjalnar\’s Albtraum'}},</v>
      </c>
      <c r="BB320" s="21" t="str">
        <f t="shared" si="35"/>
        <v xml:space="preserve"> --Kjalnar\’s Nightmare / Kjalnar\’s Albtraum   [Unhallowed Grave]</v>
      </c>
    </row>
    <row r="321" spans="1:54" x14ac:dyDescent="0.25">
      <c r="A321" s="12">
        <v>20</v>
      </c>
      <c r="B321" t="s">
        <v>745</v>
      </c>
      <c r="C321" t="s">
        <v>747</v>
      </c>
      <c r="D321" t="s">
        <v>746</v>
      </c>
      <c r="G321" s="3">
        <f t="shared" si="30"/>
        <v>20</v>
      </c>
      <c r="J321" s="8" t="s">
        <v>2024</v>
      </c>
      <c r="L321" t="s">
        <v>100</v>
      </c>
      <c r="M321" t="s">
        <v>100</v>
      </c>
      <c r="N321">
        <v>-1</v>
      </c>
      <c r="O321">
        <v>-1</v>
      </c>
      <c r="P321">
        <v>-1</v>
      </c>
      <c r="Q321">
        <v>0</v>
      </c>
      <c r="R321" s="3" t="e">
        <f>IF(S321&lt;&gt;"",VLOOKUP(S321,'ESO zone constants'!$D$2:$H$4950,8,FALSE),"")</f>
        <v>#REF!</v>
      </c>
      <c r="S321" t="s">
        <v>120</v>
      </c>
      <c r="T321" s="19" t="e">
        <f>IF(R321&lt;&gt;"",IF(NOT(ISERROR(VLOOKUP(R321,'ESO Dungeon constants'!$D$3:$H$9999,5,FALSE))),VLOOKUP(R321,'ESO Dungeon constants'!$D$3:$I$9999,6,FALSE),VLOOKUP(R321,'ESO zone constants'!$H$2:$K$9984,4,FALSE)),"")</f>
        <v>#REF!</v>
      </c>
      <c r="U321" s="3" t="e">
        <f>VLOOKUP(T321,'LibSets constants'!$B$4:$C$1000,2,FALSE)</f>
        <v>#REF!</v>
      </c>
      <c r="V321" s="34" t="s">
        <v>2117</v>
      </c>
      <c r="W321" s="46" t="str">
        <f>IF(V321&lt;&gt;"",IF(V321&lt;&gt;"LIBSETS_DROP_MECHANIC_MONSTER_NAME",VLOOKUP(V321,'LibSets constants'!$I$4:$L$1000,3,FALSE),""),"")</f>
        <v>Delve bosses have a chance to drop a waist or feet.</v>
      </c>
      <c r="X321" s="46" t="str">
        <f>IF(V321&lt;&gt;"",IF(V321&lt;&gt;"LIBSETS_DROP_MECHANIC_MONSTER_NAME",VLOOKUP(V321,'LibSets constants'!$I$4:$L$1000,4,FALSE),""),"")</f>
        <v>Bosse in Gewölben haben die Chance, eine Taille oder Füße fallen zu lassen.</v>
      </c>
      <c r="Y321" s="3" t="str">
        <f>IF(J321&lt;&gt;"LIBSETS_SETTYPE_BATTLEGROUND",IF(J321&lt;&gt;"LIBSETS_SETTYPE_SPECIAL",IF(Z321&lt;&gt;"",VLOOKUP(Z321,'ESO zone constants'!$D$2:$H$4950,8,FALSE),""),""),"")</f>
        <v/>
      </c>
      <c r="AA321" s="47" t="s">
        <v>2118</v>
      </c>
      <c r="AB321" s="46" t="str">
        <f>IF(AA321&lt;&gt;"",IF(AA321&lt;&gt;"LIBSETS_DROP_MECHANIC_MONSTER_NAME",VLOOKUP(AA321,'LibSets constants'!$I$4:$L$1000,3,FALSE),""),"")</f>
        <v>Overland group bosses have a 100% chance to drop head, chest, legs, or weapon.</v>
      </c>
      <c r="AC321" s="46" t="str">
        <f>IF(AA321&lt;&gt;"",IF(AA321&lt;&gt;"LIBSETS_DROP_MECHANIC_MONSTER_NAME",VLOOKUP(AA321,'LibSets constants'!$I$4:$L$1000,4,FALSE),""),"")</f>
        <v>Überland Gruppenbosse haben eine Chance von 100%, Kopf, Brust, Beine oder Waffen fallen zu lassen.</v>
      </c>
      <c r="AD321" s="3" t="str">
        <f>IF(J321&lt;&gt;"LIBSETS_SETTYPE_BATTLEGROUND",IF(J321&lt;&gt;"LIBSETS_SETTYPE_SPECIAL",IF(AE321&lt;&gt;"",VLOOKUP(AE321,'ESO zone constants'!$D$2:$H$4950,8,FALSE),""),""),"")</f>
        <v/>
      </c>
      <c r="AF321" s="47" t="s">
        <v>2119</v>
      </c>
      <c r="AG321" s="46" t="str">
        <f>IF(AF321&lt;&gt;"",IF(AF321&lt;&gt;"LIBSETS_DROP_MECHANIC_MONSTER_NAME",VLOOKUP(AF321,'LibSets constants'!$I$4:$L$1000,3,FALSE),""),"")</f>
        <v>Public dungeon bosses have a chance to drop a shoulder, hand, or weapon.</v>
      </c>
      <c r="AH321" s="46" t="str">
        <f>IF(AF321&lt;&gt;"",IF(AF321&lt;&gt;"LIBSETS_DROP_MECHANIC_MONSTER_NAME",VLOOKUP(AF321,'LibSets constants'!$I$4:$L$1000,4,FALSE),""),"")</f>
        <v>Öffentliche Dungeon-Bosse haben die Möglichkeit, eine Schulter, Handschuhe oder eine Waffe fallen zu lassen.</v>
      </c>
      <c r="AI321" s="3" t="str">
        <f>IF(J321&lt;&gt;"LIBSETS_SETTYPE_BATTLEGROUND",IF(J321&lt;&gt;"LIBSETS_SETTYPE_SPECIAL",IF(AJ321&lt;&gt;"",VLOOKUP(AJ321,'ESO zone constants'!$D$2:$H$4950,8,FALSE),""),""),"")</f>
        <v/>
      </c>
      <c r="AK321" s="47" t="s">
        <v>2120</v>
      </c>
      <c r="AL321" s="46" t="str">
        <f>IF(AK321&lt;&gt;"",IF(AK321&lt;&gt;"LIBSETS_DROP_MECHANIC_MONSTER_NAME",VLOOKUP(AK321,'LibSets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1" s="46" t="str">
        <f>IF(AK321&lt;&gt;"",IF(AK321&lt;&gt;"LIBSETS_DROP_MECHANIC_MONSTER_NAME",VLOOKUP(AK321,'LibSets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1" s="3" t="str">
        <f>IF(J321&lt;&gt;"LIBSETS_SETTYPE_BATTLEGROUND",IF(J321&lt;&gt;"LIBSETS_SETTYPE_SPECIAL",IF(AO321&lt;&gt;"",VLOOKUP(AO321,'ESO zone constants'!$D$2:$H$4950,8,FALSE),""),""),"")</f>
        <v/>
      </c>
      <c r="AP321" s="47"/>
      <c r="AQ321" s="46" t="str">
        <f>IF(AP321&lt;&gt;"",IF(AP321&lt;&gt;"LIBSETS_DROP_MECHANIC_MONSTER_NAME",VLOOKUP(AP321,'LibSets constants'!$I$4:$L$1000,3,FALSE),""),"")</f>
        <v/>
      </c>
      <c r="AR321" s="46" t="str">
        <f>IF(AP321&lt;&gt;"",IF(AP321&lt;&gt;"LIBSETS_DROP_MECHANIC_MONSTER_NAME",VLOOKUP(AP321,'LibSets constants'!$I$4:$L$1000,4,FALSE),""),"")</f>
        <v/>
      </c>
      <c r="AS321" s="3" t="str">
        <f>IF(J321&lt;&gt;"LIBSETS_SETTYPE_BATTLEGROUND",IF(J321&lt;&gt;"LIBSETS_SETTYPE_SPECIAL",IF(AT321&lt;&gt;"",VLOOKUP(AT321,'ESO zone constants'!$D$2:$H$4950,8,FALSE),""),""),"")</f>
        <v/>
      </c>
      <c r="AU321" s="47"/>
      <c r="AV321" s="46" t="str">
        <f>IF(AU321&lt;&gt;"",IF(AU321&lt;&gt;"LIBSETS_DROP_MECHANIC_MONSTER_NAME",VLOOKUP(AU321,'LibSets constants'!$I$4:$L$1000,3,FALSE),""),"")</f>
        <v/>
      </c>
      <c r="AW321" s="46" t="str">
        <f>IF(AU321&lt;&gt;"",IF(AU321&lt;&gt;"LIBSETS_DROP_MECHANIC_MONSTER_NAME",VLOOKUP(AU321,'LibSets constants'!$I$4:$L$1000,4,FALSE),""),"")</f>
        <v/>
      </c>
      <c r="AX321" s="21" t="e">
        <f t="shared" si="31"/>
        <v>#REF!</v>
      </c>
      <c r="AY321" s="21" t="e">
        <f t="shared" si="34"/>
        <v>#REF!</v>
      </c>
      <c r="AZ321" s="21" t="str">
        <f t="shared" si="32"/>
        <v>, setType=LIBSETS_SETTYPE_OVERLAND</v>
      </c>
      <c r="BA321" s="21" t="str">
        <f t="shared" si="33"/>
        <v>, dropMechanic={LIBSETS_DROP_MECHANIC_OVERLAND_BOSS_DELVE,LIBSETS_DROP_MECHANIC_OVERLAND_WORLDBOSS,LIBSETS_DROP_MECHANIC_OVERLAND_BOSS_PUBLIC_DUNGEON,LIBSETS_DROP_MECHANIC_OVERLAND_CHEST}},</v>
      </c>
      <c r="BB321" s="21" t="str">
        <f t="shared" si="35"/>
        <v xml:space="preserve"> --Witchman Armor / Hexenwerk   [The Rift]</v>
      </c>
    </row>
    <row r="322" spans="1:54" x14ac:dyDescent="0.25">
      <c r="A322" s="12">
        <v>21</v>
      </c>
      <c r="B322" t="s">
        <v>748</v>
      </c>
      <c r="C322" t="s">
        <v>750</v>
      </c>
      <c r="D322" t="s">
        <v>749</v>
      </c>
      <c r="G322" s="3">
        <f t="shared" si="30"/>
        <v>21</v>
      </c>
      <c r="J322" s="8" t="s">
        <v>2024</v>
      </c>
      <c r="L322" t="s">
        <v>100</v>
      </c>
      <c r="M322" t="s">
        <v>100</v>
      </c>
      <c r="N322">
        <v>-1</v>
      </c>
      <c r="O322">
        <v>-1</v>
      </c>
      <c r="P322">
        <v>-1</v>
      </c>
      <c r="Q322">
        <v>0</v>
      </c>
      <c r="R322" s="3" t="e">
        <f>IF(S322&lt;&gt;"",VLOOKUP(S322,'ESO zone constants'!$D$2:$H$4950,8,FALSE),"")</f>
        <v>#REF!</v>
      </c>
      <c r="S322" t="s">
        <v>119</v>
      </c>
      <c r="T322" s="19" t="e">
        <f>IF(R322&lt;&gt;"",IF(NOT(ISERROR(VLOOKUP(R322,'ESO Dungeon constants'!$D$3:$H$9999,5,FALSE))),VLOOKUP(R322,'ESO Dungeon constants'!$D$3:$I$9999,6,FALSE),VLOOKUP(R322,'ESO zone constants'!$H$2:$K$9984,4,FALSE)),"")</f>
        <v>#REF!</v>
      </c>
      <c r="U322" s="3" t="e">
        <f>VLOOKUP(T322,'LibSets constants'!$B$4:$C$1000,2,FALSE)</f>
        <v>#REF!</v>
      </c>
      <c r="V322" s="34" t="s">
        <v>2117</v>
      </c>
      <c r="W322" s="3" t="str">
        <f>IF(V322&lt;&gt;"",IF(V322&lt;&gt;"LIBSETS_DROP_MECHANIC_MONSTER_NAME",VLOOKUP(V322,'LibSets constants'!$I$4:$L$1000,3,FALSE),""),"")</f>
        <v>Delve bosses have a chance to drop a waist or feet.</v>
      </c>
      <c r="X322" s="3" t="str">
        <f>IF(V322&lt;&gt;"",IF(V322&lt;&gt;"LIBSETS_DROP_MECHANIC_MONSTER_NAME",VLOOKUP(V322,'LibSets constants'!$I$4:$L$1000,4,FALSE),""),"")</f>
        <v>Bosse in Gewölben haben die Chance, eine Taille oder Füße fallen zu lassen.</v>
      </c>
      <c r="Y322" s="3" t="str">
        <f>IF(J322&lt;&gt;"LIBSETS_SETTYPE_BATTLEGROUND",IF(J322&lt;&gt;"LIBSETS_SETTYPE_SPECIAL",IF(Z322&lt;&gt;"",VLOOKUP(Z322,'ESO zone constants'!$D$2:$H$4950,8,FALSE),""),""),"")</f>
        <v/>
      </c>
      <c r="AA322" s="34" t="s">
        <v>2118</v>
      </c>
      <c r="AB322" s="3" t="str">
        <f>IF(AA322&lt;&gt;"",IF(AA322&lt;&gt;"LIBSETS_DROP_MECHANIC_MONSTER_NAME",VLOOKUP(AA322,'LibSets constants'!$I$4:$L$1000,3,FALSE),""),"")</f>
        <v>Overland group bosses have a 100% chance to drop head, chest, legs, or weapon.</v>
      </c>
      <c r="AC322" s="3" t="str">
        <f>IF(AA322&lt;&gt;"",IF(AA322&lt;&gt;"LIBSETS_DROP_MECHANIC_MONSTER_NAME",VLOOKUP(AA322,'LibSets constants'!$I$4:$L$1000,4,FALSE),""),"")</f>
        <v>Überland Gruppenbosse haben eine Chance von 100%, Kopf, Brust, Beine oder Waffen fallen zu lassen.</v>
      </c>
      <c r="AD322" s="3" t="str">
        <f>IF(J322&lt;&gt;"LIBSETS_SETTYPE_BATTLEGROUND",IF(J322&lt;&gt;"LIBSETS_SETTYPE_SPECIAL",IF(AE322&lt;&gt;"",VLOOKUP(AE322,'ESO zone constants'!$D$2:$H$4950,8,FALSE),""),""),"")</f>
        <v/>
      </c>
      <c r="AF322" s="34" t="s">
        <v>2119</v>
      </c>
      <c r="AG322" s="3" t="str">
        <f>IF(AF322&lt;&gt;"",IF(AF322&lt;&gt;"LIBSETS_DROP_MECHANIC_MONSTER_NAME",VLOOKUP(AF322,'LibSets constants'!$I$4:$L$1000,3,FALSE),""),"")</f>
        <v>Public dungeon bosses have a chance to drop a shoulder, hand, or weapon.</v>
      </c>
      <c r="AH322" s="3" t="str">
        <f>IF(AF322&lt;&gt;"",IF(AF322&lt;&gt;"LIBSETS_DROP_MECHANIC_MONSTER_NAME",VLOOKUP(AF322,'LibSets constants'!$I$4:$L$1000,4,FALSE),""),"")</f>
        <v>Öffentliche Dungeon-Bosse haben die Möglichkeit, eine Schulter, Handschuhe oder eine Waffe fallen zu lassen.</v>
      </c>
      <c r="AI322" s="3" t="str">
        <f>IF(J322&lt;&gt;"LIBSETS_SETTYPE_BATTLEGROUND",IF(J322&lt;&gt;"LIBSETS_SETTYPE_SPECIAL",IF(AJ322&lt;&gt;"",VLOOKUP(AJ322,'ESO zone constants'!$D$2:$H$4950,8,FALSE),""),""),"")</f>
        <v/>
      </c>
      <c r="AK322" s="34" t="s">
        <v>2120</v>
      </c>
      <c r="AL322" s="3" t="str">
        <f>IF(AK322&lt;&gt;"",IF(AK322&lt;&gt;"LIBSETS_DROP_MECHANIC_MONSTER_NAME",VLOOKUP(AK322,'LibSets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2" s="3" t="str">
        <f>IF(AK322&lt;&gt;"",IF(AK322&lt;&gt;"LIBSETS_DROP_MECHANIC_MONSTER_NAME",VLOOKUP(AK322,'LibSets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2" s="3" t="str">
        <f>IF(J322&lt;&gt;"LIBSETS_SETTYPE_BATTLEGROUND",IF(J322&lt;&gt;"LIBSETS_SETTYPE_SPECIAL",IF(AO322&lt;&gt;"",VLOOKUP(AO322,'ESO zone constants'!$D$2:$H$4950,8,FALSE),""),""),"")</f>
        <v/>
      </c>
      <c r="AQ322" s="3" t="str">
        <f>IF(AP322&lt;&gt;"",IF(AP322&lt;&gt;"LIBSETS_DROP_MECHANIC_MONSTER_NAME",VLOOKUP(AP322,'LibSets constants'!$I$4:$L$1000,3,FALSE),""),"")</f>
        <v/>
      </c>
      <c r="AR322" s="3" t="str">
        <f>IF(AP322&lt;&gt;"",IF(AP322&lt;&gt;"LIBSETS_DROP_MECHANIC_MONSTER_NAME",VLOOKUP(AP322,'LibSets constants'!$I$4:$L$1000,4,FALSE),""),"")</f>
        <v/>
      </c>
      <c r="AS322" s="3" t="str">
        <f>IF(J322&lt;&gt;"LIBSETS_SETTYPE_BATTLEGROUND",IF(J322&lt;&gt;"LIBSETS_SETTYPE_SPECIAL",IF(AT322&lt;&gt;"",VLOOKUP(AT322,'ESO zone constants'!$D$2:$H$4950,8,FALSE),""),""),"")</f>
        <v/>
      </c>
      <c r="AV322" s="3" t="str">
        <f>IF(AU322&lt;&gt;"",IF(AU322&lt;&gt;"LIBSETS_DROP_MECHANIC_MONSTER_NAME",VLOOKUP(AU322,'LibSets constants'!$I$4:$L$1000,3,FALSE),""),"")</f>
        <v/>
      </c>
      <c r="AW322" s="3" t="str">
        <f>IF(AU322&lt;&gt;"",IF(AU322&lt;&gt;"LIBSETS_DROP_MECHANIC_MONSTER_NAME",VLOOKUP(AU322,'LibSets constants'!$I$4:$L$1000,4,FALSE),""),"")</f>
        <v/>
      </c>
      <c r="AX322" s="21" t="e">
        <f t="shared" si="31"/>
        <v>#REF!</v>
      </c>
      <c r="AY322" s="21" t="e">
        <f t="shared" si="34"/>
        <v>#REF!</v>
      </c>
      <c r="AZ322" s="21" t="str">
        <f t="shared" si="32"/>
        <v>, setType=LIBSETS_SETTYPE_OVERLAND</v>
      </c>
      <c r="BA322" s="21" t="str">
        <f t="shared" si="33"/>
        <v>, dropMechanic={LIBSETS_DROP_MECHANIC_OVERLAND_BOSS_DELVE,LIBSETS_DROP_MECHANIC_OVERLAND_WORLDBOSS,LIBSETS_DROP_MECHANIC_OVERLAND_BOSS_PUBLIC_DUNGEON,LIBSETS_DROP_MECHANIC_OVERLAND_CHEST}},</v>
      </c>
      <c r="BB322" s="21" t="str">
        <f t="shared" si="35"/>
        <v xml:space="preserve"> --Akaviri Dragonguard / Akavirische Drachengarde   [Eastmarch]</v>
      </c>
    </row>
    <row r="323" spans="1:54" x14ac:dyDescent="0.25">
      <c r="A323" s="12">
        <v>22</v>
      </c>
      <c r="B323" t="s">
        <v>751</v>
      </c>
      <c r="C323" t="s">
        <v>753</v>
      </c>
      <c r="D323" t="s">
        <v>752</v>
      </c>
      <c r="G323" s="3">
        <f t="shared" ref="G323:G386" si="36">A323</f>
        <v>22</v>
      </c>
      <c r="J323" s="8" t="s">
        <v>2024</v>
      </c>
      <c r="L323" t="s">
        <v>100</v>
      </c>
      <c r="M323" t="s">
        <v>100</v>
      </c>
      <c r="N323">
        <v>-1</v>
      </c>
      <c r="O323">
        <v>-1</v>
      </c>
      <c r="P323">
        <v>-1</v>
      </c>
      <c r="Q323">
        <v>0</v>
      </c>
      <c r="R323" s="3" t="e">
        <f>IF(S323&lt;&gt;"",VLOOKUP(S323,'ESO zone constants'!$D$2:$H$4950,8,FALSE),"")</f>
        <v>#REF!</v>
      </c>
      <c r="S323" t="s">
        <v>113</v>
      </c>
      <c r="T323" s="19" t="e">
        <f>IF(R323&lt;&gt;"",IF(NOT(ISERROR(VLOOKUP(R323,'ESO Dungeon constants'!$D$3:$H$9999,5,FALSE))),VLOOKUP(R323,'ESO Dungeon constants'!$D$3:$I$9999,6,FALSE),VLOOKUP(R323,'ESO zone constants'!$H$2:$K$9984,4,FALSE)),"")</f>
        <v>#REF!</v>
      </c>
      <c r="U323" s="3" t="e">
        <f>VLOOKUP(T323,'LibSets constants'!$B$4:$C$1000,2,FALSE)</f>
        <v>#REF!</v>
      </c>
      <c r="V323" s="34" t="s">
        <v>2117</v>
      </c>
      <c r="W323" s="3" t="str">
        <f>IF(V323&lt;&gt;"",IF(V323&lt;&gt;"LIBSETS_DROP_MECHANIC_MONSTER_NAME",VLOOKUP(V323,'LibSets constants'!$I$4:$L$1000,3,FALSE),""),"")</f>
        <v>Delve bosses have a chance to drop a waist or feet.</v>
      </c>
      <c r="X323" s="3" t="str">
        <f>IF(V323&lt;&gt;"",IF(V323&lt;&gt;"LIBSETS_DROP_MECHANIC_MONSTER_NAME",VLOOKUP(V323,'LibSets constants'!$I$4:$L$1000,4,FALSE),""),"")</f>
        <v>Bosse in Gewölben haben die Chance, eine Taille oder Füße fallen zu lassen.</v>
      </c>
      <c r="Y323" s="3" t="str">
        <f>IF(J323&lt;&gt;"LIBSETS_SETTYPE_BATTLEGROUND",IF(J323&lt;&gt;"LIBSETS_SETTYPE_SPECIAL",IF(Z323&lt;&gt;"",VLOOKUP(Z323,'ESO zone constants'!$D$2:$H$4950,8,FALSE),""),""),"")</f>
        <v/>
      </c>
      <c r="AA323" s="34" t="s">
        <v>2118</v>
      </c>
      <c r="AB323" s="3" t="str">
        <f>IF(AA323&lt;&gt;"",IF(AA323&lt;&gt;"LIBSETS_DROP_MECHANIC_MONSTER_NAME",VLOOKUP(AA323,'LibSets constants'!$I$4:$L$1000,3,FALSE),""),"")</f>
        <v>Overland group bosses have a 100% chance to drop head, chest, legs, or weapon.</v>
      </c>
      <c r="AC323" s="3" t="str">
        <f>IF(AA323&lt;&gt;"",IF(AA323&lt;&gt;"LIBSETS_DROP_MECHANIC_MONSTER_NAME",VLOOKUP(AA323,'LibSets constants'!$I$4:$L$1000,4,FALSE),""),"")</f>
        <v>Überland Gruppenbosse haben eine Chance von 100%, Kopf, Brust, Beine oder Waffen fallen zu lassen.</v>
      </c>
      <c r="AD323" s="3" t="str">
        <f>IF(J323&lt;&gt;"LIBSETS_SETTYPE_BATTLEGROUND",IF(J323&lt;&gt;"LIBSETS_SETTYPE_SPECIAL",IF(AE323&lt;&gt;"",VLOOKUP(AE323,'ESO zone constants'!$D$2:$H$4950,8,FALSE),""),""),"")</f>
        <v/>
      </c>
      <c r="AF323" s="34" t="s">
        <v>2119</v>
      </c>
      <c r="AG323" s="3" t="str">
        <f>IF(AF323&lt;&gt;"",IF(AF323&lt;&gt;"LIBSETS_DROP_MECHANIC_MONSTER_NAME",VLOOKUP(AF323,'LibSets constants'!$I$4:$L$1000,3,FALSE),""),"")</f>
        <v>Public dungeon bosses have a chance to drop a shoulder, hand, or weapon.</v>
      </c>
      <c r="AH323" s="3" t="str">
        <f>IF(AF323&lt;&gt;"",IF(AF323&lt;&gt;"LIBSETS_DROP_MECHANIC_MONSTER_NAME",VLOOKUP(AF323,'LibSets constants'!$I$4:$L$1000,4,FALSE),""),"")</f>
        <v>Öffentliche Dungeon-Bosse haben die Möglichkeit, eine Schulter, Handschuhe oder eine Waffe fallen zu lassen.</v>
      </c>
      <c r="AI323" s="3" t="str">
        <f>IF(J323&lt;&gt;"LIBSETS_SETTYPE_BATTLEGROUND",IF(J323&lt;&gt;"LIBSETS_SETTYPE_SPECIAL",IF(AJ323&lt;&gt;"",VLOOKUP(AJ323,'ESO zone constants'!$D$2:$H$4950,8,FALSE),""),""),"")</f>
        <v/>
      </c>
      <c r="AK323" s="34" t="s">
        <v>2120</v>
      </c>
      <c r="AL323" s="3" t="str">
        <f>IF(AK323&lt;&gt;"",IF(AK323&lt;&gt;"LIBSETS_DROP_MECHANIC_MONSTER_NAME",VLOOKUP(AK323,'LibSets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3" s="3" t="str">
        <f>IF(AK323&lt;&gt;"",IF(AK323&lt;&gt;"LIBSETS_DROP_MECHANIC_MONSTER_NAME",VLOOKUP(AK323,'LibSets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3" s="3" t="str">
        <f>IF(J323&lt;&gt;"LIBSETS_SETTYPE_BATTLEGROUND",IF(J323&lt;&gt;"LIBSETS_SETTYPE_SPECIAL",IF(AO323&lt;&gt;"",VLOOKUP(AO323,'ESO zone constants'!$D$2:$H$4950,8,FALSE),""),""),"")</f>
        <v/>
      </c>
      <c r="AQ323" s="3" t="str">
        <f>IF(AP323&lt;&gt;"",IF(AP323&lt;&gt;"LIBSETS_DROP_MECHANIC_MONSTER_NAME",VLOOKUP(AP323,'LibSets constants'!$I$4:$L$1000,3,FALSE),""),"")</f>
        <v/>
      </c>
      <c r="AR323" s="3" t="str">
        <f>IF(AP323&lt;&gt;"",IF(AP323&lt;&gt;"LIBSETS_DROP_MECHANIC_MONSTER_NAME",VLOOKUP(AP323,'LibSets constants'!$I$4:$L$1000,4,FALSE),""),"")</f>
        <v/>
      </c>
      <c r="AS323" s="3" t="str">
        <f>IF(J323&lt;&gt;"LIBSETS_SETTYPE_BATTLEGROUND",IF(J323&lt;&gt;"LIBSETS_SETTYPE_SPECIAL",IF(AT323&lt;&gt;"",VLOOKUP(AT323,'ESO zone constants'!$D$2:$H$4950,8,FALSE),""),""),"")</f>
        <v/>
      </c>
      <c r="AV323" s="3" t="str">
        <f>IF(AU323&lt;&gt;"",IF(AU323&lt;&gt;"LIBSETS_DROP_MECHANIC_MONSTER_NAME",VLOOKUP(AU323,'LibSets constants'!$I$4:$L$1000,3,FALSE),""),"")</f>
        <v/>
      </c>
      <c r="AW323" s="3" t="str">
        <f>IF(AU323&lt;&gt;"",IF(AU323&lt;&gt;"LIBSETS_DROP_MECHANIC_MONSTER_NAME",VLOOKUP(AU323,'LibSets constants'!$I$4:$L$1000,4,FALSE),""),"")</f>
        <v/>
      </c>
      <c r="AX323" s="21" t="e">
        <f t="shared" ref="AX323:AX386" si="37">IF(A323="???","--","")&amp;IF(I323&lt;&gt;"Not in the game (anymore)",IF(A323&lt;&gt;"",CONCATENATE("[",A323,"] = {wayshrines={")&amp;IF(N323&lt;&gt;"",CONCATENATE(N323,","),"")&amp;IF(O323&lt;&gt;"",CONCATENATE(O323,","),"")&amp;IF(P323&lt;&gt;"",CONCATENATE(P323,","),"")&amp;CONCATENATE("}")&amp;IF(VALUE(Q323)&gt;0,CONCATENATE(", traitsNeeded=",Q323),"")&amp;CONCATENATE(", dlcId=",IF(T323&lt;&gt;"",T323,"DLC_BASE_GAME")),""),"")</f>
        <v>#REF!</v>
      </c>
      <c r="AY323" s="21" t="e">
        <f t="shared" si="34"/>
        <v>#REF!</v>
      </c>
      <c r="AZ323" s="21" t="str">
        <f t="shared" ref="AZ323:AZ386" si="38">IF(I323&lt;&gt;"Not in the game (anymore)",IF(A323&lt;&gt;"",", setType="&amp;J323,"")&amp;IF(M323="true",", multiTrialSet=true",""),"")</f>
        <v>, setType=LIBSETS_SETTYPE_OVERLAND</v>
      </c>
      <c r="BA323" s="21" t="str">
        <f t="shared" ref="BA323:BA386" si="39">IF(I323&lt;&gt;"Not in the game (anymore)",IF(V323&lt;&gt;"",", dropMechanic={"&amp;V323&amp;IF(AA323&lt;&gt;"",","&amp;AA323,"")&amp;IF(AF323&lt;&gt;"",","&amp;AF323,"")&amp;IF(AK323&lt;&gt;"",","&amp;AK323,"")&amp;IF(AP323&lt;&gt;"",","&amp;AP323,"")&amp;IF(AU323&lt;&gt;"",","&amp;AU323,"")&amp;"}"&amp;IF(V323="LIBSETS_DROP_MECHANIC_MONSTER_NAME",", dropMechanicNames={" &amp; IF(W323&lt;&gt;"","['en']='"&amp;W323&amp;"'","") &amp; IF(X323&lt;&gt;"",", ['de']='" &amp; X323&amp;"'","") &amp; "}",""),"")&amp;"},","")</f>
        <v>, dropMechanic={LIBSETS_DROP_MECHANIC_OVERLAND_BOSS_DELVE,LIBSETS_DROP_MECHANIC_OVERLAND_WORLDBOSS,LIBSETS_DROP_MECHANIC_OVERLAND_BOSS_PUBLIC_DUNGEON,LIBSETS_DROP_MECHANIC_OVERLAND_CHEST}},</v>
      </c>
      <c r="BB323" s="21" t="str">
        <f t="shared" si="35"/>
        <v xml:space="preserve"> --Dreamer's Mantle / Mantel des Träumers   [Stormhaven]</v>
      </c>
    </row>
    <row r="324" spans="1:54" x14ac:dyDescent="0.25">
      <c r="A324" s="12">
        <v>26</v>
      </c>
      <c r="B324" t="s">
        <v>763</v>
      </c>
      <c r="C324" t="s">
        <v>765</v>
      </c>
      <c r="D324" t="s">
        <v>764</v>
      </c>
      <c r="G324" s="3">
        <f t="shared" si="36"/>
        <v>26</v>
      </c>
      <c r="J324" s="8" t="s">
        <v>2024</v>
      </c>
      <c r="L324" t="s">
        <v>100</v>
      </c>
      <c r="M324" t="s">
        <v>100</v>
      </c>
      <c r="N324">
        <v>-1</v>
      </c>
      <c r="O324">
        <v>-1</v>
      </c>
      <c r="P324">
        <v>-1</v>
      </c>
      <c r="Q324">
        <v>0</v>
      </c>
      <c r="R324" s="3" t="e">
        <f>IF(S324&lt;&gt;"",VLOOKUP(S324,'ESO zone constants'!$D$2:$H$4950,8,FALSE),"")</f>
        <v>#REF!</v>
      </c>
      <c r="S324" t="s">
        <v>250</v>
      </c>
      <c r="T324" s="19" t="e">
        <f>IF(R324&lt;&gt;"",IF(NOT(ISERROR(VLOOKUP(R324,'ESO Dungeon constants'!$D$3:$H$9999,5,FALSE))),VLOOKUP(R324,'ESO Dungeon constants'!$D$3:$I$9999,6,FALSE),VLOOKUP(R324,'ESO zone constants'!$H$2:$K$9984,4,FALSE)),"")</f>
        <v>#REF!</v>
      </c>
      <c r="U324" s="3" t="e">
        <f>VLOOKUP(T324,'LibSets constants'!$B$4:$C$1000,2,FALSE)</f>
        <v>#REF!</v>
      </c>
      <c r="V324" s="34" t="s">
        <v>2117</v>
      </c>
      <c r="W324" s="3" t="str">
        <f>IF(V324&lt;&gt;"",IF(V324&lt;&gt;"LIBSETS_DROP_MECHANIC_MONSTER_NAME",VLOOKUP(V324,'LibSets constants'!$I$4:$L$1000,3,FALSE),""),"")</f>
        <v>Delve bosses have a chance to drop a waist or feet.</v>
      </c>
      <c r="X324" s="3" t="str">
        <f>IF(V324&lt;&gt;"",IF(V324&lt;&gt;"LIBSETS_DROP_MECHANIC_MONSTER_NAME",VLOOKUP(V324,'LibSets constants'!$I$4:$L$1000,4,FALSE),""),"")</f>
        <v>Bosse in Gewölben haben die Chance, eine Taille oder Füße fallen zu lassen.</v>
      </c>
      <c r="Y324" s="3" t="str">
        <f>IF(J324&lt;&gt;"LIBSETS_SETTYPE_BATTLEGROUND",IF(J324&lt;&gt;"LIBSETS_SETTYPE_SPECIAL",IF(Z324&lt;&gt;"",VLOOKUP(Z324,'ESO zone constants'!$D$2:$H$4950,8,FALSE),""),""),"")</f>
        <v/>
      </c>
      <c r="AA324" s="34" t="s">
        <v>2118</v>
      </c>
      <c r="AB324" s="3" t="str">
        <f>IF(AA324&lt;&gt;"",IF(AA324&lt;&gt;"LIBSETS_DROP_MECHANIC_MONSTER_NAME",VLOOKUP(AA324,'LibSets constants'!$I$4:$L$1000,3,FALSE),""),"")</f>
        <v>Overland group bosses have a 100% chance to drop head, chest, legs, or weapon.</v>
      </c>
      <c r="AC324" s="3" t="str">
        <f>IF(AA324&lt;&gt;"",IF(AA324&lt;&gt;"LIBSETS_DROP_MECHANIC_MONSTER_NAME",VLOOKUP(AA324,'LibSets constants'!$I$4:$L$1000,4,FALSE),""),"")</f>
        <v>Überland Gruppenbosse haben eine Chance von 100%, Kopf, Brust, Beine oder Waffen fallen zu lassen.</v>
      </c>
      <c r="AD324" s="3" t="str">
        <f>IF(J324&lt;&gt;"LIBSETS_SETTYPE_BATTLEGROUND",IF(J324&lt;&gt;"LIBSETS_SETTYPE_SPECIAL",IF(AE324&lt;&gt;"",VLOOKUP(AE324,'ESO zone constants'!$D$2:$H$4950,8,FALSE),""),""),"")</f>
        <v/>
      </c>
      <c r="AF324" s="34" t="s">
        <v>2119</v>
      </c>
      <c r="AG324" s="3" t="str">
        <f>IF(AF324&lt;&gt;"",IF(AF324&lt;&gt;"LIBSETS_DROP_MECHANIC_MONSTER_NAME",VLOOKUP(AF324,'LibSets constants'!$I$4:$L$1000,3,FALSE),""),"")</f>
        <v>Public dungeon bosses have a chance to drop a shoulder, hand, or weapon.</v>
      </c>
      <c r="AH324" s="3" t="str">
        <f>IF(AF324&lt;&gt;"",IF(AF324&lt;&gt;"LIBSETS_DROP_MECHANIC_MONSTER_NAME",VLOOKUP(AF324,'LibSets constants'!$I$4:$L$1000,4,FALSE),""),"")</f>
        <v>Öffentliche Dungeon-Bosse haben die Möglichkeit, eine Schulter, Handschuhe oder eine Waffe fallen zu lassen.</v>
      </c>
      <c r="AI324" s="3" t="str">
        <f>IF(J324&lt;&gt;"LIBSETS_SETTYPE_BATTLEGROUND",IF(J324&lt;&gt;"LIBSETS_SETTYPE_SPECIAL",IF(AJ324&lt;&gt;"",VLOOKUP(AJ324,'ESO zone constants'!$D$2:$H$4950,8,FALSE),""),""),"")</f>
        <v/>
      </c>
      <c r="AK324" s="34" t="s">
        <v>2120</v>
      </c>
      <c r="AL324" s="3" t="str">
        <f>IF(AK324&lt;&gt;"",IF(AK324&lt;&gt;"LIBSETS_DROP_MECHANIC_MONSTER_NAME",VLOOKUP(AK324,'LibSets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4" s="3" t="str">
        <f>IF(AK324&lt;&gt;"",IF(AK324&lt;&gt;"LIBSETS_DROP_MECHANIC_MONSTER_NAME",VLOOKUP(AK324,'LibSets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4" s="3" t="str">
        <f>IF(J324&lt;&gt;"LIBSETS_SETTYPE_BATTLEGROUND",IF(J324&lt;&gt;"LIBSETS_SETTYPE_SPECIAL",IF(AO324&lt;&gt;"",VLOOKUP(AO324,'ESO zone constants'!$D$2:$H$4950,8,FALSE),""),""),"")</f>
        <v/>
      </c>
      <c r="AQ324" s="3" t="str">
        <f>IF(AP324&lt;&gt;"",IF(AP324&lt;&gt;"LIBSETS_DROP_MECHANIC_MONSTER_NAME",VLOOKUP(AP324,'LibSets constants'!$I$4:$L$1000,3,FALSE),""),"")</f>
        <v/>
      </c>
      <c r="AR324" s="3" t="str">
        <f>IF(AP324&lt;&gt;"",IF(AP324&lt;&gt;"LIBSETS_DROP_MECHANIC_MONSTER_NAME",VLOOKUP(AP324,'LibSets constants'!$I$4:$L$1000,4,FALSE),""),"")</f>
        <v/>
      </c>
      <c r="AS324" s="3" t="str">
        <f>IF(J324&lt;&gt;"LIBSETS_SETTYPE_BATTLEGROUND",IF(J324&lt;&gt;"LIBSETS_SETTYPE_SPECIAL",IF(AT324&lt;&gt;"",VLOOKUP(AT324,'ESO zone constants'!$D$2:$H$4950,8,FALSE),""),""),"")</f>
        <v/>
      </c>
      <c r="AV324" s="3" t="str">
        <f>IF(AU324&lt;&gt;"",IF(AU324&lt;&gt;"LIBSETS_DROP_MECHANIC_MONSTER_NAME",VLOOKUP(AU324,'LibSets constants'!$I$4:$L$1000,3,FALSE),""),"")</f>
        <v/>
      </c>
      <c r="AW324" s="3" t="str">
        <f>IF(AU324&lt;&gt;"",IF(AU324&lt;&gt;"LIBSETS_DROP_MECHANIC_MONSTER_NAME",VLOOKUP(AU324,'LibSets constants'!$I$4:$L$1000,4,FALSE),""),"")</f>
        <v/>
      </c>
      <c r="AX324" s="21" t="e">
        <f t="shared" si="37"/>
        <v>#REF!</v>
      </c>
      <c r="AY324" s="21" t="e">
        <f t="shared" si="34"/>
        <v>#REF!</v>
      </c>
      <c r="AZ324" s="21" t="str">
        <f t="shared" si="38"/>
        <v>, setType=LIBSETS_SETTYPE_OVERLAND</v>
      </c>
      <c r="BA324" s="21" t="str">
        <f t="shared" si="39"/>
        <v>, dropMechanic={LIBSETS_DROP_MECHANIC_OVERLAND_BOSS_DELVE,LIBSETS_DROP_MECHANIC_OVERLAND_WORLDBOSS,LIBSETS_DROP_MECHANIC_OVERLAND_BOSS_PUBLIC_DUNGEON,LIBSETS_DROP_MECHANIC_OVERLAND_CHEST}},</v>
      </c>
      <c r="BB324" s="21" t="str">
        <f t="shared" si="35"/>
        <v xml:space="preserve"> --Prisoner's Rags / Lumpen des Gefangenen   [Coldharbour]</v>
      </c>
    </row>
    <row r="325" spans="1:54" x14ac:dyDescent="0.25">
      <c r="A325" s="12">
        <v>27</v>
      </c>
      <c r="B325" t="s">
        <v>766</v>
      </c>
      <c r="C325" t="s">
        <v>768</v>
      </c>
      <c r="D325" t="s">
        <v>767</v>
      </c>
      <c r="G325" s="3">
        <f t="shared" si="36"/>
        <v>27</v>
      </c>
      <c r="J325" s="8" t="s">
        <v>2024</v>
      </c>
      <c r="L325" t="s">
        <v>100</v>
      </c>
      <c r="M325" t="s">
        <v>100</v>
      </c>
      <c r="N325">
        <v>-1</v>
      </c>
      <c r="O325">
        <v>-1</v>
      </c>
      <c r="P325">
        <v>-1</v>
      </c>
      <c r="Q325">
        <v>0</v>
      </c>
      <c r="R325" s="3" t="e">
        <f>IF(S325&lt;&gt;"",VLOOKUP(S325,'ESO zone constants'!$D$2:$H$4950,8,FALSE),"")</f>
        <v>#REF!</v>
      </c>
      <c r="S325" t="s">
        <v>119</v>
      </c>
      <c r="T325" s="19" t="e">
        <f>IF(R325&lt;&gt;"",IF(NOT(ISERROR(VLOOKUP(R325,'ESO Dungeon constants'!$D$3:$H$9999,5,FALSE))),VLOOKUP(R325,'ESO Dungeon constants'!$D$3:$I$9999,6,FALSE),VLOOKUP(R325,'ESO zone constants'!$H$2:$K$9984,4,FALSE)),"")</f>
        <v>#REF!</v>
      </c>
      <c r="U325" s="3" t="e">
        <f>VLOOKUP(T325,'LibSets constants'!$B$4:$C$1000,2,FALSE)</f>
        <v>#REF!</v>
      </c>
      <c r="V325" s="34" t="s">
        <v>2117</v>
      </c>
      <c r="W325" s="3" t="str">
        <f>IF(V325&lt;&gt;"",IF(V325&lt;&gt;"LIBSETS_DROP_MECHANIC_MONSTER_NAME",VLOOKUP(V325,'LibSets constants'!$I$4:$L$1000,3,FALSE),""),"")</f>
        <v>Delve bosses have a chance to drop a waist or feet.</v>
      </c>
      <c r="X325" s="3" t="str">
        <f>IF(V325&lt;&gt;"",IF(V325&lt;&gt;"LIBSETS_DROP_MECHANIC_MONSTER_NAME",VLOOKUP(V325,'LibSets constants'!$I$4:$L$1000,4,FALSE),""),"")</f>
        <v>Bosse in Gewölben haben die Chance, eine Taille oder Füße fallen zu lassen.</v>
      </c>
      <c r="Y325" s="3" t="str">
        <f>IF(J325&lt;&gt;"LIBSETS_SETTYPE_BATTLEGROUND",IF(J325&lt;&gt;"LIBSETS_SETTYPE_SPECIAL",IF(Z325&lt;&gt;"",VLOOKUP(Z325,'ESO zone constants'!$D$2:$H$4950,8,FALSE),""),""),"")</f>
        <v/>
      </c>
      <c r="AA325" s="34" t="s">
        <v>2118</v>
      </c>
      <c r="AB325" s="3" t="str">
        <f>IF(AA325&lt;&gt;"",IF(AA325&lt;&gt;"LIBSETS_DROP_MECHANIC_MONSTER_NAME",VLOOKUP(AA325,'LibSets constants'!$I$4:$L$1000,3,FALSE),""),"")</f>
        <v>Overland group bosses have a 100% chance to drop head, chest, legs, or weapon.</v>
      </c>
      <c r="AC325" s="3" t="str">
        <f>IF(AA325&lt;&gt;"",IF(AA325&lt;&gt;"LIBSETS_DROP_MECHANIC_MONSTER_NAME",VLOOKUP(AA325,'LibSets constants'!$I$4:$L$1000,4,FALSE),""),"")</f>
        <v>Überland Gruppenbosse haben eine Chance von 100%, Kopf, Brust, Beine oder Waffen fallen zu lassen.</v>
      </c>
      <c r="AD325" s="3" t="str">
        <f>IF(J325&lt;&gt;"LIBSETS_SETTYPE_BATTLEGROUND",IF(J325&lt;&gt;"LIBSETS_SETTYPE_SPECIAL",IF(AE325&lt;&gt;"",VLOOKUP(AE325,'ESO zone constants'!$D$2:$H$4950,8,FALSE),""),""),"")</f>
        <v/>
      </c>
      <c r="AF325" s="34" t="s">
        <v>2119</v>
      </c>
      <c r="AG325" s="3" t="str">
        <f>IF(AF325&lt;&gt;"",IF(AF325&lt;&gt;"LIBSETS_DROP_MECHANIC_MONSTER_NAME",VLOOKUP(AF325,'LibSets constants'!$I$4:$L$1000,3,FALSE),""),"")</f>
        <v>Public dungeon bosses have a chance to drop a shoulder, hand, or weapon.</v>
      </c>
      <c r="AH325" s="3" t="str">
        <f>IF(AF325&lt;&gt;"",IF(AF325&lt;&gt;"LIBSETS_DROP_MECHANIC_MONSTER_NAME",VLOOKUP(AF325,'LibSets constants'!$I$4:$L$1000,4,FALSE),""),"")</f>
        <v>Öffentliche Dungeon-Bosse haben die Möglichkeit, eine Schulter, Handschuhe oder eine Waffe fallen zu lassen.</v>
      </c>
      <c r="AI325" s="3" t="str">
        <f>IF(J325&lt;&gt;"LIBSETS_SETTYPE_BATTLEGROUND",IF(J325&lt;&gt;"LIBSETS_SETTYPE_SPECIAL",IF(AJ325&lt;&gt;"",VLOOKUP(AJ325,'ESO zone constants'!$D$2:$H$4950,8,FALSE),""),""),"")</f>
        <v/>
      </c>
      <c r="AK325" s="34" t="s">
        <v>2120</v>
      </c>
      <c r="AL325" s="3" t="str">
        <f>IF(AK325&lt;&gt;"",IF(AK325&lt;&gt;"LIBSETS_DROP_MECHANIC_MONSTER_NAME",VLOOKUP(AK325,'LibSets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5" s="3" t="str">
        <f>IF(AK325&lt;&gt;"",IF(AK325&lt;&gt;"LIBSETS_DROP_MECHANIC_MONSTER_NAME",VLOOKUP(AK325,'LibSets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5" s="3" t="str">
        <f>IF(J325&lt;&gt;"LIBSETS_SETTYPE_BATTLEGROUND",IF(J325&lt;&gt;"LIBSETS_SETTYPE_SPECIAL",IF(AO325&lt;&gt;"",VLOOKUP(AO325,'ESO zone constants'!$D$2:$H$4950,8,FALSE),""),""),"")</f>
        <v/>
      </c>
      <c r="AQ325" s="3" t="str">
        <f>IF(AP325&lt;&gt;"",IF(AP325&lt;&gt;"LIBSETS_DROP_MECHANIC_MONSTER_NAME",VLOOKUP(AP325,'LibSets constants'!$I$4:$L$1000,3,FALSE),""),"")</f>
        <v/>
      </c>
      <c r="AR325" s="3" t="str">
        <f>IF(AP325&lt;&gt;"",IF(AP325&lt;&gt;"LIBSETS_DROP_MECHANIC_MONSTER_NAME",VLOOKUP(AP325,'LibSets constants'!$I$4:$L$1000,4,FALSE),""),"")</f>
        <v/>
      </c>
      <c r="AS325" s="3" t="str">
        <f>IF(J325&lt;&gt;"LIBSETS_SETTYPE_BATTLEGROUND",IF(J325&lt;&gt;"LIBSETS_SETTYPE_SPECIAL",IF(AT325&lt;&gt;"",VLOOKUP(AT325,'ESO zone constants'!$D$2:$H$4950,8,FALSE),""),""),"")</f>
        <v/>
      </c>
      <c r="AV325" s="3" t="str">
        <f>IF(AU325&lt;&gt;"",IF(AU325&lt;&gt;"LIBSETS_DROP_MECHANIC_MONSTER_NAME",VLOOKUP(AU325,'LibSets constants'!$I$4:$L$1000,3,FALSE),""),"")</f>
        <v/>
      </c>
      <c r="AW325" s="3" t="str">
        <f>IF(AU325&lt;&gt;"",IF(AU325&lt;&gt;"LIBSETS_DROP_MECHANIC_MONSTER_NAME",VLOOKUP(AU325,'LibSets constants'!$I$4:$L$1000,4,FALSE),""),"")</f>
        <v/>
      </c>
      <c r="AX325" s="21" t="e">
        <f t="shared" si="37"/>
        <v>#REF!</v>
      </c>
      <c r="AY325" s="21" t="e">
        <f t="shared" si="34"/>
        <v>#REF!</v>
      </c>
      <c r="AZ325" s="21" t="str">
        <f t="shared" si="38"/>
        <v>, setType=LIBSETS_SETTYPE_OVERLAND</v>
      </c>
      <c r="BA325" s="21" t="str">
        <f t="shared" si="39"/>
        <v>, dropMechanic={LIBSETS_DROP_MECHANIC_OVERLAND_BOSS_DELVE,LIBSETS_DROP_MECHANIC_OVERLAND_WORLDBOSS,LIBSETS_DROP_MECHANIC_OVERLAND_BOSS_PUBLIC_DUNGEON,LIBSETS_DROP_MECHANIC_OVERLAND_CHEST}},</v>
      </c>
      <c r="BB325" s="21" t="str">
        <f t="shared" si="35"/>
        <v xml:space="preserve"> --Fiord's Legacy / Fiords Erbe   [Eastmarch]</v>
      </c>
    </row>
    <row r="326" spans="1:54" x14ac:dyDescent="0.25">
      <c r="A326" s="12">
        <v>30</v>
      </c>
      <c r="B326" t="s">
        <v>775</v>
      </c>
      <c r="C326" t="s">
        <v>777</v>
      </c>
      <c r="D326" t="s">
        <v>776</v>
      </c>
      <c r="G326" s="3">
        <f t="shared" si="36"/>
        <v>30</v>
      </c>
      <c r="J326" s="8" t="s">
        <v>2024</v>
      </c>
      <c r="L326" t="s">
        <v>100</v>
      </c>
      <c r="M326" t="s">
        <v>100</v>
      </c>
      <c r="N326">
        <v>-1</v>
      </c>
      <c r="O326">
        <v>-1</v>
      </c>
      <c r="P326">
        <v>-1</v>
      </c>
      <c r="Q326">
        <v>0</v>
      </c>
      <c r="R326" s="3" t="e">
        <f>IF(S326&lt;&gt;"",VLOOKUP(S326,'ESO zone constants'!$D$2:$H$4950,8,FALSE),"")</f>
        <v>#REF!</v>
      </c>
      <c r="S326" t="s">
        <v>117</v>
      </c>
      <c r="T326" s="19" t="e">
        <f>IF(R326&lt;&gt;"",IF(NOT(ISERROR(VLOOKUP(R326,'ESO Dungeon constants'!$D$3:$H$9999,5,FALSE))),VLOOKUP(R326,'ESO Dungeon constants'!$D$3:$I$9999,6,FALSE),VLOOKUP(R326,'ESO zone constants'!$H$2:$K$9984,4,FALSE)),"")</f>
        <v>#REF!</v>
      </c>
      <c r="U326" s="3" t="e">
        <f>VLOOKUP(T326,'LibSets constants'!$B$4:$C$1000,2,FALSE)</f>
        <v>#REF!</v>
      </c>
      <c r="V326" s="34" t="s">
        <v>2117</v>
      </c>
      <c r="W326" s="3" t="str">
        <f>IF(V326&lt;&gt;"",IF(V326&lt;&gt;"LIBSETS_DROP_MECHANIC_MONSTER_NAME",VLOOKUP(V326,'LibSets constants'!$I$4:$L$1000,3,FALSE),""),"")</f>
        <v>Delve bosses have a chance to drop a waist or feet.</v>
      </c>
      <c r="X326" s="3" t="str">
        <f>IF(V326&lt;&gt;"",IF(V326&lt;&gt;"LIBSETS_DROP_MECHANIC_MONSTER_NAME",VLOOKUP(V326,'LibSets constants'!$I$4:$L$1000,4,FALSE),""),"")</f>
        <v>Bosse in Gewölben haben die Chance, eine Taille oder Füße fallen zu lassen.</v>
      </c>
      <c r="Y326" s="3" t="str">
        <f>IF(J326&lt;&gt;"LIBSETS_SETTYPE_BATTLEGROUND",IF(J326&lt;&gt;"LIBSETS_SETTYPE_SPECIAL",IF(Z326&lt;&gt;"",VLOOKUP(Z326,'ESO zone constants'!$D$2:$H$4950,8,FALSE),""),""),"")</f>
        <v/>
      </c>
      <c r="AA326" s="34" t="s">
        <v>2118</v>
      </c>
      <c r="AB326" s="3" t="str">
        <f>IF(AA326&lt;&gt;"",IF(AA326&lt;&gt;"LIBSETS_DROP_MECHANIC_MONSTER_NAME",VLOOKUP(AA326,'LibSets constants'!$I$4:$L$1000,3,FALSE),""),"")</f>
        <v>Overland group bosses have a 100% chance to drop head, chest, legs, or weapon.</v>
      </c>
      <c r="AC326" s="3" t="str">
        <f>IF(AA326&lt;&gt;"",IF(AA326&lt;&gt;"LIBSETS_DROP_MECHANIC_MONSTER_NAME",VLOOKUP(AA326,'LibSets constants'!$I$4:$L$1000,4,FALSE),""),"")</f>
        <v>Überland Gruppenbosse haben eine Chance von 100%, Kopf, Brust, Beine oder Waffen fallen zu lassen.</v>
      </c>
      <c r="AD326" s="3" t="str">
        <f>IF(J326&lt;&gt;"LIBSETS_SETTYPE_BATTLEGROUND",IF(J326&lt;&gt;"LIBSETS_SETTYPE_SPECIAL",IF(AE326&lt;&gt;"",VLOOKUP(AE326,'ESO zone constants'!$D$2:$H$4950,8,FALSE),""),""),"")</f>
        <v/>
      </c>
      <c r="AF326" s="34" t="s">
        <v>2119</v>
      </c>
      <c r="AG326" s="3" t="str">
        <f>IF(AF326&lt;&gt;"",IF(AF326&lt;&gt;"LIBSETS_DROP_MECHANIC_MONSTER_NAME",VLOOKUP(AF326,'LibSets constants'!$I$4:$L$1000,3,FALSE),""),"")</f>
        <v>Public dungeon bosses have a chance to drop a shoulder, hand, or weapon.</v>
      </c>
      <c r="AH326" s="3" t="str">
        <f>IF(AF326&lt;&gt;"",IF(AF326&lt;&gt;"LIBSETS_DROP_MECHANIC_MONSTER_NAME",VLOOKUP(AF326,'LibSets constants'!$I$4:$L$1000,4,FALSE),""),"")</f>
        <v>Öffentliche Dungeon-Bosse haben die Möglichkeit, eine Schulter, Handschuhe oder eine Waffe fallen zu lassen.</v>
      </c>
      <c r="AI326" s="3" t="str">
        <f>IF(J326&lt;&gt;"LIBSETS_SETTYPE_BATTLEGROUND",IF(J326&lt;&gt;"LIBSETS_SETTYPE_SPECIAL",IF(AJ326&lt;&gt;"",VLOOKUP(AJ326,'ESO zone constants'!$D$2:$H$4950,8,FALSE),""),""),"")</f>
        <v/>
      </c>
      <c r="AK326" s="34" t="s">
        <v>2120</v>
      </c>
      <c r="AL326" s="3" t="str">
        <f>IF(AK326&lt;&gt;"",IF(AK326&lt;&gt;"LIBSETS_DROP_MECHANIC_MONSTER_NAME",VLOOKUP(AK326,'LibSets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6" s="3" t="str">
        <f>IF(AK326&lt;&gt;"",IF(AK326&lt;&gt;"LIBSETS_DROP_MECHANIC_MONSTER_NAME",VLOOKUP(AK326,'LibSets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6" s="3" t="str">
        <f>IF(J326&lt;&gt;"LIBSETS_SETTYPE_BATTLEGROUND",IF(J326&lt;&gt;"LIBSETS_SETTYPE_SPECIAL",IF(AO326&lt;&gt;"",VLOOKUP(AO326,'ESO zone constants'!$D$2:$H$4950,8,FALSE),""),""),"")</f>
        <v/>
      </c>
      <c r="AQ326" s="3" t="str">
        <f>IF(AP326&lt;&gt;"",IF(AP326&lt;&gt;"LIBSETS_DROP_MECHANIC_MONSTER_NAME",VLOOKUP(AP326,'LibSets constants'!$I$4:$L$1000,3,FALSE),""),"")</f>
        <v/>
      </c>
      <c r="AR326" s="3" t="str">
        <f>IF(AP326&lt;&gt;"",IF(AP326&lt;&gt;"LIBSETS_DROP_MECHANIC_MONSTER_NAME",VLOOKUP(AP326,'LibSets constants'!$I$4:$L$1000,4,FALSE),""),"")</f>
        <v/>
      </c>
      <c r="AS326" s="3" t="str">
        <f>IF(J326&lt;&gt;"LIBSETS_SETTYPE_BATTLEGROUND",IF(J326&lt;&gt;"LIBSETS_SETTYPE_SPECIAL",IF(AT326&lt;&gt;"",VLOOKUP(AT326,'ESO zone constants'!$D$2:$H$4950,8,FALSE),""),""),"")</f>
        <v/>
      </c>
      <c r="AV326" s="3" t="str">
        <f>IF(AU326&lt;&gt;"",IF(AU326&lt;&gt;"LIBSETS_DROP_MECHANIC_MONSTER_NAME",VLOOKUP(AU326,'LibSets constants'!$I$4:$L$1000,3,FALSE),""),"")</f>
        <v/>
      </c>
      <c r="AW326" s="3" t="str">
        <f>IF(AU326&lt;&gt;"",IF(AU326&lt;&gt;"LIBSETS_DROP_MECHANIC_MONSTER_NAME",VLOOKUP(AU326,'LibSets constants'!$I$4:$L$1000,4,FALSE),""),"")</f>
        <v/>
      </c>
      <c r="AX326" s="21" t="e">
        <f t="shared" si="37"/>
        <v>#REF!</v>
      </c>
      <c r="AY326" s="21" t="e">
        <f t="shared" si="34"/>
        <v>#REF!</v>
      </c>
      <c r="AZ326" s="21" t="str">
        <f t="shared" si="38"/>
        <v>, setType=LIBSETS_SETTYPE_OVERLAND</v>
      </c>
      <c r="BA326" s="21" t="str">
        <f t="shared" si="39"/>
        <v>, dropMechanic={LIBSETS_DROP_MECHANIC_OVERLAND_BOSS_DELVE,LIBSETS_DROP_MECHANIC_OVERLAND_WORLDBOSS,LIBSETS_DROP_MECHANIC_OVERLAND_BOSS_PUBLIC_DUNGEON,LIBSETS_DROP_MECHANIC_OVERLAND_CHEST}},</v>
      </c>
      <c r="BB326" s="21" t="str">
        <f t="shared" si="35"/>
        <v xml:space="preserve"> --Thunderbug's Carapace / Donnerkäferpanzer   [Malabal Tor]</v>
      </c>
    </row>
    <row r="327" spans="1:54" x14ac:dyDescent="0.25">
      <c r="A327" s="12">
        <v>31</v>
      </c>
      <c r="B327" t="s">
        <v>778</v>
      </c>
      <c r="C327" t="s">
        <v>780</v>
      </c>
      <c r="D327" t="s">
        <v>779</v>
      </c>
      <c r="G327" s="3">
        <f t="shared" si="36"/>
        <v>31</v>
      </c>
      <c r="J327" s="8" t="s">
        <v>2024</v>
      </c>
      <c r="L327" t="s">
        <v>100</v>
      </c>
      <c r="M327" t="s">
        <v>100</v>
      </c>
      <c r="N327">
        <v>-1</v>
      </c>
      <c r="O327">
        <v>-1</v>
      </c>
      <c r="P327">
        <v>-1</v>
      </c>
      <c r="Q327">
        <v>0</v>
      </c>
      <c r="R327" s="3" t="e">
        <f>IF(S327&lt;&gt;"",VLOOKUP(S327,'ESO zone constants'!$D$2:$H$4950,8,FALSE),"")</f>
        <v>#REF!</v>
      </c>
      <c r="S327" t="s">
        <v>115</v>
      </c>
      <c r="T327" s="19" t="e">
        <f>IF(R327&lt;&gt;"",IF(NOT(ISERROR(VLOOKUP(R327,'ESO Dungeon constants'!$D$3:$H$9999,5,FALSE))),VLOOKUP(R327,'ESO Dungeon constants'!$D$3:$I$9999,6,FALSE),VLOOKUP(R327,'ESO zone constants'!$H$2:$K$9984,4,FALSE)),"")</f>
        <v>#REF!</v>
      </c>
      <c r="U327" s="3" t="e">
        <f>VLOOKUP(T327,'LibSets constants'!$B$4:$C$1000,2,FALSE)</f>
        <v>#REF!</v>
      </c>
      <c r="V327" s="34" t="s">
        <v>2117</v>
      </c>
      <c r="W327" s="3" t="str">
        <f>IF(V327&lt;&gt;"",IF(V327&lt;&gt;"LIBSETS_DROP_MECHANIC_MONSTER_NAME",VLOOKUP(V327,'LibSets constants'!$I$4:$L$1000,3,FALSE),""),"")</f>
        <v>Delve bosses have a chance to drop a waist or feet.</v>
      </c>
      <c r="X327" s="3" t="str">
        <f>IF(V327&lt;&gt;"",IF(V327&lt;&gt;"LIBSETS_DROP_MECHANIC_MONSTER_NAME",VLOOKUP(V327,'LibSets constants'!$I$4:$L$1000,4,FALSE),""),"")</f>
        <v>Bosse in Gewölben haben die Chance, eine Taille oder Füße fallen zu lassen.</v>
      </c>
      <c r="Y327" s="3" t="str">
        <f>IF(J327&lt;&gt;"LIBSETS_SETTYPE_BATTLEGROUND",IF(J327&lt;&gt;"LIBSETS_SETTYPE_SPECIAL",IF(Z327&lt;&gt;"",VLOOKUP(Z327,'ESO zone constants'!$D$2:$H$4950,8,FALSE),""),""),"")</f>
        <v/>
      </c>
      <c r="AA327" s="34" t="s">
        <v>2118</v>
      </c>
      <c r="AB327" s="3" t="str">
        <f>IF(AA327&lt;&gt;"",IF(AA327&lt;&gt;"LIBSETS_DROP_MECHANIC_MONSTER_NAME",VLOOKUP(AA327,'LibSets constants'!$I$4:$L$1000,3,FALSE),""),"")</f>
        <v>Overland group bosses have a 100% chance to drop head, chest, legs, or weapon.</v>
      </c>
      <c r="AC327" s="3" t="str">
        <f>IF(AA327&lt;&gt;"",IF(AA327&lt;&gt;"LIBSETS_DROP_MECHANIC_MONSTER_NAME",VLOOKUP(AA327,'LibSets constants'!$I$4:$L$1000,4,FALSE),""),"")</f>
        <v>Überland Gruppenbosse haben eine Chance von 100%, Kopf, Brust, Beine oder Waffen fallen zu lassen.</v>
      </c>
      <c r="AD327" s="3" t="str">
        <f>IF(J327&lt;&gt;"LIBSETS_SETTYPE_BATTLEGROUND",IF(J327&lt;&gt;"LIBSETS_SETTYPE_SPECIAL",IF(AE327&lt;&gt;"",VLOOKUP(AE327,'ESO zone constants'!$D$2:$H$4950,8,FALSE),""),""),"")</f>
        <v/>
      </c>
      <c r="AF327" s="34" t="s">
        <v>2119</v>
      </c>
      <c r="AG327" s="3" t="str">
        <f>IF(AF327&lt;&gt;"",IF(AF327&lt;&gt;"LIBSETS_DROP_MECHANIC_MONSTER_NAME",VLOOKUP(AF327,'LibSets constants'!$I$4:$L$1000,3,FALSE),""),"")</f>
        <v>Public dungeon bosses have a chance to drop a shoulder, hand, or weapon.</v>
      </c>
      <c r="AH327" s="3" t="str">
        <f>IF(AF327&lt;&gt;"",IF(AF327&lt;&gt;"LIBSETS_DROP_MECHANIC_MONSTER_NAME",VLOOKUP(AF327,'LibSets constants'!$I$4:$L$1000,4,FALSE),""),"")</f>
        <v>Öffentliche Dungeon-Bosse haben die Möglichkeit, eine Schulter, Handschuhe oder eine Waffe fallen zu lassen.</v>
      </c>
      <c r="AI327" s="3" t="str">
        <f>IF(J327&lt;&gt;"LIBSETS_SETTYPE_BATTLEGROUND",IF(J327&lt;&gt;"LIBSETS_SETTYPE_SPECIAL",IF(AJ327&lt;&gt;"",VLOOKUP(AJ327,'ESO zone constants'!$D$2:$H$4950,8,FALSE),""),""),"")</f>
        <v/>
      </c>
      <c r="AK327" s="34" t="s">
        <v>2120</v>
      </c>
      <c r="AL327" s="3" t="str">
        <f>IF(AK327&lt;&gt;"",IF(AK327&lt;&gt;"LIBSETS_DROP_MECHANIC_MONSTER_NAME",VLOOKUP(AK327,'LibSets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7" s="3" t="str">
        <f>IF(AK327&lt;&gt;"",IF(AK327&lt;&gt;"LIBSETS_DROP_MECHANIC_MONSTER_NAME",VLOOKUP(AK327,'LibSets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7" s="3" t="str">
        <f>IF(J327&lt;&gt;"LIBSETS_SETTYPE_BATTLEGROUND",IF(J327&lt;&gt;"LIBSETS_SETTYPE_SPECIAL",IF(AO327&lt;&gt;"",VLOOKUP(AO327,'ESO zone constants'!$D$2:$H$4950,8,FALSE),""),""),"")</f>
        <v/>
      </c>
      <c r="AQ327" s="3" t="str">
        <f>IF(AP327&lt;&gt;"",IF(AP327&lt;&gt;"LIBSETS_DROP_MECHANIC_MONSTER_NAME",VLOOKUP(AP327,'LibSets constants'!$I$4:$L$1000,3,FALSE),""),"")</f>
        <v/>
      </c>
      <c r="AR327" s="3" t="str">
        <f>IF(AP327&lt;&gt;"",IF(AP327&lt;&gt;"LIBSETS_DROP_MECHANIC_MONSTER_NAME",VLOOKUP(AP327,'LibSets constants'!$I$4:$L$1000,4,FALSE),""),"")</f>
        <v/>
      </c>
      <c r="AS327" s="3" t="str">
        <f>IF(J327&lt;&gt;"LIBSETS_SETTYPE_BATTLEGROUND",IF(J327&lt;&gt;"LIBSETS_SETTYPE_SPECIAL",IF(AT327&lt;&gt;"",VLOOKUP(AT327,'ESO zone constants'!$D$2:$H$4950,8,FALSE),""),""),"")</f>
        <v/>
      </c>
      <c r="AV327" s="3" t="str">
        <f>IF(AU327&lt;&gt;"",IF(AU327&lt;&gt;"LIBSETS_DROP_MECHANIC_MONSTER_NAME",VLOOKUP(AU327,'LibSets constants'!$I$4:$L$1000,3,FALSE),""),"")</f>
        <v/>
      </c>
      <c r="AW327" s="3" t="str">
        <f>IF(AU327&lt;&gt;"",IF(AU327&lt;&gt;"LIBSETS_DROP_MECHANIC_MONSTER_NAME",VLOOKUP(AU327,'LibSets constants'!$I$4:$L$1000,4,FALSE),""),"")</f>
        <v/>
      </c>
      <c r="AX327" s="21" t="e">
        <f t="shared" si="37"/>
        <v>#REF!</v>
      </c>
      <c r="AY327" s="21" t="e">
        <f t="shared" si="34"/>
        <v>#REF!</v>
      </c>
      <c r="AZ327" s="21" t="str">
        <f t="shared" si="38"/>
        <v>, setType=LIBSETS_SETTYPE_OVERLAND</v>
      </c>
      <c r="BA327" s="21" t="str">
        <f t="shared" si="39"/>
        <v>, dropMechanic={LIBSETS_DROP_MECHANIC_OVERLAND_BOSS_DELVE,LIBSETS_DROP_MECHANIC_OVERLAND_WORLDBOSS,LIBSETS_DROP_MECHANIC_OVERLAND_BOSS_PUBLIC_DUNGEON,LIBSETS_DROP_MECHANIC_OVERLAND_CHEST}},</v>
      </c>
      <c r="BB327" s="21" t="str">
        <f t="shared" si="35"/>
        <v xml:space="preserve"> --Silks of the Sun / Sonnenseide   [Stonefalls]</v>
      </c>
    </row>
    <row r="328" spans="1:54" x14ac:dyDescent="0.25">
      <c r="A328" s="12">
        <v>34</v>
      </c>
      <c r="B328" t="s">
        <v>787</v>
      </c>
      <c r="C328" t="s">
        <v>789</v>
      </c>
      <c r="D328" t="s">
        <v>788</v>
      </c>
      <c r="G328" s="3">
        <f t="shared" si="36"/>
        <v>34</v>
      </c>
      <c r="J328" s="8" t="s">
        <v>2024</v>
      </c>
      <c r="L328" t="s">
        <v>100</v>
      </c>
      <c r="M328" t="s">
        <v>100</v>
      </c>
      <c r="N328">
        <v>-1</v>
      </c>
      <c r="O328">
        <v>-1</v>
      </c>
      <c r="P328">
        <v>-1</v>
      </c>
      <c r="Q328">
        <v>0</v>
      </c>
      <c r="R328" s="3" t="e">
        <f>IF(S328&lt;&gt;"",VLOOKUP(S328,'ESO zone constants'!$D$2:$H$4950,8,FALSE),"")</f>
        <v>#REF!</v>
      </c>
      <c r="S328" t="s">
        <v>116</v>
      </c>
      <c r="T328" s="19" t="e">
        <f>IF(R328&lt;&gt;"",IF(NOT(ISERROR(VLOOKUP(R328,'ESO Dungeon constants'!$D$3:$H$9999,5,FALSE))),VLOOKUP(R328,'ESO Dungeon constants'!$D$3:$I$9999,6,FALSE),VLOOKUP(R328,'ESO zone constants'!$H$2:$K$9984,4,FALSE)),"")</f>
        <v>#REF!</v>
      </c>
      <c r="U328" s="3" t="e">
        <f>VLOOKUP(T328,'LibSets constants'!$B$4:$C$1000,2,FALSE)</f>
        <v>#REF!</v>
      </c>
      <c r="V328" s="34" t="s">
        <v>2117</v>
      </c>
      <c r="W328" s="46" t="str">
        <f>IF(V328&lt;&gt;"",IF(V328&lt;&gt;"LIBSETS_DROP_MECHANIC_MONSTER_NAME",VLOOKUP(V328,'LibSets constants'!$I$4:$L$1000,3,FALSE),""),"")</f>
        <v>Delve bosses have a chance to drop a waist or feet.</v>
      </c>
      <c r="X328" s="3" t="str">
        <f>IF(V328&lt;&gt;"",IF(V328&lt;&gt;"LIBSETS_DROP_MECHANIC_MONSTER_NAME",VLOOKUP(V328,'LibSets constants'!$I$4:$L$1000,4,FALSE),""),"")</f>
        <v>Bosse in Gewölben haben die Chance, eine Taille oder Füße fallen zu lassen.</v>
      </c>
      <c r="Y328" s="3" t="str">
        <f>IF(J328&lt;&gt;"LIBSETS_SETTYPE_BATTLEGROUND",IF(J328&lt;&gt;"LIBSETS_SETTYPE_SPECIAL",IF(Z328&lt;&gt;"",VLOOKUP(Z328,'ESO zone constants'!$D$2:$H$4950,8,FALSE),""),""),"")</f>
        <v/>
      </c>
      <c r="AA328" s="47" t="s">
        <v>2118</v>
      </c>
      <c r="AB328" s="46" t="str">
        <f>IF(AA328&lt;&gt;"",IF(AA328&lt;&gt;"LIBSETS_DROP_MECHANIC_MONSTER_NAME",VLOOKUP(AA328,'LibSets constants'!$I$4:$L$1000,3,FALSE),""),"")</f>
        <v>Overland group bosses have a 100% chance to drop head, chest, legs, or weapon.</v>
      </c>
      <c r="AC328" s="46" t="str">
        <f>IF(AA328&lt;&gt;"",IF(AA328&lt;&gt;"LIBSETS_DROP_MECHANIC_MONSTER_NAME",VLOOKUP(AA328,'LibSets constants'!$I$4:$L$1000,4,FALSE),""),"")</f>
        <v>Überland Gruppenbosse haben eine Chance von 100%, Kopf, Brust, Beine oder Waffen fallen zu lassen.</v>
      </c>
      <c r="AD328" s="3" t="str">
        <f>IF(J328&lt;&gt;"LIBSETS_SETTYPE_BATTLEGROUND",IF(J328&lt;&gt;"LIBSETS_SETTYPE_SPECIAL",IF(AE328&lt;&gt;"",VLOOKUP(AE328,'ESO zone constants'!$D$2:$H$4950,8,FALSE),""),""),"")</f>
        <v/>
      </c>
      <c r="AF328" s="47" t="s">
        <v>2119</v>
      </c>
      <c r="AG328" s="46" t="str">
        <f>IF(AF328&lt;&gt;"",IF(AF328&lt;&gt;"LIBSETS_DROP_MECHANIC_MONSTER_NAME",VLOOKUP(AF328,'LibSets constants'!$I$4:$L$1000,3,FALSE),""),"")</f>
        <v>Public dungeon bosses have a chance to drop a shoulder, hand, or weapon.</v>
      </c>
      <c r="AH328" s="46" t="str">
        <f>IF(AF328&lt;&gt;"",IF(AF328&lt;&gt;"LIBSETS_DROP_MECHANIC_MONSTER_NAME",VLOOKUP(AF328,'LibSets constants'!$I$4:$L$1000,4,FALSE),""),"")</f>
        <v>Öffentliche Dungeon-Bosse haben die Möglichkeit, eine Schulter, Handschuhe oder eine Waffe fallen zu lassen.</v>
      </c>
      <c r="AI328" s="3" t="str">
        <f>IF(J328&lt;&gt;"LIBSETS_SETTYPE_BATTLEGROUND",IF(J328&lt;&gt;"LIBSETS_SETTYPE_SPECIAL",IF(AJ328&lt;&gt;"",VLOOKUP(AJ328,'ESO zone constants'!$D$2:$H$4950,8,FALSE),""),""),"")</f>
        <v/>
      </c>
      <c r="AK328" s="47" t="s">
        <v>2120</v>
      </c>
      <c r="AL328" s="46" t="str">
        <f>IF(AK328&lt;&gt;"",IF(AK328&lt;&gt;"LIBSETS_DROP_MECHANIC_MONSTER_NAME",VLOOKUP(AK328,'LibSets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8" s="46" t="str">
        <f>IF(AK328&lt;&gt;"",IF(AK328&lt;&gt;"LIBSETS_DROP_MECHANIC_MONSTER_NAME",VLOOKUP(AK328,'LibSets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8" s="3" t="str">
        <f>IF(J328&lt;&gt;"LIBSETS_SETTYPE_BATTLEGROUND",IF(J328&lt;&gt;"LIBSETS_SETTYPE_SPECIAL",IF(AO328&lt;&gt;"",VLOOKUP(AO328,'ESO zone constants'!$D$2:$H$4950,8,FALSE),""),""),"")</f>
        <v/>
      </c>
      <c r="AP328" s="47"/>
      <c r="AQ328" s="46" t="str">
        <f>IF(AP328&lt;&gt;"",IF(AP328&lt;&gt;"LIBSETS_DROP_MECHANIC_MONSTER_NAME",VLOOKUP(AP328,'LibSets constants'!$I$4:$L$1000,3,FALSE),""),"")</f>
        <v/>
      </c>
      <c r="AR328" s="46" t="str">
        <f>IF(AP328&lt;&gt;"",IF(AP328&lt;&gt;"LIBSETS_DROP_MECHANIC_MONSTER_NAME",VLOOKUP(AP328,'LibSets constants'!$I$4:$L$1000,4,FALSE),""),"")</f>
        <v/>
      </c>
      <c r="AS328" s="3" t="str">
        <f>IF(J328&lt;&gt;"LIBSETS_SETTYPE_BATTLEGROUND",IF(J328&lt;&gt;"LIBSETS_SETTYPE_SPECIAL",IF(AT328&lt;&gt;"",VLOOKUP(AT328,'ESO zone constants'!$D$2:$H$4950,8,FALSE),""),""),"")</f>
        <v/>
      </c>
      <c r="AU328" s="47"/>
      <c r="AV328" s="46" t="str">
        <f>IF(AU328&lt;&gt;"",IF(AU328&lt;&gt;"LIBSETS_DROP_MECHANIC_MONSTER_NAME",VLOOKUP(AU328,'LibSets constants'!$I$4:$L$1000,3,FALSE),""),"")</f>
        <v/>
      </c>
      <c r="AW328" s="46" t="str">
        <f>IF(AU328&lt;&gt;"",IF(AU328&lt;&gt;"LIBSETS_DROP_MECHANIC_MONSTER_NAME",VLOOKUP(AU328,'LibSets constants'!$I$4:$L$1000,4,FALSE),""),"")</f>
        <v/>
      </c>
      <c r="AX328" s="21" t="e">
        <f t="shared" si="37"/>
        <v>#REF!</v>
      </c>
      <c r="AY328" s="21" t="e">
        <f t="shared" si="34"/>
        <v>#REF!</v>
      </c>
      <c r="AZ328" s="21" t="str">
        <f t="shared" si="38"/>
        <v>, setType=LIBSETS_SETTYPE_OVERLAND</v>
      </c>
      <c r="BA328" s="21" t="str">
        <f t="shared" si="39"/>
        <v>, dropMechanic={LIBSETS_DROP_MECHANIC_OVERLAND_BOSS_DELVE,LIBSETS_DROP_MECHANIC_OVERLAND_WORLDBOSS,LIBSETS_DROP_MECHANIC_OVERLAND_BOSS_PUBLIC_DUNGEON,LIBSETS_DROP_MECHANIC_OVERLAND_CHEST}},</v>
      </c>
      <c r="BB328" s="21" t="str">
        <f t="shared" si="35"/>
        <v xml:space="preserve"> --Night Mother's Embrace / Umarmung der Mutter der Nacht   [Deshaan]</v>
      </c>
    </row>
    <row r="329" spans="1:54" x14ac:dyDescent="0.25">
      <c r="A329" s="12">
        <v>36</v>
      </c>
      <c r="B329" t="s">
        <v>793</v>
      </c>
      <c r="C329" t="s">
        <v>795</v>
      </c>
      <c r="D329" t="s">
        <v>794</v>
      </c>
      <c r="G329" s="3">
        <f t="shared" si="36"/>
        <v>36</v>
      </c>
      <c r="J329" s="8" t="s">
        <v>2024</v>
      </c>
      <c r="L329" t="s">
        <v>100</v>
      </c>
      <c r="M329" t="s">
        <v>100</v>
      </c>
      <c r="N329">
        <v>-1</v>
      </c>
      <c r="O329">
        <v>-1</v>
      </c>
      <c r="P329">
        <v>-1</v>
      </c>
      <c r="Q329">
        <v>0</v>
      </c>
      <c r="R329" s="3" t="e">
        <f>IF(S329&lt;&gt;"",VLOOKUP(S329,'ESO zone constants'!$D$2:$H$4950,8,FALSE),"")</f>
        <v>#REF!</v>
      </c>
      <c r="S329" t="s">
        <v>273</v>
      </c>
      <c r="T329" s="19" t="e">
        <f>IF(R329&lt;&gt;"",IF(NOT(ISERROR(VLOOKUP(R329,'ESO Dungeon constants'!$D$3:$H$9999,5,FALSE))),VLOOKUP(R329,'ESO Dungeon constants'!$D$3:$I$9999,6,FALSE),VLOOKUP(R329,'ESO zone constants'!$H$2:$K$9984,4,FALSE)),"")</f>
        <v>#REF!</v>
      </c>
      <c r="U329" s="3" t="e">
        <f>VLOOKUP(T329,'LibSets constants'!$B$4:$C$1000,2,FALSE)</f>
        <v>#REF!</v>
      </c>
      <c r="V329" s="34" t="s">
        <v>2117</v>
      </c>
      <c r="W329" s="3" t="str">
        <f>IF(V329&lt;&gt;"",IF(V329&lt;&gt;"LIBSETS_DROP_MECHANIC_MONSTER_NAME",VLOOKUP(V329,'LibSets constants'!$I$4:$L$1000,3,FALSE),""),"")</f>
        <v>Delve bosses have a chance to drop a waist or feet.</v>
      </c>
      <c r="X329" s="3" t="str">
        <f>IF(V329&lt;&gt;"",IF(V329&lt;&gt;"LIBSETS_DROP_MECHANIC_MONSTER_NAME",VLOOKUP(V329,'LibSets constants'!$I$4:$L$1000,4,FALSE),""),"")</f>
        <v>Bosse in Gewölben haben die Chance, eine Taille oder Füße fallen zu lassen.</v>
      </c>
      <c r="Y329" s="3" t="str">
        <f>IF(J329&lt;&gt;"LIBSETS_SETTYPE_BATTLEGROUND",IF(J329&lt;&gt;"LIBSETS_SETTYPE_SPECIAL",IF(Z329&lt;&gt;"",VLOOKUP(Z329,'ESO zone constants'!$D$2:$H$4950,8,FALSE),""),""),"")</f>
        <v/>
      </c>
      <c r="AA329" s="34" t="s">
        <v>2118</v>
      </c>
      <c r="AB329" s="3" t="str">
        <f>IF(AA329&lt;&gt;"",IF(AA329&lt;&gt;"LIBSETS_DROP_MECHANIC_MONSTER_NAME",VLOOKUP(AA329,'LibSets constants'!$I$4:$L$1000,3,FALSE),""),"")</f>
        <v>Overland group bosses have a 100% chance to drop head, chest, legs, or weapon.</v>
      </c>
      <c r="AC329" s="3" t="str">
        <f>IF(AA329&lt;&gt;"",IF(AA329&lt;&gt;"LIBSETS_DROP_MECHANIC_MONSTER_NAME",VLOOKUP(AA329,'LibSets constants'!$I$4:$L$1000,4,FALSE),""),"")</f>
        <v>Überland Gruppenbosse haben eine Chance von 100%, Kopf, Brust, Beine oder Waffen fallen zu lassen.</v>
      </c>
      <c r="AD329" s="3" t="str">
        <f>IF(J329&lt;&gt;"LIBSETS_SETTYPE_BATTLEGROUND",IF(J329&lt;&gt;"LIBSETS_SETTYPE_SPECIAL",IF(AE329&lt;&gt;"",VLOOKUP(AE329,'ESO zone constants'!$D$2:$H$4950,8,FALSE),""),""),"")</f>
        <v/>
      </c>
      <c r="AF329" s="34" t="s">
        <v>2119</v>
      </c>
      <c r="AG329" s="3" t="str">
        <f>IF(AF329&lt;&gt;"",IF(AF329&lt;&gt;"LIBSETS_DROP_MECHANIC_MONSTER_NAME",VLOOKUP(AF329,'LibSets constants'!$I$4:$L$1000,3,FALSE),""),"")</f>
        <v>Public dungeon bosses have a chance to drop a shoulder, hand, or weapon.</v>
      </c>
      <c r="AH329" s="3" t="str">
        <f>IF(AF329&lt;&gt;"",IF(AF329&lt;&gt;"LIBSETS_DROP_MECHANIC_MONSTER_NAME",VLOOKUP(AF329,'LibSets constants'!$I$4:$L$1000,4,FALSE),""),"")</f>
        <v>Öffentliche Dungeon-Bosse haben die Möglichkeit, eine Schulter, Handschuhe oder eine Waffe fallen zu lassen.</v>
      </c>
      <c r="AI329" s="3" t="str">
        <f>IF(J329&lt;&gt;"LIBSETS_SETTYPE_BATTLEGROUND",IF(J329&lt;&gt;"LIBSETS_SETTYPE_SPECIAL",IF(AJ329&lt;&gt;"",VLOOKUP(AJ329,'ESO zone constants'!$D$2:$H$4950,8,FALSE),""),""),"")</f>
        <v/>
      </c>
      <c r="AK329" s="34" t="s">
        <v>2120</v>
      </c>
      <c r="AL329" s="3" t="str">
        <f>IF(AK329&lt;&gt;"",IF(AK329&lt;&gt;"LIBSETS_DROP_MECHANIC_MONSTER_NAME",VLOOKUP(AK329,'LibSets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9" s="3" t="str">
        <f>IF(AK329&lt;&gt;"",IF(AK329&lt;&gt;"LIBSETS_DROP_MECHANIC_MONSTER_NAME",VLOOKUP(AK329,'LibSets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9" s="3" t="str">
        <f>IF(J329&lt;&gt;"LIBSETS_SETTYPE_BATTLEGROUND",IF(J329&lt;&gt;"LIBSETS_SETTYPE_SPECIAL",IF(AO329&lt;&gt;"",VLOOKUP(AO329,'ESO zone constants'!$D$2:$H$4950,8,FALSE),""),""),"")</f>
        <v/>
      </c>
      <c r="AQ329" s="3" t="str">
        <f>IF(AP329&lt;&gt;"",IF(AP329&lt;&gt;"LIBSETS_DROP_MECHANIC_MONSTER_NAME",VLOOKUP(AP329,'LibSets constants'!$I$4:$L$1000,3,FALSE),""),"")</f>
        <v/>
      </c>
      <c r="AR329" s="3" t="str">
        <f>IF(AP329&lt;&gt;"",IF(AP329&lt;&gt;"LIBSETS_DROP_MECHANIC_MONSTER_NAME",VLOOKUP(AP329,'LibSets constants'!$I$4:$L$1000,4,FALSE),""),"")</f>
        <v/>
      </c>
      <c r="AS329" s="3" t="str">
        <f>IF(J329&lt;&gt;"LIBSETS_SETTYPE_BATTLEGROUND",IF(J329&lt;&gt;"LIBSETS_SETTYPE_SPECIAL",IF(AT329&lt;&gt;"",VLOOKUP(AT329,'ESO zone constants'!$D$2:$H$4950,8,FALSE),""),""),"")</f>
        <v/>
      </c>
      <c r="AV329" s="3" t="str">
        <f>IF(AU329&lt;&gt;"",IF(AU329&lt;&gt;"LIBSETS_DROP_MECHANIC_MONSTER_NAME",VLOOKUP(AU329,'LibSets constants'!$I$4:$L$1000,3,FALSE),""),"")</f>
        <v/>
      </c>
      <c r="AW329" s="3" t="str">
        <f>IF(AU329&lt;&gt;"",IF(AU329&lt;&gt;"LIBSETS_DROP_MECHANIC_MONSTER_NAME",VLOOKUP(AU329,'LibSets constants'!$I$4:$L$1000,4,FALSE),""),"")</f>
        <v/>
      </c>
      <c r="AX329" s="21" t="e">
        <f t="shared" si="37"/>
        <v>#REF!</v>
      </c>
      <c r="AY329" s="21" t="e">
        <f t="shared" si="34"/>
        <v>#REF!</v>
      </c>
      <c r="AZ329" s="21" t="str">
        <f t="shared" si="38"/>
        <v>, setType=LIBSETS_SETTYPE_OVERLAND</v>
      </c>
      <c r="BA329" s="21" t="str">
        <f t="shared" si="39"/>
        <v>, dropMechanic={LIBSETS_DROP_MECHANIC_OVERLAND_BOSS_DELVE,LIBSETS_DROP_MECHANIC_OVERLAND_WORLDBOSS,LIBSETS_DROP_MECHANIC_OVERLAND_BOSS_PUBLIC_DUNGEON,LIBSETS_DROP_MECHANIC_OVERLAND_CHEST}},</v>
      </c>
      <c r="BB329" s="21" t="str">
        <f t="shared" si="35"/>
        <v xml:space="preserve"> --Armor of the Veiled Heritance / Rüstung des Schleiererbes   [Auridon]</v>
      </c>
    </row>
    <row r="330" spans="1:54" x14ac:dyDescent="0.25">
      <c r="A330" s="12">
        <v>47</v>
      </c>
      <c r="B330" t="s">
        <v>814</v>
      </c>
      <c r="C330" t="s">
        <v>816</v>
      </c>
      <c r="D330" t="s">
        <v>815</v>
      </c>
      <c r="G330" s="3">
        <f t="shared" si="36"/>
        <v>47</v>
      </c>
      <c r="J330" s="8" t="s">
        <v>2024</v>
      </c>
      <c r="L330" t="s">
        <v>100</v>
      </c>
      <c r="M330" t="s">
        <v>100</v>
      </c>
      <c r="N330">
        <v>-1</v>
      </c>
      <c r="O330">
        <v>-1</v>
      </c>
      <c r="P330">
        <v>-1</v>
      </c>
      <c r="Q330">
        <v>0</v>
      </c>
      <c r="R330" s="3" t="e">
        <f>IF(S330&lt;&gt;"",VLOOKUP(S330,'ESO zone constants'!$D$2:$H$4950,8,FALSE),"")</f>
        <v>#REF!</v>
      </c>
      <c r="S330" t="s">
        <v>121</v>
      </c>
      <c r="T330" s="19" t="e">
        <f>IF(R330&lt;&gt;"",IF(NOT(ISERROR(VLOOKUP(R330,'ESO Dungeon constants'!$D$3:$H$9999,5,FALSE))),VLOOKUP(R330,'ESO Dungeon constants'!$D$3:$I$9999,6,FALSE),VLOOKUP(R330,'ESO zone constants'!$H$2:$K$9984,4,FALSE)),"")</f>
        <v>#REF!</v>
      </c>
      <c r="U330" s="3" t="e">
        <f>VLOOKUP(T330,'LibSets constants'!$B$4:$C$1000,2,FALSE)</f>
        <v>#REF!</v>
      </c>
      <c r="V330" s="34" t="s">
        <v>2117</v>
      </c>
      <c r="W330" s="3" t="str">
        <f>IF(V330&lt;&gt;"",IF(V330&lt;&gt;"LIBSETS_DROP_MECHANIC_MONSTER_NAME",VLOOKUP(V330,'LibSets constants'!$I$4:$L$1000,3,FALSE),""),"")</f>
        <v>Delve bosses have a chance to drop a waist or feet.</v>
      </c>
      <c r="X330" s="3" t="str">
        <f>IF(V330&lt;&gt;"",IF(V330&lt;&gt;"LIBSETS_DROP_MECHANIC_MONSTER_NAME",VLOOKUP(V330,'LibSets constants'!$I$4:$L$1000,4,FALSE),""),"")</f>
        <v>Bosse in Gewölben haben die Chance, eine Taille oder Füße fallen zu lassen.</v>
      </c>
      <c r="Y330" s="3" t="str">
        <f>IF(J330&lt;&gt;"LIBSETS_SETTYPE_BATTLEGROUND",IF(J330&lt;&gt;"LIBSETS_SETTYPE_SPECIAL",IF(Z330&lt;&gt;"",VLOOKUP(Z330,'ESO zone constants'!$D$2:$H$4950,8,FALSE),""),""),"")</f>
        <v/>
      </c>
      <c r="AA330" s="34" t="s">
        <v>2118</v>
      </c>
      <c r="AB330" s="3" t="str">
        <f>IF(AA330&lt;&gt;"",IF(AA330&lt;&gt;"LIBSETS_DROP_MECHANIC_MONSTER_NAME",VLOOKUP(AA330,'LibSets constants'!$I$4:$L$1000,3,FALSE),""),"")</f>
        <v>Overland group bosses have a 100% chance to drop head, chest, legs, or weapon.</v>
      </c>
      <c r="AC330" s="3" t="str">
        <f>IF(AA330&lt;&gt;"",IF(AA330&lt;&gt;"LIBSETS_DROP_MECHANIC_MONSTER_NAME",VLOOKUP(AA330,'LibSets constants'!$I$4:$L$1000,4,FALSE),""),"")</f>
        <v>Überland Gruppenbosse haben eine Chance von 100%, Kopf, Brust, Beine oder Waffen fallen zu lassen.</v>
      </c>
      <c r="AD330" s="3" t="str">
        <f>IF(J330&lt;&gt;"LIBSETS_SETTYPE_BATTLEGROUND",IF(J330&lt;&gt;"LIBSETS_SETTYPE_SPECIAL",IF(AE330&lt;&gt;"",VLOOKUP(AE330,'ESO zone constants'!$D$2:$H$4950,8,FALSE),""),""),"")</f>
        <v/>
      </c>
      <c r="AF330" s="34" t="s">
        <v>2119</v>
      </c>
      <c r="AG330" s="3" t="str">
        <f>IF(AF330&lt;&gt;"",IF(AF330&lt;&gt;"LIBSETS_DROP_MECHANIC_MONSTER_NAME",VLOOKUP(AF330,'LibSets constants'!$I$4:$L$1000,3,FALSE),""),"")</f>
        <v>Public dungeon bosses have a chance to drop a shoulder, hand, or weapon.</v>
      </c>
      <c r="AH330" s="3" t="str">
        <f>IF(AF330&lt;&gt;"",IF(AF330&lt;&gt;"LIBSETS_DROP_MECHANIC_MONSTER_NAME",VLOOKUP(AF330,'LibSets constants'!$I$4:$L$1000,4,FALSE),""),"")</f>
        <v>Öffentliche Dungeon-Bosse haben die Möglichkeit, eine Schulter, Handschuhe oder eine Waffe fallen zu lassen.</v>
      </c>
      <c r="AI330" s="3" t="str">
        <f>IF(J330&lt;&gt;"LIBSETS_SETTYPE_BATTLEGROUND",IF(J330&lt;&gt;"LIBSETS_SETTYPE_SPECIAL",IF(AJ330&lt;&gt;"",VLOOKUP(AJ330,'ESO zone constants'!$D$2:$H$4950,8,FALSE),""),""),"")</f>
        <v/>
      </c>
      <c r="AK330" s="34" t="s">
        <v>2120</v>
      </c>
      <c r="AL330" s="3" t="str">
        <f>IF(AK330&lt;&gt;"",IF(AK330&lt;&gt;"LIBSETS_DROP_MECHANIC_MONSTER_NAME",VLOOKUP(AK330,'LibSets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3" t="str">
        <f>IF(AK330&lt;&gt;"",IF(AK330&lt;&gt;"LIBSETS_DROP_MECHANIC_MONSTER_NAME",VLOOKUP(AK330,'LibSets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IF(J330&lt;&gt;"LIBSETS_SETTYPE_BATTLEGROUND",IF(J330&lt;&gt;"LIBSETS_SETTYPE_SPECIAL",IF(AO330&lt;&gt;"",VLOOKUP(AO330,'ESO zone constants'!$D$2:$H$4950,8,FALSE),""),""),"")</f>
        <v/>
      </c>
      <c r="AQ330" s="3" t="str">
        <f>IF(AP330&lt;&gt;"",IF(AP330&lt;&gt;"LIBSETS_DROP_MECHANIC_MONSTER_NAME",VLOOKUP(AP330,'LibSets constants'!$I$4:$L$1000,3,FALSE),""),"")</f>
        <v/>
      </c>
      <c r="AR330" s="3" t="str">
        <f>IF(AP330&lt;&gt;"",IF(AP330&lt;&gt;"LIBSETS_DROP_MECHANIC_MONSTER_NAME",VLOOKUP(AP330,'LibSets constants'!$I$4:$L$1000,4,FALSE),""),"")</f>
        <v/>
      </c>
      <c r="AS330" s="3" t="str">
        <f>IF(J330&lt;&gt;"LIBSETS_SETTYPE_BATTLEGROUND",IF(J330&lt;&gt;"LIBSETS_SETTYPE_SPECIAL",IF(AT330&lt;&gt;"",VLOOKUP(AT330,'ESO zone constants'!$D$2:$H$4950,8,FALSE),""),""),"")</f>
        <v/>
      </c>
      <c r="AV330" s="3" t="str">
        <f>IF(AU330&lt;&gt;"",IF(AU330&lt;&gt;"LIBSETS_DROP_MECHANIC_MONSTER_NAME",VLOOKUP(AU330,'LibSets constants'!$I$4:$L$1000,3,FALSE),""),"")</f>
        <v/>
      </c>
      <c r="AW330" s="3" t="str">
        <f>IF(AU330&lt;&gt;"",IF(AU330&lt;&gt;"LIBSETS_DROP_MECHANIC_MONSTER_NAME",VLOOKUP(AU330,'LibSets constants'!$I$4:$L$1000,4,FALSE),""),"")</f>
        <v/>
      </c>
      <c r="AX330" s="21" t="e">
        <f t="shared" si="37"/>
        <v>#REF!</v>
      </c>
      <c r="AY330" s="21" t="e">
        <f t="shared" si="34"/>
        <v>#REF!</v>
      </c>
      <c r="AZ330" s="21" t="str">
        <f t="shared" si="38"/>
        <v>, setType=LIBSETS_SETTYPE_OVERLAND</v>
      </c>
      <c r="BA330" s="21" t="str">
        <f t="shared" si="39"/>
        <v>, dropMechanic={LIBSETS_DROP_MECHANIC_OVERLAND_BOSS_DELVE,LIBSETS_DROP_MECHANIC_OVERLAND_WORLDBOSS,LIBSETS_DROP_MECHANIC_OVERLAND_BOSS_PUBLIC_DUNGEON,LIBSETS_DROP_MECHANIC_OVERLAND_CHEST}},</v>
      </c>
      <c r="BB330" s="21" t="str">
        <f t="shared" si="35"/>
        <v xml:space="preserve"> --Robes of the Withered Hand / Roben der Verdorrten Hand   [Alik'r Desert]</v>
      </c>
    </row>
    <row r="331" spans="1:54" x14ac:dyDescent="0.25">
      <c r="A331" s="12">
        <v>49</v>
      </c>
      <c r="B331" t="s">
        <v>820</v>
      </c>
      <c r="C331" t="s">
        <v>822</v>
      </c>
      <c r="D331" t="s">
        <v>821</v>
      </c>
      <c r="G331" s="3">
        <f t="shared" si="36"/>
        <v>49</v>
      </c>
      <c r="J331" s="8" t="s">
        <v>2024</v>
      </c>
      <c r="L331" t="s">
        <v>100</v>
      </c>
      <c r="M331" t="s">
        <v>100</v>
      </c>
      <c r="N331">
        <v>-1</v>
      </c>
      <c r="O331">
        <v>-1</v>
      </c>
      <c r="P331">
        <v>-1</v>
      </c>
      <c r="Q331">
        <v>0</v>
      </c>
      <c r="R331" s="3" t="e">
        <f>IF(S331&lt;&gt;"",VLOOKUP(S331,'ESO zone constants'!$D$2:$H$4950,8,FALSE),"")</f>
        <v>#REF!</v>
      </c>
      <c r="S331" t="s">
        <v>115</v>
      </c>
      <c r="T331" s="19" t="e">
        <f>IF(R331&lt;&gt;"",IF(NOT(ISERROR(VLOOKUP(R331,'ESO Dungeon constants'!$D$3:$H$9999,5,FALSE))),VLOOKUP(R331,'ESO Dungeon constants'!$D$3:$I$9999,6,FALSE),VLOOKUP(R331,'ESO zone constants'!$H$2:$K$9984,4,FALSE)),"")</f>
        <v>#REF!</v>
      </c>
      <c r="U331" s="3" t="e">
        <f>VLOOKUP(T331,'LibSets constants'!$B$4:$C$1000,2,FALSE)</f>
        <v>#REF!</v>
      </c>
      <c r="V331" s="34" t="s">
        <v>2117</v>
      </c>
      <c r="W331" s="3" t="str">
        <f>IF(V331&lt;&gt;"",IF(V331&lt;&gt;"LIBSETS_DROP_MECHANIC_MONSTER_NAME",VLOOKUP(V331,'LibSets constants'!$I$4:$L$1000,3,FALSE),""),"")</f>
        <v>Delve bosses have a chance to drop a waist or feet.</v>
      </c>
      <c r="X331" s="3" t="str">
        <f>IF(V331&lt;&gt;"",IF(V331&lt;&gt;"LIBSETS_DROP_MECHANIC_MONSTER_NAME",VLOOKUP(V331,'LibSets constants'!$I$4:$L$1000,4,FALSE),""),"")</f>
        <v>Bosse in Gewölben haben die Chance, eine Taille oder Füße fallen zu lassen.</v>
      </c>
      <c r="Y331" s="3" t="str">
        <f>IF(J331&lt;&gt;"LIBSETS_SETTYPE_BATTLEGROUND",IF(J331&lt;&gt;"LIBSETS_SETTYPE_SPECIAL",IF(Z331&lt;&gt;"",VLOOKUP(Z331,'ESO zone constants'!$D$2:$H$4950,8,FALSE),""),""),"")</f>
        <v/>
      </c>
      <c r="AA331" s="34" t="s">
        <v>2118</v>
      </c>
      <c r="AB331" s="3" t="str">
        <f>IF(AA331&lt;&gt;"",IF(AA331&lt;&gt;"LIBSETS_DROP_MECHANIC_MONSTER_NAME",VLOOKUP(AA331,'LibSets constants'!$I$4:$L$1000,3,FALSE),""),"")</f>
        <v>Overland group bosses have a 100% chance to drop head, chest, legs, or weapon.</v>
      </c>
      <c r="AC331" s="3" t="str">
        <f>IF(AA331&lt;&gt;"",IF(AA331&lt;&gt;"LIBSETS_DROP_MECHANIC_MONSTER_NAME",VLOOKUP(AA331,'LibSets constants'!$I$4:$L$1000,4,FALSE),""),"")</f>
        <v>Überland Gruppenbosse haben eine Chance von 100%, Kopf, Brust, Beine oder Waffen fallen zu lassen.</v>
      </c>
      <c r="AD331" s="3" t="str">
        <f>IF(J331&lt;&gt;"LIBSETS_SETTYPE_BATTLEGROUND",IF(J331&lt;&gt;"LIBSETS_SETTYPE_SPECIAL",IF(AE331&lt;&gt;"",VLOOKUP(AE331,'ESO zone constants'!$D$2:$H$4950,8,FALSE),""),""),"")</f>
        <v/>
      </c>
      <c r="AF331" s="34" t="s">
        <v>2119</v>
      </c>
      <c r="AG331" s="3" t="str">
        <f>IF(AF331&lt;&gt;"",IF(AF331&lt;&gt;"LIBSETS_DROP_MECHANIC_MONSTER_NAME",VLOOKUP(AF331,'LibSets constants'!$I$4:$L$1000,3,FALSE),""),"")</f>
        <v>Public dungeon bosses have a chance to drop a shoulder, hand, or weapon.</v>
      </c>
      <c r="AH331" s="3" t="str">
        <f>IF(AF331&lt;&gt;"",IF(AF331&lt;&gt;"LIBSETS_DROP_MECHANIC_MONSTER_NAME",VLOOKUP(AF331,'LibSets constants'!$I$4:$L$1000,4,FALSE),""),"")</f>
        <v>Öffentliche Dungeon-Bosse haben die Möglichkeit, eine Schulter, Handschuhe oder eine Waffe fallen zu lassen.</v>
      </c>
      <c r="AI331" s="3" t="str">
        <f>IF(J331&lt;&gt;"LIBSETS_SETTYPE_BATTLEGROUND",IF(J331&lt;&gt;"LIBSETS_SETTYPE_SPECIAL",IF(AJ331&lt;&gt;"",VLOOKUP(AJ331,'ESO zone constants'!$D$2:$H$4950,8,FALSE),""),""),"")</f>
        <v/>
      </c>
      <c r="AK331" s="34" t="s">
        <v>2120</v>
      </c>
      <c r="AL331" s="3" t="str">
        <f>IF(AK331&lt;&gt;"",IF(AK331&lt;&gt;"LIBSETS_DROP_MECHANIC_MONSTER_NAME",VLOOKUP(AK331,'LibSets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3" t="str">
        <f>IF(AK331&lt;&gt;"",IF(AK331&lt;&gt;"LIBSETS_DROP_MECHANIC_MONSTER_NAME",VLOOKUP(AK331,'LibSets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IF(J331&lt;&gt;"LIBSETS_SETTYPE_BATTLEGROUND",IF(J331&lt;&gt;"LIBSETS_SETTYPE_SPECIAL",IF(AO331&lt;&gt;"",VLOOKUP(AO331,'ESO zone constants'!$D$2:$H$4950,8,FALSE),""),""),"")</f>
        <v/>
      </c>
      <c r="AQ331" s="3" t="str">
        <f>IF(AP331&lt;&gt;"",IF(AP331&lt;&gt;"LIBSETS_DROP_MECHANIC_MONSTER_NAME",VLOOKUP(AP331,'LibSets constants'!$I$4:$L$1000,3,FALSE),""),"")</f>
        <v/>
      </c>
      <c r="AR331" s="3" t="str">
        <f>IF(AP331&lt;&gt;"",IF(AP331&lt;&gt;"LIBSETS_DROP_MECHANIC_MONSTER_NAME",VLOOKUP(AP331,'LibSets constants'!$I$4:$L$1000,4,FALSE),""),"")</f>
        <v/>
      </c>
      <c r="AS331" s="3" t="str">
        <f>IF(J331&lt;&gt;"LIBSETS_SETTYPE_BATTLEGROUND",IF(J331&lt;&gt;"LIBSETS_SETTYPE_SPECIAL",IF(AT331&lt;&gt;"",VLOOKUP(AT331,'ESO zone constants'!$D$2:$H$4950,8,FALSE),""),""),"")</f>
        <v/>
      </c>
      <c r="AV331" s="3" t="str">
        <f>IF(AU331&lt;&gt;"",IF(AU331&lt;&gt;"LIBSETS_DROP_MECHANIC_MONSTER_NAME",VLOOKUP(AU331,'LibSets constants'!$I$4:$L$1000,3,FALSE),""),"")</f>
        <v/>
      </c>
      <c r="AW331" s="3" t="str">
        <f>IF(AU331&lt;&gt;"",IF(AU331&lt;&gt;"LIBSETS_DROP_MECHANIC_MONSTER_NAME",VLOOKUP(AU331,'LibSets constants'!$I$4:$L$1000,4,FALSE),""),"")</f>
        <v/>
      </c>
      <c r="AX331" s="21" t="e">
        <f t="shared" si="37"/>
        <v>#REF!</v>
      </c>
      <c r="AY331" s="21" t="e">
        <f t="shared" si="34"/>
        <v>#REF!</v>
      </c>
      <c r="AZ331" s="21" t="str">
        <f t="shared" si="38"/>
        <v>, setType=LIBSETS_SETTYPE_OVERLAND</v>
      </c>
      <c r="BA331" s="21" t="str">
        <f t="shared" si="39"/>
        <v>, dropMechanic={LIBSETS_DROP_MECHANIC_OVERLAND_BOSS_DELVE,LIBSETS_DROP_MECHANIC_OVERLAND_WORLDBOSS,LIBSETS_DROP_MECHANIC_OVERLAND_BOSS_PUBLIC_DUNGEON,LIBSETS_DROP_MECHANIC_OVERLAND_CHEST}},</v>
      </c>
      <c r="BB331" s="21" t="str">
        <f t="shared" si="35"/>
        <v xml:space="preserve"> --Shadow of the Red Mountain / Schatten des Roten Berges   [Stonefalls]</v>
      </c>
    </row>
    <row r="332" spans="1:54" x14ac:dyDescent="0.25">
      <c r="A332" s="12">
        <v>56</v>
      </c>
      <c r="B332" t="s">
        <v>841</v>
      </c>
      <c r="C332" t="s">
        <v>843</v>
      </c>
      <c r="D332" t="s">
        <v>842</v>
      </c>
      <c r="G332" s="3">
        <f t="shared" si="36"/>
        <v>56</v>
      </c>
      <c r="H332" s="45"/>
      <c r="J332" s="8" t="s">
        <v>2024</v>
      </c>
      <c r="L332" t="s">
        <v>100</v>
      </c>
      <c r="M332" t="s">
        <v>100</v>
      </c>
      <c r="N332">
        <v>-1</v>
      </c>
      <c r="O332">
        <v>-1</v>
      </c>
      <c r="P332">
        <v>-1</v>
      </c>
      <c r="Q332">
        <v>0</v>
      </c>
      <c r="R332" s="3" t="e">
        <f>IF(S332&lt;&gt;"",VLOOKUP(S332,'ESO zone constants'!$D$2:$H$4950,8,FALSE),"")</f>
        <v>#REF!</v>
      </c>
      <c r="S332" t="s">
        <v>119</v>
      </c>
      <c r="T332" s="19" t="e">
        <f>IF(R332&lt;&gt;"",IF(NOT(ISERROR(VLOOKUP(R332,'ESO Dungeon constants'!$D$3:$H$9999,5,FALSE))),VLOOKUP(R332,'ESO Dungeon constants'!$D$3:$I$9999,6,FALSE),VLOOKUP(R332,'ESO zone constants'!$H$2:$K$9984,4,FALSE)),"")</f>
        <v>#REF!</v>
      </c>
      <c r="U332" s="3" t="e">
        <f>VLOOKUP(T332,'LibSets constants'!$B$4:$C$1000,2,FALSE)</f>
        <v>#REF!</v>
      </c>
      <c r="V332" s="34" t="s">
        <v>2117</v>
      </c>
      <c r="W332" s="3" t="str">
        <f>IF(V332&lt;&gt;"",IF(V332&lt;&gt;"LIBSETS_DROP_MECHANIC_MONSTER_NAME",VLOOKUP(V332,'LibSets constants'!$I$4:$L$1000,3,FALSE),""),"")</f>
        <v>Delve bosses have a chance to drop a waist or feet.</v>
      </c>
      <c r="X332" s="3" t="str">
        <f>IF(V332&lt;&gt;"",IF(V332&lt;&gt;"LIBSETS_DROP_MECHANIC_MONSTER_NAME",VLOOKUP(V332,'LibSets constants'!$I$4:$L$1000,4,FALSE),""),"")</f>
        <v>Bosse in Gewölben haben die Chance, eine Taille oder Füße fallen zu lassen.</v>
      </c>
      <c r="Y332" s="3" t="str">
        <f>IF(J332&lt;&gt;"LIBSETS_SETTYPE_BATTLEGROUND",IF(J332&lt;&gt;"LIBSETS_SETTYPE_SPECIAL",IF(Z332&lt;&gt;"",VLOOKUP(Z332,'ESO zone constants'!$D$2:$H$4950,8,FALSE),""),""),"")</f>
        <v/>
      </c>
      <c r="AA332" s="34" t="s">
        <v>2118</v>
      </c>
      <c r="AB332" s="3" t="str">
        <f>IF(AA332&lt;&gt;"",IF(AA332&lt;&gt;"LIBSETS_DROP_MECHANIC_MONSTER_NAME",VLOOKUP(AA332,'LibSets constants'!$I$4:$L$1000,3,FALSE),""),"")</f>
        <v>Overland group bosses have a 100% chance to drop head, chest, legs, or weapon.</v>
      </c>
      <c r="AC332" s="3" t="str">
        <f>IF(AA332&lt;&gt;"",IF(AA332&lt;&gt;"LIBSETS_DROP_MECHANIC_MONSTER_NAME",VLOOKUP(AA332,'LibSets constants'!$I$4:$L$1000,4,FALSE),""),"")</f>
        <v>Überland Gruppenbosse haben eine Chance von 100%, Kopf, Brust, Beine oder Waffen fallen zu lassen.</v>
      </c>
      <c r="AD332" s="3" t="str">
        <f>IF(J332&lt;&gt;"LIBSETS_SETTYPE_BATTLEGROUND",IF(J332&lt;&gt;"LIBSETS_SETTYPE_SPECIAL",IF(AE332&lt;&gt;"",VLOOKUP(AE332,'ESO zone constants'!$D$2:$H$4950,8,FALSE),""),""),"")</f>
        <v/>
      </c>
      <c r="AF332" s="34" t="s">
        <v>2119</v>
      </c>
      <c r="AG332" s="3" t="str">
        <f>IF(AF332&lt;&gt;"",IF(AF332&lt;&gt;"LIBSETS_DROP_MECHANIC_MONSTER_NAME",VLOOKUP(AF332,'LibSets constants'!$I$4:$L$1000,3,FALSE),""),"")</f>
        <v>Public dungeon bosses have a chance to drop a shoulder, hand, or weapon.</v>
      </c>
      <c r="AH332" s="3" t="str">
        <f>IF(AF332&lt;&gt;"",IF(AF332&lt;&gt;"LIBSETS_DROP_MECHANIC_MONSTER_NAME",VLOOKUP(AF332,'LibSets constants'!$I$4:$L$1000,4,FALSE),""),"")</f>
        <v>Öffentliche Dungeon-Bosse haben die Möglichkeit, eine Schulter, Handschuhe oder eine Waffe fallen zu lassen.</v>
      </c>
      <c r="AI332" s="3" t="str">
        <f>IF(J332&lt;&gt;"LIBSETS_SETTYPE_BATTLEGROUND",IF(J332&lt;&gt;"LIBSETS_SETTYPE_SPECIAL",IF(AJ332&lt;&gt;"",VLOOKUP(AJ332,'ESO zone constants'!$D$2:$H$4950,8,FALSE),""),""),"")</f>
        <v/>
      </c>
      <c r="AK332" s="34" t="s">
        <v>2120</v>
      </c>
      <c r="AL332" s="3" t="str">
        <f>IF(AK332&lt;&gt;"",IF(AK332&lt;&gt;"LIBSETS_DROP_MECHANIC_MONSTER_NAME",VLOOKUP(AK332,'LibSets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3" t="str">
        <f>IF(AK332&lt;&gt;"",IF(AK332&lt;&gt;"LIBSETS_DROP_MECHANIC_MONSTER_NAME",VLOOKUP(AK332,'LibSets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IF(J332&lt;&gt;"LIBSETS_SETTYPE_BATTLEGROUND",IF(J332&lt;&gt;"LIBSETS_SETTYPE_SPECIAL",IF(AO332&lt;&gt;"",VLOOKUP(AO332,'ESO zone constants'!$D$2:$H$4950,8,FALSE),""),""),"")</f>
        <v/>
      </c>
      <c r="AQ332" s="3" t="str">
        <f>IF(AP332&lt;&gt;"",IF(AP332&lt;&gt;"LIBSETS_DROP_MECHANIC_MONSTER_NAME",VLOOKUP(AP332,'LibSets constants'!$I$4:$L$1000,3,FALSE),""),"")</f>
        <v/>
      </c>
      <c r="AR332" s="3" t="str">
        <f>IF(AP332&lt;&gt;"",IF(AP332&lt;&gt;"LIBSETS_DROP_MECHANIC_MONSTER_NAME",VLOOKUP(AP332,'LibSets constants'!$I$4:$L$1000,4,FALSE),""),"")</f>
        <v/>
      </c>
      <c r="AS332" s="3" t="str">
        <f>IF(J332&lt;&gt;"LIBSETS_SETTYPE_BATTLEGROUND",IF(J332&lt;&gt;"LIBSETS_SETTYPE_SPECIAL",IF(AT332&lt;&gt;"",VLOOKUP(AT332,'ESO zone constants'!$D$2:$H$4950,8,FALSE),""),""),"")</f>
        <v/>
      </c>
      <c r="AV332" s="3" t="str">
        <f>IF(AU332&lt;&gt;"",IF(AU332&lt;&gt;"LIBSETS_DROP_MECHANIC_MONSTER_NAME",VLOOKUP(AU332,'LibSets constants'!$I$4:$L$1000,3,FALSE),""),"")</f>
        <v/>
      </c>
      <c r="AW332" s="3" t="str">
        <f>IF(AU332&lt;&gt;"",IF(AU332&lt;&gt;"LIBSETS_DROP_MECHANIC_MONSTER_NAME",VLOOKUP(AU332,'LibSets constants'!$I$4:$L$1000,4,FALSE),""),"")</f>
        <v/>
      </c>
      <c r="AX332" s="21" t="e">
        <f t="shared" si="37"/>
        <v>#REF!</v>
      </c>
      <c r="AY332" s="21" t="e">
        <f t="shared" ref="AY332:AY395" si="40">IF(I332&lt;&gt;"Not in the game (anymore)",IF(A332&lt;&gt;"",IF(R332&lt;&gt;"",CONCATENATE(", zoneIds={",R332),"")&amp;IF(Y332&lt;&gt;"",CONCATENATE(",",Y332),"")&amp;IF(AD332&lt;&gt;"",CONCATENATE(",",AD332),"")&amp;IF(AI332&lt;&gt;"",CONCATENATE(",",AI332),"")&amp;IF(AN332&lt;&gt;"",CONCATENATE(",",AN332),"")&amp;IF(AS332&lt;&gt;"",CONCATENATE(",",AS332),"")&amp;IF(R332&lt;&gt;"",CONCATENATE("}",""),"")&amp;IF(OR(L332="true",L332="false",L332&lt;&gt;""), CONCATENATE(", veteran=", L332), ""),""),"")</f>
        <v>#REF!</v>
      </c>
      <c r="AZ332" s="21" t="str">
        <f t="shared" si="38"/>
        <v>, setType=LIBSETS_SETTYPE_OVERLAND</v>
      </c>
      <c r="BA332" s="21" t="str">
        <f t="shared" si="39"/>
        <v>, dropMechanic={LIBSETS_DROP_MECHANIC_OVERLAND_BOSS_DELVE,LIBSETS_DROP_MECHANIC_OVERLAND_WORLDBOSS,LIBSETS_DROP_MECHANIC_OVERLAND_BOSS_PUBLIC_DUNGEON,LIBSETS_DROP_MECHANIC_OVERLAND_CHEST}},</v>
      </c>
      <c r="BB332" s="21" t="str">
        <f t="shared" si="35"/>
        <v xml:space="preserve"> --Stendarr's Embrace / Stendarrs Umarmung   [Eastmarch]</v>
      </c>
    </row>
    <row r="333" spans="1:54" x14ac:dyDescent="0.25">
      <c r="A333" s="12">
        <v>57</v>
      </c>
      <c r="B333" t="s">
        <v>844</v>
      </c>
      <c r="C333" t="s">
        <v>846</v>
      </c>
      <c r="D333" t="s">
        <v>845</v>
      </c>
      <c r="G333" s="3">
        <f t="shared" si="36"/>
        <v>57</v>
      </c>
      <c r="H333" s="45"/>
      <c r="J333" s="8" t="s">
        <v>2024</v>
      </c>
      <c r="L333" t="s">
        <v>100</v>
      </c>
      <c r="M333" t="s">
        <v>100</v>
      </c>
      <c r="N333">
        <v>-1</v>
      </c>
      <c r="O333">
        <v>-1</v>
      </c>
      <c r="P333">
        <v>-1</v>
      </c>
      <c r="Q333">
        <v>0</v>
      </c>
      <c r="R333" s="3" t="e">
        <f>IF(S333&lt;&gt;"",VLOOKUP(S333,'ESO zone constants'!$D$2:$H$4950,8,FALSE),"")</f>
        <v>#REF!</v>
      </c>
      <c r="S333" t="s">
        <v>275</v>
      </c>
      <c r="T333" s="19" t="e">
        <f>IF(R333&lt;&gt;"",IF(NOT(ISERROR(VLOOKUP(R333,'ESO Dungeon constants'!$D$3:$H$9999,5,FALSE))),VLOOKUP(R333,'ESO Dungeon constants'!$D$3:$I$9999,6,FALSE),VLOOKUP(R333,'ESO zone constants'!$H$2:$K$9984,4,FALSE)),"")</f>
        <v>#REF!</v>
      </c>
      <c r="U333" s="3" t="e">
        <f>VLOOKUP(T333,'LibSets constants'!$B$4:$C$1000,2,FALSE)</f>
        <v>#REF!</v>
      </c>
      <c r="V333" s="34" t="s">
        <v>2117</v>
      </c>
      <c r="W333" s="3" t="str">
        <f>IF(V333&lt;&gt;"",IF(V333&lt;&gt;"LIBSETS_DROP_MECHANIC_MONSTER_NAME",VLOOKUP(V333,'LibSets constants'!$I$4:$L$1000,3,FALSE),""),"")</f>
        <v>Delve bosses have a chance to drop a waist or feet.</v>
      </c>
      <c r="X333" s="3" t="str">
        <f>IF(V333&lt;&gt;"",IF(V333&lt;&gt;"LIBSETS_DROP_MECHANIC_MONSTER_NAME",VLOOKUP(V333,'LibSets constants'!$I$4:$L$1000,4,FALSE),""),"")</f>
        <v>Bosse in Gewölben haben die Chance, eine Taille oder Füße fallen zu lassen.</v>
      </c>
      <c r="Y333" s="3" t="str">
        <f>IF(J333&lt;&gt;"LIBSETS_SETTYPE_BATTLEGROUND",IF(J333&lt;&gt;"LIBSETS_SETTYPE_SPECIAL",IF(Z333&lt;&gt;"",VLOOKUP(Z333,'ESO zone constants'!$D$2:$H$4950,8,FALSE),""),""),"")</f>
        <v/>
      </c>
      <c r="AA333" s="34" t="s">
        <v>2118</v>
      </c>
      <c r="AB333" s="3" t="str">
        <f>IF(AA333&lt;&gt;"",IF(AA333&lt;&gt;"LIBSETS_DROP_MECHANIC_MONSTER_NAME",VLOOKUP(AA333,'LibSets constants'!$I$4:$L$1000,3,FALSE),""),"")</f>
        <v>Overland group bosses have a 100% chance to drop head, chest, legs, or weapon.</v>
      </c>
      <c r="AC333" s="3" t="str">
        <f>IF(AA333&lt;&gt;"",IF(AA333&lt;&gt;"LIBSETS_DROP_MECHANIC_MONSTER_NAME",VLOOKUP(AA333,'LibSets constants'!$I$4:$L$1000,4,FALSE),""),"")</f>
        <v>Überland Gruppenbosse haben eine Chance von 100%, Kopf, Brust, Beine oder Waffen fallen zu lassen.</v>
      </c>
      <c r="AD333" s="3" t="str">
        <f>IF(J333&lt;&gt;"LIBSETS_SETTYPE_BATTLEGROUND",IF(J333&lt;&gt;"LIBSETS_SETTYPE_SPECIAL",IF(AE333&lt;&gt;"",VLOOKUP(AE333,'ESO zone constants'!$D$2:$H$4950,8,FALSE),""),""),"")</f>
        <v/>
      </c>
      <c r="AF333" s="34" t="s">
        <v>2119</v>
      </c>
      <c r="AG333" s="3" t="str">
        <f>IF(AF333&lt;&gt;"",IF(AF333&lt;&gt;"LIBSETS_DROP_MECHANIC_MONSTER_NAME",VLOOKUP(AF333,'LibSets constants'!$I$4:$L$1000,3,FALSE),""),"")</f>
        <v>Public dungeon bosses have a chance to drop a shoulder, hand, or weapon.</v>
      </c>
      <c r="AH333" s="3" t="str">
        <f>IF(AF333&lt;&gt;"",IF(AF333&lt;&gt;"LIBSETS_DROP_MECHANIC_MONSTER_NAME",VLOOKUP(AF333,'LibSets constants'!$I$4:$L$1000,4,FALSE),""),"")</f>
        <v>Öffentliche Dungeon-Bosse haben die Möglichkeit, eine Schulter, Handschuhe oder eine Waffe fallen zu lassen.</v>
      </c>
      <c r="AI333" s="3" t="str">
        <f>IF(J333&lt;&gt;"LIBSETS_SETTYPE_BATTLEGROUND",IF(J333&lt;&gt;"LIBSETS_SETTYPE_SPECIAL",IF(AJ333&lt;&gt;"",VLOOKUP(AJ333,'ESO zone constants'!$D$2:$H$4950,8,FALSE),""),""),"")</f>
        <v/>
      </c>
      <c r="AK333" s="34" t="s">
        <v>2120</v>
      </c>
      <c r="AL333" s="3" t="str">
        <f>IF(AK333&lt;&gt;"",IF(AK333&lt;&gt;"LIBSETS_DROP_MECHANIC_MONSTER_NAME",VLOOKUP(AK333,'LibSets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3" s="3" t="str">
        <f>IF(AK333&lt;&gt;"",IF(AK333&lt;&gt;"LIBSETS_DROP_MECHANIC_MONSTER_NAME",VLOOKUP(AK333,'LibSets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3" s="3" t="str">
        <f>IF(J333&lt;&gt;"LIBSETS_SETTYPE_BATTLEGROUND",IF(J333&lt;&gt;"LIBSETS_SETTYPE_SPECIAL",IF(AO333&lt;&gt;"",VLOOKUP(AO333,'ESO zone constants'!$D$2:$H$4950,8,FALSE),""),""),"")</f>
        <v/>
      </c>
      <c r="AQ333" s="3" t="str">
        <f>IF(AP333&lt;&gt;"",IF(AP333&lt;&gt;"LIBSETS_DROP_MECHANIC_MONSTER_NAME",VLOOKUP(AP333,'LibSets constants'!$I$4:$L$1000,3,FALSE),""),"")</f>
        <v/>
      </c>
      <c r="AR333" s="3" t="str">
        <f>IF(AP333&lt;&gt;"",IF(AP333&lt;&gt;"LIBSETS_DROP_MECHANIC_MONSTER_NAME",VLOOKUP(AP333,'LibSets constants'!$I$4:$L$1000,4,FALSE),""),"")</f>
        <v/>
      </c>
      <c r="AS333" s="3" t="str">
        <f>IF(J333&lt;&gt;"LIBSETS_SETTYPE_BATTLEGROUND",IF(J333&lt;&gt;"LIBSETS_SETTYPE_SPECIAL",IF(AT333&lt;&gt;"",VLOOKUP(AT333,'ESO zone constants'!$D$2:$H$4950,8,FALSE),""),""),"")</f>
        <v/>
      </c>
      <c r="AV333" s="3" t="str">
        <f>IF(AU333&lt;&gt;"",IF(AU333&lt;&gt;"LIBSETS_DROP_MECHANIC_MONSTER_NAME",VLOOKUP(AU333,'LibSets constants'!$I$4:$L$1000,3,FALSE),""),"")</f>
        <v/>
      </c>
      <c r="AW333" s="3" t="str">
        <f>IF(AU333&lt;&gt;"",IF(AU333&lt;&gt;"LIBSETS_DROP_MECHANIC_MONSTER_NAME",VLOOKUP(AU333,'LibSets constants'!$I$4:$L$1000,4,FALSE),""),"")</f>
        <v/>
      </c>
      <c r="AX333" s="21" t="e">
        <f t="shared" si="37"/>
        <v>#REF!</v>
      </c>
      <c r="AY333" s="21" t="e">
        <f t="shared" si="40"/>
        <v>#REF!</v>
      </c>
      <c r="AZ333" s="21" t="str">
        <f t="shared" si="38"/>
        <v>, setType=LIBSETS_SETTYPE_OVERLAND</v>
      </c>
      <c r="BA333" s="21" t="str">
        <f t="shared" si="39"/>
        <v>, dropMechanic={LIBSETS_DROP_MECHANIC_OVERLAND_BOSS_DELVE,LIBSETS_DROP_MECHANIC_OVERLAND_WORLDBOSS,LIBSETS_DROP_MECHANIC_OVERLAND_BOSS_PUBLIC_DUNGEON,LIBSETS_DROP_MECHANIC_OVERLAND_CHEST}},</v>
      </c>
      <c r="BB333" s="21" t="str">
        <f t="shared" si="35"/>
        <v xml:space="preserve"> --Syrabane's Grip / Syrabanns Griff   [Grahtwood]</v>
      </c>
    </row>
    <row r="334" spans="1:54" x14ac:dyDescent="0.25">
      <c r="A334" s="12">
        <v>58</v>
      </c>
      <c r="B334" t="s">
        <v>847</v>
      </c>
      <c r="C334" t="s">
        <v>849</v>
      </c>
      <c r="D334" t="s">
        <v>848</v>
      </c>
      <c r="G334" s="3">
        <f t="shared" si="36"/>
        <v>58</v>
      </c>
      <c r="H334" s="45"/>
      <c r="J334" s="8" t="s">
        <v>2024</v>
      </c>
      <c r="L334" t="s">
        <v>100</v>
      </c>
      <c r="M334" t="s">
        <v>100</v>
      </c>
      <c r="N334">
        <v>-1</v>
      </c>
      <c r="O334">
        <v>-1</v>
      </c>
      <c r="P334">
        <v>-1</v>
      </c>
      <c r="Q334">
        <v>0</v>
      </c>
      <c r="R334" s="3" t="e">
        <f>IF(S334&lt;&gt;"",VLOOKUP(S334,'ESO zone constants'!$D$2:$H$4950,8,FALSE),"")</f>
        <v>#REF!</v>
      </c>
      <c r="S334" t="s">
        <v>112</v>
      </c>
      <c r="T334" s="19" t="e">
        <f>IF(R334&lt;&gt;"",IF(NOT(ISERROR(VLOOKUP(R334,'ESO Dungeon constants'!$D$3:$H$9999,5,FALSE))),VLOOKUP(R334,'ESO Dungeon constants'!$D$3:$I$9999,6,FALSE),VLOOKUP(R334,'ESO zone constants'!$H$2:$K$9984,4,FALSE)),"")</f>
        <v>#REF!</v>
      </c>
      <c r="U334" s="3" t="e">
        <f>VLOOKUP(T334,'LibSets constants'!$B$4:$C$1000,2,FALSE)</f>
        <v>#REF!</v>
      </c>
      <c r="V334" s="34" t="s">
        <v>2117</v>
      </c>
      <c r="W334" s="3" t="str">
        <f>IF(V334&lt;&gt;"",IF(V334&lt;&gt;"LIBSETS_DROP_MECHANIC_MONSTER_NAME",VLOOKUP(V334,'LibSets constants'!$I$4:$L$1000,3,FALSE),""),"")</f>
        <v>Delve bosses have a chance to drop a waist or feet.</v>
      </c>
      <c r="X334" s="3" t="str">
        <f>IF(V334&lt;&gt;"",IF(V334&lt;&gt;"LIBSETS_DROP_MECHANIC_MONSTER_NAME",VLOOKUP(V334,'LibSets constants'!$I$4:$L$1000,4,FALSE),""),"")</f>
        <v>Bosse in Gewölben haben die Chance, eine Taille oder Füße fallen zu lassen.</v>
      </c>
      <c r="Y334" s="3" t="str">
        <f>IF(J334&lt;&gt;"LIBSETS_SETTYPE_BATTLEGROUND",IF(J334&lt;&gt;"LIBSETS_SETTYPE_SPECIAL",IF(Z334&lt;&gt;"",VLOOKUP(Z334,'ESO zone constants'!$D$2:$H$4950,8,FALSE),""),""),"")</f>
        <v/>
      </c>
      <c r="AA334" s="34" t="s">
        <v>2118</v>
      </c>
      <c r="AB334" s="3" t="str">
        <f>IF(AA334&lt;&gt;"",IF(AA334&lt;&gt;"LIBSETS_DROP_MECHANIC_MONSTER_NAME",VLOOKUP(AA334,'LibSets constants'!$I$4:$L$1000,3,FALSE),""),"")</f>
        <v>Overland group bosses have a 100% chance to drop head, chest, legs, or weapon.</v>
      </c>
      <c r="AC334" s="3" t="str">
        <f>IF(AA334&lt;&gt;"",IF(AA334&lt;&gt;"LIBSETS_DROP_MECHANIC_MONSTER_NAME",VLOOKUP(AA334,'LibSets constants'!$I$4:$L$1000,4,FALSE),""),"")</f>
        <v>Überland Gruppenbosse haben eine Chance von 100%, Kopf, Brust, Beine oder Waffen fallen zu lassen.</v>
      </c>
      <c r="AD334" s="3" t="str">
        <f>IF(J334&lt;&gt;"LIBSETS_SETTYPE_BATTLEGROUND",IF(J334&lt;&gt;"LIBSETS_SETTYPE_SPECIAL",IF(AE334&lt;&gt;"",VLOOKUP(AE334,'ESO zone constants'!$D$2:$H$4950,8,FALSE),""),""),"")</f>
        <v/>
      </c>
      <c r="AF334" s="34" t="s">
        <v>2119</v>
      </c>
      <c r="AG334" s="3" t="str">
        <f>IF(AF334&lt;&gt;"",IF(AF334&lt;&gt;"LIBSETS_DROP_MECHANIC_MONSTER_NAME",VLOOKUP(AF334,'LibSets constants'!$I$4:$L$1000,3,FALSE),""),"")</f>
        <v>Public dungeon bosses have a chance to drop a shoulder, hand, or weapon.</v>
      </c>
      <c r="AH334" s="3" t="str">
        <f>IF(AF334&lt;&gt;"",IF(AF334&lt;&gt;"LIBSETS_DROP_MECHANIC_MONSTER_NAME",VLOOKUP(AF334,'LibSets constants'!$I$4:$L$1000,4,FALSE),""),"")</f>
        <v>Öffentliche Dungeon-Bosse haben die Möglichkeit, eine Schulter, Handschuhe oder eine Waffe fallen zu lassen.</v>
      </c>
      <c r="AI334" s="3" t="str">
        <f>IF(J334&lt;&gt;"LIBSETS_SETTYPE_BATTLEGROUND",IF(J334&lt;&gt;"LIBSETS_SETTYPE_SPECIAL",IF(AJ334&lt;&gt;"",VLOOKUP(AJ334,'ESO zone constants'!$D$2:$H$4950,8,FALSE),""),""),"")</f>
        <v/>
      </c>
      <c r="AK334" s="34" t="s">
        <v>2120</v>
      </c>
      <c r="AL334" s="3" t="str">
        <f>IF(AK334&lt;&gt;"",IF(AK334&lt;&gt;"LIBSETS_DROP_MECHANIC_MONSTER_NAME",VLOOKUP(AK334,'LibSets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4" s="3" t="str">
        <f>IF(AK334&lt;&gt;"",IF(AK334&lt;&gt;"LIBSETS_DROP_MECHANIC_MONSTER_NAME",VLOOKUP(AK334,'LibSets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4" s="3" t="str">
        <f>IF(J334&lt;&gt;"LIBSETS_SETTYPE_BATTLEGROUND",IF(J334&lt;&gt;"LIBSETS_SETTYPE_SPECIAL",IF(AO334&lt;&gt;"",VLOOKUP(AO334,'ESO zone constants'!$D$2:$H$4950,8,FALSE),""),""),"")</f>
        <v/>
      </c>
      <c r="AQ334" s="3" t="str">
        <f>IF(AP334&lt;&gt;"",IF(AP334&lt;&gt;"LIBSETS_DROP_MECHANIC_MONSTER_NAME",VLOOKUP(AP334,'LibSets constants'!$I$4:$L$1000,3,FALSE),""),"")</f>
        <v/>
      </c>
      <c r="AR334" s="3" t="str">
        <f>IF(AP334&lt;&gt;"",IF(AP334&lt;&gt;"LIBSETS_DROP_MECHANIC_MONSTER_NAME",VLOOKUP(AP334,'LibSets constants'!$I$4:$L$1000,4,FALSE),""),"")</f>
        <v/>
      </c>
      <c r="AS334" s="3" t="str">
        <f>IF(J334&lt;&gt;"LIBSETS_SETTYPE_BATTLEGROUND",IF(J334&lt;&gt;"LIBSETS_SETTYPE_SPECIAL",IF(AT334&lt;&gt;"",VLOOKUP(AT334,'ESO zone constants'!$D$2:$H$4950,8,FALSE),""),""),"")</f>
        <v/>
      </c>
      <c r="AV334" s="3" t="str">
        <f>IF(AU334&lt;&gt;"",IF(AU334&lt;&gt;"LIBSETS_DROP_MECHANIC_MONSTER_NAME",VLOOKUP(AU334,'LibSets constants'!$I$4:$L$1000,3,FALSE),""),"")</f>
        <v/>
      </c>
      <c r="AW334" s="3" t="str">
        <f>IF(AU334&lt;&gt;"",IF(AU334&lt;&gt;"LIBSETS_DROP_MECHANIC_MONSTER_NAME",VLOOKUP(AU334,'LibSets constants'!$I$4:$L$1000,4,FALSE),""),"")</f>
        <v/>
      </c>
      <c r="AX334" s="21" t="e">
        <f t="shared" si="37"/>
        <v>#REF!</v>
      </c>
      <c r="AY334" s="21" t="e">
        <f t="shared" si="40"/>
        <v>#REF!</v>
      </c>
      <c r="AZ334" s="21" t="str">
        <f t="shared" si="38"/>
        <v>, setType=LIBSETS_SETTYPE_OVERLAND</v>
      </c>
      <c r="BA334" s="21" t="str">
        <f t="shared" si="39"/>
        <v>, dropMechanic={LIBSETS_DROP_MECHANIC_OVERLAND_BOSS_DELVE,LIBSETS_DROP_MECHANIC_OVERLAND_WORLDBOSS,LIBSETS_DROP_MECHANIC_OVERLAND_BOSS_PUBLIC_DUNGEON,LIBSETS_DROP_MECHANIC_OVERLAND_CHEST}},</v>
      </c>
      <c r="BB334" s="21" t="str">
        <f t="shared" si="35"/>
        <v xml:space="preserve"> --Hide of the Werewolf / Fell des Werwolfs   [Glenumbra]</v>
      </c>
    </row>
    <row r="335" spans="1:54" x14ac:dyDescent="0.25">
      <c r="A335" s="12">
        <v>60</v>
      </c>
      <c r="B335" t="s">
        <v>853</v>
      </c>
      <c r="C335" t="s">
        <v>855</v>
      </c>
      <c r="D335" t="s">
        <v>854</v>
      </c>
      <c r="G335" s="3">
        <f t="shared" si="36"/>
        <v>60</v>
      </c>
      <c r="H335" s="45"/>
      <c r="J335" s="8" t="s">
        <v>2024</v>
      </c>
      <c r="L335" t="s">
        <v>100</v>
      </c>
      <c r="M335" t="s">
        <v>100</v>
      </c>
      <c r="N335">
        <v>-1</v>
      </c>
      <c r="O335">
        <v>-1</v>
      </c>
      <c r="P335">
        <v>-1</v>
      </c>
      <c r="Q335">
        <v>0</v>
      </c>
      <c r="R335" s="3" t="e">
        <f>IF(S335&lt;&gt;"",VLOOKUP(S335,'ESO zone constants'!$D$2:$H$4950,8,FALSE),"")</f>
        <v>#REF!</v>
      </c>
      <c r="S335" t="s">
        <v>114</v>
      </c>
      <c r="T335" s="19" t="e">
        <f>IF(R335&lt;&gt;"",IF(NOT(ISERROR(VLOOKUP(R335,'ESO Dungeon constants'!$D$3:$H$9999,5,FALSE))),VLOOKUP(R335,'ESO Dungeon constants'!$D$3:$I$9999,6,FALSE),VLOOKUP(R335,'ESO zone constants'!$H$2:$K$9984,4,FALSE)),"")</f>
        <v>#REF!</v>
      </c>
      <c r="U335" s="3" t="e">
        <f>VLOOKUP(T335,'LibSets constants'!$B$4:$C$1000,2,FALSE)</f>
        <v>#REF!</v>
      </c>
      <c r="V335" s="34" t="s">
        <v>2117</v>
      </c>
      <c r="W335" s="3" t="str">
        <f>IF(V335&lt;&gt;"",IF(V335&lt;&gt;"LIBSETS_DROP_MECHANIC_MONSTER_NAME",VLOOKUP(V335,'LibSets constants'!$I$4:$L$1000,3,FALSE),""),"")</f>
        <v>Delve bosses have a chance to drop a waist or feet.</v>
      </c>
      <c r="X335" s="3" t="str">
        <f>IF(V335&lt;&gt;"",IF(V335&lt;&gt;"LIBSETS_DROP_MECHANIC_MONSTER_NAME",VLOOKUP(V335,'LibSets constants'!$I$4:$L$1000,4,FALSE),""),"")</f>
        <v>Bosse in Gewölben haben die Chance, eine Taille oder Füße fallen zu lassen.</v>
      </c>
      <c r="Y335" s="3" t="str">
        <f>IF(J335&lt;&gt;"LIBSETS_SETTYPE_BATTLEGROUND",IF(J335&lt;&gt;"LIBSETS_SETTYPE_SPECIAL",IF(Z335&lt;&gt;"",VLOOKUP(Z335,'ESO zone constants'!$D$2:$H$4950,8,FALSE),""),""),"")</f>
        <v/>
      </c>
      <c r="AA335" s="34" t="s">
        <v>2118</v>
      </c>
      <c r="AB335" s="3" t="str">
        <f>IF(AA335&lt;&gt;"",IF(AA335&lt;&gt;"LIBSETS_DROP_MECHANIC_MONSTER_NAME",VLOOKUP(AA335,'LibSets constants'!$I$4:$L$1000,3,FALSE),""),"")</f>
        <v>Overland group bosses have a 100% chance to drop head, chest, legs, or weapon.</v>
      </c>
      <c r="AC335" s="3" t="str">
        <f>IF(AA335&lt;&gt;"",IF(AA335&lt;&gt;"LIBSETS_DROP_MECHANIC_MONSTER_NAME",VLOOKUP(AA335,'LibSets constants'!$I$4:$L$1000,4,FALSE),""),"")</f>
        <v>Überland Gruppenbosse haben eine Chance von 100%, Kopf, Brust, Beine oder Waffen fallen zu lassen.</v>
      </c>
      <c r="AD335" s="3" t="str">
        <f>IF(J335&lt;&gt;"LIBSETS_SETTYPE_BATTLEGROUND",IF(J335&lt;&gt;"LIBSETS_SETTYPE_SPECIAL",IF(AE335&lt;&gt;"",VLOOKUP(AE335,'ESO zone constants'!$D$2:$H$4950,8,FALSE),""),""),"")</f>
        <v/>
      </c>
      <c r="AF335" s="34" t="s">
        <v>2119</v>
      </c>
      <c r="AG335" s="3" t="str">
        <f>IF(AF335&lt;&gt;"",IF(AF335&lt;&gt;"LIBSETS_DROP_MECHANIC_MONSTER_NAME",VLOOKUP(AF335,'LibSets constants'!$I$4:$L$1000,3,FALSE),""),"")</f>
        <v>Public dungeon bosses have a chance to drop a shoulder, hand, or weapon.</v>
      </c>
      <c r="AH335" s="3" t="str">
        <f>IF(AF335&lt;&gt;"",IF(AF335&lt;&gt;"LIBSETS_DROP_MECHANIC_MONSTER_NAME",VLOOKUP(AF335,'LibSets constants'!$I$4:$L$1000,4,FALSE),""),"")</f>
        <v>Öffentliche Dungeon-Bosse haben die Möglichkeit, eine Schulter, Handschuhe oder eine Waffe fallen zu lassen.</v>
      </c>
      <c r="AI335" s="3" t="str">
        <f>IF(J335&lt;&gt;"LIBSETS_SETTYPE_BATTLEGROUND",IF(J335&lt;&gt;"LIBSETS_SETTYPE_SPECIAL",IF(AJ335&lt;&gt;"",VLOOKUP(AJ335,'ESO zone constants'!$D$2:$H$4950,8,FALSE),""),""),"")</f>
        <v/>
      </c>
      <c r="AK335" s="34" t="s">
        <v>2120</v>
      </c>
      <c r="AL335" s="3" t="str">
        <f>IF(AK335&lt;&gt;"",IF(AK335&lt;&gt;"LIBSETS_DROP_MECHANIC_MONSTER_NAME",VLOOKUP(AK335,'LibSets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5" s="3" t="str">
        <f>IF(AK335&lt;&gt;"",IF(AK335&lt;&gt;"LIBSETS_DROP_MECHANIC_MONSTER_NAME",VLOOKUP(AK335,'LibSets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5" s="3" t="str">
        <f>IF(J335&lt;&gt;"LIBSETS_SETTYPE_BATTLEGROUND",IF(J335&lt;&gt;"LIBSETS_SETTYPE_SPECIAL",IF(AO335&lt;&gt;"",VLOOKUP(AO335,'ESO zone constants'!$D$2:$H$4950,8,FALSE),""),""),"")</f>
        <v/>
      </c>
      <c r="AQ335" s="3" t="str">
        <f>IF(AP335&lt;&gt;"",IF(AP335&lt;&gt;"LIBSETS_DROP_MECHANIC_MONSTER_NAME",VLOOKUP(AP335,'LibSets constants'!$I$4:$L$1000,3,FALSE),""),"")</f>
        <v/>
      </c>
      <c r="AR335" s="3" t="str">
        <f>IF(AP335&lt;&gt;"",IF(AP335&lt;&gt;"LIBSETS_DROP_MECHANIC_MONSTER_NAME",VLOOKUP(AP335,'LibSets constants'!$I$4:$L$1000,4,FALSE),""),"")</f>
        <v/>
      </c>
      <c r="AS335" s="3" t="str">
        <f>IF(J335&lt;&gt;"LIBSETS_SETTYPE_BATTLEGROUND",IF(J335&lt;&gt;"LIBSETS_SETTYPE_SPECIAL",IF(AT335&lt;&gt;"",VLOOKUP(AT335,'ESO zone constants'!$D$2:$H$4950,8,FALSE),""),""),"")</f>
        <v/>
      </c>
      <c r="AV335" s="3" t="str">
        <f>IF(AU335&lt;&gt;"",IF(AU335&lt;&gt;"LIBSETS_DROP_MECHANIC_MONSTER_NAME",VLOOKUP(AU335,'LibSets constants'!$I$4:$L$1000,3,FALSE),""),"")</f>
        <v/>
      </c>
      <c r="AW335" s="3" t="str">
        <f>IF(AU335&lt;&gt;"",IF(AU335&lt;&gt;"LIBSETS_DROP_MECHANIC_MONSTER_NAME",VLOOKUP(AU335,'LibSets constants'!$I$4:$L$1000,4,FALSE),""),"")</f>
        <v/>
      </c>
      <c r="AX335" s="21" t="e">
        <f t="shared" si="37"/>
        <v>#REF!</v>
      </c>
      <c r="AY335" s="21" t="e">
        <f t="shared" si="40"/>
        <v>#REF!</v>
      </c>
      <c r="AZ335" s="21" t="str">
        <f t="shared" si="38"/>
        <v>, setType=LIBSETS_SETTYPE_OVERLAND</v>
      </c>
      <c r="BA335" s="21" t="str">
        <f t="shared" si="39"/>
        <v>, dropMechanic={LIBSETS_DROP_MECHANIC_OVERLAND_BOSS_DELVE,LIBSETS_DROP_MECHANIC_OVERLAND_WORLDBOSS,LIBSETS_DROP_MECHANIC_OVERLAND_BOSS_PUBLIC_DUNGEON,LIBSETS_DROP_MECHANIC_OVERLAND_CHEST}},</v>
      </c>
      <c r="BB335" s="21" t="str">
        <f t="shared" ref="BB335:BB398" si="41">IF(I335&lt;&gt;"Not in the game (anymore)",IF(C335&lt;&gt;"",CONCATENATE(" --",C335," / ",B335,"   [",IF(S335&lt;&gt;"",S335,""),IF(Z335&lt;&gt;"",", "&amp;Z335,""),IF(AE335&lt;&gt;"",", "&amp;AE335,""),IF(AJ335&lt;&gt;"",", "&amp;AJ335,""),IF(AO335&lt;&gt;"",", "&amp;AO335,""),IF(AT335&lt;&gt;"",", "&amp;AT335,""),"]")),"")</f>
        <v xml:space="preserve"> --Darkstride / Dunkelschritt   [Rivenspire]</v>
      </c>
    </row>
    <row r="336" spans="1:54" x14ac:dyDescent="0.25">
      <c r="A336" s="12">
        <v>62</v>
      </c>
      <c r="B336" t="s">
        <v>859</v>
      </c>
      <c r="C336" t="s">
        <v>861</v>
      </c>
      <c r="D336" t="s">
        <v>860</v>
      </c>
      <c r="G336" s="3">
        <f t="shared" si="36"/>
        <v>62</v>
      </c>
      <c r="H336" s="45"/>
      <c r="J336" s="8" t="s">
        <v>2024</v>
      </c>
      <c r="L336" t="s">
        <v>100</v>
      </c>
      <c r="M336" t="s">
        <v>100</v>
      </c>
      <c r="N336">
        <v>-1</v>
      </c>
      <c r="O336">
        <v>-1</v>
      </c>
      <c r="P336">
        <v>-1</v>
      </c>
      <c r="Q336">
        <v>0</v>
      </c>
      <c r="R336" s="3" t="e">
        <f>IF(S336&lt;&gt;"",VLOOKUP(S336,'ESO zone constants'!$D$2:$H$4950,8,FALSE),"")</f>
        <v>#REF!</v>
      </c>
      <c r="S336" t="s">
        <v>123</v>
      </c>
      <c r="T336" s="19" t="e">
        <f>IF(R336&lt;&gt;"",IF(NOT(ISERROR(VLOOKUP(R336,'ESO Dungeon constants'!$D$3:$H$9999,5,FALSE))),VLOOKUP(R336,'ESO Dungeon constants'!$D$3:$I$9999,6,FALSE),VLOOKUP(R336,'ESO zone constants'!$H$2:$K$9984,4,FALSE)),"")</f>
        <v>#REF!</v>
      </c>
      <c r="U336" s="3" t="e">
        <f>VLOOKUP(T336,'LibSets constants'!$B$4:$C$1000,2,FALSE)</f>
        <v>#REF!</v>
      </c>
      <c r="V336" s="34" t="s">
        <v>2117</v>
      </c>
      <c r="W336" s="3" t="str">
        <f>IF(V336&lt;&gt;"",IF(V336&lt;&gt;"LIBSETS_DROP_MECHANIC_MONSTER_NAME",VLOOKUP(V336,'LibSets constants'!$I$4:$L$1000,3,FALSE),""),"")</f>
        <v>Delve bosses have a chance to drop a waist or feet.</v>
      </c>
      <c r="X336" s="3" t="str">
        <f>IF(V336&lt;&gt;"",IF(V336&lt;&gt;"LIBSETS_DROP_MECHANIC_MONSTER_NAME",VLOOKUP(V336,'LibSets constants'!$I$4:$L$1000,4,FALSE),""),"")</f>
        <v>Bosse in Gewölben haben die Chance, eine Taille oder Füße fallen zu lassen.</v>
      </c>
      <c r="Y336" s="3" t="str">
        <f>IF(J336&lt;&gt;"LIBSETS_SETTYPE_BATTLEGROUND",IF(J336&lt;&gt;"LIBSETS_SETTYPE_SPECIAL",IF(Z336&lt;&gt;"",VLOOKUP(Z336,'ESO zone constants'!$D$2:$H$4950,8,FALSE),""),""),"")</f>
        <v/>
      </c>
      <c r="AA336" s="34" t="s">
        <v>2118</v>
      </c>
      <c r="AB336" s="3" t="str">
        <f>IF(AA336&lt;&gt;"",IF(AA336&lt;&gt;"LIBSETS_DROP_MECHANIC_MONSTER_NAME",VLOOKUP(AA336,'LibSets constants'!$I$4:$L$1000,3,FALSE),""),"")</f>
        <v>Overland group bosses have a 100% chance to drop head, chest, legs, or weapon.</v>
      </c>
      <c r="AC336" s="3" t="str">
        <f>IF(AA336&lt;&gt;"",IF(AA336&lt;&gt;"LIBSETS_DROP_MECHANIC_MONSTER_NAME",VLOOKUP(AA336,'LibSets constants'!$I$4:$L$1000,4,FALSE),""),"")</f>
        <v>Überland Gruppenbosse haben eine Chance von 100%, Kopf, Brust, Beine oder Waffen fallen zu lassen.</v>
      </c>
      <c r="AD336" s="3" t="str">
        <f>IF(J336&lt;&gt;"LIBSETS_SETTYPE_BATTLEGROUND",IF(J336&lt;&gt;"LIBSETS_SETTYPE_SPECIAL",IF(AE336&lt;&gt;"",VLOOKUP(AE336,'ESO zone constants'!$D$2:$H$4950,8,FALSE),""),""),"")</f>
        <v/>
      </c>
      <c r="AF336" s="34" t="s">
        <v>2119</v>
      </c>
      <c r="AG336" s="3" t="str">
        <f>IF(AF336&lt;&gt;"",IF(AF336&lt;&gt;"LIBSETS_DROP_MECHANIC_MONSTER_NAME",VLOOKUP(AF336,'LibSets constants'!$I$4:$L$1000,3,FALSE),""),"")</f>
        <v>Public dungeon bosses have a chance to drop a shoulder, hand, or weapon.</v>
      </c>
      <c r="AH336" s="3" t="str">
        <f>IF(AF336&lt;&gt;"",IF(AF336&lt;&gt;"LIBSETS_DROP_MECHANIC_MONSTER_NAME",VLOOKUP(AF336,'LibSets constants'!$I$4:$L$1000,4,FALSE),""),"")</f>
        <v>Öffentliche Dungeon-Bosse haben die Möglichkeit, eine Schulter, Handschuhe oder eine Waffe fallen zu lassen.</v>
      </c>
      <c r="AI336" s="3" t="str">
        <f>IF(J336&lt;&gt;"LIBSETS_SETTYPE_BATTLEGROUND",IF(J336&lt;&gt;"LIBSETS_SETTYPE_SPECIAL",IF(AJ336&lt;&gt;"",VLOOKUP(AJ336,'ESO zone constants'!$D$2:$H$4950,8,FALSE),""),""),"")</f>
        <v/>
      </c>
      <c r="AK336" s="34" t="s">
        <v>2120</v>
      </c>
      <c r="AL336" s="3" t="str">
        <f>IF(AK336&lt;&gt;"",IF(AK336&lt;&gt;"LIBSETS_DROP_MECHANIC_MONSTER_NAME",VLOOKUP(AK336,'LibSets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6" s="3" t="str">
        <f>IF(AK336&lt;&gt;"",IF(AK336&lt;&gt;"LIBSETS_DROP_MECHANIC_MONSTER_NAME",VLOOKUP(AK336,'LibSets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6" s="3" t="str">
        <f>IF(J336&lt;&gt;"LIBSETS_SETTYPE_BATTLEGROUND",IF(J336&lt;&gt;"LIBSETS_SETTYPE_SPECIAL",IF(AO336&lt;&gt;"",VLOOKUP(AO336,'ESO zone constants'!$D$2:$H$4950,8,FALSE),""),""),"")</f>
        <v/>
      </c>
      <c r="AQ336" s="3" t="str">
        <f>IF(AP336&lt;&gt;"",IF(AP336&lt;&gt;"LIBSETS_DROP_MECHANIC_MONSTER_NAME",VLOOKUP(AP336,'LibSets constants'!$I$4:$L$1000,3,FALSE),""),"")</f>
        <v/>
      </c>
      <c r="AR336" s="3" t="str">
        <f>IF(AP336&lt;&gt;"",IF(AP336&lt;&gt;"LIBSETS_DROP_MECHANIC_MONSTER_NAME",VLOOKUP(AP336,'LibSets constants'!$I$4:$L$1000,4,FALSE),""),"")</f>
        <v/>
      </c>
      <c r="AS336" s="3" t="str">
        <f>IF(J336&lt;&gt;"LIBSETS_SETTYPE_BATTLEGROUND",IF(J336&lt;&gt;"LIBSETS_SETTYPE_SPECIAL",IF(AT336&lt;&gt;"",VLOOKUP(AT336,'ESO zone constants'!$D$2:$H$4950,8,FALSE),""),""),"")</f>
        <v/>
      </c>
      <c r="AV336" s="3" t="str">
        <f>IF(AU336&lt;&gt;"",IF(AU336&lt;&gt;"LIBSETS_DROP_MECHANIC_MONSTER_NAME",VLOOKUP(AU336,'LibSets constants'!$I$4:$L$1000,3,FALSE),""),"")</f>
        <v/>
      </c>
      <c r="AW336" s="3" t="str">
        <f>IF(AU336&lt;&gt;"",IF(AU336&lt;&gt;"LIBSETS_DROP_MECHANIC_MONSTER_NAME",VLOOKUP(AU336,'LibSets constants'!$I$4:$L$1000,4,FALSE),""),"")</f>
        <v/>
      </c>
      <c r="AX336" s="21" t="e">
        <f t="shared" si="37"/>
        <v>#REF!</v>
      </c>
      <c r="AY336" s="21" t="e">
        <f t="shared" si="40"/>
        <v>#REF!</v>
      </c>
      <c r="AZ336" s="21" t="str">
        <f t="shared" si="38"/>
        <v>, setType=LIBSETS_SETTYPE_OVERLAND</v>
      </c>
      <c r="BA336" s="21" t="str">
        <f t="shared" si="39"/>
        <v>, dropMechanic={LIBSETS_DROP_MECHANIC_OVERLAND_BOSS_DELVE,LIBSETS_DROP_MECHANIC_OVERLAND_WORLDBOSS,LIBSETS_DROP_MECHANIC_OVERLAND_BOSS_PUBLIC_DUNGEON,LIBSETS_DROP_MECHANIC_OVERLAND_CHEST}},</v>
      </c>
      <c r="BB336" s="21" t="str">
        <f t="shared" si="41"/>
        <v xml:space="preserve"> --Hatchling's Shell / Schlüpflingspanzer   [Shadowfen]</v>
      </c>
    </row>
    <row r="337" spans="1:54" x14ac:dyDescent="0.25">
      <c r="A337" s="12">
        <v>64</v>
      </c>
      <c r="B337" t="s">
        <v>865</v>
      </c>
      <c r="C337" t="s">
        <v>867</v>
      </c>
      <c r="D337" t="s">
        <v>866</v>
      </c>
      <c r="G337" s="3">
        <f t="shared" si="36"/>
        <v>64</v>
      </c>
      <c r="H337" s="45"/>
      <c r="J337" s="8" t="s">
        <v>2024</v>
      </c>
      <c r="L337" t="s">
        <v>100</v>
      </c>
      <c r="M337" t="s">
        <v>100</v>
      </c>
      <c r="N337">
        <v>-1</v>
      </c>
      <c r="O337">
        <v>-1</v>
      </c>
      <c r="P337">
        <v>-1</v>
      </c>
      <c r="Q337">
        <v>0</v>
      </c>
      <c r="R337" s="3" t="e">
        <f>IF(S337&lt;&gt;"",VLOOKUP(S337,'ESO zone constants'!$D$2:$H$4950,8,FALSE),"")</f>
        <v>#REF!</v>
      </c>
      <c r="S337" t="s">
        <v>122</v>
      </c>
      <c r="T337" s="19" t="e">
        <f>IF(R337&lt;&gt;"",IF(NOT(ISERROR(VLOOKUP(R337,'ESO Dungeon constants'!$D$3:$H$9999,5,FALSE))),VLOOKUP(R337,'ESO Dungeon constants'!$D$3:$I$9999,6,FALSE),VLOOKUP(R337,'ESO zone constants'!$H$2:$K$9984,4,FALSE)),"")</f>
        <v>#REF!</v>
      </c>
      <c r="U337" s="3" t="e">
        <f>VLOOKUP(T337,'LibSets constants'!$B$4:$C$1000,2,FALSE)</f>
        <v>#REF!</v>
      </c>
      <c r="V337" s="34" t="s">
        <v>2117</v>
      </c>
      <c r="W337" s="3" t="str">
        <f>IF(V337&lt;&gt;"",IF(V337&lt;&gt;"LIBSETS_DROP_MECHANIC_MONSTER_NAME",VLOOKUP(V337,'LibSets constants'!$I$4:$L$1000,3,FALSE),""),"")</f>
        <v>Delve bosses have a chance to drop a waist or feet.</v>
      </c>
      <c r="X337" s="3" t="str">
        <f>IF(V337&lt;&gt;"",IF(V337&lt;&gt;"LIBSETS_DROP_MECHANIC_MONSTER_NAME",VLOOKUP(V337,'LibSets constants'!$I$4:$L$1000,4,FALSE),""),"")</f>
        <v>Bosse in Gewölben haben die Chance, eine Taille oder Füße fallen zu lassen.</v>
      </c>
      <c r="Y337" s="3" t="str">
        <f>IF(J337&lt;&gt;"LIBSETS_SETTYPE_BATTLEGROUND",IF(J337&lt;&gt;"LIBSETS_SETTYPE_SPECIAL",IF(Z337&lt;&gt;"",VLOOKUP(Z337,'ESO zone constants'!$D$2:$H$4950,8,FALSE),""),""),"")</f>
        <v/>
      </c>
      <c r="AA337" s="34" t="s">
        <v>2118</v>
      </c>
      <c r="AB337" s="3" t="str">
        <f>IF(AA337&lt;&gt;"",IF(AA337&lt;&gt;"LIBSETS_DROP_MECHANIC_MONSTER_NAME",VLOOKUP(AA337,'LibSets constants'!$I$4:$L$1000,3,FALSE),""),"")</f>
        <v>Overland group bosses have a 100% chance to drop head, chest, legs, or weapon.</v>
      </c>
      <c r="AC337" s="3" t="str">
        <f>IF(AA337&lt;&gt;"",IF(AA337&lt;&gt;"LIBSETS_DROP_MECHANIC_MONSTER_NAME",VLOOKUP(AA337,'LibSets constants'!$I$4:$L$1000,4,FALSE),""),"")</f>
        <v>Überland Gruppenbosse haben eine Chance von 100%, Kopf, Brust, Beine oder Waffen fallen zu lassen.</v>
      </c>
      <c r="AD337" s="3" t="str">
        <f>IF(J337&lt;&gt;"LIBSETS_SETTYPE_BATTLEGROUND",IF(J337&lt;&gt;"LIBSETS_SETTYPE_SPECIAL",IF(AE337&lt;&gt;"",VLOOKUP(AE337,'ESO zone constants'!$D$2:$H$4950,8,FALSE),""),""),"")</f>
        <v/>
      </c>
      <c r="AF337" s="34" t="s">
        <v>2119</v>
      </c>
      <c r="AG337" s="3" t="str">
        <f>IF(AF337&lt;&gt;"",IF(AF337&lt;&gt;"LIBSETS_DROP_MECHANIC_MONSTER_NAME",VLOOKUP(AF337,'LibSets constants'!$I$4:$L$1000,3,FALSE),""),"")</f>
        <v>Public dungeon bosses have a chance to drop a shoulder, hand, or weapon.</v>
      </c>
      <c r="AH337" s="3" t="str">
        <f>IF(AF337&lt;&gt;"",IF(AF337&lt;&gt;"LIBSETS_DROP_MECHANIC_MONSTER_NAME",VLOOKUP(AF337,'LibSets constants'!$I$4:$L$1000,4,FALSE),""),"")</f>
        <v>Öffentliche Dungeon-Bosse haben die Möglichkeit, eine Schulter, Handschuhe oder eine Waffe fallen zu lassen.</v>
      </c>
      <c r="AI337" s="3" t="str">
        <f>IF(J337&lt;&gt;"LIBSETS_SETTYPE_BATTLEGROUND",IF(J337&lt;&gt;"LIBSETS_SETTYPE_SPECIAL",IF(AJ337&lt;&gt;"",VLOOKUP(AJ337,'ESO zone constants'!$D$2:$H$4950,8,FALSE),""),""),"")</f>
        <v/>
      </c>
      <c r="AK337" s="34" t="s">
        <v>2120</v>
      </c>
      <c r="AL337" s="3" t="str">
        <f>IF(AK337&lt;&gt;"",IF(AK337&lt;&gt;"LIBSETS_DROP_MECHANIC_MONSTER_NAME",VLOOKUP(AK337,'LibSets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7" s="3" t="str">
        <f>IF(AK337&lt;&gt;"",IF(AK337&lt;&gt;"LIBSETS_DROP_MECHANIC_MONSTER_NAME",VLOOKUP(AK337,'LibSets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7" s="3" t="str">
        <f>IF(J337&lt;&gt;"LIBSETS_SETTYPE_BATTLEGROUND",IF(J337&lt;&gt;"LIBSETS_SETTYPE_SPECIAL",IF(AO337&lt;&gt;"",VLOOKUP(AO337,'ESO zone constants'!$D$2:$H$4950,8,FALSE),""),""),"")</f>
        <v/>
      </c>
      <c r="AQ337" s="3" t="str">
        <f>IF(AP337&lt;&gt;"",IF(AP337&lt;&gt;"LIBSETS_DROP_MECHANIC_MONSTER_NAME",VLOOKUP(AP337,'LibSets constants'!$I$4:$L$1000,3,FALSE),""),"")</f>
        <v/>
      </c>
      <c r="AR337" s="3" t="str">
        <f>IF(AP337&lt;&gt;"",IF(AP337&lt;&gt;"LIBSETS_DROP_MECHANIC_MONSTER_NAME",VLOOKUP(AP337,'LibSets constants'!$I$4:$L$1000,4,FALSE),""),"")</f>
        <v/>
      </c>
      <c r="AS337" s="3" t="str">
        <f>IF(J337&lt;&gt;"LIBSETS_SETTYPE_BATTLEGROUND",IF(J337&lt;&gt;"LIBSETS_SETTYPE_SPECIAL",IF(AT337&lt;&gt;"",VLOOKUP(AT337,'ESO zone constants'!$D$2:$H$4950,8,FALSE),""),""),"")</f>
        <v/>
      </c>
      <c r="AV337" s="3" t="str">
        <f>IF(AU337&lt;&gt;"",IF(AU337&lt;&gt;"LIBSETS_DROP_MECHANIC_MONSTER_NAME",VLOOKUP(AU337,'LibSets constants'!$I$4:$L$1000,3,FALSE),""),"")</f>
        <v/>
      </c>
      <c r="AW337" s="3" t="str">
        <f>IF(AU337&lt;&gt;"",IF(AU337&lt;&gt;"LIBSETS_DROP_MECHANIC_MONSTER_NAME",VLOOKUP(AU337,'LibSets constants'!$I$4:$L$1000,4,FALSE),""),"")</f>
        <v/>
      </c>
      <c r="AX337" s="21" t="e">
        <f t="shared" si="37"/>
        <v>#REF!</v>
      </c>
      <c r="AY337" s="21" t="e">
        <f t="shared" si="40"/>
        <v>#REF!</v>
      </c>
      <c r="AZ337" s="21" t="str">
        <f t="shared" si="38"/>
        <v>, setType=LIBSETS_SETTYPE_OVERLAND</v>
      </c>
      <c r="BA337" s="21" t="str">
        <f t="shared" si="39"/>
        <v>, dropMechanic={LIBSETS_DROP_MECHANIC_OVERLAND_BOSS_DELVE,LIBSETS_DROP_MECHANIC_OVERLAND_WORLDBOSS,LIBSETS_DROP_MECHANIC_OVERLAND_BOSS_PUBLIC_DUNGEON,LIBSETS_DROP_MECHANIC_OVERLAND_CHEST}},</v>
      </c>
      <c r="BB337" s="21" t="str">
        <f t="shared" si="41"/>
        <v xml:space="preserve"> --Shadow Dancer's Raiment / Kleidung des Schattentänzers   [Greenshade]</v>
      </c>
    </row>
    <row r="338" spans="1:54" x14ac:dyDescent="0.25">
      <c r="A338" s="12">
        <v>65</v>
      </c>
      <c r="B338" t="s">
        <v>868</v>
      </c>
      <c r="C338" t="s">
        <v>870</v>
      </c>
      <c r="D338" t="s">
        <v>869</v>
      </c>
      <c r="G338" s="3">
        <f t="shared" si="36"/>
        <v>65</v>
      </c>
      <c r="H338" s="45"/>
      <c r="J338" s="8" t="s">
        <v>2024</v>
      </c>
      <c r="L338" t="s">
        <v>100</v>
      </c>
      <c r="M338" t="s">
        <v>100</v>
      </c>
      <c r="N338">
        <v>-1</v>
      </c>
      <c r="O338">
        <v>-1</v>
      </c>
      <c r="P338">
        <v>-1</v>
      </c>
      <c r="Q338">
        <v>0</v>
      </c>
      <c r="R338" s="3" t="e">
        <f>IF(S338&lt;&gt;"",VLOOKUP(S338,'ESO zone constants'!$D$2:$H$4950,8,FALSE),"")</f>
        <v>#REF!</v>
      </c>
      <c r="S338" t="s">
        <v>112</v>
      </c>
      <c r="T338" s="19" t="e">
        <f>IF(R338&lt;&gt;"",IF(NOT(ISERROR(VLOOKUP(R338,'ESO Dungeon constants'!$D$3:$H$9999,5,FALSE))),VLOOKUP(R338,'ESO Dungeon constants'!$D$3:$I$9999,6,FALSE),VLOOKUP(R338,'ESO zone constants'!$H$2:$K$9984,4,FALSE)),"")</f>
        <v>#REF!</v>
      </c>
      <c r="U338" s="3" t="e">
        <f>VLOOKUP(T338,'LibSets constants'!$B$4:$C$1000,2,FALSE)</f>
        <v>#REF!</v>
      </c>
      <c r="V338" s="34" t="s">
        <v>2117</v>
      </c>
      <c r="W338" s="3" t="str">
        <f>IF(V338&lt;&gt;"",IF(V338&lt;&gt;"LIBSETS_DROP_MECHANIC_MONSTER_NAME",VLOOKUP(V338,'LibSets constants'!$I$4:$L$1000,3,FALSE),""),"")</f>
        <v>Delve bosses have a chance to drop a waist or feet.</v>
      </c>
      <c r="X338" s="3" t="str">
        <f>IF(V338&lt;&gt;"",IF(V338&lt;&gt;"LIBSETS_DROP_MECHANIC_MONSTER_NAME",VLOOKUP(V338,'LibSets constants'!$I$4:$L$1000,4,FALSE),""),"")</f>
        <v>Bosse in Gewölben haben die Chance, eine Taille oder Füße fallen zu lassen.</v>
      </c>
      <c r="Y338" s="3" t="str">
        <f>IF(J338&lt;&gt;"LIBSETS_SETTYPE_BATTLEGROUND",IF(J338&lt;&gt;"LIBSETS_SETTYPE_SPECIAL",IF(Z338&lt;&gt;"",VLOOKUP(Z338,'ESO zone constants'!$D$2:$H$4950,8,FALSE),""),""),"")</f>
        <v/>
      </c>
      <c r="AA338" s="34" t="s">
        <v>2118</v>
      </c>
      <c r="AB338" s="3" t="str">
        <f>IF(AA338&lt;&gt;"",IF(AA338&lt;&gt;"LIBSETS_DROP_MECHANIC_MONSTER_NAME",VLOOKUP(AA338,'LibSets constants'!$I$4:$L$1000,3,FALSE),""),"")</f>
        <v>Overland group bosses have a 100% chance to drop head, chest, legs, or weapon.</v>
      </c>
      <c r="AC338" s="3" t="str">
        <f>IF(AA338&lt;&gt;"",IF(AA338&lt;&gt;"LIBSETS_DROP_MECHANIC_MONSTER_NAME",VLOOKUP(AA338,'LibSets constants'!$I$4:$L$1000,4,FALSE),""),"")</f>
        <v>Überland Gruppenbosse haben eine Chance von 100%, Kopf, Brust, Beine oder Waffen fallen zu lassen.</v>
      </c>
      <c r="AD338" s="3" t="str">
        <f>IF(J338&lt;&gt;"LIBSETS_SETTYPE_BATTLEGROUND",IF(J338&lt;&gt;"LIBSETS_SETTYPE_SPECIAL",IF(AE338&lt;&gt;"",VLOOKUP(AE338,'ESO zone constants'!$D$2:$H$4950,8,FALSE),""),""),"")</f>
        <v/>
      </c>
      <c r="AF338" s="34" t="s">
        <v>2119</v>
      </c>
      <c r="AG338" s="3" t="str">
        <f>IF(AF338&lt;&gt;"",IF(AF338&lt;&gt;"LIBSETS_DROP_MECHANIC_MONSTER_NAME",VLOOKUP(AF338,'LibSets constants'!$I$4:$L$1000,3,FALSE),""),"")</f>
        <v>Public dungeon bosses have a chance to drop a shoulder, hand, or weapon.</v>
      </c>
      <c r="AH338" s="3" t="str">
        <f>IF(AF338&lt;&gt;"",IF(AF338&lt;&gt;"LIBSETS_DROP_MECHANIC_MONSTER_NAME",VLOOKUP(AF338,'LibSets constants'!$I$4:$L$1000,4,FALSE),""),"")</f>
        <v>Öffentliche Dungeon-Bosse haben die Möglichkeit, eine Schulter, Handschuhe oder eine Waffe fallen zu lassen.</v>
      </c>
      <c r="AI338" s="3" t="str">
        <f>IF(J338&lt;&gt;"LIBSETS_SETTYPE_BATTLEGROUND",IF(J338&lt;&gt;"LIBSETS_SETTYPE_SPECIAL",IF(AJ338&lt;&gt;"",VLOOKUP(AJ338,'ESO zone constants'!$D$2:$H$4950,8,FALSE),""),""),"")</f>
        <v/>
      </c>
      <c r="AK338" s="34" t="s">
        <v>2120</v>
      </c>
      <c r="AL338" s="3" t="str">
        <f>IF(AK338&lt;&gt;"",IF(AK338&lt;&gt;"LIBSETS_DROP_MECHANIC_MONSTER_NAME",VLOOKUP(AK338,'LibSets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8" s="3" t="str">
        <f>IF(AK338&lt;&gt;"",IF(AK338&lt;&gt;"LIBSETS_DROP_MECHANIC_MONSTER_NAME",VLOOKUP(AK338,'LibSets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8" s="3" t="str">
        <f>IF(J338&lt;&gt;"LIBSETS_SETTYPE_BATTLEGROUND",IF(J338&lt;&gt;"LIBSETS_SETTYPE_SPECIAL",IF(AO338&lt;&gt;"",VLOOKUP(AO338,'ESO zone constants'!$D$2:$H$4950,8,FALSE),""),""),"")</f>
        <v/>
      </c>
      <c r="AQ338" s="3" t="str">
        <f>IF(AP338&lt;&gt;"",IF(AP338&lt;&gt;"LIBSETS_DROP_MECHANIC_MONSTER_NAME",VLOOKUP(AP338,'LibSets constants'!$I$4:$L$1000,3,FALSE),""),"")</f>
        <v/>
      </c>
      <c r="AR338" s="3" t="str">
        <f>IF(AP338&lt;&gt;"",IF(AP338&lt;&gt;"LIBSETS_DROP_MECHANIC_MONSTER_NAME",VLOOKUP(AP338,'LibSets constants'!$I$4:$L$1000,4,FALSE),""),"")</f>
        <v/>
      </c>
      <c r="AS338" s="3" t="str">
        <f>IF(J338&lt;&gt;"LIBSETS_SETTYPE_BATTLEGROUND",IF(J338&lt;&gt;"LIBSETS_SETTYPE_SPECIAL",IF(AT338&lt;&gt;"",VLOOKUP(AT338,'ESO zone constants'!$D$2:$H$4950,8,FALSE),""),""),"")</f>
        <v/>
      </c>
      <c r="AV338" s="3" t="str">
        <f>IF(AU338&lt;&gt;"",IF(AU338&lt;&gt;"LIBSETS_DROP_MECHANIC_MONSTER_NAME",VLOOKUP(AU338,'LibSets constants'!$I$4:$L$1000,3,FALSE),""),"")</f>
        <v/>
      </c>
      <c r="AW338" s="3" t="str">
        <f>IF(AU338&lt;&gt;"",IF(AU338&lt;&gt;"LIBSETS_DROP_MECHANIC_MONSTER_NAME",VLOOKUP(AU338,'LibSets constants'!$I$4:$L$1000,4,FALSE),""),"")</f>
        <v/>
      </c>
      <c r="AX338" s="21" t="e">
        <f t="shared" si="37"/>
        <v>#REF!</v>
      </c>
      <c r="AY338" s="21" t="e">
        <f t="shared" si="40"/>
        <v>#REF!</v>
      </c>
      <c r="AZ338" s="21" t="str">
        <f t="shared" si="38"/>
        <v>, setType=LIBSETS_SETTYPE_OVERLAND</v>
      </c>
      <c r="BA338" s="21" t="str">
        <f t="shared" si="39"/>
        <v>, dropMechanic={LIBSETS_DROP_MECHANIC_OVERLAND_BOSS_DELVE,LIBSETS_DROP_MECHANIC_OVERLAND_WORLDBOSS,LIBSETS_DROP_MECHANIC_OVERLAND_BOSS_PUBLIC_DUNGEON,LIBSETS_DROP_MECHANIC_OVERLAND_CHEST}},</v>
      </c>
      <c r="BB338" s="21" t="str">
        <f t="shared" si="41"/>
        <v xml:space="preserve"> --Bloodthorn's Touch / Spur eines Blutdorns   [Glenumbra]</v>
      </c>
    </row>
    <row r="339" spans="1:54" x14ac:dyDescent="0.25">
      <c r="A339" s="12">
        <v>66</v>
      </c>
      <c r="B339" t="s">
        <v>871</v>
      </c>
      <c r="C339" t="s">
        <v>873</v>
      </c>
      <c r="D339" t="s">
        <v>872</v>
      </c>
      <c r="G339" s="3">
        <f t="shared" si="36"/>
        <v>66</v>
      </c>
      <c r="H339" s="45"/>
      <c r="J339" s="8" t="s">
        <v>2024</v>
      </c>
      <c r="L339" t="s">
        <v>100</v>
      </c>
      <c r="M339" t="s">
        <v>100</v>
      </c>
      <c r="N339">
        <v>-1</v>
      </c>
      <c r="O339">
        <v>-1</v>
      </c>
      <c r="P339">
        <v>-1</v>
      </c>
      <c r="Q339">
        <v>0</v>
      </c>
      <c r="R339" s="3" t="e">
        <f>IF(S339&lt;&gt;"",VLOOKUP(S339,'ESO zone constants'!$D$2:$H$4950,8,FALSE),"")</f>
        <v>#REF!</v>
      </c>
      <c r="S339" t="s">
        <v>123</v>
      </c>
      <c r="T339" s="19" t="e">
        <f>IF(R339&lt;&gt;"",IF(NOT(ISERROR(VLOOKUP(R339,'ESO Dungeon constants'!$D$3:$H$9999,5,FALSE))),VLOOKUP(R339,'ESO Dungeon constants'!$D$3:$I$9999,6,FALSE),VLOOKUP(R339,'ESO zone constants'!$H$2:$K$9984,4,FALSE)),"")</f>
        <v>#REF!</v>
      </c>
      <c r="U339" s="3" t="e">
        <f>VLOOKUP(T339,'LibSets constants'!$B$4:$C$1000,2,FALSE)</f>
        <v>#REF!</v>
      </c>
      <c r="V339" s="34" t="s">
        <v>2117</v>
      </c>
      <c r="W339" s="3" t="str">
        <f>IF(V339&lt;&gt;"",IF(V339&lt;&gt;"LIBSETS_DROP_MECHANIC_MONSTER_NAME",VLOOKUP(V339,'LibSets constants'!$I$4:$L$1000,3,FALSE),""),"")</f>
        <v>Delve bosses have a chance to drop a waist or feet.</v>
      </c>
      <c r="X339" s="3" t="str">
        <f>IF(V339&lt;&gt;"",IF(V339&lt;&gt;"LIBSETS_DROP_MECHANIC_MONSTER_NAME",VLOOKUP(V339,'LibSets constants'!$I$4:$L$1000,4,FALSE),""),"")</f>
        <v>Bosse in Gewölben haben die Chance, eine Taille oder Füße fallen zu lassen.</v>
      </c>
      <c r="Y339" s="3" t="str">
        <f>IF(J339&lt;&gt;"LIBSETS_SETTYPE_BATTLEGROUND",IF(J339&lt;&gt;"LIBSETS_SETTYPE_SPECIAL",IF(Z339&lt;&gt;"",VLOOKUP(Z339,'ESO zone constants'!$D$2:$H$4950,8,FALSE),""),""),"")</f>
        <v/>
      </c>
      <c r="AA339" s="34" t="s">
        <v>2118</v>
      </c>
      <c r="AB339" s="3" t="str">
        <f>IF(AA339&lt;&gt;"",IF(AA339&lt;&gt;"LIBSETS_DROP_MECHANIC_MONSTER_NAME",VLOOKUP(AA339,'LibSets constants'!$I$4:$L$1000,3,FALSE),""),"")</f>
        <v>Overland group bosses have a 100% chance to drop head, chest, legs, or weapon.</v>
      </c>
      <c r="AC339" s="3" t="str">
        <f>IF(AA339&lt;&gt;"",IF(AA339&lt;&gt;"LIBSETS_DROP_MECHANIC_MONSTER_NAME",VLOOKUP(AA339,'LibSets constants'!$I$4:$L$1000,4,FALSE),""),"")</f>
        <v>Überland Gruppenbosse haben eine Chance von 100%, Kopf, Brust, Beine oder Waffen fallen zu lassen.</v>
      </c>
      <c r="AD339" s="3" t="str">
        <f>IF(J339&lt;&gt;"LIBSETS_SETTYPE_BATTLEGROUND",IF(J339&lt;&gt;"LIBSETS_SETTYPE_SPECIAL",IF(AE339&lt;&gt;"",VLOOKUP(AE339,'ESO zone constants'!$D$2:$H$4950,8,FALSE),""),""),"")</f>
        <v/>
      </c>
      <c r="AF339" s="34" t="s">
        <v>2119</v>
      </c>
      <c r="AG339" s="3" t="str">
        <f>IF(AF339&lt;&gt;"",IF(AF339&lt;&gt;"LIBSETS_DROP_MECHANIC_MONSTER_NAME",VLOOKUP(AF339,'LibSets constants'!$I$4:$L$1000,3,FALSE),""),"")</f>
        <v>Public dungeon bosses have a chance to drop a shoulder, hand, or weapon.</v>
      </c>
      <c r="AH339" s="3" t="str">
        <f>IF(AF339&lt;&gt;"",IF(AF339&lt;&gt;"LIBSETS_DROP_MECHANIC_MONSTER_NAME",VLOOKUP(AF339,'LibSets constants'!$I$4:$L$1000,4,FALSE),""),"")</f>
        <v>Öffentliche Dungeon-Bosse haben die Möglichkeit, eine Schulter, Handschuhe oder eine Waffe fallen zu lassen.</v>
      </c>
      <c r="AI339" s="3" t="str">
        <f>IF(J339&lt;&gt;"LIBSETS_SETTYPE_BATTLEGROUND",IF(J339&lt;&gt;"LIBSETS_SETTYPE_SPECIAL",IF(AJ339&lt;&gt;"",VLOOKUP(AJ339,'ESO zone constants'!$D$2:$H$4950,8,FALSE),""),""),"")</f>
        <v/>
      </c>
      <c r="AK339" s="34" t="s">
        <v>2120</v>
      </c>
      <c r="AL339" s="3" t="str">
        <f>IF(AK339&lt;&gt;"",IF(AK339&lt;&gt;"LIBSETS_DROP_MECHANIC_MONSTER_NAME",VLOOKUP(AK339,'LibSets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9" s="3" t="str">
        <f>IF(AK339&lt;&gt;"",IF(AK339&lt;&gt;"LIBSETS_DROP_MECHANIC_MONSTER_NAME",VLOOKUP(AK339,'LibSets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9" s="3" t="str">
        <f>IF(J339&lt;&gt;"LIBSETS_SETTYPE_BATTLEGROUND",IF(J339&lt;&gt;"LIBSETS_SETTYPE_SPECIAL",IF(AO339&lt;&gt;"",VLOOKUP(AO339,'ESO zone constants'!$D$2:$H$4950,8,FALSE),""),""),"")</f>
        <v/>
      </c>
      <c r="AQ339" s="3" t="str">
        <f>IF(AP339&lt;&gt;"",IF(AP339&lt;&gt;"LIBSETS_DROP_MECHANIC_MONSTER_NAME",VLOOKUP(AP339,'LibSets constants'!$I$4:$L$1000,3,FALSE),""),"")</f>
        <v/>
      </c>
      <c r="AR339" s="3" t="str">
        <f>IF(AP339&lt;&gt;"",IF(AP339&lt;&gt;"LIBSETS_DROP_MECHANIC_MONSTER_NAME",VLOOKUP(AP339,'LibSets constants'!$I$4:$L$1000,4,FALSE),""),"")</f>
        <v/>
      </c>
      <c r="AS339" s="3" t="str">
        <f>IF(J339&lt;&gt;"LIBSETS_SETTYPE_BATTLEGROUND",IF(J339&lt;&gt;"LIBSETS_SETTYPE_SPECIAL",IF(AT339&lt;&gt;"",VLOOKUP(AT339,'ESO zone constants'!$D$2:$H$4950,8,FALSE),""),""),"")</f>
        <v/>
      </c>
      <c r="AV339" s="3" t="str">
        <f>IF(AU339&lt;&gt;"",IF(AU339&lt;&gt;"LIBSETS_DROP_MECHANIC_MONSTER_NAME",VLOOKUP(AU339,'LibSets constants'!$I$4:$L$1000,3,FALSE),""),"")</f>
        <v/>
      </c>
      <c r="AW339" s="3" t="str">
        <f>IF(AU339&lt;&gt;"",IF(AU339&lt;&gt;"LIBSETS_DROP_MECHANIC_MONSTER_NAME",VLOOKUP(AU339,'LibSets constants'!$I$4:$L$1000,4,FALSE),""),"")</f>
        <v/>
      </c>
      <c r="AX339" s="21" t="e">
        <f t="shared" si="37"/>
        <v>#REF!</v>
      </c>
      <c r="AY339" s="21" t="e">
        <f t="shared" si="40"/>
        <v>#REF!</v>
      </c>
      <c r="AZ339" s="21" t="str">
        <f t="shared" si="38"/>
        <v>, setType=LIBSETS_SETTYPE_OVERLAND</v>
      </c>
      <c r="BA339" s="21" t="str">
        <f t="shared" si="39"/>
        <v>, dropMechanic={LIBSETS_DROP_MECHANIC_OVERLAND_BOSS_DELVE,LIBSETS_DROP_MECHANIC_OVERLAND_WORLDBOSS,LIBSETS_DROP_MECHANIC_OVERLAND_BOSS_PUBLIC_DUNGEON,LIBSETS_DROP_MECHANIC_OVERLAND_CHEST}},</v>
      </c>
      <c r="BB339" s="21" t="str">
        <f t="shared" si="41"/>
        <v xml:space="preserve"> --Robes of the Hist / Roben des Hist   [Shadowfen]</v>
      </c>
    </row>
    <row r="340" spans="1:54" x14ac:dyDescent="0.25">
      <c r="A340" s="12">
        <v>68</v>
      </c>
      <c r="B340" t="s">
        <v>877</v>
      </c>
      <c r="C340" t="s">
        <v>879</v>
      </c>
      <c r="D340" t="s">
        <v>878</v>
      </c>
      <c r="G340" s="3">
        <f t="shared" si="36"/>
        <v>68</v>
      </c>
      <c r="H340" s="45"/>
      <c r="J340" s="8" t="s">
        <v>2024</v>
      </c>
      <c r="L340" t="s">
        <v>100</v>
      </c>
      <c r="M340" t="s">
        <v>100</v>
      </c>
      <c r="N340">
        <v>-1</v>
      </c>
      <c r="O340">
        <v>-1</v>
      </c>
      <c r="P340">
        <v>-1</v>
      </c>
      <c r="Q340">
        <v>0</v>
      </c>
      <c r="R340" s="3" t="e">
        <f>IF(S340&lt;&gt;"",VLOOKUP(S340,'ESO zone constants'!$D$2:$H$4950,8,FALSE),"")</f>
        <v>#REF!</v>
      </c>
      <c r="S340" t="s">
        <v>250</v>
      </c>
      <c r="T340" s="19" t="e">
        <f>IF(R340&lt;&gt;"",IF(NOT(ISERROR(VLOOKUP(R340,'ESO Dungeon constants'!$D$3:$H$9999,5,FALSE))),VLOOKUP(R340,'ESO Dungeon constants'!$D$3:$I$9999,6,FALSE),VLOOKUP(R340,'ESO zone constants'!$H$2:$K$9984,4,FALSE)),"")</f>
        <v>#REF!</v>
      </c>
      <c r="U340" s="3" t="e">
        <f>VLOOKUP(T340,'LibSets constants'!$B$4:$C$1000,2,FALSE)</f>
        <v>#REF!</v>
      </c>
      <c r="V340" s="34" t="s">
        <v>2117</v>
      </c>
      <c r="W340" s="3" t="str">
        <f>IF(V340&lt;&gt;"",IF(V340&lt;&gt;"LIBSETS_DROP_MECHANIC_MONSTER_NAME",VLOOKUP(V340,'LibSets constants'!$I$4:$L$1000,3,FALSE),""),"")</f>
        <v>Delve bosses have a chance to drop a waist or feet.</v>
      </c>
      <c r="X340" s="3" t="str">
        <f>IF(V340&lt;&gt;"",IF(V340&lt;&gt;"LIBSETS_DROP_MECHANIC_MONSTER_NAME",VLOOKUP(V340,'LibSets constants'!$I$4:$L$1000,4,FALSE),""),"")</f>
        <v>Bosse in Gewölben haben die Chance, eine Taille oder Füße fallen zu lassen.</v>
      </c>
      <c r="Y340" s="3" t="str">
        <f>IF(J340&lt;&gt;"LIBSETS_SETTYPE_BATTLEGROUND",IF(J340&lt;&gt;"LIBSETS_SETTYPE_SPECIAL",IF(Z340&lt;&gt;"",VLOOKUP(Z340,'ESO zone constants'!$D$2:$H$4950,8,FALSE),""),""),"")</f>
        <v/>
      </c>
      <c r="AA340" s="34" t="s">
        <v>2118</v>
      </c>
      <c r="AB340" s="3" t="str">
        <f>IF(AA340&lt;&gt;"",IF(AA340&lt;&gt;"LIBSETS_DROP_MECHANIC_MONSTER_NAME",VLOOKUP(AA340,'LibSets constants'!$I$4:$L$1000,3,FALSE),""),"")</f>
        <v>Overland group bosses have a 100% chance to drop head, chest, legs, or weapon.</v>
      </c>
      <c r="AC340" s="3" t="str">
        <f>IF(AA340&lt;&gt;"",IF(AA340&lt;&gt;"LIBSETS_DROP_MECHANIC_MONSTER_NAME",VLOOKUP(AA340,'LibSets constants'!$I$4:$L$1000,4,FALSE),""),"")</f>
        <v>Überland Gruppenbosse haben eine Chance von 100%, Kopf, Brust, Beine oder Waffen fallen zu lassen.</v>
      </c>
      <c r="AD340" s="3" t="str">
        <f>IF(J340&lt;&gt;"LIBSETS_SETTYPE_BATTLEGROUND",IF(J340&lt;&gt;"LIBSETS_SETTYPE_SPECIAL",IF(AE340&lt;&gt;"",VLOOKUP(AE340,'ESO zone constants'!$D$2:$H$4950,8,FALSE),""),""),"")</f>
        <v/>
      </c>
      <c r="AF340" s="34" t="s">
        <v>2119</v>
      </c>
      <c r="AG340" s="3" t="str">
        <f>IF(AF340&lt;&gt;"",IF(AF340&lt;&gt;"LIBSETS_DROP_MECHANIC_MONSTER_NAME",VLOOKUP(AF340,'LibSets constants'!$I$4:$L$1000,3,FALSE),""),"")</f>
        <v>Public dungeon bosses have a chance to drop a shoulder, hand, or weapon.</v>
      </c>
      <c r="AH340" s="3" t="str">
        <f>IF(AF340&lt;&gt;"",IF(AF340&lt;&gt;"LIBSETS_DROP_MECHANIC_MONSTER_NAME",VLOOKUP(AF340,'LibSets constants'!$I$4:$L$1000,4,FALSE),""),"")</f>
        <v>Öffentliche Dungeon-Bosse haben die Möglichkeit, eine Schulter, Handschuhe oder eine Waffe fallen zu lassen.</v>
      </c>
      <c r="AI340" s="3" t="str">
        <f>IF(J340&lt;&gt;"LIBSETS_SETTYPE_BATTLEGROUND",IF(J340&lt;&gt;"LIBSETS_SETTYPE_SPECIAL",IF(AJ340&lt;&gt;"",VLOOKUP(AJ340,'ESO zone constants'!$D$2:$H$4950,8,FALSE),""),""),"")</f>
        <v/>
      </c>
      <c r="AK340" s="34" t="s">
        <v>2120</v>
      </c>
      <c r="AL340" s="3" t="str">
        <f>IF(AK340&lt;&gt;"",IF(AK340&lt;&gt;"LIBSETS_DROP_MECHANIC_MONSTER_NAME",VLOOKUP(AK340,'LibSets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0" s="3" t="str">
        <f>IF(AK340&lt;&gt;"",IF(AK340&lt;&gt;"LIBSETS_DROP_MECHANIC_MONSTER_NAME",VLOOKUP(AK340,'LibSets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0" s="3" t="str">
        <f>IF(J340&lt;&gt;"LIBSETS_SETTYPE_BATTLEGROUND",IF(J340&lt;&gt;"LIBSETS_SETTYPE_SPECIAL",IF(AO340&lt;&gt;"",VLOOKUP(AO340,'ESO zone constants'!$D$2:$H$4950,8,FALSE),""),""),"")</f>
        <v/>
      </c>
      <c r="AQ340" s="3" t="str">
        <f>IF(AP340&lt;&gt;"",IF(AP340&lt;&gt;"LIBSETS_DROP_MECHANIC_MONSTER_NAME",VLOOKUP(AP340,'LibSets constants'!$I$4:$L$1000,3,FALSE),""),"")</f>
        <v/>
      </c>
      <c r="AR340" s="3" t="str">
        <f>IF(AP340&lt;&gt;"",IF(AP340&lt;&gt;"LIBSETS_DROP_MECHANIC_MONSTER_NAME",VLOOKUP(AP340,'LibSets constants'!$I$4:$L$1000,4,FALSE),""),"")</f>
        <v/>
      </c>
      <c r="AS340" s="3" t="str">
        <f>IF(J340&lt;&gt;"LIBSETS_SETTYPE_BATTLEGROUND",IF(J340&lt;&gt;"LIBSETS_SETTYPE_SPECIAL",IF(AT340&lt;&gt;"",VLOOKUP(AT340,'ESO zone constants'!$D$2:$H$4950,8,FALSE),""),""),"")</f>
        <v/>
      </c>
      <c r="AV340" s="3" t="str">
        <f>IF(AU340&lt;&gt;"",IF(AU340&lt;&gt;"LIBSETS_DROP_MECHANIC_MONSTER_NAME",VLOOKUP(AU340,'LibSets constants'!$I$4:$L$1000,3,FALSE),""),"")</f>
        <v/>
      </c>
      <c r="AW340" s="3" t="str">
        <f>IF(AU340&lt;&gt;"",IF(AU340&lt;&gt;"LIBSETS_DROP_MECHANIC_MONSTER_NAME",VLOOKUP(AU340,'LibSets constants'!$I$4:$L$1000,4,FALSE),""),"")</f>
        <v/>
      </c>
      <c r="AX340" s="21" t="e">
        <f t="shared" si="37"/>
        <v>#REF!</v>
      </c>
      <c r="AY340" s="21" t="e">
        <f t="shared" si="40"/>
        <v>#REF!</v>
      </c>
      <c r="AZ340" s="21" t="str">
        <f t="shared" si="38"/>
        <v>, setType=LIBSETS_SETTYPE_OVERLAND</v>
      </c>
      <c r="BA340" s="21" t="str">
        <f t="shared" si="39"/>
        <v>, dropMechanic={LIBSETS_DROP_MECHANIC_OVERLAND_BOSS_DELVE,LIBSETS_DROP_MECHANIC_OVERLAND_WORLDBOSS,LIBSETS_DROP_MECHANIC_OVERLAND_BOSS_PUBLIC_DUNGEON,LIBSETS_DROP_MECHANIC_OVERLAND_CHEST}},</v>
      </c>
      <c r="BB340" s="21" t="str">
        <f t="shared" si="41"/>
        <v xml:space="preserve"> --Stygian / Stygier   [Coldharbour]</v>
      </c>
    </row>
    <row r="341" spans="1:54" x14ac:dyDescent="0.25">
      <c r="A341" s="12">
        <v>69</v>
      </c>
      <c r="B341" t="s">
        <v>880</v>
      </c>
      <c r="C341" t="s">
        <v>882</v>
      </c>
      <c r="D341" t="s">
        <v>881</v>
      </c>
      <c r="G341" s="3">
        <f t="shared" si="36"/>
        <v>69</v>
      </c>
      <c r="H341" s="45"/>
      <c r="J341" s="8" t="s">
        <v>2024</v>
      </c>
      <c r="L341" t="s">
        <v>100</v>
      </c>
      <c r="M341" t="s">
        <v>100</v>
      </c>
      <c r="N341">
        <v>-1</v>
      </c>
      <c r="O341">
        <v>-1</v>
      </c>
      <c r="P341">
        <v>-1</v>
      </c>
      <c r="Q341">
        <v>0</v>
      </c>
      <c r="R341" s="3" t="e">
        <f>IF(S341&lt;&gt;"",VLOOKUP(S341,'ESO zone constants'!$D$2:$H$4950,8,FALSE),"")</f>
        <v>#REF!</v>
      </c>
      <c r="S341" t="s">
        <v>275</v>
      </c>
      <c r="T341" s="19" t="e">
        <f>IF(R341&lt;&gt;"",IF(NOT(ISERROR(VLOOKUP(R341,'ESO Dungeon constants'!$D$3:$H$9999,5,FALSE))),VLOOKUP(R341,'ESO Dungeon constants'!$D$3:$I$9999,6,FALSE),VLOOKUP(R341,'ESO zone constants'!$H$2:$K$9984,4,FALSE)),"")</f>
        <v>#REF!</v>
      </c>
      <c r="U341" s="3" t="e">
        <f>VLOOKUP(T341,'LibSets constants'!$B$4:$C$1000,2,FALSE)</f>
        <v>#REF!</v>
      </c>
      <c r="V341" s="34" t="s">
        <v>2117</v>
      </c>
      <c r="W341" s="3" t="str">
        <f>IF(V341&lt;&gt;"",IF(V341&lt;&gt;"LIBSETS_DROP_MECHANIC_MONSTER_NAME",VLOOKUP(V341,'LibSets constants'!$I$4:$L$1000,3,FALSE),""),"")</f>
        <v>Delve bosses have a chance to drop a waist or feet.</v>
      </c>
      <c r="X341" s="3" t="str">
        <f>IF(V341&lt;&gt;"",IF(V341&lt;&gt;"LIBSETS_DROP_MECHANIC_MONSTER_NAME",VLOOKUP(V341,'LibSets constants'!$I$4:$L$1000,4,FALSE),""),"")</f>
        <v>Bosse in Gewölben haben die Chance, eine Taille oder Füße fallen zu lassen.</v>
      </c>
      <c r="Y341" s="3" t="str">
        <f>IF(J341&lt;&gt;"LIBSETS_SETTYPE_BATTLEGROUND",IF(J341&lt;&gt;"LIBSETS_SETTYPE_SPECIAL",IF(Z341&lt;&gt;"",VLOOKUP(Z341,'ESO zone constants'!$D$2:$H$4950,8,FALSE),""),""),"")</f>
        <v/>
      </c>
      <c r="AA341" s="34" t="s">
        <v>2118</v>
      </c>
      <c r="AB341" s="3" t="str">
        <f>IF(AA341&lt;&gt;"",IF(AA341&lt;&gt;"LIBSETS_DROP_MECHANIC_MONSTER_NAME",VLOOKUP(AA341,'LibSets constants'!$I$4:$L$1000,3,FALSE),""),"")</f>
        <v>Overland group bosses have a 100% chance to drop head, chest, legs, or weapon.</v>
      </c>
      <c r="AC341" s="3" t="str">
        <f>IF(AA341&lt;&gt;"",IF(AA341&lt;&gt;"LIBSETS_DROP_MECHANIC_MONSTER_NAME",VLOOKUP(AA341,'LibSets constants'!$I$4:$L$1000,4,FALSE),""),"")</f>
        <v>Überland Gruppenbosse haben eine Chance von 100%, Kopf, Brust, Beine oder Waffen fallen zu lassen.</v>
      </c>
      <c r="AD341" s="3" t="str">
        <f>IF(J341&lt;&gt;"LIBSETS_SETTYPE_BATTLEGROUND",IF(J341&lt;&gt;"LIBSETS_SETTYPE_SPECIAL",IF(AE341&lt;&gt;"",VLOOKUP(AE341,'ESO zone constants'!$D$2:$H$4950,8,FALSE),""),""),"")</f>
        <v/>
      </c>
      <c r="AF341" s="34" t="s">
        <v>2119</v>
      </c>
      <c r="AG341" s="3" t="str">
        <f>IF(AF341&lt;&gt;"",IF(AF341&lt;&gt;"LIBSETS_DROP_MECHANIC_MONSTER_NAME",VLOOKUP(AF341,'LibSets constants'!$I$4:$L$1000,3,FALSE),""),"")</f>
        <v>Public dungeon bosses have a chance to drop a shoulder, hand, or weapon.</v>
      </c>
      <c r="AH341" s="3" t="str">
        <f>IF(AF341&lt;&gt;"",IF(AF341&lt;&gt;"LIBSETS_DROP_MECHANIC_MONSTER_NAME",VLOOKUP(AF341,'LibSets constants'!$I$4:$L$1000,4,FALSE),""),"")</f>
        <v>Öffentliche Dungeon-Bosse haben die Möglichkeit, eine Schulter, Handschuhe oder eine Waffe fallen zu lassen.</v>
      </c>
      <c r="AI341" s="3" t="str">
        <f>IF(J341&lt;&gt;"LIBSETS_SETTYPE_BATTLEGROUND",IF(J341&lt;&gt;"LIBSETS_SETTYPE_SPECIAL",IF(AJ341&lt;&gt;"",VLOOKUP(AJ341,'ESO zone constants'!$D$2:$H$4950,8,FALSE),""),""),"")</f>
        <v/>
      </c>
      <c r="AK341" s="34" t="s">
        <v>2120</v>
      </c>
      <c r="AL341" s="3" t="str">
        <f>IF(AK341&lt;&gt;"",IF(AK341&lt;&gt;"LIBSETS_DROP_MECHANIC_MONSTER_NAME",VLOOKUP(AK341,'LibSets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1" s="3" t="str">
        <f>IF(AK341&lt;&gt;"",IF(AK341&lt;&gt;"LIBSETS_DROP_MECHANIC_MONSTER_NAME",VLOOKUP(AK341,'LibSets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1" s="3" t="str">
        <f>IF(J341&lt;&gt;"LIBSETS_SETTYPE_BATTLEGROUND",IF(J341&lt;&gt;"LIBSETS_SETTYPE_SPECIAL",IF(AO341&lt;&gt;"",VLOOKUP(AO341,'ESO zone constants'!$D$2:$H$4950,8,FALSE),""),""),"")</f>
        <v/>
      </c>
      <c r="AQ341" s="3" t="str">
        <f>IF(AP341&lt;&gt;"",IF(AP341&lt;&gt;"LIBSETS_DROP_MECHANIC_MONSTER_NAME",VLOOKUP(AP341,'LibSets constants'!$I$4:$L$1000,3,FALSE),""),"")</f>
        <v/>
      </c>
      <c r="AR341" s="3" t="str">
        <f>IF(AP341&lt;&gt;"",IF(AP341&lt;&gt;"LIBSETS_DROP_MECHANIC_MONSTER_NAME",VLOOKUP(AP341,'LibSets constants'!$I$4:$L$1000,4,FALSE),""),"")</f>
        <v/>
      </c>
      <c r="AS341" s="3" t="str">
        <f>IF(J341&lt;&gt;"LIBSETS_SETTYPE_BATTLEGROUND",IF(J341&lt;&gt;"LIBSETS_SETTYPE_SPECIAL",IF(AT341&lt;&gt;"",VLOOKUP(AT341,'ESO zone constants'!$D$2:$H$4950,8,FALSE),""),""),"")</f>
        <v/>
      </c>
      <c r="AV341" s="3" t="str">
        <f>IF(AU341&lt;&gt;"",IF(AU341&lt;&gt;"LIBSETS_DROP_MECHANIC_MONSTER_NAME",VLOOKUP(AU341,'LibSets constants'!$I$4:$L$1000,3,FALSE),""),"")</f>
        <v/>
      </c>
      <c r="AW341" s="3" t="str">
        <f>IF(AU341&lt;&gt;"",IF(AU341&lt;&gt;"LIBSETS_DROP_MECHANIC_MONSTER_NAME",VLOOKUP(AU341,'LibSets constants'!$I$4:$L$1000,4,FALSE),""),"")</f>
        <v/>
      </c>
      <c r="AX341" s="21" t="e">
        <f t="shared" si="37"/>
        <v>#REF!</v>
      </c>
      <c r="AY341" s="21" t="e">
        <f t="shared" si="40"/>
        <v>#REF!</v>
      </c>
      <c r="AZ341" s="21" t="str">
        <f t="shared" si="38"/>
        <v>, setType=LIBSETS_SETTYPE_OVERLAND</v>
      </c>
      <c r="BA341" s="21" t="str">
        <f t="shared" si="39"/>
        <v>, dropMechanic={LIBSETS_DROP_MECHANIC_OVERLAND_BOSS_DELVE,LIBSETS_DROP_MECHANIC_OVERLAND_WORLDBOSS,LIBSETS_DROP_MECHANIC_OVERLAND_BOSS_PUBLIC_DUNGEON,LIBSETS_DROP_MECHANIC_OVERLAND_CHEST}},</v>
      </c>
      <c r="BB341" s="21" t="str">
        <f t="shared" si="41"/>
        <v xml:space="preserve"> --Ranger's Gait / Laufstil des Waldläufers   [Grahtwood]</v>
      </c>
    </row>
    <row r="342" spans="1:54" x14ac:dyDescent="0.25">
      <c r="A342" s="12">
        <v>70</v>
      </c>
      <c r="B342" t="s">
        <v>883</v>
      </c>
      <c r="C342" t="s">
        <v>885</v>
      </c>
      <c r="D342" t="s">
        <v>884</v>
      </c>
      <c r="G342" s="3">
        <f t="shared" si="36"/>
        <v>70</v>
      </c>
      <c r="H342" s="45"/>
      <c r="J342" s="8" t="s">
        <v>2024</v>
      </c>
      <c r="L342" t="s">
        <v>100</v>
      </c>
      <c r="M342" t="s">
        <v>100</v>
      </c>
      <c r="N342">
        <v>-1</v>
      </c>
      <c r="O342">
        <v>-1</v>
      </c>
      <c r="P342">
        <v>-1</v>
      </c>
      <c r="Q342">
        <v>0</v>
      </c>
      <c r="R342" s="3" t="e">
        <f>IF(S342&lt;&gt;"",VLOOKUP(S342,'ESO zone constants'!$D$2:$H$4950,8,FALSE),"")</f>
        <v>#REF!</v>
      </c>
      <c r="S342" t="s">
        <v>118</v>
      </c>
      <c r="T342" s="19" t="e">
        <f>IF(R342&lt;&gt;"",IF(NOT(ISERROR(VLOOKUP(R342,'ESO Dungeon constants'!$D$3:$H$9999,5,FALSE))),VLOOKUP(R342,'ESO Dungeon constants'!$D$3:$I$9999,6,FALSE),VLOOKUP(R342,'ESO zone constants'!$H$2:$K$9984,4,FALSE)),"")</f>
        <v>#REF!</v>
      </c>
      <c r="U342" s="3" t="e">
        <f>VLOOKUP(T342,'LibSets constants'!$B$4:$C$1000,2,FALSE)</f>
        <v>#REF!</v>
      </c>
      <c r="V342" s="34" t="s">
        <v>2117</v>
      </c>
      <c r="W342" s="3" t="str">
        <f>IF(V342&lt;&gt;"",IF(V342&lt;&gt;"LIBSETS_DROP_MECHANIC_MONSTER_NAME",VLOOKUP(V342,'LibSets constants'!$I$4:$L$1000,3,FALSE),""),"")</f>
        <v>Delve bosses have a chance to drop a waist or feet.</v>
      </c>
      <c r="X342" s="3" t="str">
        <f>IF(V342&lt;&gt;"",IF(V342&lt;&gt;"LIBSETS_DROP_MECHANIC_MONSTER_NAME",VLOOKUP(V342,'LibSets constants'!$I$4:$L$1000,4,FALSE),""),"")</f>
        <v>Bosse in Gewölben haben die Chance, eine Taille oder Füße fallen zu lassen.</v>
      </c>
      <c r="Y342" s="3" t="str">
        <f>IF(J342&lt;&gt;"LIBSETS_SETTYPE_BATTLEGROUND",IF(J342&lt;&gt;"LIBSETS_SETTYPE_SPECIAL",IF(Z342&lt;&gt;"",VLOOKUP(Z342,'ESO zone constants'!$D$2:$H$4950,8,FALSE),""),""),"")</f>
        <v/>
      </c>
      <c r="AA342" s="34" t="s">
        <v>2118</v>
      </c>
      <c r="AB342" s="3" t="str">
        <f>IF(AA342&lt;&gt;"",IF(AA342&lt;&gt;"LIBSETS_DROP_MECHANIC_MONSTER_NAME",VLOOKUP(AA342,'LibSets constants'!$I$4:$L$1000,3,FALSE),""),"")</f>
        <v>Overland group bosses have a 100% chance to drop head, chest, legs, or weapon.</v>
      </c>
      <c r="AC342" s="3" t="str">
        <f>IF(AA342&lt;&gt;"",IF(AA342&lt;&gt;"LIBSETS_DROP_MECHANIC_MONSTER_NAME",VLOOKUP(AA342,'LibSets constants'!$I$4:$L$1000,4,FALSE),""),"")</f>
        <v>Überland Gruppenbosse haben eine Chance von 100%, Kopf, Brust, Beine oder Waffen fallen zu lassen.</v>
      </c>
      <c r="AD342" s="3" t="str">
        <f>IF(J342&lt;&gt;"LIBSETS_SETTYPE_BATTLEGROUND",IF(J342&lt;&gt;"LIBSETS_SETTYPE_SPECIAL",IF(AE342&lt;&gt;"",VLOOKUP(AE342,'ESO zone constants'!$D$2:$H$4950,8,FALSE),""),""),"")</f>
        <v/>
      </c>
      <c r="AF342" s="34" t="s">
        <v>2119</v>
      </c>
      <c r="AG342" s="3" t="str">
        <f>IF(AF342&lt;&gt;"",IF(AF342&lt;&gt;"LIBSETS_DROP_MECHANIC_MONSTER_NAME",VLOOKUP(AF342,'LibSets constants'!$I$4:$L$1000,3,FALSE),""),"")</f>
        <v>Public dungeon bosses have a chance to drop a shoulder, hand, or weapon.</v>
      </c>
      <c r="AH342" s="3" t="str">
        <f>IF(AF342&lt;&gt;"",IF(AF342&lt;&gt;"LIBSETS_DROP_MECHANIC_MONSTER_NAME",VLOOKUP(AF342,'LibSets constants'!$I$4:$L$1000,4,FALSE),""),"")</f>
        <v>Öffentliche Dungeon-Bosse haben die Möglichkeit, eine Schulter, Handschuhe oder eine Waffe fallen zu lassen.</v>
      </c>
      <c r="AI342" s="3" t="str">
        <f>IF(J342&lt;&gt;"LIBSETS_SETTYPE_BATTLEGROUND",IF(J342&lt;&gt;"LIBSETS_SETTYPE_SPECIAL",IF(AJ342&lt;&gt;"",VLOOKUP(AJ342,'ESO zone constants'!$D$2:$H$4950,8,FALSE),""),""),"")</f>
        <v/>
      </c>
      <c r="AK342" s="34" t="s">
        <v>2120</v>
      </c>
      <c r="AL342" s="3" t="str">
        <f>IF(AK342&lt;&gt;"",IF(AK342&lt;&gt;"LIBSETS_DROP_MECHANIC_MONSTER_NAME",VLOOKUP(AK342,'LibSets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2" s="3" t="str">
        <f>IF(AK342&lt;&gt;"",IF(AK342&lt;&gt;"LIBSETS_DROP_MECHANIC_MONSTER_NAME",VLOOKUP(AK342,'LibSets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2" s="3" t="str">
        <f>IF(J342&lt;&gt;"LIBSETS_SETTYPE_BATTLEGROUND",IF(J342&lt;&gt;"LIBSETS_SETTYPE_SPECIAL",IF(AO342&lt;&gt;"",VLOOKUP(AO342,'ESO zone constants'!$D$2:$H$4950,8,FALSE),""),""),"")</f>
        <v/>
      </c>
      <c r="AQ342" s="3" t="str">
        <f>IF(AP342&lt;&gt;"",IF(AP342&lt;&gt;"LIBSETS_DROP_MECHANIC_MONSTER_NAME",VLOOKUP(AP342,'LibSets constants'!$I$4:$L$1000,3,FALSE),""),"")</f>
        <v/>
      </c>
      <c r="AR342" s="3" t="str">
        <f>IF(AP342&lt;&gt;"",IF(AP342&lt;&gt;"LIBSETS_DROP_MECHANIC_MONSTER_NAME",VLOOKUP(AP342,'LibSets constants'!$I$4:$L$1000,4,FALSE),""),"")</f>
        <v/>
      </c>
      <c r="AS342" s="3" t="str">
        <f>IF(J342&lt;&gt;"LIBSETS_SETTYPE_BATTLEGROUND",IF(J342&lt;&gt;"LIBSETS_SETTYPE_SPECIAL",IF(AT342&lt;&gt;"",VLOOKUP(AT342,'ESO zone constants'!$D$2:$H$4950,8,FALSE),""),""),"")</f>
        <v/>
      </c>
      <c r="AV342" s="3" t="str">
        <f>IF(AU342&lt;&gt;"",IF(AU342&lt;&gt;"LIBSETS_DROP_MECHANIC_MONSTER_NAME",VLOOKUP(AU342,'LibSets constants'!$I$4:$L$1000,3,FALSE),""),"")</f>
        <v/>
      </c>
      <c r="AW342" s="3" t="str">
        <f>IF(AU342&lt;&gt;"",IF(AU342&lt;&gt;"LIBSETS_DROP_MECHANIC_MONSTER_NAME",VLOOKUP(AU342,'LibSets constants'!$I$4:$L$1000,4,FALSE),""),"")</f>
        <v/>
      </c>
      <c r="AX342" s="21" t="e">
        <f t="shared" si="37"/>
        <v>#REF!</v>
      </c>
      <c r="AY342" s="21" t="e">
        <f t="shared" si="40"/>
        <v>#REF!</v>
      </c>
      <c r="AZ342" s="21" t="str">
        <f t="shared" si="38"/>
        <v>, setType=LIBSETS_SETTYPE_OVERLAND</v>
      </c>
      <c r="BA342" s="21" t="str">
        <f t="shared" si="39"/>
        <v>, dropMechanic={LIBSETS_DROP_MECHANIC_OVERLAND_BOSS_DELVE,LIBSETS_DROP_MECHANIC_OVERLAND_WORLDBOSS,LIBSETS_DROP_MECHANIC_OVERLAND_BOSS_PUBLIC_DUNGEON,LIBSETS_DROP_MECHANIC_OVERLAND_CHEST}},</v>
      </c>
      <c r="BB342" s="21" t="str">
        <f t="shared" si="41"/>
        <v xml:space="preserve"> --Seventh Legion Brute / Rohling der siebten Legion   [Bangkorai]</v>
      </c>
    </row>
    <row r="343" spans="1:54" x14ac:dyDescent="0.25">
      <c r="A343" s="12">
        <v>86</v>
      </c>
      <c r="B343" t="s">
        <v>931</v>
      </c>
      <c r="C343" t="s">
        <v>933</v>
      </c>
      <c r="D343" t="s">
        <v>932</v>
      </c>
      <c r="G343" s="3">
        <f t="shared" si="36"/>
        <v>86</v>
      </c>
      <c r="J343" s="8" t="s">
        <v>2024</v>
      </c>
      <c r="L343" t="s">
        <v>100</v>
      </c>
      <c r="M343" t="s">
        <v>100</v>
      </c>
      <c r="N343">
        <v>-1</v>
      </c>
      <c r="O343">
        <v>-1</v>
      </c>
      <c r="P343">
        <v>-1</v>
      </c>
      <c r="Q343">
        <v>0</v>
      </c>
      <c r="R343" s="3" t="e">
        <f>IF(S343&lt;&gt;"",VLOOKUP(S343,'ESO zone constants'!$D$2:$H$4950,8,FALSE),"")</f>
        <v>#REF!</v>
      </c>
      <c r="S343" t="s">
        <v>273</v>
      </c>
      <c r="T343" s="19" t="e">
        <f>IF(R343&lt;&gt;"",IF(NOT(ISERROR(VLOOKUP(R343,'ESO Dungeon constants'!$D$3:$H$9999,5,FALSE))),VLOOKUP(R343,'ESO Dungeon constants'!$D$3:$I$9999,6,FALSE),VLOOKUP(R343,'ESO zone constants'!$H$2:$K$9984,4,FALSE)),"")</f>
        <v>#REF!</v>
      </c>
      <c r="U343" s="3" t="e">
        <f>VLOOKUP(T343,'LibSets constants'!$B$4:$C$1000,2,FALSE)</f>
        <v>#REF!</v>
      </c>
      <c r="V343" s="34" t="s">
        <v>2117</v>
      </c>
      <c r="W343" s="3" t="str">
        <f>IF(V343&lt;&gt;"",IF(V343&lt;&gt;"LIBSETS_DROP_MECHANIC_MONSTER_NAME",VLOOKUP(V343,'LibSets constants'!$I$4:$L$1000,3,FALSE),""),"")</f>
        <v>Delve bosses have a chance to drop a waist or feet.</v>
      </c>
      <c r="X343" s="3" t="str">
        <f>IF(V343&lt;&gt;"",IF(V343&lt;&gt;"LIBSETS_DROP_MECHANIC_MONSTER_NAME",VLOOKUP(V343,'LibSets constants'!$I$4:$L$1000,4,FALSE),""),"")</f>
        <v>Bosse in Gewölben haben die Chance, eine Taille oder Füße fallen zu lassen.</v>
      </c>
      <c r="Y343" s="3" t="str">
        <f>IF(J343&lt;&gt;"LIBSETS_SETTYPE_BATTLEGROUND",IF(J343&lt;&gt;"LIBSETS_SETTYPE_SPECIAL",IF(Z343&lt;&gt;"",VLOOKUP(Z343,'ESO zone constants'!$D$2:$H$4950,8,FALSE),""),""),"")</f>
        <v/>
      </c>
      <c r="AA343" s="34" t="s">
        <v>2118</v>
      </c>
      <c r="AB343" s="3" t="str">
        <f>IF(AA343&lt;&gt;"",IF(AA343&lt;&gt;"LIBSETS_DROP_MECHANIC_MONSTER_NAME",VLOOKUP(AA343,'LibSets constants'!$I$4:$L$1000,3,FALSE),""),"")</f>
        <v>Overland group bosses have a 100% chance to drop head, chest, legs, or weapon.</v>
      </c>
      <c r="AC343" s="3" t="str">
        <f>IF(AA343&lt;&gt;"",IF(AA343&lt;&gt;"LIBSETS_DROP_MECHANIC_MONSTER_NAME",VLOOKUP(AA343,'LibSets constants'!$I$4:$L$1000,4,FALSE),""),"")</f>
        <v>Überland Gruppenbosse haben eine Chance von 100%, Kopf, Brust, Beine oder Waffen fallen zu lassen.</v>
      </c>
      <c r="AD343" s="3" t="str">
        <f>IF(J343&lt;&gt;"LIBSETS_SETTYPE_BATTLEGROUND",IF(J343&lt;&gt;"LIBSETS_SETTYPE_SPECIAL",IF(AE343&lt;&gt;"",VLOOKUP(AE343,'ESO zone constants'!$D$2:$H$4950,8,FALSE),""),""),"")</f>
        <v/>
      </c>
      <c r="AF343" s="34" t="s">
        <v>2119</v>
      </c>
      <c r="AG343" s="3" t="str">
        <f>IF(AF343&lt;&gt;"",IF(AF343&lt;&gt;"LIBSETS_DROP_MECHANIC_MONSTER_NAME",VLOOKUP(AF343,'LibSets constants'!$I$4:$L$1000,3,FALSE),""),"")</f>
        <v>Public dungeon bosses have a chance to drop a shoulder, hand, or weapon.</v>
      </c>
      <c r="AH343" s="3" t="str">
        <f>IF(AF343&lt;&gt;"",IF(AF343&lt;&gt;"LIBSETS_DROP_MECHANIC_MONSTER_NAME",VLOOKUP(AF343,'LibSets constants'!$I$4:$L$1000,4,FALSE),""),"")</f>
        <v>Öffentliche Dungeon-Bosse haben die Möglichkeit, eine Schulter, Handschuhe oder eine Waffe fallen zu lassen.</v>
      </c>
      <c r="AI343" s="3" t="str">
        <f>IF(J343&lt;&gt;"LIBSETS_SETTYPE_BATTLEGROUND",IF(J343&lt;&gt;"LIBSETS_SETTYPE_SPECIAL",IF(AJ343&lt;&gt;"",VLOOKUP(AJ343,'ESO zone constants'!$D$2:$H$4950,8,FALSE),""),""),"")</f>
        <v/>
      </c>
      <c r="AK343" s="34" t="s">
        <v>2120</v>
      </c>
      <c r="AL343" s="3" t="str">
        <f>IF(AK343&lt;&gt;"",IF(AK343&lt;&gt;"LIBSETS_DROP_MECHANIC_MONSTER_NAME",VLOOKUP(AK343,'LibSets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3" s="3" t="str">
        <f>IF(AK343&lt;&gt;"",IF(AK343&lt;&gt;"LIBSETS_DROP_MECHANIC_MONSTER_NAME",VLOOKUP(AK343,'LibSets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3" s="3" t="str">
        <f>IF(J343&lt;&gt;"LIBSETS_SETTYPE_BATTLEGROUND",IF(J343&lt;&gt;"LIBSETS_SETTYPE_SPECIAL",IF(AO343&lt;&gt;"",VLOOKUP(AO343,'ESO zone constants'!$D$2:$H$4950,8,FALSE),""),""),"")</f>
        <v/>
      </c>
      <c r="AQ343" s="3" t="str">
        <f>IF(AP343&lt;&gt;"",IF(AP343&lt;&gt;"LIBSETS_DROP_MECHANIC_MONSTER_NAME",VLOOKUP(AP343,'LibSets constants'!$I$4:$L$1000,3,FALSE),""),"")</f>
        <v/>
      </c>
      <c r="AR343" s="3" t="str">
        <f>IF(AP343&lt;&gt;"",IF(AP343&lt;&gt;"LIBSETS_DROP_MECHANIC_MONSTER_NAME",VLOOKUP(AP343,'LibSets constants'!$I$4:$L$1000,4,FALSE),""),"")</f>
        <v/>
      </c>
      <c r="AS343" s="3" t="str">
        <f>IF(J343&lt;&gt;"LIBSETS_SETTYPE_BATTLEGROUND",IF(J343&lt;&gt;"LIBSETS_SETTYPE_SPECIAL",IF(AT343&lt;&gt;"",VLOOKUP(AT343,'ESO zone constants'!$D$2:$H$4950,8,FALSE),""),""),"")</f>
        <v/>
      </c>
      <c r="AV343" s="3" t="str">
        <f>IF(AU343&lt;&gt;"",IF(AU343&lt;&gt;"LIBSETS_DROP_MECHANIC_MONSTER_NAME",VLOOKUP(AU343,'LibSets constants'!$I$4:$L$1000,3,FALSE),""),"")</f>
        <v/>
      </c>
      <c r="AW343" s="3" t="str">
        <f>IF(AU343&lt;&gt;"",IF(AU343&lt;&gt;"LIBSETS_DROP_MECHANIC_MONSTER_NAME",VLOOKUP(AU343,'LibSets constants'!$I$4:$L$1000,4,FALSE),""),"")</f>
        <v/>
      </c>
      <c r="AX343" s="21" t="e">
        <f t="shared" si="37"/>
        <v>#REF!</v>
      </c>
      <c r="AY343" s="21" t="e">
        <f t="shared" si="40"/>
        <v>#REF!</v>
      </c>
      <c r="AZ343" s="21" t="str">
        <f t="shared" si="38"/>
        <v>, setType=LIBSETS_SETTYPE_OVERLAND</v>
      </c>
      <c r="BA343" s="21" t="str">
        <f t="shared" si="39"/>
        <v>, dropMechanic={LIBSETS_DROP_MECHANIC_OVERLAND_BOSS_DELVE,LIBSETS_DROP_MECHANIC_OVERLAND_WORLDBOSS,LIBSETS_DROP_MECHANIC_OVERLAND_BOSS_PUBLIC_DUNGEON,LIBSETS_DROP_MECHANIC_OVERLAND_CHEST}},</v>
      </c>
      <c r="BB343" s="21" t="str">
        <f t="shared" si="41"/>
        <v xml:space="preserve"> --Queen's Elegance / Eleganz der Königin   [Auridon]</v>
      </c>
    </row>
    <row r="344" spans="1:54" x14ac:dyDescent="0.25">
      <c r="A344" s="12">
        <v>90</v>
      </c>
      <c r="B344" t="s">
        <v>943</v>
      </c>
      <c r="C344" t="s">
        <v>945</v>
      </c>
      <c r="D344" t="s">
        <v>944</v>
      </c>
      <c r="G344" s="3">
        <f t="shared" si="36"/>
        <v>90</v>
      </c>
      <c r="J344" s="8" t="s">
        <v>2024</v>
      </c>
      <c r="L344" t="s">
        <v>100</v>
      </c>
      <c r="M344" t="s">
        <v>100</v>
      </c>
      <c r="N344">
        <v>-1</v>
      </c>
      <c r="O344">
        <v>-1</v>
      </c>
      <c r="P344">
        <v>-1</v>
      </c>
      <c r="Q344">
        <v>0</v>
      </c>
      <c r="R344" s="3" t="e">
        <f>IF(S344&lt;&gt;"",VLOOKUP(S344,'ESO zone constants'!$D$2:$H$4950,8,FALSE),"")</f>
        <v>#REF!</v>
      </c>
      <c r="S344" t="s">
        <v>274</v>
      </c>
      <c r="T344" s="19" t="e">
        <f>IF(R344&lt;&gt;"",IF(NOT(ISERROR(VLOOKUP(R344,'ESO Dungeon constants'!$D$3:$H$9999,5,FALSE))),VLOOKUP(R344,'ESO Dungeon constants'!$D$3:$I$9999,6,FALSE),VLOOKUP(R344,'ESO zone constants'!$H$2:$K$9984,4,FALSE)),"")</f>
        <v>#REF!</v>
      </c>
      <c r="U344" s="3" t="e">
        <f>VLOOKUP(T344,'LibSets constants'!$B$4:$C$1000,2,FALSE)</f>
        <v>#REF!</v>
      </c>
      <c r="V344" s="34" t="s">
        <v>2117</v>
      </c>
      <c r="W344" s="3" t="str">
        <f>IF(V344&lt;&gt;"",IF(V344&lt;&gt;"LIBSETS_DROP_MECHANIC_MONSTER_NAME",VLOOKUP(V344,'LibSets constants'!$I$4:$L$1000,3,FALSE),""),"")</f>
        <v>Delve bosses have a chance to drop a waist or feet.</v>
      </c>
      <c r="X344" s="3" t="str">
        <f>IF(V344&lt;&gt;"",IF(V344&lt;&gt;"LIBSETS_DROP_MECHANIC_MONSTER_NAME",VLOOKUP(V344,'LibSets constants'!$I$4:$L$1000,4,FALSE),""),"")</f>
        <v>Bosse in Gewölben haben die Chance, eine Taille oder Füße fallen zu lassen.</v>
      </c>
      <c r="Y344" s="3" t="str">
        <f>IF(J344&lt;&gt;"LIBSETS_SETTYPE_BATTLEGROUND",IF(J344&lt;&gt;"LIBSETS_SETTYPE_SPECIAL",IF(Z344&lt;&gt;"",VLOOKUP(Z344,'ESO zone constants'!$D$2:$H$4950,8,FALSE),""),""),"")</f>
        <v/>
      </c>
      <c r="AA344" s="34" t="s">
        <v>2118</v>
      </c>
      <c r="AB344" s="3" t="str">
        <f>IF(AA344&lt;&gt;"",IF(AA344&lt;&gt;"LIBSETS_DROP_MECHANIC_MONSTER_NAME",VLOOKUP(AA344,'LibSets constants'!$I$4:$L$1000,3,FALSE),""),"")</f>
        <v>Overland group bosses have a 100% chance to drop head, chest, legs, or weapon.</v>
      </c>
      <c r="AC344" s="3" t="str">
        <f>IF(AA344&lt;&gt;"",IF(AA344&lt;&gt;"LIBSETS_DROP_MECHANIC_MONSTER_NAME",VLOOKUP(AA344,'LibSets constants'!$I$4:$L$1000,4,FALSE),""),"")</f>
        <v>Überland Gruppenbosse haben eine Chance von 100%, Kopf, Brust, Beine oder Waffen fallen zu lassen.</v>
      </c>
      <c r="AD344" s="3" t="str">
        <f>IF(J344&lt;&gt;"LIBSETS_SETTYPE_BATTLEGROUND",IF(J344&lt;&gt;"LIBSETS_SETTYPE_SPECIAL",IF(AE344&lt;&gt;"",VLOOKUP(AE344,'ESO zone constants'!$D$2:$H$4950,8,FALSE),""),""),"")</f>
        <v/>
      </c>
      <c r="AF344" s="34" t="s">
        <v>2119</v>
      </c>
      <c r="AG344" s="3" t="str">
        <f>IF(AF344&lt;&gt;"",IF(AF344&lt;&gt;"LIBSETS_DROP_MECHANIC_MONSTER_NAME",VLOOKUP(AF344,'LibSets constants'!$I$4:$L$1000,3,FALSE),""),"")</f>
        <v>Public dungeon bosses have a chance to drop a shoulder, hand, or weapon.</v>
      </c>
      <c r="AH344" s="3" t="str">
        <f>IF(AF344&lt;&gt;"",IF(AF344&lt;&gt;"LIBSETS_DROP_MECHANIC_MONSTER_NAME",VLOOKUP(AF344,'LibSets constants'!$I$4:$L$1000,4,FALSE),""),"")</f>
        <v>Öffentliche Dungeon-Bosse haben die Möglichkeit, eine Schulter, Handschuhe oder eine Waffe fallen zu lassen.</v>
      </c>
      <c r="AI344" s="3" t="str">
        <f>IF(J344&lt;&gt;"LIBSETS_SETTYPE_BATTLEGROUND",IF(J344&lt;&gt;"LIBSETS_SETTYPE_SPECIAL",IF(AJ344&lt;&gt;"",VLOOKUP(AJ344,'ESO zone constants'!$D$2:$H$4950,8,FALSE),""),""),"")</f>
        <v/>
      </c>
      <c r="AK344" s="34" t="s">
        <v>2120</v>
      </c>
      <c r="AL344" s="3" t="str">
        <f>IF(AK344&lt;&gt;"",IF(AK344&lt;&gt;"LIBSETS_DROP_MECHANIC_MONSTER_NAME",VLOOKUP(AK344,'LibSets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4" s="3" t="str">
        <f>IF(AK344&lt;&gt;"",IF(AK344&lt;&gt;"LIBSETS_DROP_MECHANIC_MONSTER_NAME",VLOOKUP(AK344,'LibSets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4" s="3" t="str">
        <f>IF(J344&lt;&gt;"LIBSETS_SETTYPE_BATTLEGROUND",IF(J344&lt;&gt;"LIBSETS_SETTYPE_SPECIAL",IF(AO344&lt;&gt;"",VLOOKUP(AO344,'ESO zone constants'!$D$2:$H$4950,8,FALSE),""),""),"")</f>
        <v/>
      </c>
      <c r="AQ344" s="3" t="str">
        <f>IF(AP344&lt;&gt;"",IF(AP344&lt;&gt;"LIBSETS_DROP_MECHANIC_MONSTER_NAME",VLOOKUP(AP344,'LibSets constants'!$I$4:$L$1000,3,FALSE),""),"")</f>
        <v/>
      </c>
      <c r="AR344" s="3" t="str">
        <f>IF(AP344&lt;&gt;"",IF(AP344&lt;&gt;"LIBSETS_DROP_MECHANIC_MONSTER_NAME",VLOOKUP(AP344,'LibSets constants'!$I$4:$L$1000,4,FALSE),""),"")</f>
        <v/>
      </c>
      <c r="AS344" s="3" t="str">
        <f>IF(J344&lt;&gt;"LIBSETS_SETTYPE_BATTLEGROUND",IF(J344&lt;&gt;"LIBSETS_SETTYPE_SPECIAL",IF(AT344&lt;&gt;"",VLOOKUP(AT344,'ESO zone constants'!$D$2:$H$4950,8,FALSE),""),""),"")</f>
        <v/>
      </c>
      <c r="AV344" s="3" t="str">
        <f>IF(AU344&lt;&gt;"",IF(AU344&lt;&gt;"LIBSETS_DROP_MECHANIC_MONSTER_NAME",VLOOKUP(AU344,'LibSets constants'!$I$4:$L$1000,3,FALSE),""),"")</f>
        <v/>
      </c>
      <c r="AW344" s="3" t="str">
        <f>IF(AU344&lt;&gt;"",IF(AU344&lt;&gt;"LIBSETS_DROP_MECHANIC_MONSTER_NAME",VLOOKUP(AU344,'LibSets constants'!$I$4:$L$1000,4,FALSE),""),"")</f>
        <v/>
      </c>
      <c r="AX344" s="21" t="e">
        <f t="shared" si="37"/>
        <v>#REF!</v>
      </c>
      <c r="AY344" s="21" t="e">
        <f t="shared" si="40"/>
        <v>#REF!</v>
      </c>
      <c r="AZ344" s="21" t="str">
        <f t="shared" si="38"/>
        <v>, setType=LIBSETS_SETTYPE_OVERLAND</v>
      </c>
      <c r="BA344" s="21" t="str">
        <f t="shared" si="39"/>
        <v>, dropMechanic={LIBSETS_DROP_MECHANIC_OVERLAND_BOSS_DELVE,LIBSETS_DROP_MECHANIC_OVERLAND_WORLDBOSS,LIBSETS_DROP_MECHANIC_OVERLAND_BOSS_PUBLIC_DUNGEON,LIBSETS_DROP_MECHANIC_OVERLAND_CHEST}},</v>
      </c>
      <c r="BB344" s="21" t="str">
        <f t="shared" si="41"/>
        <v xml:space="preserve"> --Senche's Bite / Biss des Senche   [Reaper's March]</v>
      </c>
    </row>
    <row r="345" spans="1:54" x14ac:dyDescent="0.25">
      <c r="A345" s="12">
        <v>93</v>
      </c>
      <c r="B345" t="s">
        <v>952</v>
      </c>
      <c r="C345" t="s">
        <v>954</v>
      </c>
      <c r="D345" t="s">
        <v>953</v>
      </c>
      <c r="G345" s="3">
        <f t="shared" si="36"/>
        <v>93</v>
      </c>
      <c r="J345" s="8" t="s">
        <v>2024</v>
      </c>
      <c r="L345" t="s">
        <v>100</v>
      </c>
      <c r="M345" t="s">
        <v>100</v>
      </c>
      <c r="N345">
        <v>-1</v>
      </c>
      <c r="O345">
        <v>-1</v>
      </c>
      <c r="P345">
        <v>-1</v>
      </c>
      <c r="Q345">
        <v>0</v>
      </c>
      <c r="R345" s="3" t="e">
        <f>IF(S345&lt;&gt;"",VLOOKUP(S345,'ESO zone constants'!$D$2:$H$4950,8,FALSE),"")</f>
        <v>#REF!</v>
      </c>
      <c r="S345" t="s">
        <v>113</v>
      </c>
      <c r="T345" s="19" t="e">
        <f>IF(R345&lt;&gt;"",IF(NOT(ISERROR(VLOOKUP(R345,'ESO Dungeon constants'!$D$3:$H$9999,5,FALSE))),VLOOKUP(R345,'ESO Dungeon constants'!$D$3:$I$9999,6,FALSE),VLOOKUP(R345,'ESO zone constants'!$H$2:$K$9984,4,FALSE)),"")</f>
        <v>#REF!</v>
      </c>
      <c r="U345" s="3" t="e">
        <f>VLOOKUP(T345,'LibSets constants'!$B$4:$C$1000,2,FALSE)</f>
        <v>#REF!</v>
      </c>
      <c r="V345" s="34" t="s">
        <v>2117</v>
      </c>
      <c r="W345" s="3" t="str">
        <f>IF(V345&lt;&gt;"",IF(V345&lt;&gt;"LIBSETS_DROP_MECHANIC_MONSTER_NAME",VLOOKUP(V345,'LibSets constants'!$I$4:$L$1000,3,FALSE),""),"")</f>
        <v>Delve bosses have a chance to drop a waist or feet.</v>
      </c>
      <c r="X345" s="3" t="str">
        <f>IF(V345&lt;&gt;"",IF(V345&lt;&gt;"LIBSETS_DROP_MECHANIC_MONSTER_NAME",VLOOKUP(V345,'LibSets constants'!$I$4:$L$1000,4,FALSE),""),"")</f>
        <v>Bosse in Gewölben haben die Chance, eine Taille oder Füße fallen zu lassen.</v>
      </c>
      <c r="Y345" s="3" t="str">
        <f>IF(J345&lt;&gt;"LIBSETS_SETTYPE_BATTLEGROUND",IF(J345&lt;&gt;"LIBSETS_SETTYPE_SPECIAL",IF(Z345&lt;&gt;"",VLOOKUP(Z345,'ESO zone constants'!$D$2:$H$4950,8,FALSE),""),""),"")</f>
        <v/>
      </c>
      <c r="AA345" s="34" t="s">
        <v>2118</v>
      </c>
      <c r="AB345" s="3" t="str">
        <f>IF(AA345&lt;&gt;"",IF(AA345&lt;&gt;"LIBSETS_DROP_MECHANIC_MONSTER_NAME",VLOOKUP(AA345,'LibSets constants'!$I$4:$L$1000,3,FALSE),""),"")</f>
        <v>Overland group bosses have a 100% chance to drop head, chest, legs, or weapon.</v>
      </c>
      <c r="AC345" s="3" t="str">
        <f>IF(AA345&lt;&gt;"",IF(AA345&lt;&gt;"LIBSETS_DROP_MECHANIC_MONSTER_NAME",VLOOKUP(AA345,'LibSets constants'!$I$4:$L$1000,4,FALSE),""),"")</f>
        <v>Überland Gruppenbosse haben eine Chance von 100%, Kopf, Brust, Beine oder Waffen fallen zu lassen.</v>
      </c>
      <c r="AD345" s="3" t="str">
        <f>IF(J345&lt;&gt;"LIBSETS_SETTYPE_BATTLEGROUND",IF(J345&lt;&gt;"LIBSETS_SETTYPE_SPECIAL",IF(AE345&lt;&gt;"",VLOOKUP(AE345,'ESO zone constants'!$D$2:$H$4950,8,FALSE),""),""),"")</f>
        <v/>
      </c>
      <c r="AF345" s="34" t="s">
        <v>2119</v>
      </c>
      <c r="AG345" s="3" t="str">
        <f>IF(AF345&lt;&gt;"",IF(AF345&lt;&gt;"LIBSETS_DROP_MECHANIC_MONSTER_NAME",VLOOKUP(AF345,'LibSets constants'!$I$4:$L$1000,3,FALSE),""),"")</f>
        <v>Public dungeon bosses have a chance to drop a shoulder, hand, or weapon.</v>
      </c>
      <c r="AH345" s="3" t="str">
        <f>IF(AF345&lt;&gt;"",IF(AF345&lt;&gt;"LIBSETS_DROP_MECHANIC_MONSTER_NAME",VLOOKUP(AF345,'LibSets constants'!$I$4:$L$1000,4,FALSE),""),"")</f>
        <v>Öffentliche Dungeon-Bosse haben die Möglichkeit, eine Schulter, Handschuhe oder eine Waffe fallen zu lassen.</v>
      </c>
      <c r="AI345" s="3" t="str">
        <f>IF(J345&lt;&gt;"LIBSETS_SETTYPE_BATTLEGROUND",IF(J345&lt;&gt;"LIBSETS_SETTYPE_SPECIAL",IF(AJ345&lt;&gt;"",VLOOKUP(AJ345,'ESO zone constants'!$D$2:$H$4950,8,FALSE),""),""),"")</f>
        <v/>
      </c>
      <c r="AK345" s="34" t="s">
        <v>2120</v>
      </c>
      <c r="AL345" s="3" t="str">
        <f>IF(AK345&lt;&gt;"",IF(AK345&lt;&gt;"LIBSETS_DROP_MECHANIC_MONSTER_NAME",VLOOKUP(AK345,'LibSets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5" s="3" t="str">
        <f>IF(AK345&lt;&gt;"",IF(AK345&lt;&gt;"LIBSETS_DROP_MECHANIC_MONSTER_NAME",VLOOKUP(AK345,'LibSets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5" s="3" t="str">
        <f>IF(J345&lt;&gt;"LIBSETS_SETTYPE_BATTLEGROUND",IF(J345&lt;&gt;"LIBSETS_SETTYPE_SPECIAL",IF(AO345&lt;&gt;"",VLOOKUP(AO345,'ESO zone constants'!$D$2:$H$4950,8,FALSE),""),""),"")</f>
        <v/>
      </c>
      <c r="AQ345" s="3" t="str">
        <f>IF(AP345&lt;&gt;"",IF(AP345&lt;&gt;"LIBSETS_DROP_MECHANIC_MONSTER_NAME",VLOOKUP(AP345,'LibSets constants'!$I$4:$L$1000,3,FALSE),""),"")</f>
        <v/>
      </c>
      <c r="AR345" s="3" t="str">
        <f>IF(AP345&lt;&gt;"",IF(AP345&lt;&gt;"LIBSETS_DROP_MECHANIC_MONSTER_NAME",VLOOKUP(AP345,'LibSets constants'!$I$4:$L$1000,4,FALSE),""),"")</f>
        <v/>
      </c>
      <c r="AS345" s="3" t="str">
        <f>IF(J345&lt;&gt;"LIBSETS_SETTYPE_BATTLEGROUND",IF(J345&lt;&gt;"LIBSETS_SETTYPE_SPECIAL",IF(AT345&lt;&gt;"",VLOOKUP(AT345,'ESO zone constants'!$D$2:$H$4950,8,FALSE),""),""),"")</f>
        <v/>
      </c>
      <c r="AV345" s="3" t="str">
        <f>IF(AU345&lt;&gt;"",IF(AU345&lt;&gt;"LIBSETS_DROP_MECHANIC_MONSTER_NAME",VLOOKUP(AU345,'LibSets constants'!$I$4:$L$1000,3,FALSE),""),"")</f>
        <v/>
      </c>
      <c r="AW345" s="3" t="str">
        <f>IF(AU345&lt;&gt;"",IF(AU345&lt;&gt;"LIBSETS_DROP_MECHANIC_MONSTER_NAME",VLOOKUP(AU345,'LibSets constants'!$I$4:$L$1000,4,FALSE),""),"")</f>
        <v/>
      </c>
      <c r="AX345" s="21" t="e">
        <f t="shared" si="37"/>
        <v>#REF!</v>
      </c>
      <c r="AY345" s="21" t="e">
        <f t="shared" si="40"/>
        <v>#REF!</v>
      </c>
      <c r="AZ345" s="21" t="str">
        <f t="shared" si="38"/>
        <v>, setType=LIBSETS_SETTYPE_OVERLAND</v>
      </c>
      <c r="BA345" s="21" t="str">
        <f t="shared" si="39"/>
        <v>, dropMechanic={LIBSETS_DROP_MECHANIC_OVERLAND_BOSS_DELVE,LIBSETS_DROP_MECHANIC_OVERLAND_WORLDBOSS,LIBSETS_DROP_MECHANIC_OVERLAND_BOSS_PUBLIC_DUNGEON,LIBSETS_DROP_MECHANIC_OVERLAND_CHEST}},</v>
      </c>
      <c r="BB345" s="21" t="str">
        <f t="shared" si="41"/>
        <v xml:space="preserve"> --Storm Knight's Plate / Wut des Sturmritters   [Stormhaven]</v>
      </c>
    </row>
    <row r="346" spans="1:54" x14ac:dyDescent="0.25">
      <c r="A346" s="12">
        <v>94</v>
      </c>
      <c r="B346" t="s">
        <v>955</v>
      </c>
      <c r="C346" t="s">
        <v>957</v>
      </c>
      <c r="D346" t="s">
        <v>956</v>
      </c>
      <c r="G346" s="3">
        <f t="shared" si="36"/>
        <v>94</v>
      </c>
      <c r="J346" s="8" t="s">
        <v>2024</v>
      </c>
      <c r="L346" t="s">
        <v>100</v>
      </c>
      <c r="M346" t="s">
        <v>100</v>
      </c>
      <c r="N346">
        <v>-1</v>
      </c>
      <c r="O346">
        <v>-1</v>
      </c>
      <c r="P346">
        <v>-1</v>
      </c>
      <c r="Q346">
        <v>0</v>
      </c>
      <c r="R346" s="3" t="e">
        <f>IF(S346&lt;&gt;"",VLOOKUP(S346,'ESO zone constants'!$D$2:$H$4950,8,FALSE),"")</f>
        <v>#REF!</v>
      </c>
      <c r="S346" t="s">
        <v>250</v>
      </c>
      <c r="T346" s="19" t="e">
        <f>IF(R346&lt;&gt;"",IF(NOT(ISERROR(VLOOKUP(R346,'ESO Dungeon constants'!$D$3:$H$9999,5,FALSE))),VLOOKUP(R346,'ESO Dungeon constants'!$D$3:$I$9999,6,FALSE),VLOOKUP(R346,'ESO zone constants'!$H$2:$K$9984,4,FALSE)),"")</f>
        <v>#REF!</v>
      </c>
      <c r="U346" s="3" t="e">
        <f>VLOOKUP(T346,'LibSets constants'!$B$4:$C$1000,2,FALSE)</f>
        <v>#REF!</v>
      </c>
      <c r="V346" s="34" t="s">
        <v>2117</v>
      </c>
      <c r="W346" s="3" t="str">
        <f>IF(V346&lt;&gt;"",IF(V346&lt;&gt;"LIBSETS_DROP_MECHANIC_MONSTER_NAME",VLOOKUP(V346,'LibSets constants'!$I$4:$L$1000,3,FALSE),""),"")</f>
        <v>Delve bosses have a chance to drop a waist or feet.</v>
      </c>
      <c r="X346" s="3" t="str">
        <f>IF(V346&lt;&gt;"",IF(V346&lt;&gt;"LIBSETS_DROP_MECHANIC_MONSTER_NAME",VLOOKUP(V346,'LibSets constants'!$I$4:$L$1000,4,FALSE),""),"")</f>
        <v>Bosse in Gewölben haben die Chance, eine Taille oder Füße fallen zu lassen.</v>
      </c>
      <c r="Y346" s="3" t="str">
        <f>IF(J346&lt;&gt;"LIBSETS_SETTYPE_BATTLEGROUND",IF(J346&lt;&gt;"LIBSETS_SETTYPE_SPECIAL",IF(Z346&lt;&gt;"",VLOOKUP(Z346,'ESO zone constants'!$D$2:$H$4950,8,FALSE),""),""),"")</f>
        <v/>
      </c>
      <c r="AA346" s="34" t="s">
        <v>2118</v>
      </c>
      <c r="AB346" s="3" t="str">
        <f>IF(AA346&lt;&gt;"",IF(AA346&lt;&gt;"LIBSETS_DROP_MECHANIC_MONSTER_NAME",VLOOKUP(AA346,'LibSets constants'!$I$4:$L$1000,3,FALSE),""),"")</f>
        <v>Overland group bosses have a 100% chance to drop head, chest, legs, or weapon.</v>
      </c>
      <c r="AC346" s="3" t="str">
        <f>IF(AA346&lt;&gt;"",IF(AA346&lt;&gt;"LIBSETS_DROP_MECHANIC_MONSTER_NAME",VLOOKUP(AA346,'LibSets constants'!$I$4:$L$1000,4,FALSE),""),"")</f>
        <v>Überland Gruppenbosse haben eine Chance von 100%, Kopf, Brust, Beine oder Waffen fallen zu lassen.</v>
      </c>
      <c r="AD346" s="3" t="str">
        <f>IF(J346&lt;&gt;"LIBSETS_SETTYPE_BATTLEGROUND",IF(J346&lt;&gt;"LIBSETS_SETTYPE_SPECIAL",IF(AE346&lt;&gt;"",VLOOKUP(AE346,'ESO zone constants'!$D$2:$H$4950,8,FALSE),""),""),"")</f>
        <v/>
      </c>
      <c r="AF346" s="34" t="s">
        <v>2119</v>
      </c>
      <c r="AG346" s="3" t="str">
        <f>IF(AF346&lt;&gt;"",IF(AF346&lt;&gt;"LIBSETS_DROP_MECHANIC_MONSTER_NAME",VLOOKUP(AF346,'LibSets constants'!$I$4:$L$1000,3,FALSE),""),"")</f>
        <v>Public dungeon bosses have a chance to drop a shoulder, hand, or weapon.</v>
      </c>
      <c r="AH346" s="3" t="str">
        <f>IF(AF346&lt;&gt;"",IF(AF346&lt;&gt;"LIBSETS_DROP_MECHANIC_MONSTER_NAME",VLOOKUP(AF346,'LibSets constants'!$I$4:$L$1000,4,FALSE),""),"")</f>
        <v>Öffentliche Dungeon-Bosse haben die Möglichkeit, eine Schulter, Handschuhe oder eine Waffe fallen zu lassen.</v>
      </c>
      <c r="AI346" s="3" t="str">
        <f>IF(J346&lt;&gt;"LIBSETS_SETTYPE_BATTLEGROUND",IF(J346&lt;&gt;"LIBSETS_SETTYPE_SPECIAL",IF(AJ346&lt;&gt;"",VLOOKUP(AJ346,'ESO zone constants'!$D$2:$H$4950,8,FALSE),""),""),"")</f>
        <v/>
      </c>
      <c r="AK346" s="34" t="s">
        <v>2120</v>
      </c>
      <c r="AL346" s="3" t="str">
        <f>IF(AK346&lt;&gt;"",IF(AK346&lt;&gt;"LIBSETS_DROP_MECHANIC_MONSTER_NAME",VLOOKUP(AK346,'LibSets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6" s="3" t="str">
        <f>IF(AK346&lt;&gt;"",IF(AK346&lt;&gt;"LIBSETS_DROP_MECHANIC_MONSTER_NAME",VLOOKUP(AK346,'LibSets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6" s="3" t="str">
        <f>IF(J346&lt;&gt;"LIBSETS_SETTYPE_BATTLEGROUND",IF(J346&lt;&gt;"LIBSETS_SETTYPE_SPECIAL",IF(AO346&lt;&gt;"",VLOOKUP(AO346,'ESO zone constants'!$D$2:$H$4950,8,FALSE),""),""),"")</f>
        <v/>
      </c>
      <c r="AQ346" s="3" t="str">
        <f>IF(AP346&lt;&gt;"",IF(AP346&lt;&gt;"LIBSETS_DROP_MECHANIC_MONSTER_NAME",VLOOKUP(AP346,'LibSets constants'!$I$4:$L$1000,3,FALSE),""),"")</f>
        <v/>
      </c>
      <c r="AR346" s="3" t="str">
        <f>IF(AP346&lt;&gt;"",IF(AP346&lt;&gt;"LIBSETS_DROP_MECHANIC_MONSTER_NAME",VLOOKUP(AP346,'LibSets constants'!$I$4:$L$1000,4,FALSE),""),"")</f>
        <v/>
      </c>
      <c r="AS346" s="3" t="str">
        <f>IF(J346&lt;&gt;"LIBSETS_SETTYPE_BATTLEGROUND",IF(J346&lt;&gt;"LIBSETS_SETTYPE_SPECIAL",IF(AT346&lt;&gt;"",VLOOKUP(AT346,'ESO zone constants'!$D$2:$H$4950,8,FALSE),""),""),"")</f>
        <v/>
      </c>
      <c r="AV346" s="3" t="str">
        <f>IF(AU346&lt;&gt;"",IF(AU346&lt;&gt;"LIBSETS_DROP_MECHANIC_MONSTER_NAME",VLOOKUP(AU346,'LibSets constants'!$I$4:$L$1000,3,FALSE),""),"")</f>
        <v/>
      </c>
      <c r="AW346" s="3" t="str">
        <f>IF(AU346&lt;&gt;"",IF(AU346&lt;&gt;"LIBSETS_DROP_MECHANIC_MONSTER_NAME",VLOOKUP(AU346,'LibSets constants'!$I$4:$L$1000,4,FALSE),""),"")</f>
        <v/>
      </c>
      <c r="AX346" s="21" t="e">
        <f t="shared" si="37"/>
        <v>#REF!</v>
      </c>
      <c r="AY346" s="21" t="e">
        <f t="shared" si="40"/>
        <v>#REF!</v>
      </c>
      <c r="AZ346" s="21" t="str">
        <f t="shared" si="38"/>
        <v>, setType=LIBSETS_SETTYPE_OVERLAND</v>
      </c>
      <c r="BA346" s="21" t="str">
        <f t="shared" si="39"/>
        <v>, dropMechanic={LIBSETS_DROP_MECHANIC_OVERLAND_BOSS_DELVE,LIBSETS_DROP_MECHANIC_OVERLAND_WORLDBOSS,LIBSETS_DROP_MECHANIC_OVERLAND_BOSS_PUBLIC_DUNGEON,LIBSETS_DROP_MECHANIC_OVERLAND_CHEST}},</v>
      </c>
      <c r="BB346" s="21" t="str">
        <f t="shared" si="41"/>
        <v xml:space="preserve"> --Meridia's Blessed Armor / Meridias gesegnete Rüstung   [Coldharbour]</v>
      </c>
    </row>
    <row r="347" spans="1:54" x14ac:dyDescent="0.25">
      <c r="A347" s="12">
        <v>98</v>
      </c>
      <c r="B347" t="s">
        <v>967</v>
      </c>
      <c r="C347" t="s">
        <v>969</v>
      </c>
      <c r="D347" t="s">
        <v>968</v>
      </c>
      <c r="G347" s="3">
        <f t="shared" si="36"/>
        <v>98</v>
      </c>
      <c r="J347" s="8" t="s">
        <v>2024</v>
      </c>
      <c r="L347" t="s">
        <v>100</v>
      </c>
      <c r="M347" t="s">
        <v>100</v>
      </c>
      <c r="N347">
        <v>-1</v>
      </c>
      <c r="O347">
        <v>-1</v>
      </c>
      <c r="P347">
        <v>-1</v>
      </c>
      <c r="Q347">
        <v>0</v>
      </c>
      <c r="R347" s="3" t="e">
        <f>IF(S347&lt;&gt;"",VLOOKUP(S347,'ESO zone constants'!$D$2:$H$4950,8,FALSE),"")</f>
        <v>#REF!</v>
      </c>
      <c r="S347" t="s">
        <v>114</v>
      </c>
      <c r="T347" s="19" t="e">
        <f>IF(R347&lt;&gt;"",IF(NOT(ISERROR(VLOOKUP(R347,'ESO Dungeon constants'!$D$3:$H$9999,5,FALSE))),VLOOKUP(R347,'ESO Dungeon constants'!$D$3:$I$9999,6,FALSE),VLOOKUP(R347,'ESO zone constants'!$H$2:$K$9984,4,FALSE)),"")</f>
        <v>#REF!</v>
      </c>
      <c r="U347" s="3" t="e">
        <f>VLOOKUP(T347,'LibSets constants'!$B$4:$C$1000,2,FALSE)</f>
        <v>#REF!</v>
      </c>
      <c r="V347" s="34" t="s">
        <v>2117</v>
      </c>
      <c r="W347" s="46" t="str">
        <f>IF(V347&lt;&gt;"",IF(V347&lt;&gt;"LIBSETS_DROP_MECHANIC_MONSTER_NAME",VLOOKUP(V347,'LibSets constants'!$I$4:$L$1000,3,FALSE),""),"")</f>
        <v>Delve bosses have a chance to drop a waist or feet.</v>
      </c>
      <c r="X347" s="3" t="str">
        <f>IF(V347&lt;&gt;"",IF(V347&lt;&gt;"LIBSETS_DROP_MECHANIC_MONSTER_NAME",VLOOKUP(V347,'LibSets constants'!$I$4:$L$1000,4,FALSE),""),"")</f>
        <v>Bosse in Gewölben haben die Chance, eine Taille oder Füße fallen zu lassen.</v>
      </c>
      <c r="Y347" s="3" t="str">
        <f>IF(J347&lt;&gt;"LIBSETS_SETTYPE_BATTLEGROUND",IF(J347&lt;&gt;"LIBSETS_SETTYPE_SPECIAL",IF(Z347&lt;&gt;"",VLOOKUP(Z347,'ESO zone constants'!$D$2:$H$4950,8,FALSE),""),""),"")</f>
        <v/>
      </c>
      <c r="AA347" s="47" t="s">
        <v>2118</v>
      </c>
      <c r="AB347" s="46" t="str">
        <f>IF(AA347&lt;&gt;"",IF(AA347&lt;&gt;"LIBSETS_DROP_MECHANIC_MONSTER_NAME",VLOOKUP(AA347,'LibSets constants'!$I$4:$L$1000,3,FALSE),""),"")</f>
        <v>Overland group bosses have a 100% chance to drop head, chest, legs, or weapon.</v>
      </c>
      <c r="AC347" s="46" t="str">
        <f>IF(AA347&lt;&gt;"",IF(AA347&lt;&gt;"LIBSETS_DROP_MECHANIC_MONSTER_NAME",VLOOKUP(AA347,'LibSets constants'!$I$4:$L$1000,4,FALSE),""),"")</f>
        <v>Überland Gruppenbosse haben eine Chance von 100%, Kopf, Brust, Beine oder Waffen fallen zu lassen.</v>
      </c>
      <c r="AD347" s="3" t="str">
        <f>IF(J347&lt;&gt;"LIBSETS_SETTYPE_BATTLEGROUND",IF(J347&lt;&gt;"LIBSETS_SETTYPE_SPECIAL",IF(AE347&lt;&gt;"",VLOOKUP(AE347,'ESO zone constants'!$D$2:$H$4950,8,FALSE),""),""),"")</f>
        <v/>
      </c>
      <c r="AF347" s="47" t="s">
        <v>2119</v>
      </c>
      <c r="AG347" s="46" t="str">
        <f>IF(AF347&lt;&gt;"",IF(AF347&lt;&gt;"LIBSETS_DROP_MECHANIC_MONSTER_NAME",VLOOKUP(AF347,'LibSets constants'!$I$4:$L$1000,3,FALSE),""),"")</f>
        <v>Public dungeon bosses have a chance to drop a shoulder, hand, or weapon.</v>
      </c>
      <c r="AH347" s="46" t="str">
        <f>IF(AF347&lt;&gt;"",IF(AF347&lt;&gt;"LIBSETS_DROP_MECHANIC_MONSTER_NAME",VLOOKUP(AF347,'LibSets constants'!$I$4:$L$1000,4,FALSE),""),"")</f>
        <v>Öffentliche Dungeon-Bosse haben die Möglichkeit, eine Schulter, Handschuhe oder eine Waffe fallen zu lassen.</v>
      </c>
      <c r="AI347" s="3" t="str">
        <f>IF(J347&lt;&gt;"LIBSETS_SETTYPE_BATTLEGROUND",IF(J347&lt;&gt;"LIBSETS_SETTYPE_SPECIAL",IF(AJ347&lt;&gt;"",VLOOKUP(AJ347,'ESO zone constants'!$D$2:$H$4950,8,FALSE),""),""),"")</f>
        <v/>
      </c>
      <c r="AK347" s="47" t="s">
        <v>2120</v>
      </c>
      <c r="AL347" s="46" t="str">
        <f>IF(AK347&lt;&gt;"",IF(AK347&lt;&gt;"LIBSETS_DROP_MECHANIC_MONSTER_NAME",VLOOKUP(AK347,'LibSets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7" s="46" t="str">
        <f>IF(AK347&lt;&gt;"",IF(AK347&lt;&gt;"LIBSETS_DROP_MECHANIC_MONSTER_NAME",VLOOKUP(AK347,'LibSets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7" s="3" t="str">
        <f>IF(J347&lt;&gt;"LIBSETS_SETTYPE_BATTLEGROUND",IF(J347&lt;&gt;"LIBSETS_SETTYPE_SPECIAL",IF(AO347&lt;&gt;"",VLOOKUP(AO347,'ESO zone constants'!$D$2:$H$4950,8,FALSE),""),""),"")</f>
        <v/>
      </c>
      <c r="AP347" s="47"/>
      <c r="AQ347" s="46" t="str">
        <f>IF(AP347&lt;&gt;"",IF(AP347&lt;&gt;"LIBSETS_DROP_MECHANIC_MONSTER_NAME",VLOOKUP(AP347,'LibSets constants'!$I$4:$L$1000,3,FALSE),""),"")</f>
        <v/>
      </c>
      <c r="AR347" s="46" t="str">
        <f>IF(AP347&lt;&gt;"",IF(AP347&lt;&gt;"LIBSETS_DROP_MECHANIC_MONSTER_NAME",VLOOKUP(AP347,'LibSets constants'!$I$4:$L$1000,4,FALSE),""),"")</f>
        <v/>
      </c>
      <c r="AS347" s="3" t="str">
        <f>IF(J347&lt;&gt;"LIBSETS_SETTYPE_BATTLEGROUND",IF(J347&lt;&gt;"LIBSETS_SETTYPE_SPECIAL",IF(AT347&lt;&gt;"",VLOOKUP(AT347,'ESO zone constants'!$D$2:$H$4950,8,FALSE),""),""),"")</f>
        <v/>
      </c>
      <c r="AU347" s="47"/>
      <c r="AV347" s="46" t="str">
        <f>IF(AU347&lt;&gt;"",IF(AU347&lt;&gt;"LIBSETS_DROP_MECHANIC_MONSTER_NAME",VLOOKUP(AU347,'LibSets constants'!$I$4:$L$1000,3,FALSE),""),"")</f>
        <v/>
      </c>
      <c r="AW347" s="46" t="str">
        <f>IF(AU347&lt;&gt;"",IF(AU347&lt;&gt;"LIBSETS_DROP_MECHANIC_MONSTER_NAME",VLOOKUP(AU347,'LibSets constants'!$I$4:$L$1000,4,FALSE),""),"")</f>
        <v/>
      </c>
      <c r="AX347" s="21" t="e">
        <f t="shared" si="37"/>
        <v>#REF!</v>
      </c>
      <c r="AY347" s="21" t="e">
        <f t="shared" si="40"/>
        <v>#REF!</v>
      </c>
      <c r="AZ347" s="21" t="str">
        <f t="shared" si="38"/>
        <v>, setType=LIBSETS_SETTYPE_OVERLAND</v>
      </c>
      <c r="BA347" s="21" t="str">
        <f t="shared" si="39"/>
        <v>, dropMechanic={LIBSETS_DROP_MECHANIC_OVERLAND_BOSS_DELVE,LIBSETS_DROP_MECHANIC_OVERLAND_WORLDBOSS,LIBSETS_DROP_MECHANIC_OVERLAND_BOSS_PUBLIC_DUNGEON,LIBSETS_DROP_MECHANIC_OVERLAND_CHEST}},</v>
      </c>
      <c r="BB347" s="21" t="str">
        <f t="shared" si="41"/>
        <v xml:space="preserve"> --Necropotence / Nekropotenz   [Rivenspire]</v>
      </c>
    </row>
    <row r="348" spans="1:54" x14ac:dyDescent="0.25">
      <c r="A348" s="12">
        <v>99</v>
      </c>
      <c r="B348" t="s">
        <v>970</v>
      </c>
      <c r="C348" t="s">
        <v>972</v>
      </c>
      <c r="D348" t="s">
        <v>971</v>
      </c>
      <c r="G348" s="3">
        <f t="shared" si="36"/>
        <v>99</v>
      </c>
      <c r="J348" s="8" t="s">
        <v>2024</v>
      </c>
      <c r="L348" t="s">
        <v>100</v>
      </c>
      <c r="M348" t="s">
        <v>100</v>
      </c>
      <c r="N348">
        <v>-1</v>
      </c>
      <c r="O348">
        <v>-1</v>
      </c>
      <c r="P348">
        <v>-1</v>
      </c>
      <c r="Q348">
        <v>0</v>
      </c>
      <c r="R348" s="3" t="e">
        <f>IF(S348&lt;&gt;"",VLOOKUP(S348,'ESO zone constants'!$D$2:$H$4950,8,FALSE),"")</f>
        <v>#REF!</v>
      </c>
      <c r="S348" t="s">
        <v>117</v>
      </c>
      <c r="T348" s="19" t="e">
        <f>IF(R348&lt;&gt;"",IF(NOT(ISERROR(VLOOKUP(R348,'ESO Dungeon constants'!$D$3:$H$9999,5,FALSE))),VLOOKUP(R348,'ESO Dungeon constants'!$D$3:$I$9999,6,FALSE),VLOOKUP(R348,'ESO zone constants'!$H$2:$K$9984,4,FALSE)),"")</f>
        <v>#REF!</v>
      </c>
      <c r="U348" s="3" t="e">
        <f>VLOOKUP(T348,'LibSets constants'!$B$4:$C$1000,2,FALSE)</f>
        <v>#REF!</v>
      </c>
      <c r="V348" s="34" t="s">
        <v>2117</v>
      </c>
      <c r="W348" s="3" t="str">
        <f>IF(V348&lt;&gt;"",IF(V348&lt;&gt;"LIBSETS_DROP_MECHANIC_MONSTER_NAME",VLOOKUP(V348,'LibSets constants'!$I$4:$L$1000,3,FALSE),""),"")</f>
        <v>Delve bosses have a chance to drop a waist or feet.</v>
      </c>
      <c r="X348" s="3" t="str">
        <f>IF(V348&lt;&gt;"",IF(V348&lt;&gt;"LIBSETS_DROP_MECHANIC_MONSTER_NAME",VLOOKUP(V348,'LibSets constants'!$I$4:$L$1000,4,FALSE),""),"")</f>
        <v>Bosse in Gewölben haben die Chance, eine Taille oder Füße fallen zu lassen.</v>
      </c>
      <c r="Y348" s="3" t="str">
        <f>IF(J348&lt;&gt;"LIBSETS_SETTYPE_BATTLEGROUND",IF(J348&lt;&gt;"LIBSETS_SETTYPE_SPECIAL",IF(Z348&lt;&gt;"",VLOOKUP(Z348,'ESO zone constants'!$D$2:$H$4950,8,FALSE),""),""),"")</f>
        <v/>
      </c>
      <c r="AA348" s="34" t="s">
        <v>2118</v>
      </c>
      <c r="AB348" s="3" t="str">
        <f>IF(AA348&lt;&gt;"",IF(AA348&lt;&gt;"LIBSETS_DROP_MECHANIC_MONSTER_NAME",VLOOKUP(AA348,'LibSets constants'!$I$4:$L$1000,3,FALSE),""),"")</f>
        <v>Overland group bosses have a 100% chance to drop head, chest, legs, or weapon.</v>
      </c>
      <c r="AC348" s="3" t="str">
        <f>IF(AA348&lt;&gt;"",IF(AA348&lt;&gt;"LIBSETS_DROP_MECHANIC_MONSTER_NAME",VLOOKUP(AA348,'LibSets constants'!$I$4:$L$1000,4,FALSE),""),"")</f>
        <v>Überland Gruppenbosse haben eine Chance von 100%, Kopf, Brust, Beine oder Waffen fallen zu lassen.</v>
      </c>
      <c r="AD348" s="3" t="str">
        <f>IF(J348&lt;&gt;"LIBSETS_SETTYPE_BATTLEGROUND",IF(J348&lt;&gt;"LIBSETS_SETTYPE_SPECIAL",IF(AE348&lt;&gt;"",VLOOKUP(AE348,'ESO zone constants'!$D$2:$H$4950,8,FALSE),""),""),"")</f>
        <v/>
      </c>
      <c r="AF348" s="34" t="s">
        <v>2119</v>
      </c>
      <c r="AG348" s="3" t="str">
        <f>IF(AF348&lt;&gt;"",IF(AF348&lt;&gt;"LIBSETS_DROP_MECHANIC_MONSTER_NAME",VLOOKUP(AF348,'LibSets constants'!$I$4:$L$1000,3,FALSE),""),"")</f>
        <v>Public dungeon bosses have a chance to drop a shoulder, hand, or weapon.</v>
      </c>
      <c r="AH348" s="3" t="str">
        <f>IF(AF348&lt;&gt;"",IF(AF348&lt;&gt;"LIBSETS_DROP_MECHANIC_MONSTER_NAME",VLOOKUP(AF348,'LibSets constants'!$I$4:$L$1000,4,FALSE),""),"")</f>
        <v>Öffentliche Dungeon-Bosse haben die Möglichkeit, eine Schulter, Handschuhe oder eine Waffe fallen zu lassen.</v>
      </c>
      <c r="AI348" s="3" t="str">
        <f>IF(J348&lt;&gt;"LIBSETS_SETTYPE_BATTLEGROUND",IF(J348&lt;&gt;"LIBSETS_SETTYPE_SPECIAL",IF(AJ348&lt;&gt;"",VLOOKUP(AJ348,'ESO zone constants'!$D$2:$H$4950,8,FALSE),""),""),"")</f>
        <v/>
      </c>
      <c r="AK348" s="34" t="s">
        <v>2120</v>
      </c>
      <c r="AL348" s="3" t="str">
        <f>IF(AK348&lt;&gt;"",IF(AK348&lt;&gt;"LIBSETS_DROP_MECHANIC_MONSTER_NAME",VLOOKUP(AK348,'LibSets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8" s="3" t="str">
        <f>IF(AK348&lt;&gt;"",IF(AK348&lt;&gt;"LIBSETS_DROP_MECHANIC_MONSTER_NAME",VLOOKUP(AK348,'LibSets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8" s="3" t="str">
        <f>IF(J348&lt;&gt;"LIBSETS_SETTYPE_BATTLEGROUND",IF(J348&lt;&gt;"LIBSETS_SETTYPE_SPECIAL",IF(AO348&lt;&gt;"",VLOOKUP(AO348,'ESO zone constants'!$D$2:$H$4950,8,FALSE),""),""),"")</f>
        <v/>
      </c>
      <c r="AQ348" s="3" t="str">
        <f>IF(AP348&lt;&gt;"",IF(AP348&lt;&gt;"LIBSETS_DROP_MECHANIC_MONSTER_NAME",VLOOKUP(AP348,'LibSets constants'!$I$4:$L$1000,3,FALSE),""),"")</f>
        <v/>
      </c>
      <c r="AR348" s="3" t="str">
        <f>IF(AP348&lt;&gt;"",IF(AP348&lt;&gt;"LIBSETS_DROP_MECHANIC_MONSTER_NAME",VLOOKUP(AP348,'LibSets constants'!$I$4:$L$1000,4,FALSE),""),"")</f>
        <v/>
      </c>
      <c r="AS348" s="3" t="str">
        <f>IF(J348&lt;&gt;"LIBSETS_SETTYPE_BATTLEGROUND",IF(J348&lt;&gt;"LIBSETS_SETTYPE_SPECIAL",IF(AT348&lt;&gt;"",VLOOKUP(AT348,'ESO zone constants'!$D$2:$H$4950,8,FALSE),""),""),"")</f>
        <v/>
      </c>
      <c r="AV348" s="3" t="str">
        <f>IF(AU348&lt;&gt;"",IF(AU348&lt;&gt;"LIBSETS_DROP_MECHANIC_MONSTER_NAME",VLOOKUP(AU348,'LibSets constants'!$I$4:$L$1000,3,FALSE),""),"")</f>
        <v/>
      </c>
      <c r="AW348" s="3" t="str">
        <f>IF(AU348&lt;&gt;"",IF(AU348&lt;&gt;"LIBSETS_DROP_MECHANIC_MONSTER_NAME",VLOOKUP(AU348,'LibSets constants'!$I$4:$L$1000,4,FALSE),""),"")</f>
        <v/>
      </c>
      <c r="AX348" s="21" t="e">
        <f t="shared" si="37"/>
        <v>#REF!</v>
      </c>
      <c r="AY348" s="21" t="e">
        <f t="shared" si="40"/>
        <v>#REF!</v>
      </c>
      <c r="AZ348" s="21" t="str">
        <f t="shared" si="38"/>
        <v>, setType=LIBSETS_SETTYPE_OVERLAND</v>
      </c>
      <c r="BA348" s="21" t="str">
        <f t="shared" si="39"/>
        <v>, dropMechanic={LIBSETS_DROP_MECHANIC_OVERLAND_BOSS_DELVE,LIBSETS_DROP_MECHANIC_OVERLAND_WORLDBOSS,LIBSETS_DROP_MECHANIC_OVERLAND_BOSS_PUBLIC_DUNGEON,LIBSETS_DROP_MECHANIC_OVERLAND_CHEST}},</v>
      </c>
      <c r="BB348" s="21" t="str">
        <f t="shared" si="41"/>
        <v xml:space="preserve"> --Salvation / Erlösung   [Malabal Tor]</v>
      </c>
    </row>
    <row r="349" spans="1:54" x14ac:dyDescent="0.25">
      <c r="A349" s="12">
        <v>105</v>
      </c>
      <c r="B349" t="s">
        <v>987</v>
      </c>
      <c r="C349" t="s">
        <v>989</v>
      </c>
      <c r="D349" t="s">
        <v>988</v>
      </c>
      <c r="G349" s="3">
        <f t="shared" si="36"/>
        <v>105</v>
      </c>
      <c r="J349" s="8" t="s">
        <v>2024</v>
      </c>
      <c r="L349" t="s">
        <v>100</v>
      </c>
      <c r="M349" t="s">
        <v>100</v>
      </c>
      <c r="N349">
        <v>-1</v>
      </c>
      <c r="O349">
        <v>-1</v>
      </c>
      <c r="P349">
        <v>-1</v>
      </c>
      <c r="Q349">
        <v>0</v>
      </c>
      <c r="R349" s="3" t="e">
        <f>IF(S349&lt;&gt;"",VLOOKUP(S349,'ESO zone constants'!$D$2:$H$4950,8,FALSE),"")</f>
        <v>#REF!</v>
      </c>
      <c r="S349" t="s">
        <v>273</v>
      </c>
      <c r="T349" s="19" t="e">
        <f>IF(R349&lt;&gt;"",IF(NOT(ISERROR(VLOOKUP(R349,'ESO Dungeon constants'!$D$3:$H$9999,5,FALSE))),VLOOKUP(R349,'ESO Dungeon constants'!$D$3:$I$9999,6,FALSE),VLOOKUP(R349,'ESO zone constants'!$H$2:$K$9984,4,FALSE)),"")</f>
        <v>#REF!</v>
      </c>
      <c r="U349" s="3" t="e">
        <f>VLOOKUP(T349,'LibSets constants'!$B$4:$C$1000,2,FALSE)</f>
        <v>#REF!</v>
      </c>
      <c r="V349" s="34" t="s">
        <v>2117</v>
      </c>
      <c r="W349" s="46" t="str">
        <f>IF(V349&lt;&gt;"",IF(V349&lt;&gt;"LIBSETS_DROP_MECHANIC_MONSTER_NAME",VLOOKUP(V349,'LibSets constants'!$I$4:$L$1000,3,FALSE),""),"")</f>
        <v>Delve bosses have a chance to drop a waist or feet.</v>
      </c>
      <c r="X349" s="46" t="str">
        <f>IF(V349&lt;&gt;"",IF(V349&lt;&gt;"LIBSETS_DROP_MECHANIC_MONSTER_NAME",VLOOKUP(V349,'LibSets constants'!$I$4:$L$1000,4,FALSE),""),"")</f>
        <v>Bosse in Gewölben haben die Chance, eine Taille oder Füße fallen zu lassen.</v>
      </c>
      <c r="Y349" s="3" t="str">
        <f>IF(J349&lt;&gt;"LIBSETS_SETTYPE_BATTLEGROUND",IF(J349&lt;&gt;"LIBSETS_SETTYPE_SPECIAL",IF(Z349&lt;&gt;"",VLOOKUP(Z349,'ESO zone constants'!$D$2:$H$4950,8,FALSE),""),""),"")</f>
        <v/>
      </c>
      <c r="AA349" s="47" t="s">
        <v>2118</v>
      </c>
      <c r="AB349" s="46" t="str">
        <f>IF(AA349&lt;&gt;"",IF(AA349&lt;&gt;"LIBSETS_DROP_MECHANIC_MONSTER_NAME",VLOOKUP(AA349,'LibSets constants'!$I$4:$L$1000,3,FALSE),""),"")</f>
        <v>Overland group bosses have a 100% chance to drop head, chest, legs, or weapon.</v>
      </c>
      <c r="AC349" s="46" t="str">
        <f>IF(AA349&lt;&gt;"",IF(AA349&lt;&gt;"LIBSETS_DROP_MECHANIC_MONSTER_NAME",VLOOKUP(AA349,'LibSets constants'!$I$4:$L$1000,4,FALSE),""),"")</f>
        <v>Überland Gruppenbosse haben eine Chance von 100%, Kopf, Brust, Beine oder Waffen fallen zu lassen.</v>
      </c>
      <c r="AD349" s="3" t="str">
        <f>IF(J349&lt;&gt;"LIBSETS_SETTYPE_BATTLEGROUND",IF(J349&lt;&gt;"LIBSETS_SETTYPE_SPECIAL",IF(AE349&lt;&gt;"",VLOOKUP(AE349,'ESO zone constants'!$D$2:$H$4950,8,FALSE),""),""),"")</f>
        <v/>
      </c>
      <c r="AF349" s="47" t="s">
        <v>2119</v>
      </c>
      <c r="AG349" s="46" t="str">
        <f>IF(AF349&lt;&gt;"",IF(AF349&lt;&gt;"LIBSETS_DROP_MECHANIC_MONSTER_NAME",VLOOKUP(AF349,'LibSets constants'!$I$4:$L$1000,3,FALSE),""),"")</f>
        <v>Public dungeon bosses have a chance to drop a shoulder, hand, or weapon.</v>
      </c>
      <c r="AH349" s="46" t="str">
        <f>IF(AF349&lt;&gt;"",IF(AF349&lt;&gt;"LIBSETS_DROP_MECHANIC_MONSTER_NAME",VLOOKUP(AF349,'LibSets constants'!$I$4:$L$1000,4,FALSE),""),"")</f>
        <v>Öffentliche Dungeon-Bosse haben die Möglichkeit, eine Schulter, Handschuhe oder eine Waffe fallen zu lassen.</v>
      </c>
      <c r="AI349" s="3" t="str">
        <f>IF(J349&lt;&gt;"LIBSETS_SETTYPE_BATTLEGROUND",IF(J349&lt;&gt;"LIBSETS_SETTYPE_SPECIAL",IF(AJ349&lt;&gt;"",VLOOKUP(AJ349,'ESO zone constants'!$D$2:$H$4950,8,FALSE),""),""),"")</f>
        <v/>
      </c>
      <c r="AK349" s="47" t="s">
        <v>2120</v>
      </c>
      <c r="AL349" s="46" t="str">
        <f>IF(AK349&lt;&gt;"",IF(AK349&lt;&gt;"LIBSETS_DROP_MECHANIC_MONSTER_NAME",VLOOKUP(AK349,'LibSets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9" s="46" t="str">
        <f>IF(AK349&lt;&gt;"",IF(AK349&lt;&gt;"LIBSETS_DROP_MECHANIC_MONSTER_NAME",VLOOKUP(AK349,'LibSets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9" s="3" t="str">
        <f>IF(J349&lt;&gt;"LIBSETS_SETTYPE_BATTLEGROUND",IF(J349&lt;&gt;"LIBSETS_SETTYPE_SPECIAL",IF(AO349&lt;&gt;"",VLOOKUP(AO349,'ESO zone constants'!$D$2:$H$4950,8,FALSE),""),""),"")</f>
        <v/>
      </c>
      <c r="AP349" s="47"/>
      <c r="AQ349" s="46" t="str">
        <f>IF(AP349&lt;&gt;"",IF(AP349&lt;&gt;"LIBSETS_DROP_MECHANIC_MONSTER_NAME",VLOOKUP(AP349,'LibSets constants'!$I$4:$L$1000,3,FALSE),""),"")</f>
        <v/>
      </c>
      <c r="AR349" s="46" t="str">
        <f>IF(AP349&lt;&gt;"",IF(AP349&lt;&gt;"LIBSETS_DROP_MECHANIC_MONSTER_NAME",VLOOKUP(AP349,'LibSets constants'!$I$4:$L$1000,4,FALSE),""),"")</f>
        <v/>
      </c>
      <c r="AS349" s="3" t="str">
        <f>IF(J349&lt;&gt;"LIBSETS_SETTYPE_BATTLEGROUND",IF(J349&lt;&gt;"LIBSETS_SETTYPE_SPECIAL",IF(AT349&lt;&gt;"",VLOOKUP(AT349,'ESO zone constants'!$D$2:$H$4950,8,FALSE),""),""),"")</f>
        <v/>
      </c>
      <c r="AU349" s="47"/>
      <c r="AV349" s="46" t="str">
        <f>IF(AU349&lt;&gt;"",IF(AU349&lt;&gt;"LIBSETS_DROP_MECHANIC_MONSTER_NAME",VLOOKUP(AU349,'LibSets constants'!$I$4:$L$1000,3,FALSE),""),"")</f>
        <v/>
      </c>
      <c r="AW349" s="46" t="str">
        <f>IF(AU349&lt;&gt;"",IF(AU349&lt;&gt;"LIBSETS_DROP_MECHANIC_MONSTER_NAME",VLOOKUP(AU349,'LibSets constants'!$I$4:$L$1000,4,FALSE),""),"")</f>
        <v/>
      </c>
      <c r="AX349" s="21" t="e">
        <f t="shared" si="37"/>
        <v>#REF!</v>
      </c>
      <c r="AY349" s="21" t="e">
        <f t="shared" si="40"/>
        <v>#REF!</v>
      </c>
      <c r="AZ349" s="21" t="str">
        <f t="shared" si="38"/>
        <v>, setType=LIBSETS_SETTYPE_OVERLAND</v>
      </c>
      <c r="BA349" s="21" t="str">
        <f t="shared" si="39"/>
        <v>, dropMechanic={LIBSETS_DROP_MECHANIC_OVERLAND_BOSS_DELVE,LIBSETS_DROP_MECHANIC_OVERLAND_WORLDBOSS,LIBSETS_DROP_MECHANIC_OVERLAND_BOSS_PUBLIC_DUNGEON,LIBSETS_DROP_MECHANIC_OVERLAND_CHEST}},</v>
      </c>
      <c r="BB349" s="21" t="str">
        <f t="shared" si="41"/>
        <v xml:space="preserve"> --Twin Sisters / Zwillingsschwestern   [Auridon]</v>
      </c>
    </row>
    <row r="350" spans="1:54" x14ac:dyDescent="0.25">
      <c r="A350" s="12">
        <v>106</v>
      </c>
      <c r="B350" t="s">
        <v>990</v>
      </c>
      <c r="C350" t="s">
        <v>992</v>
      </c>
      <c r="D350" t="s">
        <v>991</v>
      </c>
      <c r="G350" s="3">
        <f t="shared" si="36"/>
        <v>106</v>
      </c>
      <c r="J350" s="8" t="s">
        <v>2024</v>
      </c>
      <c r="L350" t="s">
        <v>100</v>
      </c>
      <c r="M350" t="s">
        <v>100</v>
      </c>
      <c r="N350">
        <v>-1</v>
      </c>
      <c r="O350">
        <v>-1</v>
      </c>
      <c r="P350">
        <v>-1</v>
      </c>
      <c r="Q350">
        <v>0</v>
      </c>
      <c r="R350" s="3" t="e">
        <f>IF(S350&lt;&gt;"",VLOOKUP(S350,'ESO zone constants'!$D$2:$H$4950,8,FALSE),"")</f>
        <v>#REF!</v>
      </c>
      <c r="S350" t="s">
        <v>122</v>
      </c>
      <c r="T350" s="19" t="e">
        <f>IF(R350&lt;&gt;"",IF(NOT(ISERROR(VLOOKUP(R350,'ESO Dungeon constants'!$D$3:$H$9999,5,FALSE))),VLOOKUP(R350,'ESO Dungeon constants'!$D$3:$I$9999,6,FALSE),VLOOKUP(R350,'ESO zone constants'!$H$2:$K$9984,4,FALSE)),"")</f>
        <v>#REF!</v>
      </c>
      <c r="U350" s="3" t="e">
        <f>VLOOKUP(T350,'LibSets constants'!$B$4:$C$1000,2,FALSE)</f>
        <v>#REF!</v>
      </c>
      <c r="V350" s="34" t="s">
        <v>2117</v>
      </c>
      <c r="W350" s="3" t="str">
        <f>IF(V350&lt;&gt;"",IF(V350&lt;&gt;"LIBSETS_DROP_MECHANIC_MONSTER_NAME",VLOOKUP(V350,'LibSets constants'!$I$4:$L$1000,3,FALSE),""),"")</f>
        <v>Delve bosses have a chance to drop a waist or feet.</v>
      </c>
      <c r="X350" s="3" t="str">
        <f>IF(V350&lt;&gt;"",IF(V350&lt;&gt;"LIBSETS_DROP_MECHANIC_MONSTER_NAME",VLOOKUP(V350,'LibSets constants'!$I$4:$L$1000,4,FALSE),""),"")</f>
        <v>Bosse in Gewölben haben die Chance, eine Taille oder Füße fallen zu lassen.</v>
      </c>
      <c r="Y350" s="3" t="str">
        <f>IF(J350&lt;&gt;"LIBSETS_SETTYPE_BATTLEGROUND",IF(J350&lt;&gt;"LIBSETS_SETTYPE_SPECIAL",IF(Z350&lt;&gt;"",VLOOKUP(Z350,'ESO zone constants'!$D$2:$H$4950,8,FALSE),""),""),"")</f>
        <v/>
      </c>
      <c r="AA350" s="34" t="s">
        <v>2118</v>
      </c>
      <c r="AB350" s="3" t="str">
        <f>IF(AA350&lt;&gt;"",IF(AA350&lt;&gt;"LIBSETS_DROP_MECHANIC_MONSTER_NAME",VLOOKUP(AA350,'LibSets constants'!$I$4:$L$1000,3,FALSE),""),"")</f>
        <v>Overland group bosses have a 100% chance to drop head, chest, legs, or weapon.</v>
      </c>
      <c r="AC350" s="3" t="str">
        <f>IF(AA350&lt;&gt;"",IF(AA350&lt;&gt;"LIBSETS_DROP_MECHANIC_MONSTER_NAME",VLOOKUP(AA350,'LibSets constants'!$I$4:$L$1000,4,FALSE),""),"")</f>
        <v>Überland Gruppenbosse haben eine Chance von 100%, Kopf, Brust, Beine oder Waffen fallen zu lassen.</v>
      </c>
      <c r="AD350" s="3" t="str">
        <f>IF(J350&lt;&gt;"LIBSETS_SETTYPE_BATTLEGROUND",IF(J350&lt;&gt;"LIBSETS_SETTYPE_SPECIAL",IF(AE350&lt;&gt;"",VLOOKUP(AE350,'ESO zone constants'!$D$2:$H$4950,8,FALSE),""),""),"")</f>
        <v/>
      </c>
      <c r="AF350" s="34" t="s">
        <v>2119</v>
      </c>
      <c r="AG350" s="3" t="str">
        <f>IF(AF350&lt;&gt;"",IF(AF350&lt;&gt;"LIBSETS_DROP_MECHANIC_MONSTER_NAME",VLOOKUP(AF350,'LibSets constants'!$I$4:$L$1000,3,FALSE),""),"")</f>
        <v>Public dungeon bosses have a chance to drop a shoulder, hand, or weapon.</v>
      </c>
      <c r="AH350" s="3" t="str">
        <f>IF(AF350&lt;&gt;"",IF(AF350&lt;&gt;"LIBSETS_DROP_MECHANIC_MONSTER_NAME",VLOOKUP(AF350,'LibSets constants'!$I$4:$L$1000,4,FALSE),""),"")</f>
        <v>Öffentliche Dungeon-Bosse haben die Möglichkeit, eine Schulter, Handschuhe oder eine Waffe fallen zu lassen.</v>
      </c>
      <c r="AI350" s="3" t="str">
        <f>IF(J350&lt;&gt;"LIBSETS_SETTYPE_BATTLEGROUND",IF(J350&lt;&gt;"LIBSETS_SETTYPE_SPECIAL",IF(AJ350&lt;&gt;"",VLOOKUP(AJ350,'ESO zone constants'!$D$2:$H$4950,8,FALSE),""),""),"")</f>
        <v/>
      </c>
      <c r="AK350" s="34" t="s">
        <v>2120</v>
      </c>
      <c r="AL350" s="3" t="str">
        <f>IF(AK350&lt;&gt;"",IF(AK350&lt;&gt;"LIBSETS_DROP_MECHANIC_MONSTER_NAME",VLOOKUP(AK350,'LibSets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0" s="3" t="str">
        <f>IF(AK350&lt;&gt;"",IF(AK350&lt;&gt;"LIBSETS_DROP_MECHANIC_MONSTER_NAME",VLOOKUP(AK350,'LibSets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0" s="3" t="str">
        <f>IF(J350&lt;&gt;"LIBSETS_SETTYPE_BATTLEGROUND",IF(J350&lt;&gt;"LIBSETS_SETTYPE_SPECIAL",IF(AO350&lt;&gt;"",VLOOKUP(AO350,'ESO zone constants'!$D$2:$H$4950,8,FALSE),""),""),"")</f>
        <v/>
      </c>
      <c r="AQ350" s="3" t="str">
        <f>IF(AP350&lt;&gt;"",IF(AP350&lt;&gt;"LIBSETS_DROP_MECHANIC_MONSTER_NAME",VLOOKUP(AP350,'LibSets constants'!$I$4:$L$1000,3,FALSE),""),"")</f>
        <v/>
      </c>
      <c r="AR350" s="3" t="str">
        <f>IF(AP350&lt;&gt;"",IF(AP350&lt;&gt;"LIBSETS_DROP_MECHANIC_MONSTER_NAME",VLOOKUP(AP350,'LibSets constants'!$I$4:$L$1000,4,FALSE),""),"")</f>
        <v/>
      </c>
      <c r="AS350" s="3" t="str">
        <f>IF(J350&lt;&gt;"LIBSETS_SETTYPE_BATTLEGROUND",IF(J350&lt;&gt;"LIBSETS_SETTYPE_SPECIAL",IF(AT350&lt;&gt;"",VLOOKUP(AT350,'ESO zone constants'!$D$2:$H$4950,8,FALSE),""),""),"")</f>
        <v/>
      </c>
      <c r="AV350" s="3" t="str">
        <f>IF(AU350&lt;&gt;"",IF(AU350&lt;&gt;"LIBSETS_DROP_MECHANIC_MONSTER_NAME",VLOOKUP(AU350,'LibSets constants'!$I$4:$L$1000,3,FALSE),""),"")</f>
        <v/>
      </c>
      <c r="AW350" s="3" t="str">
        <f>IF(AU350&lt;&gt;"",IF(AU350&lt;&gt;"LIBSETS_DROP_MECHANIC_MONSTER_NAME",VLOOKUP(AU350,'LibSets constants'!$I$4:$L$1000,4,FALSE),""),"")</f>
        <v/>
      </c>
      <c r="AX350" s="21" t="e">
        <f t="shared" si="37"/>
        <v>#REF!</v>
      </c>
      <c r="AY350" s="21" t="e">
        <f t="shared" si="40"/>
        <v>#REF!</v>
      </c>
      <c r="AZ350" s="21" t="str">
        <f t="shared" si="38"/>
        <v>, setType=LIBSETS_SETTYPE_OVERLAND</v>
      </c>
      <c r="BA350" s="21" t="str">
        <f t="shared" si="39"/>
        <v>, dropMechanic={LIBSETS_DROP_MECHANIC_OVERLAND_BOSS_DELVE,LIBSETS_DROP_MECHANIC_OVERLAND_WORLDBOSS,LIBSETS_DROP_MECHANIC_OVERLAND_BOSS_PUBLIC_DUNGEON,LIBSETS_DROP_MECHANIC_OVERLAND_CHEST}},</v>
      </c>
      <c r="BB350" s="21" t="str">
        <f t="shared" si="41"/>
        <v xml:space="preserve"> --Wilderqueen's Arch / Bogen der Wildkönigin   [Greenshade]</v>
      </c>
    </row>
    <row r="351" spans="1:54" x14ac:dyDescent="0.25">
      <c r="A351" s="12">
        <v>107</v>
      </c>
      <c r="B351" t="s">
        <v>993</v>
      </c>
      <c r="C351" t="s">
        <v>995</v>
      </c>
      <c r="D351" t="s">
        <v>994</v>
      </c>
      <c r="G351" s="3">
        <f t="shared" si="36"/>
        <v>107</v>
      </c>
      <c r="J351" s="8" t="s">
        <v>2024</v>
      </c>
      <c r="L351" t="s">
        <v>100</v>
      </c>
      <c r="M351" t="s">
        <v>100</v>
      </c>
      <c r="N351">
        <v>-1</v>
      </c>
      <c r="O351">
        <v>-1</v>
      </c>
      <c r="P351">
        <v>-1</v>
      </c>
      <c r="Q351">
        <v>0</v>
      </c>
      <c r="R351" s="3" t="e">
        <f>IF(S351&lt;&gt;"",VLOOKUP(S351,'ESO zone constants'!$D$2:$H$4950,8,FALSE),"")</f>
        <v>#REF!</v>
      </c>
      <c r="S351" t="s">
        <v>112</v>
      </c>
      <c r="T351" s="19" t="e">
        <f>IF(R351&lt;&gt;"",IF(NOT(ISERROR(VLOOKUP(R351,'ESO Dungeon constants'!$D$3:$H$9999,5,FALSE))),VLOOKUP(R351,'ESO Dungeon constants'!$D$3:$I$9999,6,FALSE),VLOOKUP(R351,'ESO zone constants'!$H$2:$K$9984,4,FALSE)),"")</f>
        <v>#REF!</v>
      </c>
      <c r="U351" s="3" t="e">
        <f>VLOOKUP(T351,'LibSets constants'!$B$4:$C$1000,2,FALSE)</f>
        <v>#REF!</v>
      </c>
      <c r="V351" s="34" t="s">
        <v>2117</v>
      </c>
      <c r="W351" s="46" t="str">
        <f>IF(V351&lt;&gt;"",IF(V351&lt;&gt;"LIBSETS_DROP_MECHANIC_MONSTER_NAME",VLOOKUP(V351,'LibSets constants'!$I$4:$L$1000,3,FALSE),""),"")</f>
        <v>Delve bosses have a chance to drop a waist or feet.</v>
      </c>
      <c r="X351" s="3" t="str">
        <f>IF(V351&lt;&gt;"",IF(V351&lt;&gt;"LIBSETS_DROP_MECHANIC_MONSTER_NAME",VLOOKUP(V351,'LibSets constants'!$I$4:$L$1000,4,FALSE),""),"")</f>
        <v>Bosse in Gewölben haben die Chance, eine Taille oder Füße fallen zu lassen.</v>
      </c>
      <c r="Y351" s="3" t="str">
        <f>IF(J351&lt;&gt;"LIBSETS_SETTYPE_BATTLEGROUND",IF(J351&lt;&gt;"LIBSETS_SETTYPE_SPECIAL",IF(Z351&lt;&gt;"",VLOOKUP(Z351,'ESO zone constants'!$D$2:$H$4950,8,FALSE),""),""),"")</f>
        <v/>
      </c>
      <c r="AA351" s="34" t="s">
        <v>2118</v>
      </c>
      <c r="AB351" s="3" t="str">
        <f>IF(AA351&lt;&gt;"",IF(AA351&lt;&gt;"LIBSETS_DROP_MECHANIC_MONSTER_NAME",VLOOKUP(AA351,'LibSets constants'!$I$4:$L$1000,3,FALSE),""),"")</f>
        <v>Overland group bosses have a 100% chance to drop head, chest, legs, or weapon.</v>
      </c>
      <c r="AC351" s="3" t="str">
        <f>IF(AA351&lt;&gt;"",IF(AA351&lt;&gt;"LIBSETS_DROP_MECHANIC_MONSTER_NAME",VLOOKUP(AA351,'LibSets constants'!$I$4:$L$1000,4,FALSE),""),"")</f>
        <v>Überland Gruppenbosse haben eine Chance von 100%, Kopf, Brust, Beine oder Waffen fallen zu lassen.</v>
      </c>
      <c r="AD351" s="46" t="str">
        <f>IF(J351&lt;&gt;"LIBSETS_SETTYPE_BATTLEGROUND",IF(J351&lt;&gt;"LIBSETS_SETTYPE_SPECIAL",IF(AE351&lt;&gt;"",VLOOKUP(AE351,'ESO zone constants'!$D$2:$H$4950,8,FALSE),""),""),"")</f>
        <v/>
      </c>
      <c r="AF351" s="34" t="s">
        <v>2119</v>
      </c>
      <c r="AG351" s="3" t="str">
        <f>IF(AF351&lt;&gt;"",IF(AF351&lt;&gt;"LIBSETS_DROP_MECHANIC_MONSTER_NAME",VLOOKUP(AF351,'LibSets constants'!$I$4:$L$1000,3,FALSE),""),"")</f>
        <v>Public dungeon bosses have a chance to drop a shoulder, hand, or weapon.</v>
      </c>
      <c r="AH351" s="3" t="str">
        <f>IF(AF351&lt;&gt;"",IF(AF351&lt;&gt;"LIBSETS_DROP_MECHANIC_MONSTER_NAME",VLOOKUP(AF351,'LibSets constants'!$I$4:$L$1000,4,FALSE),""),"")</f>
        <v>Öffentliche Dungeon-Bosse haben die Möglichkeit, eine Schulter, Handschuhe oder eine Waffe fallen zu lassen.</v>
      </c>
      <c r="AI351" s="46" t="str">
        <f>IF(J351&lt;&gt;"LIBSETS_SETTYPE_BATTLEGROUND",IF(J351&lt;&gt;"LIBSETS_SETTYPE_SPECIAL",IF(AJ351&lt;&gt;"",VLOOKUP(AJ351,'ESO zone constants'!$D$2:$H$4950,8,FALSE),""),""),"")</f>
        <v/>
      </c>
      <c r="AK351" s="34" t="s">
        <v>2120</v>
      </c>
      <c r="AL351" s="3" t="str">
        <f>IF(AK351&lt;&gt;"",IF(AK351&lt;&gt;"LIBSETS_DROP_MECHANIC_MONSTER_NAME",VLOOKUP(AK351,'LibSets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1" s="3" t="str">
        <f>IF(AK351&lt;&gt;"",IF(AK351&lt;&gt;"LIBSETS_DROP_MECHANIC_MONSTER_NAME",VLOOKUP(AK351,'LibSets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1" s="3" t="str">
        <f>IF(J351&lt;&gt;"LIBSETS_SETTYPE_BATTLEGROUND",IF(J351&lt;&gt;"LIBSETS_SETTYPE_SPECIAL",IF(AO351&lt;&gt;"",VLOOKUP(AO351,'ESO zone constants'!$D$2:$H$4950,8,FALSE),""),""),"")</f>
        <v/>
      </c>
      <c r="AQ351" s="3" t="str">
        <f>IF(AP351&lt;&gt;"",IF(AP351&lt;&gt;"LIBSETS_DROP_MECHANIC_MONSTER_NAME",VLOOKUP(AP351,'LibSets constants'!$I$4:$L$1000,3,FALSE),""),"")</f>
        <v/>
      </c>
      <c r="AR351" s="3" t="str">
        <f>IF(AP351&lt;&gt;"",IF(AP351&lt;&gt;"LIBSETS_DROP_MECHANIC_MONSTER_NAME",VLOOKUP(AP351,'LibSets constants'!$I$4:$L$1000,4,FALSE),""),"")</f>
        <v/>
      </c>
      <c r="AS351" s="3" t="str">
        <f>IF(J351&lt;&gt;"LIBSETS_SETTYPE_BATTLEGROUND",IF(J351&lt;&gt;"LIBSETS_SETTYPE_SPECIAL",IF(AT351&lt;&gt;"",VLOOKUP(AT351,'ESO zone constants'!$D$2:$H$4950,8,FALSE),""),""),"")</f>
        <v/>
      </c>
      <c r="AV351" s="3" t="str">
        <f>IF(AU351&lt;&gt;"",IF(AU351&lt;&gt;"LIBSETS_DROP_MECHANIC_MONSTER_NAME",VLOOKUP(AU351,'LibSets constants'!$I$4:$L$1000,3,FALSE),""),"")</f>
        <v/>
      </c>
      <c r="AW351" s="3" t="str">
        <f>IF(AU351&lt;&gt;"",IF(AU351&lt;&gt;"LIBSETS_DROP_MECHANIC_MONSTER_NAME",VLOOKUP(AU351,'LibSets constants'!$I$4:$L$1000,4,FALSE),""),"")</f>
        <v/>
      </c>
      <c r="AX351" s="21" t="e">
        <f t="shared" si="37"/>
        <v>#REF!</v>
      </c>
      <c r="AY351" s="21" t="e">
        <f t="shared" si="40"/>
        <v>#REF!</v>
      </c>
      <c r="AZ351" s="21" t="str">
        <f t="shared" si="38"/>
        <v>, setType=LIBSETS_SETTYPE_OVERLAND</v>
      </c>
      <c r="BA351" s="21" t="str">
        <f t="shared" si="39"/>
        <v>, dropMechanic={LIBSETS_DROP_MECHANIC_OVERLAND_BOSS_DELVE,LIBSETS_DROP_MECHANIC_OVERLAND_WORLDBOSS,LIBSETS_DROP_MECHANIC_OVERLAND_BOSS_PUBLIC_DUNGEON,LIBSETS_DROP_MECHANIC_OVERLAND_CHEST}},</v>
      </c>
      <c r="BB351" s="21" t="str">
        <f t="shared" si="41"/>
        <v xml:space="preserve"> --Wyrd Tree's Blessing / Segen des Wyrdbaums   [Glenumbra]</v>
      </c>
    </row>
    <row r="352" spans="1:54" x14ac:dyDescent="0.25">
      <c r="A352" s="12">
        <v>112</v>
      </c>
      <c r="B352" t="s">
        <v>1008</v>
      </c>
      <c r="C352" t="s">
        <v>1010</v>
      </c>
      <c r="D352" t="s">
        <v>1009</v>
      </c>
      <c r="G352" s="3">
        <f t="shared" si="36"/>
        <v>112</v>
      </c>
      <c r="J352" s="8" t="s">
        <v>2024</v>
      </c>
      <c r="L352" t="s">
        <v>100</v>
      </c>
      <c r="M352" t="s">
        <v>100</v>
      </c>
      <c r="N352">
        <v>-1</v>
      </c>
      <c r="O352">
        <v>-1</v>
      </c>
      <c r="P352">
        <v>-1</v>
      </c>
      <c r="Q352">
        <v>0</v>
      </c>
      <c r="R352" s="3" t="e">
        <f>IF(S352&lt;&gt;"",VLOOKUP(S352,'ESO zone constants'!$D$2:$H$4950,8,FALSE),"")</f>
        <v>#REF!</v>
      </c>
      <c r="S352" t="s">
        <v>113</v>
      </c>
      <c r="T352" s="19" t="e">
        <f>IF(R352&lt;&gt;"",IF(NOT(ISERROR(VLOOKUP(R352,'ESO Dungeon constants'!$D$3:$H$9999,5,FALSE))),VLOOKUP(R352,'ESO Dungeon constants'!$D$3:$I$9999,6,FALSE),VLOOKUP(R352,'ESO zone constants'!$H$2:$K$9984,4,FALSE)),"")</f>
        <v>#REF!</v>
      </c>
      <c r="U352" s="3" t="e">
        <f>VLOOKUP(T352,'LibSets constants'!$B$4:$C$1000,2,FALSE)</f>
        <v>#REF!</v>
      </c>
      <c r="V352" s="34" t="s">
        <v>2117</v>
      </c>
      <c r="W352" s="46" t="str">
        <f>IF(V352&lt;&gt;"",IF(V352&lt;&gt;"LIBSETS_DROP_MECHANIC_MONSTER_NAME",VLOOKUP(V352,'LibSets constants'!$I$4:$L$1000,3,FALSE),""),"")</f>
        <v>Delve bosses have a chance to drop a waist or feet.</v>
      </c>
      <c r="X352" s="3" t="str">
        <f>IF(V352&lt;&gt;"",IF(V352&lt;&gt;"LIBSETS_DROP_MECHANIC_MONSTER_NAME",VLOOKUP(V352,'LibSets constants'!$I$4:$L$1000,4,FALSE),""),"")</f>
        <v>Bosse in Gewölben haben die Chance, eine Taille oder Füße fallen zu lassen.</v>
      </c>
      <c r="Y352" s="3" t="str">
        <f>IF(J352&lt;&gt;"LIBSETS_SETTYPE_BATTLEGROUND",IF(J352&lt;&gt;"LIBSETS_SETTYPE_SPECIAL",IF(Z352&lt;&gt;"",VLOOKUP(Z352,'ESO zone constants'!$D$2:$H$4950,8,FALSE),""),""),"")</f>
        <v/>
      </c>
      <c r="AA352" s="47" t="s">
        <v>2118</v>
      </c>
      <c r="AB352" s="46" t="str">
        <f>IF(AA352&lt;&gt;"",IF(AA352&lt;&gt;"LIBSETS_DROP_MECHANIC_MONSTER_NAME",VLOOKUP(AA352,'LibSets constants'!$I$4:$L$1000,3,FALSE),""),"")</f>
        <v>Overland group bosses have a 100% chance to drop head, chest, legs, or weapon.</v>
      </c>
      <c r="AC352" s="46" t="str">
        <f>IF(AA352&lt;&gt;"",IF(AA352&lt;&gt;"LIBSETS_DROP_MECHANIC_MONSTER_NAME",VLOOKUP(AA352,'LibSets constants'!$I$4:$L$1000,4,FALSE),""),"")</f>
        <v>Überland Gruppenbosse haben eine Chance von 100%, Kopf, Brust, Beine oder Waffen fallen zu lassen.</v>
      </c>
      <c r="AD352" s="3" t="str">
        <f>IF(J352&lt;&gt;"LIBSETS_SETTYPE_BATTLEGROUND",IF(J352&lt;&gt;"LIBSETS_SETTYPE_SPECIAL",IF(AE352&lt;&gt;"",VLOOKUP(AE352,'ESO zone constants'!$D$2:$H$4950,8,FALSE),""),""),"")</f>
        <v/>
      </c>
      <c r="AF352" s="47" t="s">
        <v>2119</v>
      </c>
      <c r="AG352" s="46" t="str">
        <f>IF(AF352&lt;&gt;"",IF(AF352&lt;&gt;"LIBSETS_DROP_MECHANIC_MONSTER_NAME",VLOOKUP(AF352,'LibSets constants'!$I$4:$L$1000,3,FALSE),""),"")</f>
        <v>Public dungeon bosses have a chance to drop a shoulder, hand, or weapon.</v>
      </c>
      <c r="AH352" s="46" t="str">
        <f>IF(AF352&lt;&gt;"",IF(AF352&lt;&gt;"LIBSETS_DROP_MECHANIC_MONSTER_NAME",VLOOKUP(AF352,'LibSets constants'!$I$4:$L$1000,4,FALSE),""),"")</f>
        <v>Öffentliche Dungeon-Bosse haben die Möglichkeit, eine Schulter, Handschuhe oder eine Waffe fallen zu lassen.</v>
      </c>
      <c r="AI352" s="3" t="str">
        <f>IF(J352&lt;&gt;"LIBSETS_SETTYPE_BATTLEGROUND",IF(J352&lt;&gt;"LIBSETS_SETTYPE_SPECIAL",IF(AJ352&lt;&gt;"",VLOOKUP(AJ352,'ESO zone constants'!$D$2:$H$4950,8,FALSE),""),""),"")</f>
        <v/>
      </c>
      <c r="AK352" s="47" t="s">
        <v>2120</v>
      </c>
      <c r="AL352" s="46" t="str">
        <f>IF(AK352&lt;&gt;"",IF(AK352&lt;&gt;"LIBSETS_DROP_MECHANIC_MONSTER_NAME",VLOOKUP(AK352,'LibSets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6" t="str">
        <f>IF(AK352&lt;&gt;"",IF(AK352&lt;&gt;"LIBSETS_DROP_MECHANIC_MONSTER_NAME",VLOOKUP(AK352,'LibSets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IF(J352&lt;&gt;"LIBSETS_SETTYPE_BATTLEGROUND",IF(J352&lt;&gt;"LIBSETS_SETTYPE_SPECIAL",IF(AO352&lt;&gt;"",VLOOKUP(AO352,'ESO zone constants'!$D$2:$H$4950,8,FALSE),""),""),"")</f>
        <v/>
      </c>
      <c r="AP352" s="47"/>
      <c r="AQ352" s="46" t="str">
        <f>IF(AP352&lt;&gt;"",IF(AP352&lt;&gt;"LIBSETS_DROP_MECHANIC_MONSTER_NAME",VLOOKUP(AP352,'LibSets constants'!$I$4:$L$1000,3,FALSE),""),"")</f>
        <v/>
      </c>
      <c r="AR352" s="46" t="str">
        <f>IF(AP352&lt;&gt;"",IF(AP352&lt;&gt;"LIBSETS_DROP_MECHANIC_MONSTER_NAME",VLOOKUP(AP352,'LibSets constants'!$I$4:$L$1000,4,FALSE),""),"")</f>
        <v/>
      </c>
      <c r="AS352" s="3" t="str">
        <f>IF(J352&lt;&gt;"LIBSETS_SETTYPE_BATTLEGROUND",IF(J352&lt;&gt;"LIBSETS_SETTYPE_SPECIAL",IF(AT352&lt;&gt;"",VLOOKUP(AT352,'ESO zone constants'!$D$2:$H$4950,8,FALSE),""),""),"")</f>
        <v/>
      </c>
      <c r="AU352" s="47"/>
      <c r="AV352" s="46" t="str">
        <f>IF(AU352&lt;&gt;"",IF(AU352&lt;&gt;"LIBSETS_DROP_MECHANIC_MONSTER_NAME",VLOOKUP(AU352,'LibSets constants'!$I$4:$L$1000,3,FALSE),""),"")</f>
        <v/>
      </c>
      <c r="AW352" s="46" t="str">
        <f>IF(AU352&lt;&gt;"",IF(AU352&lt;&gt;"LIBSETS_DROP_MECHANIC_MONSTER_NAME",VLOOKUP(AU352,'LibSets constants'!$I$4:$L$1000,4,FALSE),""),"")</f>
        <v/>
      </c>
      <c r="AX352" s="21" t="e">
        <f t="shared" si="37"/>
        <v>#REF!</v>
      </c>
      <c r="AY352" s="21" t="e">
        <f t="shared" si="40"/>
        <v>#REF!</v>
      </c>
      <c r="AZ352" s="21" t="str">
        <f t="shared" si="38"/>
        <v>, setType=LIBSETS_SETTYPE_OVERLAND</v>
      </c>
      <c r="BA352" s="21" t="str">
        <f t="shared" si="39"/>
        <v>, dropMechanic={LIBSETS_DROP_MECHANIC_OVERLAND_BOSS_DELVE,LIBSETS_DROP_MECHANIC_OVERLAND_WORLDBOSS,LIBSETS_DROP_MECHANIC_OVERLAND_BOSS_PUBLIC_DUNGEON,LIBSETS_DROP_MECHANIC_OVERLAND_CHEST}},</v>
      </c>
      <c r="BB352" s="21" t="str">
        <f t="shared" si="41"/>
        <v xml:space="preserve"> --Night Terror / Nachtschrecken   [Stormhaven]</v>
      </c>
    </row>
    <row r="353" spans="1:54" x14ac:dyDescent="0.25">
      <c r="A353" s="12">
        <v>114</v>
      </c>
      <c r="B353" t="s">
        <v>1014</v>
      </c>
      <c r="C353" t="s">
        <v>1016</v>
      </c>
      <c r="D353" t="s">
        <v>1015</v>
      </c>
      <c r="G353" s="3">
        <f t="shared" si="36"/>
        <v>114</v>
      </c>
      <c r="J353" s="8" t="s">
        <v>2024</v>
      </c>
      <c r="L353" t="s">
        <v>100</v>
      </c>
      <c r="M353" t="s">
        <v>100</v>
      </c>
      <c r="N353">
        <v>-1</v>
      </c>
      <c r="O353">
        <v>-1</v>
      </c>
      <c r="P353">
        <v>-1</v>
      </c>
      <c r="Q353">
        <v>0</v>
      </c>
      <c r="R353" s="3" t="e">
        <f>IF(S353&lt;&gt;"",VLOOKUP(S353,'ESO zone constants'!$D$2:$H$4950,8,FALSE),"")</f>
        <v>#REF!</v>
      </c>
      <c r="S353" t="s">
        <v>274</v>
      </c>
      <c r="T353" s="19" t="e">
        <f>IF(R353&lt;&gt;"",IF(NOT(ISERROR(VLOOKUP(R353,'ESO Dungeon constants'!$D$3:$H$9999,5,FALSE))),VLOOKUP(R353,'ESO Dungeon constants'!$D$3:$I$9999,6,FALSE),VLOOKUP(R353,'ESO zone constants'!$H$2:$K$9984,4,FALSE)),"")</f>
        <v>#REF!</v>
      </c>
      <c r="U353" s="3" t="e">
        <f>VLOOKUP(T353,'LibSets constants'!$B$4:$C$1000,2,FALSE)</f>
        <v>#REF!</v>
      </c>
      <c r="V353" s="34" t="s">
        <v>2117</v>
      </c>
      <c r="W353" s="3" t="str">
        <f>IF(V353&lt;&gt;"",IF(V353&lt;&gt;"LIBSETS_DROP_MECHANIC_MONSTER_NAME",VLOOKUP(V353,'LibSets constants'!$I$4:$L$1000,3,FALSE),""),"")</f>
        <v>Delve bosses have a chance to drop a waist or feet.</v>
      </c>
      <c r="X353" s="3" t="str">
        <f>IF(V353&lt;&gt;"",IF(V353&lt;&gt;"LIBSETS_DROP_MECHANIC_MONSTER_NAME",VLOOKUP(V353,'LibSets constants'!$I$4:$L$1000,4,FALSE),""),"")</f>
        <v>Bosse in Gewölben haben die Chance, eine Taille oder Füße fallen zu lassen.</v>
      </c>
      <c r="Y353" s="3" t="str">
        <f>IF(J353&lt;&gt;"LIBSETS_SETTYPE_BATTLEGROUND",IF(J353&lt;&gt;"LIBSETS_SETTYPE_SPECIAL",IF(Z353&lt;&gt;"",VLOOKUP(Z353,'ESO zone constants'!$D$2:$H$4950,8,FALSE),""),""),"")</f>
        <v/>
      </c>
      <c r="AA353" s="34" t="s">
        <v>2118</v>
      </c>
      <c r="AB353" s="3" t="str">
        <f>IF(AA353&lt;&gt;"",IF(AA353&lt;&gt;"LIBSETS_DROP_MECHANIC_MONSTER_NAME",VLOOKUP(AA353,'LibSets constants'!$I$4:$L$1000,3,FALSE),""),"")</f>
        <v>Overland group bosses have a 100% chance to drop head, chest, legs, or weapon.</v>
      </c>
      <c r="AC353" s="3" t="str">
        <f>IF(AA353&lt;&gt;"",IF(AA353&lt;&gt;"LIBSETS_DROP_MECHANIC_MONSTER_NAME",VLOOKUP(AA353,'LibSets constants'!$I$4:$L$1000,4,FALSE),""),"")</f>
        <v>Überland Gruppenbosse haben eine Chance von 100%, Kopf, Brust, Beine oder Waffen fallen zu lassen.</v>
      </c>
      <c r="AD353" s="3" t="str">
        <f>IF(J353&lt;&gt;"LIBSETS_SETTYPE_BATTLEGROUND",IF(J353&lt;&gt;"LIBSETS_SETTYPE_SPECIAL",IF(AE353&lt;&gt;"",VLOOKUP(AE353,'ESO zone constants'!$D$2:$H$4950,8,FALSE),""),""),"")</f>
        <v/>
      </c>
      <c r="AF353" s="34" t="s">
        <v>2119</v>
      </c>
      <c r="AG353" s="3" t="str">
        <f>IF(AF353&lt;&gt;"",IF(AF353&lt;&gt;"LIBSETS_DROP_MECHANIC_MONSTER_NAME",VLOOKUP(AF353,'LibSets constants'!$I$4:$L$1000,3,FALSE),""),"")</f>
        <v>Public dungeon bosses have a chance to drop a shoulder, hand, or weapon.</v>
      </c>
      <c r="AH353" s="3" t="str">
        <f>IF(AF353&lt;&gt;"",IF(AF353&lt;&gt;"LIBSETS_DROP_MECHANIC_MONSTER_NAME",VLOOKUP(AF353,'LibSets constants'!$I$4:$L$1000,4,FALSE),""),"")</f>
        <v>Öffentliche Dungeon-Bosse haben die Möglichkeit, eine Schulter, Handschuhe oder eine Waffe fallen zu lassen.</v>
      </c>
      <c r="AI353" s="3" t="str">
        <f>IF(J353&lt;&gt;"LIBSETS_SETTYPE_BATTLEGROUND",IF(J353&lt;&gt;"LIBSETS_SETTYPE_SPECIAL",IF(AJ353&lt;&gt;"",VLOOKUP(AJ353,'ESO zone constants'!$D$2:$H$4950,8,FALSE),""),""),"")</f>
        <v/>
      </c>
      <c r="AK353" s="34" t="s">
        <v>2120</v>
      </c>
      <c r="AL353" s="3" t="str">
        <f>IF(AK353&lt;&gt;"",IF(AK353&lt;&gt;"LIBSETS_DROP_MECHANIC_MONSTER_NAME",VLOOKUP(AK353,'LibSets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3" t="str">
        <f>IF(AK353&lt;&gt;"",IF(AK353&lt;&gt;"LIBSETS_DROP_MECHANIC_MONSTER_NAME",VLOOKUP(AK353,'LibSets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IF(J353&lt;&gt;"LIBSETS_SETTYPE_BATTLEGROUND",IF(J353&lt;&gt;"LIBSETS_SETTYPE_SPECIAL",IF(AO353&lt;&gt;"",VLOOKUP(AO353,'ESO zone constants'!$D$2:$H$4950,8,FALSE),""),""),"")</f>
        <v/>
      </c>
      <c r="AQ353" s="3" t="str">
        <f>IF(AP353&lt;&gt;"",IF(AP353&lt;&gt;"LIBSETS_DROP_MECHANIC_MONSTER_NAME",VLOOKUP(AP353,'LibSets constants'!$I$4:$L$1000,3,FALSE),""),"")</f>
        <v/>
      </c>
      <c r="AR353" s="3" t="str">
        <f>IF(AP353&lt;&gt;"",IF(AP353&lt;&gt;"LIBSETS_DROP_MECHANIC_MONSTER_NAME",VLOOKUP(AP353,'LibSets constants'!$I$4:$L$1000,4,FALSE),""),"")</f>
        <v/>
      </c>
      <c r="AS353" s="3" t="str">
        <f>IF(J353&lt;&gt;"LIBSETS_SETTYPE_BATTLEGROUND",IF(J353&lt;&gt;"LIBSETS_SETTYPE_SPECIAL",IF(AT353&lt;&gt;"",VLOOKUP(AT353,'ESO zone constants'!$D$2:$H$4950,8,FALSE),""),""),"")</f>
        <v/>
      </c>
      <c r="AV353" s="3" t="str">
        <f>IF(AU353&lt;&gt;"",IF(AU353&lt;&gt;"LIBSETS_DROP_MECHANIC_MONSTER_NAME",VLOOKUP(AU353,'LibSets constants'!$I$4:$L$1000,3,FALSE),""),"")</f>
        <v/>
      </c>
      <c r="AW353" s="3" t="str">
        <f>IF(AU353&lt;&gt;"",IF(AU353&lt;&gt;"LIBSETS_DROP_MECHANIC_MONSTER_NAME",VLOOKUP(AU353,'LibSets constants'!$I$4:$L$1000,4,FALSE),""),"")</f>
        <v/>
      </c>
      <c r="AX353" s="21" t="e">
        <f t="shared" si="37"/>
        <v>#REF!</v>
      </c>
      <c r="AY353" s="21" t="e">
        <f t="shared" si="40"/>
        <v>#REF!</v>
      </c>
      <c r="AZ353" s="21" t="str">
        <f t="shared" si="38"/>
        <v>, setType=LIBSETS_SETTYPE_OVERLAND</v>
      </c>
      <c r="BA353" s="21" t="str">
        <f t="shared" si="39"/>
        <v>, dropMechanic={LIBSETS_DROP_MECHANIC_OVERLAND_BOSS_DELVE,LIBSETS_DROP_MECHANIC_OVERLAND_WORLDBOSS,LIBSETS_DROP_MECHANIC_OVERLAND_BOSS_PUBLIC_DUNGEON,LIBSETS_DROP_MECHANIC_OVERLAND_CHEST}},</v>
      </c>
      <c r="BB353" s="21" t="str">
        <f t="shared" si="41"/>
        <v xml:space="preserve"> --Soulshine / Seelenschein   [Reaper's March]</v>
      </c>
    </row>
    <row r="354" spans="1:54" x14ac:dyDescent="0.25">
      <c r="A354" s="12">
        <v>135</v>
      </c>
      <c r="B354" t="s">
        <v>1073</v>
      </c>
      <c r="C354" t="s">
        <v>1075</v>
      </c>
      <c r="D354" t="s">
        <v>1074</v>
      </c>
      <c r="G354" s="3">
        <f t="shared" si="36"/>
        <v>135</v>
      </c>
      <c r="J354" s="8" t="s">
        <v>2024</v>
      </c>
      <c r="L354" t="s">
        <v>100</v>
      </c>
      <c r="M354" t="s">
        <v>100</v>
      </c>
      <c r="N354">
        <v>-1</v>
      </c>
      <c r="O354">
        <v>-1</v>
      </c>
      <c r="P354">
        <v>-1</v>
      </c>
      <c r="Q354">
        <v>0</v>
      </c>
      <c r="R354" s="3" t="e">
        <f>IF(S354&lt;&gt;"",VLOOKUP(S354,'ESO zone constants'!$D$2:$H$4950,8,FALSE),"")</f>
        <v>#REF!</v>
      </c>
      <c r="S354" t="s">
        <v>120</v>
      </c>
      <c r="T354" s="19" t="e">
        <f>IF(R354&lt;&gt;"",IF(NOT(ISERROR(VLOOKUP(R354,'ESO Dungeon constants'!$D$3:$H$9999,5,FALSE))),VLOOKUP(R354,'ESO Dungeon constants'!$D$3:$I$9999,6,FALSE),VLOOKUP(R354,'ESO zone constants'!$H$2:$K$9984,4,FALSE)),"")</f>
        <v>#REF!</v>
      </c>
      <c r="U354" s="3" t="e">
        <f>VLOOKUP(T354,'LibSets constants'!$B$4:$C$1000,2,FALSE)</f>
        <v>#REF!</v>
      </c>
      <c r="V354" s="34" t="s">
        <v>2117</v>
      </c>
      <c r="W354" s="3" t="str">
        <f>IF(V354&lt;&gt;"",IF(V354&lt;&gt;"LIBSETS_DROP_MECHANIC_MONSTER_NAME",VLOOKUP(V354,'LibSets constants'!$I$4:$L$1000,3,FALSE),""),"")</f>
        <v>Delve bosses have a chance to drop a waist or feet.</v>
      </c>
      <c r="X354" s="3" t="str">
        <f>IF(V354&lt;&gt;"",IF(V354&lt;&gt;"LIBSETS_DROP_MECHANIC_MONSTER_NAME",VLOOKUP(V354,'LibSets constants'!$I$4:$L$1000,4,FALSE),""),"")</f>
        <v>Bosse in Gewölben haben die Chance, eine Taille oder Füße fallen zu lassen.</v>
      </c>
      <c r="Y354" s="3" t="str">
        <f>IF(J354&lt;&gt;"LIBSETS_SETTYPE_BATTLEGROUND",IF(J354&lt;&gt;"LIBSETS_SETTYPE_SPECIAL",IF(Z354&lt;&gt;"",VLOOKUP(Z354,'ESO zone constants'!$D$2:$H$4950,8,FALSE),""),""),"")</f>
        <v/>
      </c>
      <c r="AA354" s="34" t="s">
        <v>2118</v>
      </c>
      <c r="AB354" s="3" t="str">
        <f>IF(AA354&lt;&gt;"",IF(AA354&lt;&gt;"LIBSETS_DROP_MECHANIC_MONSTER_NAME",VLOOKUP(AA354,'LibSets constants'!$I$4:$L$1000,3,FALSE),""),"")</f>
        <v>Overland group bosses have a 100% chance to drop head, chest, legs, or weapon.</v>
      </c>
      <c r="AC354" s="3" t="str">
        <f>IF(AA354&lt;&gt;"",IF(AA354&lt;&gt;"LIBSETS_DROP_MECHANIC_MONSTER_NAME",VLOOKUP(AA354,'LibSets constants'!$I$4:$L$1000,4,FALSE),""),"")</f>
        <v>Überland Gruppenbosse haben eine Chance von 100%, Kopf, Brust, Beine oder Waffen fallen zu lassen.</v>
      </c>
      <c r="AD354" s="3" t="str">
        <f>IF(J354&lt;&gt;"LIBSETS_SETTYPE_BATTLEGROUND",IF(J354&lt;&gt;"LIBSETS_SETTYPE_SPECIAL",IF(AE354&lt;&gt;"",VLOOKUP(AE354,'ESO zone constants'!$D$2:$H$4950,8,FALSE),""),""),"")</f>
        <v/>
      </c>
      <c r="AF354" s="34" t="s">
        <v>2119</v>
      </c>
      <c r="AG354" s="3" t="str">
        <f>IF(AF354&lt;&gt;"",IF(AF354&lt;&gt;"LIBSETS_DROP_MECHANIC_MONSTER_NAME",VLOOKUP(AF354,'LibSets constants'!$I$4:$L$1000,3,FALSE),""),"")</f>
        <v>Public dungeon bosses have a chance to drop a shoulder, hand, or weapon.</v>
      </c>
      <c r="AH354" s="3" t="str">
        <f>IF(AF354&lt;&gt;"",IF(AF354&lt;&gt;"LIBSETS_DROP_MECHANIC_MONSTER_NAME",VLOOKUP(AF354,'LibSets constants'!$I$4:$L$1000,4,FALSE),""),"")</f>
        <v>Öffentliche Dungeon-Bosse haben die Möglichkeit, eine Schulter, Handschuhe oder eine Waffe fallen zu lassen.</v>
      </c>
      <c r="AI354" s="3" t="str">
        <f>IF(J354&lt;&gt;"LIBSETS_SETTYPE_BATTLEGROUND",IF(J354&lt;&gt;"LIBSETS_SETTYPE_SPECIAL",IF(AJ354&lt;&gt;"",VLOOKUP(AJ354,'ESO zone constants'!$D$2:$H$4950,8,FALSE),""),""),"")</f>
        <v/>
      </c>
      <c r="AK354" s="34" t="s">
        <v>2120</v>
      </c>
      <c r="AL354" s="3" t="str">
        <f>IF(AK354&lt;&gt;"",IF(AK354&lt;&gt;"LIBSETS_DROP_MECHANIC_MONSTER_NAME",VLOOKUP(AK354,'LibSets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3" t="str">
        <f>IF(AK354&lt;&gt;"",IF(AK354&lt;&gt;"LIBSETS_DROP_MECHANIC_MONSTER_NAME",VLOOKUP(AK354,'LibSets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IF(J354&lt;&gt;"LIBSETS_SETTYPE_BATTLEGROUND",IF(J354&lt;&gt;"LIBSETS_SETTYPE_SPECIAL",IF(AO354&lt;&gt;"",VLOOKUP(AO354,'ESO zone constants'!$D$2:$H$4950,8,FALSE),""),""),"")</f>
        <v/>
      </c>
      <c r="AQ354" s="3" t="str">
        <f>IF(AP354&lt;&gt;"",IF(AP354&lt;&gt;"LIBSETS_DROP_MECHANIC_MONSTER_NAME",VLOOKUP(AP354,'LibSets constants'!$I$4:$L$1000,3,FALSE),""),"")</f>
        <v/>
      </c>
      <c r="AR354" s="3" t="str">
        <f>IF(AP354&lt;&gt;"",IF(AP354&lt;&gt;"LIBSETS_DROP_MECHANIC_MONSTER_NAME",VLOOKUP(AP354,'LibSets constants'!$I$4:$L$1000,4,FALSE),""),"")</f>
        <v/>
      </c>
      <c r="AS354" s="3" t="str">
        <f>IF(J354&lt;&gt;"LIBSETS_SETTYPE_BATTLEGROUND",IF(J354&lt;&gt;"LIBSETS_SETTYPE_SPECIAL",IF(AT354&lt;&gt;"",VLOOKUP(AT354,'ESO zone constants'!$D$2:$H$4950,8,FALSE),""),""),"")</f>
        <v/>
      </c>
      <c r="AV354" s="3" t="str">
        <f>IF(AU354&lt;&gt;"",IF(AU354&lt;&gt;"LIBSETS_DROP_MECHANIC_MONSTER_NAME",VLOOKUP(AU354,'LibSets constants'!$I$4:$L$1000,3,FALSE),""),"")</f>
        <v/>
      </c>
      <c r="AW354" s="3" t="str">
        <f>IF(AU354&lt;&gt;"",IF(AU354&lt;&gt;"LIBSETS_DROP_MECHANIC_MONSTER_NAME",VLOOKUP(AU354,'LibSets constants'!$I$4:$L$1000,4,FALSE),""),"")</f>
        <v/>
      </c>
      <c r="AX354" s="21" t="e">
        <f t="shared" si="37"/>
        <v>#REF!</v>
      </c>
      <c r="AY354" s="21" t="e">
        <f t="shared" si="40"/>
        <v>#REF!</v>
      </c>
      <c r="AZ354" s="21" t="str">
        <f t="shared" si="38"/>
        <v>, setType=LIBSETS_SETTYPE_OVERLAND</v>
      </c>
      <c r="BA354" s="21" t="str">
        <f t="shared" si="39"/>
        <v>, dropMechanic={LIBSETS_DROP_MECHANIC_OVERLAND_BOSS_DELVE,LIBSETS_DROP_MECHANIC_OVERLAND_WORLDBOSS,LIBSETS_DROP_MECHANIC_OVERLAND_BOSS_PUBLIC_DUNGEON,LIBSETS_DROP_MECHANIC_OVERLAND_CHEST}},</v>
      </c>
      <c r="BB354" s="21" t="str">
        <f t="shared" si="41"/>
        <v xml:space="preserve"> --Draugr's Heritage / Erbe des Draugrs   [The Rift]</v>
      </c>
    </row>
    <row r="355" spans="1:54" x14ac:dyDescent="0.25">
      <c r="A355" s="12">
        <v>145</v>
      </c>
      <c r="B355" t="s">
        <v>1103</v>
      </c>
      <c r="C355" t="s">
        <v>1105</v>
      </c>
      <c r="D355" t="s">
        <v>1104</v>
      </c>
      <c r="G355" s="3">
        <f t="shared" si="36"/>
        <v>145</v>
      </c>
      <c r="J355" s="8" t="s">
        <v>2024</v>
      </c>
      <c r="L355" t="s">
        <v>100</v>
      </c>
      <c r="M355" t="s">
        <v>100</v>
      </c>
      <c r="N355">
        <v>-1</v>
      </c>
      <c r="O355">
        <v>-1</v>
      </c>
      <c r="P355">
        <v>-1</v>
      </c>
      <c r="Q355">
        <v>0</v>
      </c>
      <c r="R355" s="3" t="e">
        <f>IF(S355&lt;&gt;"",VLOOKUP(S355,'ESO zone constants'!$D$2:$H$4950,8,FALSE),"")</f>
        <v>#REF!</v>
      </c>
      <c r="S355" t="s">
        <v>574</v>
      </c>
      <c r="T355" s="19" t="e">
        <f>IF(R355&lt;&gt;"",IF(NOT(ISERROR(VLOOKUP(R355,'ESO Dungeon constants'!$D$3:$H$9999,5,FALSE))),VLOOKUP(R355,'ESO Dungeon constants'!$D$3:$I$9999,6,FALSE),VLOOKUP(R355,'ESO zone constants'!$H$2:$K$9984,4,FALSE)),"")</f>
        <v>#REF!</v>
      </c>
      <c r="U355" s="3" t="e">
        <f>VLOOKUP(T355,'LibSets constants'!$B$4:$C$1000,2,FALSE)</f>
        <v>#REF!</v>
      </c>
      <c r="V355" s="34" t="s">
        <v>2117</v>
      </c>
      <c r="W355" s="46" t="str">
        <f>IF(V355&lt;&gt;"",IF(V355&lt;&gt;"LIBSETS_DROP_MECHANIC_MONSTER_NAME",VLOOKUP(V355,'LibSets constants'!$I$4:$L$1000,3,FALSE),""),"")</f>
        <v>Delve bosses have a chance to drop a waist or feet.</v>
      </c>
      <c r="X355" s="46" t="str">
        <f>IF(V355&lt;&gt;"",IF(V355&lt;&gt;"LIBSETS_DROP_MECHANIC_MONSTER_NAME",VLOOKUP(V355,'LibSets constants'!$I$4:$L$1000,4,FALSE),""),"")</f>
        <v>Bosse in Gewölben haben die Chance, eine Taille oder Füße fallen zu lassen.</v>
      </c>
      <c r="Y355" s="3" t="str">
        <f>IF(J355&lt;&gt;"LIBSETS_SETTYPE_BATTLEGROUND",IF(J355&lt;&gt;"LIBSETS_SETTYPE_SPECIAL",IF(Z355&lt;&gt;"",VLOOKUP(Z355,'ESO zone constants'!$D$2:$H$4950,8,FALSE),""),""),"")</f>
        <v/>
      </c>
      <c r="AA355" s="47" t="s">
        <v>2118</v>
      </c>
      <c r="AB355" s="46" t="str">
        <f>IF(AA355&lt;&gt;"",IF(AA355&lt;&gt;"LIBSETS_DROP_MECHANIC_MONSTER_NAME",VLOOKUP(AA355,'LibSets constants'!$I$4:$L$1000,3,FALSE),""),"")</f>
        <v>Overland group bosses have a 100% chance to drop head, chest, legs, or weapon.</v>
      </c>
      <c r="AC355" s="46" t="str">
        <f>IF(AA355&lt;&gt;"",IF(AA355&lt;&gt;"LIBSETS_DROP_MECHANIC_MONSTER_NAME",VLOOKUP(AA355,'LibSets constants'!$I$4:$L$1000,4,FALSE),""),"")</f>
        <v>Überland Gruppenbosse haben eine Chance von 100%, Kopf, Brust, Beine oder Waffen fallen zu lassen.</v>
      </c>
      <c r="AD355" s="3" t="str">
        <f>IF(J355&lt;&gt;"LIBSETS_SETTYPE_BATTLEGROUND",IF(J355&lt;&gt;"LIBSETS_SETTYPE_SPECIAL",IF(AE355&lt;&gt;"",VLOOKUP(AE355,'ESO zone constants'!$D$2:$H$4950,8,FALSE),""),""),"")</f>
        <v/>
      </c>
      <c r="AF355" s="47" t="s">
        <v>2119</v>
      </c>
      <c r="AG355" s="46" t="str">
        <f>IF(AF355&lt;&gt;"",IF(AF355&lt;&gt;"LIBSETS_DROP_MECHANIC_MONSTER_NAME",VLOOKUP(AF355,'LibSets constants'!$I$4:$L$1000,3,FALSE),""),"")</f>
        <v>Public dungeon bosses have a chance to drop a shoulder, hand, or weapon.</v>
      </c>
      <c r="AH355" s="46" t="str">
        <f>IF(AF355&lt;&gt;"",IF(AF355&lt;&gt;"LIBSETS_DROP_MECHANIC_MONSTER_NAME",VLOOKUP(AF355,'LibSets constants'!$I$4:$L$1000,4,FALSE),""),"")</f>
        <v>Öffentliche Dungeon-Bosse haben die Möglichkeit, eine Schulter, Handschuhe oder eine Waffe fallen zu lassen.</v>
      </c>
      <c r="AI355" s="3" t="str">
        <f>IF(J355&lt;&gt;"LIBSETS_SETTYPE_BATTLEGROUND",IF(J355&lt;&gt;"LIBSETS_SETTYPE_SPECIAL",IF(AJ355&lt;&gt;"",VLOOKUP(AJ355,'ESO zone constants'!$D$2:$H$4950,8,FALSE),""),""),"")</f>
        <v/>
      </c>
      <c r="AK355" s="47" t="s">
        <v>2120</v>
      </c>
      <c r="AL355" s="46" t="str">
        <f>IF(AK355&lt;&gt;"",IF(AK355&lt;&gt;"LIBSETS_DROP_MECHANIC_MONSTER_NAME",VLOOKUP(AK355,'LibSets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5" s="46" t="str">
        <f>IF(AK355&lt;&gt;"",IF(AK355&lt;&gt;"LIBSETS_DROP_MECHANIC_MONSTER_NAME",VLOOKUP(AK355,'LibSets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5" s="3" t="str">
        <f>IF(J355&lt;&gt;"LIBSETS_SETTYPE_BATTLEGROUND",IF(J355&lt;&gt;"LIBSETS_SETTYPE_SPECIAL",IF(AO355&lt;&gt;"",VLOOKUP(AO355,'ESO zone constants'!$D$2:$H$4950,8,FALSE),""),""),"")</f>
        <v/>
      </c>
      <c r="AP355" s="47"/>
      <c r="AQ355" s="46" t="str">
        <f>IF(AP355&lt;&gt;"",IF(AP355&lt;&gt;"LIBSETS_DROP_MECHANIC_MONSTER_NAME",VLOOKUP(AP355,'LibSets constants'!$I$4:$L$1000,3,FALSE),""),"")</f>
        <v/>
      </c>
      <c r="AR355" s="46" t="str">
        <f>IF(AP355&lt;&gt;"",IF(AP355&lt;&gt;"LIBSETS_DROP_MECHANIC_MONSTER_NAME",VLOOKUP(AP355,'LibSets constants'!$I$4:$L$1000,4,FALSE),""),"")</f>
        <v/>
      </c>
      <c r="AS355" s="3" t="str">
        <f>IF(J355&lt;&gt;"LIBSETS_SETTYPE_BATTLEGROUND",IF(J355&lt;&gt;"LIBSETS_SETTYPE_SPECIAL",IF(AT355&lt;&gt;"",VLOOKUP(AT355,'ESO zone constants'!$D$2:$H$4950,8,FALSE),""),""),"")</f>
        <v/>
      </c>
      <c r="AU355" s="47"/>
      <c r="AV355" s="46" t="str">
        <f>IF(AU355&lt;&gt;"",IF(AU355&lt;&gt;"LIBSETS_DROP_MECHANIC_MONSTER_NAME",VLOOKUP(AU355,'LibSets constants'!$I$4:$L$1000,3,FALSE),""),"")</f>
        <v/>
      </c>
      <c r="AW355" s="46" t="str">
        <f>IF(AU355&lt;&gt;"",IF(AU355&lt;&gt;"LIBSETS_DROP_MECHANIC_MONSTER_NAME",VLOOKUP(AU355,'LibSets constants'!$I$4:$L$1000,4,FALSE),""),"")</f>
        <v/>
      </c>
      <c r="AX355" s="21" t="e">
        <f t="shared" si="37"/>
        <v>#REF!</v>
      </c>
      <c r="AY355" s="21" t="e">
        <f t="shared" si="40"/>
        <v>#REF!</v>
      </c>
      <c r="AZ355" s="21" t="str">
        <f t="shared" si="38"/>
        <v>, setType=LIBSETS_SETTYPE_OVERLAND</v>
      </c>
      <c r="BA355" s="21" t="str">
        <f t="shared" si="39"/>
        <v>, dropMechanic={LIBSETS_DROP_MECHANIC_OVERLAND_BOSS_DELVE,LIBSETS_DROP_MECHANIC_OVERLAND_WORLDBOSS,LIBSETS_DROP_MECHANIC_OVERLAND_BOSS_PUBLIC_DUNGEON,LIBSETS_DROP_MECHANIC_OVERLAND_CHEST}},</v>
      </c>
      <c r="BB355" s="21" t="str">
        <f t="shared" si="41"/>
        <v xml:space="preserve"> --Way of Fire / Weg des Feuers   [Craglorn]</v>
      </c>
    </row>
    <row r="356" spans="1:54" x14ac:dyDescent="0.25">
      <c r="A356" s="12">
        <v>146</v>
      </c>
      <c r="B356" t="s">
        <v>1106</v>
      </c>
      <c r="C356" t="s">
        <v>1108</v>
      </c>
      <c r="D356" t="s">
        <v>1107</v>
      </c>
      <c r="G356" s="3">
        <f t="shared" si="36"/>
        <v>146</v>
      </c>
      <c r="J356" s="8" t="s">
        <v>2024</v>
      </c>
      <c r="L356" t="s">
        <v>100</v>
      </c>
      <c r="M356" t="s">
        <v>100</v>
      </c>
      <c r="N356">
        <v>-1</v>
      </c>
      <c r="O356">
        <v>-1</v>
      </c>
      <c r="P356">
        <v>-1</v>
      </c>
      <c r="Q356">
        <v>0</v>
      </c>
      <c r="R356" s="3" t="e">
        <f>IF(S356&lt;&gt;"",VLOOKUP(S356,'ESO zone constants'!$D$2:$H$4950,8,FALSE),"")</f>
        <v>#REF!</v>
      </c>
      <c r="S356" t="s">
        <v>574</v>
      </c>
      <c r="T356" s="19" t="e">
        <f>IF(R356&lt;&gt;"",IF(NOT(ISERROR(VLOOKUP(R356,'ESO Dungeon constants'!$D$3:$H$9999,5,FALSE))),VLOOKUP(R356,'ESO Dungeon constants'!$D$3:$I$9999,6,FALSE),VLOOKUP(R356,'ESO zone constants'!$H$2:$K$9984,4,FALSE)),"")</f>
        <v>#REF!</v>
      </c>
      <c r="U356" s="3" t="e">
        <f>VLOOKUP(T356,'LibSets constants'!$B$4:$C$1000,2,FALSE)</f>
        <v>#REF!</v>
      </c>
      <c r="V356" s="34" t="s">
        <v>2117</v>
      </c>
      <c r="W356" s="46" t="str">
        <f>IF(V356&lt;&gt;"",IF(V356&lt;&gt;"LIBSETS_DROP_MECHANIC_MONSTER_NAME",VLOOKUP(V356,'LibSets constants'!$I$4:$L$1000,3,FALSE),""),"")</f>
        <v>Delve bosses have a chance to drop a waist or feet.</v>
      </c>
      <c r="X356" s="46" t="str">
        <f>IF(V356&lt;&gt;"",IF(V356&lt;&gt;"LIBSETS_DROP_MECHANIC_MONSTER_NAME",VLOOKUP(V356,'LibSets constants'!$I$4:$L$1000,4,FALSE),""),"")</f>
        <v>Bosse in Gewölben haben die Chance, eine Taille oder Füße fallen zu lassen.</v>
      </c>
      <c r="Y356" s="3" t="str">
        <f>IF(J356&lt;&gt;"LIBSETS_SETTYPE_BATTLEGROUND",IF(J356&lt;&gt;"LIBSETS_SETTYPE_SPECIAL",IF(Z356&lt;&gt;"",VLOOKUP(Z356,'ESO zone constants'!$D$2:$H$4950,8,FALSE),""),""),"")</f>
        <v/>
      </c>
      <c r="AA356" s="47" t="s">
        <v>2118</v>
      </c>
      <c r="AB356" s="46" t="str">
        <f>IF(AA356&lt;&gt;"",IF(AA356&lt;&gt;"LIBSETS_DROP_MECHANIC_MONSTER_NAME",VLOOKUP(AA356,'LibSets constants'!$I$4:$L$1000,3,FALSE),""),"")</f>
        <v>Overland group bosses have a 100% chance to drop head, chest, legs, or weapon.</v>
      </c>
      <c r="AC356" s="46" t="str">
        <f>IF(AA356&lt;&gt;"",IF(AA356&lt;&gt;"LIBSETS_DROP_MECHANIC_MONSTER_NAME",VLOOKUP(AA356,'LibSets constants'!$I$4:$L$1000,4,FALSE),""),"")</f>
        <v>Überland Gruppenbosse haben eine Chance von 100%, Kopf, Brust, Beine oder Waffen fallen zu lassen.</v>
      </c>
      <c r="AD356" s="3" t="str">
        <f>IF(J356&lt;&gt;"LIBSETS_SETTYPE_BATTLEGROUND",IF(J356&lt;&gt;"LIBSETS_SETTYPE_SPECIAL",IF(AE356&lt;&gt;"",VLOOKUP(AE356,'ESO zone constants'!$D$2:$H$4950,8,FALSE),""),""),"")</f>
        <v/>
      </c>
      <c r="AF356" s="47" t="s">
        <v>2119</v>
      </c>
      <c r="AG356" s="46" t="str">
        <f>IF(AF356&lt;&gt;"",IF(AF356&lt;&gt;"LIBSETS_DROP_MECHANIC_MONSTER_NAME",VLOOKUP(AF356,'LibSets constants'!$I$4:$L$1000,3,FALSE),""),"")</f>
        <v>Public dungeon bosses have a chance to drop a shoulder, hand, or weapon.</v>
      </c>
      <c r="AH356" s="46" t="str">
        <f>IF(AF356&lt;&gt;"",IF(AF356&lt;&gt;"LIBSETS_DROP_MECHANIC_MONSTER_NAME",VLOOKUP(AF356,'LibSets constants'!$I$4:$L$1000,4,FALSE),""),"")</f>
        <v>Öffentliche Dungeon-Bosse haben die Möglichkeit, eine Schulter, Handschuhe oder eine Waffe fallen zu lassen.</v>
      </c>
      <c r="AI356" s="3" t="str">
        <f>IF(J356&lt;&gt;"LIBSETS_SETTYPE_BATTLEGROUND",IF(J356&lt;&gt;"LIBSETS_SETTYPE_SPECIAL",IF(AJ356&lt;&gt;"",VLOOKUP(AJ356,'ESO zone constants'!$D$2:$H$4950,8,FALSE),""),""),"")</f>
        <v/>
      </c>
      <c r="AK356" s="47" t="s">
        <v>2120</v>
      </c>
      <c r="AL356" s="46" t="str">
        <f>IF(AK356&lt;&gt;"",IF(AK356&lt;&gt;"LIBSETS_DROP_MECHANIC_MONSTER_NAME",VLOOKUP(AK356,'LibSets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6" s="46" t="str">
        <f>IF(AK356&lt;&gt;"",IF(AK356&lt;&gt;"LIBSETS_DROP_MECHANIC_MONSTER_NAME",VLOOKUP(AK356,'LibSets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6" s="3" t="str">
        <f>IF(J356&lt;&gt;"LIBSETS_SETTYPE_BATTLEGROUND",IF(J356&lt;&gt;"LIBSETS_SETTYPE_SPECIAL",IF(AO356&lt;&gt;"",VLOOKUP(AO356,'ESO zone constants'!$D$2:$H$4950,8,FALSE),""),""),"")</f>
        <v/>
      </c>
      <c r="AP356" s="47"/>
      <c r="AQ356" s="46" t="str">
        <f>IF(AP356&lt;&gt;"",IF(AP356&lt;&gt;"LIBSETS_DROP_MECHANIC_MONSTER_NAME",VLOOKUP(AP356,'LibSets constants'!$I$4:$L$1000,3,FALSE),""),"")</f>
        <v/>
      </c>
      <c r="AR356" s="46" t="str">
        <f>IF(AP356&lt;&gt;"",IF(AP356&lt;&gt;"LIBSETS_DROP_MECHANIC_MONSTER_NAME",VLOOKUP(AP356,'LibSets constants'!$I$4:$L$1000,4,FALSE),""),"")</f>
        <v/>
      </c>
      <c r="AS356" s="3" t="str">
        <f>IF(J356&lt;&gt;"LIBSETS_SETTYPE_BATTLEGROUND",IF(J356&lt;&gt;"LIBSETS_SETTYPE_SPECIAL",IF(AT356&lt;&gt;"",VLOOKUP(AT356,'ESO zone constants'!$D$2:$H$4950,8,FALSE),""),""),"")</f>
        <v/>
      </c>
      <c r="AU356" s="47"/>
      <c r="AV356" s="46" t="str">
        <f>IF(AU356&lt;&gt;"",IF(AU356&lt;&gt;"LIBSETS_DROP_MECHANIC_MONSTER_NAME",VLOOKUP(AU356,'LibSets constants'!$I$4:$L$1000,3,FALSE),""),"")</f>
        <v/>
      </c>
      <c r="AW356" s="46" t="str">
        <f>IF(AU356&lt;&gt;"",IF(AU356&lt;&gt;"LIBSETS_DROP_MECHANIC_MONSTER_NAME",VLOOKUP(AU356,'LibSets constants'!$I$4:$L$1000,4,FALSE),""),"")</f>
        <v/>
      </c>
      <c r="AX356" s="21" t="e">
        <f t="shared" si="37"/>
        <v>#REF!</v>
      </c>
      <c r="AY356" s="21" t="e">
        <f t="shared" si="40"/>
        <v>#REF!</v>
      </c>
      <c r="AZ356" s="21" t="str">
        <f t="shared" si="38"/>
        <v>, setType=LIBSETS_SETTYPE_OVERLAND</v>
      </c>
      <c r="BA356" s="21" t="str">
        <f t="shared" si="39"/>
        <v>, dropMechanic={LIBSETS_DROP_MECHANIC_OVERLAND_BOSS_DELVE,LIBSETS_DROP_MECHANIC_OVERLAND_WORLDBOSS,LIBSETS_DROP_MECHANIC_OVERLAND_BOSS_PUBLIC_DUNGEON,LIBSETS_DROP_MECHANIC_OVERLAND_CHEST}},</v>
      </c>
      <c r="BB356" s="21" t="str">
        <f t="shared" si="41"/>
        <v xml:space="preserve"> --Way of Air / Weg der Luft   [Craglorn]</v>
      </c>
    </row>
    <row r="357" spans="1:54" x14ac:dyDescent="0.25">
      <c r="A357" s="12">
        <v>147</v>
      </c>
      <c r="B357" t="s">
        <v>1109</v>
      </c>
      <c r="C357" t="s">
        <v>1111</v>
      </c>
      <c r="D357" t="s">
        <v>1110</v>
      </c>
      <c r="G357" s="3">
        <f t="shared" si="36"/>
        <v>147</v>
      </c>
      <c r="J357" s="8" t="s">
        <v>2024</v>
      </c>
      <c r="L357" t="s">
        <v>100</v>
      </c>
      <c r="M357" t="s">
        <v>100</v>
      </c>
      <c r="N357">
        <v>-1</v>
      </c>
      <c r="O357">
        <v>-1</v>
      </c>
      <c r="P357">
        <v>-1</v>
      </c>
      <c r="Q357">
        <v>0</v>
      </c>
      <c r="R357" s="3" t="e">
        <f>IF(S357&lt;&gt;"",VLOOKUP(S357,'ESO zone constants'!$D$2:$H$4950,8,FALSE),"")</f>
        <v>#REF!</v>
      </c>
      <c r="S357" t="s">
        <v>574</v>
      </c>
      <c r="T357" s="19" t="e">
        <f>IF(R357&lt;&gt;"",IF(NOT(ISERROR(VLOOKUP(R357,'ESO Dungeon constants'!$D$3:$H$9999,5,FALSE))),VLOOKUP(R357,'ESO Dungeon constants'!$D$3:$I$9999,6,FALSE),VLOOKUP(R357,'ESO zone constants'!$H$2:$K$9984,4,FALSE)),"")</f>
        <v>#REF!</v>
      </c>
      <c r="U357" s="3" t="e">
        <f>VLOOKUP(T357,'LibSets constants'!$B$4:$C$1000,2,FALSE)</f>
        <v>#REF!</v>
      </c>
      <c r="V357" s="34" t="s">
        <v>2117</v>
      </c>
      <c r="W357" s="46" t="str">
        <f>IF(V357&lt;&gt;"",IF(V357&lt;&gt;"LIBSETS_DROP_MECHANIC_MONSTER_NAME",VLOOKUP(V357,'LibSets constants'!$I$4:$L$1000,3,FALSE),""),"")</f>
        <v>Delve bosses have a chance to drop a waist or feet.</v>
      </c>
      <c r="X357" s="46" t="str">
        <f>IF(V357&lt;&gt;"",IF(V357&lt;&gt;"LIBSETS_DROP_MECHANIC_MONSTER_NAME",VLOOKUP(V357,'LibSets constants'!$I$4:$L$1000,4,FALSE),""),"")</f>
        <v>Bosse in Gewölben haben die Chance, eine Taille oder Füße fallen zu lassen.</v>
      </c>
      <c r="Y357" s="3" t="str">
        <f>IF(J357&lt;&gt;"LIBSETS_SETTYPE_BATTLEGROUND",IF(J357&lt;&gt;"LIBSETS_SETTYPE_SPECIAL",IF(Z357&lt;&gt;"",VLOOKUP(Z357,'ESO zone constants'!$D$2:$H$4950,8,FALSE),""),""),"")</f>
        <v/>
      </c>
      <c r="AA357" s="47" t="s">
        <v>2118</v>
      </c>
      <c r="AB357" s="46" t="str">
        <f>IF(AA357&lt;&gt;"",IF(AA357&lt;&gt;"LIBSETS_DROP_MECHANIC_MONSTER_NAME",VLOOKUP(AA357,'LibSets constants'!$I$4:$L$1000,3,FALSE),""),"")</f>
        <v>Overland group bosses have a 100% chance to drop head, chest, legs, or weapon.</v>
      </c>
      <c r="AC357" s="46" t="str">
        <f>IF(AA357&lt;&gt;"",IF(AA357&lt;&gt;"LIBSETS_DROP_MECHANIC_MONSTER_NAME",VLOOKUP(AA357,'LibSets constants'!$I$4:$L$1000,4,FALSE),""),"")</f>
        <v>Überland Gruppenbosse haben eine Chance von 100%, Kopf, Brust, Beine oder Waffen fallen zu lassen.</v>
      </c>
      <c r="AD357" s="3" t="str">
        <f>IF(J357&lt;&gt;"LIBSETS_SETTYPE_BATTLEGROUND",IF(J357&lt;&gt;"LIBSETS_SETTYPE_SPECIAL",IF(AE357&lt;&gt;"",VLOOKUP(AE357,'ESO zone constants'!$D$2:$H$4950,8,FALSE),""),""),"")</f>
        <v/>
      </c>
      <c r="AF357" s="47" t="s">
        <v>2119</v>
      </c>
      <c r="AG357" s="46" t="str">
        <f>IF(AF357&lt;&gt;"",IF(AF357&lt;&gt;"LIBSETS_DROP_MECHANIC_MONSTER_NAME",VLOOKUP(AF357,'LibSets constants'!$I$4:$L$1000,3,FALSE),""),"")</f>
        <v>Public dungeon bosses have a chance to drop a shoulder, hand, or weapon.</v>
      </c>
      <c r="AH357" s="46" t="str">
        <f>IF(AF357&lt;&gt;"",IF(AF357&lt;&gt;"LIBSETS_DROP_MECHANIC_MONSTER_NAME",VLOOKUP(AF357,'LibSets constants'!$I$4:$L$1000,4,FALSE),""),"")</f>
        <v>Öffentliche Dungeon-Bosse haben die Möglichkeit, eine Schulter, Handschuhe oder eine Waffe fallen zu lassen.</v>
      </c>
      <c r="AI357" s="3" t="str">
        <f>IF(J357&lt;&gt;"LIBSETS_SETTYPE_BATTLEGROUND",IF(J357&lt;&gt;"LIBSETS_SETTYPE_SPECIAL",IF(AJ357&lt;&gt;"",VLOOKUP(AJ357,'ESO zone constants'!$D$2:$H$4950,8,FALSE),""),""),"")</f>
        <v/>
      </c>
      <c r="AK357" s="47" t="s">
        <v>2120</v>
      </c>
      <c r="AL357" s="46" t="str">
        <f>IF(AK357&lt;&gt;"",IF(AK357&lt;&gt;"LIBSETS_DROP_MECHANIC_MONSTER_NAME",VLOOKUP(AK357,'LibSets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7" s="46" t="str">
        <f>IF(AK357&lt;&gt;"",IF(AK357&lt;&gt;"LIBSETS_DROP_MECHANIC_MONSTER_NAME",VLOOKUP(AK357,'LibSets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7" s="3" t="str">
        <f>IF(J357&lt;&gt;"LIBSETS_SETTYPE_BATTLEGROUND",IF(J357&lt;&gt;"LIBSETS_SETTYPE_SPECIAL",IF(AO357&lt;&gt;"",VLOOKUP(AO357,'ESO zone constants'!$D$2:$H$4950,8,FALSE),""),""),"")</f>
        <v/>
      </c>
      <c r="AP357" s="47"/>
      <c r="AQ357" s="46" t="str">
        <f>IF(AP357&lt;&gt;"",IF(AP357&lt;&gt;"LIBSETS_DROP_MECHANIC_MONSTER_NAME",VLOOKUP(AP357,'LibSets constants'!$I$4:$L$1000,3,FALSE),""),"")</f>
        <v/>
      </c>
      <c r="AR357" s="46" t="str">
        <f>IF(AP357&lt;&gt;"",IF(AP357&lt;&gt;"LIBSETS_DROP_MECHANIC_MONSTER_NAME",VLOOKUP(AP357,'LibSets constants'!$I$4:$L$1000,4,FALSE),""),"")</f>
        <v/>
      </c>
      <c r="AS357" s="3" t="str">
        <f>IF(J357&lt;&gt;"LIBSETS_SETTYPE_BATTLEGROUND",IF(J357&lt;&gt;"LIBSETS_SETTYPE_SPECIAL",IF(AT357&lt;&gt;"",VLOOKUP(AT357,'ESO zone constants'!$D$2:$H$4950,8,FALSE),""),""),"")</f>
        <v/>
      </c>
      <c r="AU357" s="47"/>
      <c r="AV357" s="46" t="str">
        <f>IF(AU357&lt;&gt;"",IF(AU357&lt;&gt;"LIBSETS_DROP_MECHANIC_MONSTER_NAME",VLOOKUP(AU357,'LibSets constants'!$I$4:$L$1000,3,FALSE),""),"")</f>
        <v/>
      </c>
      <c r="AW357" s="46" t="str">
        <f>IF(AU357&lt;&gt;"",IF(AU357&lt;&gt;"LIBSETS_DROP_MECHANIC_MONSTER_NAME",VLOOKUP(AU357,'LibSets constants'!$I$4:$L$1000,4,FALSE),""),"")</f>
        <v/>
      </c>
      <c r="AX357" s="21" t="e">
        <f t="shared" si="37"/>
        <v>#REF!</v>
      </c>
      <c r="AY357" s="21" t="e">
        <f t="shared" si="40"/>
        <v>#REF!</v>
      </c>
      <c r="AZ357" s="21" t="str">
        <f t="shared" si="38"/>
        <v>, setType=LIBSETS_SETTYPE_OVERLAND</v>
      </c>
      <c r="BA357" s="21" t="str">
        <f t="shared" si="39"/>
        <v>, dropMechanic={LIBSETS_DROP_MECHANIC_OVERLAND_BOSS_DELVE,LIBSETS_DROP_MECHANIC_OVERLAND_WORLDBOSS,LIBSETS_DROP_MECHANIC_OVERLAND_BOSS_PUBLIC_DUNGEON,LIBSETS_DROP_MECHANIC_OVERLAND_CHEST}},</v>
      </c>
      <c r="BB357" s="21" t="str">
        <f t="shared" si="41"/>
        <v xml:space="preserve"> --Way of Martial Knowledge / Weg der Kampfkunst   [Craglorn]</v>
      </c>
    </row>
    <row r="358" spans="1:54" x14ac:dyDescent="0.25">
      <c r="A358" s="12">
        <v>187</v>
      </c>
      <c r="B358" t="s">
        <v>1187</v>
      </c>
      <c r="C358" t="s">
        <v>1189</v>
      </c>
      <c r="D358" t="s">
        <v>1188</v>
      </c>
      <c r="G358" s="3">
        <f t="shared" si="36"/>
        <v>187</v>
      </c>
      <c r="J358" s="8" t="s">
        <v>2024</v>
      </c>
      <c r="L358" t="s">
        <v>100</v>
      </c>
      <c r="M358" t="s">
        <v>100</v>
      </c>
      <c r="N358">
        <v>-1</v>
      </c>
      <c r="O358">
        <v>-1</v>
      </c>
      <c r="P358">
        <v>-1</v>
      </c>
      <c r="Q358">
        <v>0</v>
      </c>
      <c r="R358" s="3" t="e">
        <f>IF(S358&lt;&gt;"",VLOOKUP(S358,'ESO zone constants'!$D$2:$H$4950,8,FALSE),"")</f>
        <v>#REF!</v>
      </c>
      <c r="S358" t="s">
        <v>123</v>
      </c>
      <c r="T358" s="19" t="e">
        <f>IF(R358&lt;&gt;"",IF(NOT(ISERROR(VLOOKUP(R358,'ESO Dungeon constants'!$D$3:$H$9999,5,FALSE))),VLOOKUP(R358,'ESO Dungeon constants'!$D$3:$I$9999,6,FALSE),VLOOKUP(R358,'ESO zone constants'!$H$2:$K$9984,4,FALSE)),"")</f>
        <v>#REF!</v>
      </c>
      <c r="U358" s="3" t="e">
        <f>VLOOKUP(T358,'LibSets constants'!$B$4:$C$1000,2,FALSE)</f>
        <v>#REF!</v>
      </c>
      <c r="V358" s="34" t="s">
        <v>2117</v>
      </c>
      <c r="W358" s="3" t="str">
        <f>IF(V358&lt;&gt;"",IF(V358&lt;&gt;"LIBSETS_DROP_MECHANIC_MONSTER_NAME",VLOOKUP(V358,'LibSets constants'!$I$4:$L$1000,3,FALSE),""),"")</f>
        <v>Delve bosses have a chance to drop a waist or feet.</v>
      </c>
      <c r="X358" s="41" t="str">
        <f>IF(V358&lt;&gt;"",IF(V358&lt;&gt;"LIBSETS_DROP_MECHANIC_MONSTER_NAME",VLOOKUP(V358,'LibSets constants'!$I$4:$L$1000,4,FALSE),""),"")</f>
        <v>Bosse in Gewölben haben die Chance, eine Taille oder Füße fallen zu lassen.</v>
      </c>
      <c r="Y358" s="3" t="str">
        <f>IF(J358&lt;&gt;"LIBSETS_SETTYPE_BATTLEGROUND",IF(J358&lt;&gt;"LIBSETS_SETTYPE_SPECIAL",IF(Z358&lt;&gt;"",VLOOKUP(Z358,'ESO zone constants'!$D$2:$H$4950,8,FALSE),""),""),"")</f>
        <v/>
      </c>
      <c r="AA358" s="34" t="s">
        <v>2118</v>
      </c>
      <c r="AB358" s="3" t="str">
        <f>IF(AA358&lt;&gt;"",IF(AA358&lt;&gt;"LIBSETS_DROP_MECHANIC_MONSTER_NAME",VLOOKUP(AA358,'LibSets constants'!$I$4:$L$1000,3,FALSE),""),"")</f>
        <v>Overland group bosses have a 100% chance to drop head, chest, legs, or weapon.</v>
      </c>
      <c r="AC358" s="3" t="str">
        <f>IF(AA358&lt;&gt;"",IF(AA358&lt;&gt;"LIBSETS_DROP_MECHANIC_MONSTER_NAME",VLOOKUP(AA358,'LibSets constants'!$I$4:$L$1000,4,FALSE),""),"")</f>
        <v>Überland Gruppenbosse haben eine Chance von 100%, Kopf, Brust, Beine oder Waffen fallen zu lassen.</v>
      </c>
      <c r="AD358" s="3" t="str">
        <f>IF(J358&lt;&gt;"LIBSETS_SETTYPE_BATTLEGROUND",IF(J358&lt;&gt;"LIBSETS_SETTYPE_SPECIAL",IF(AE358&lt;&gt;"",VLOOKUP(AE358,'ESO zone constants'!$D$2:$H$4950,8,FALSE),""),""),"")</f>
        <v/>
      </c>
      <c r="AF358" s="34" t="s">
        <v>2119</v>
      </c>
      <c r="AG358" s="3" t="str">
        <f>IF(AF358&lt;&gt;"",IF(AF358&lt;&gt;"LIBSETS_DROP_MECHANIC_MONSTER_NAME",VLOOKUP(AF358,'LibSets constants'!$I$4:$L$1000,3,FALSE),""),"")</f>
        <v>Public dungeon bosses have a chance to drop a shoulder, hand, or weapon.</v>
      </c>
      <c r="AH358" s="3" t="str">
        <f>IF(AF358&lt;&gt;"",IF(AF358&lt;&gt;"LIBSETS_DROP_MECHANIC_MONSTER_NAME",VLOOKUP(AF358,'LibSets constants'!$I$4:$L$1000,4,FALSE),""),"")</f>
        <v>Öffentliche Dungeon-Bosse haben die Möglichkeit, eine Schulter, Handschuhe oder eine Waffe fallen zu lassen.</v>
      </c>
      <c r="AI358" s="3" t="str">
        <f>IF(J358&lt;&gt;"LIBSETS_SETTYPE_BATTLEGROUND",IF(J358&lt;&gt;"LIBSETS_SETTYPE_SPECIAL",IF(AJ358&lt;&gt;"",VLOOKUP(AJ358,'ESO zone constants'!$D$2:$H$4950,8,FALSE),""),""),"")</f>
        <v/>
      </c>
      <c r="AK358" s="34" t="s">
        <v>2120</v>
      </c>
      <c r="AL358" s="3" t="str">
        <f>IF(AK358&lt;&gt;"",IF(AK358&lt;&gt;"LIBSETS_DROP_MECHANIC_MONSTER_NAME",VLOOKUP(AK358,'LibSets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8" s="3" t="str">
        <f>IF(AK358&lt;&gt;"",IF(AK358&lt;&gt;"LIBSETS_DROP_MECHANIC_MONSTER_NAME",VLOOKUP(AK358,'LibSets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8" s="3" t="str">
        <f>IF(J358&lt;&gt;"LIBSETS_SETTYPE_BATTLEGROUND",IF(J358&lt;&gt;"LIBSETS_SETTYPE_SPECIAL",IF(AO358&lt;&gt;"",VLOOKUP(AO358,'ESO zone constants'!$D$2:$H$4950,8,FALSE),""),""),"")</f>
        <v/>
      </c>
      <c r="AQ358" s="3" t="str">
        <f>IF(AP358&lt;&gt;"",IF(AP358&lt;&gt;"LIBSETS_DROP_MECHANIC_MONSTER_NAME",VLOOKUP(AP358,'LibSets constants'!$I$4:$L$1000,3,FALSE),""),"")</f>
        <v/>
      </c>
      <c r="AR358" s="3" t="str">
        <f>IF(AP358&lt;&gt;"",IF(AP358&lt;&gt;"LIBSETS_DROP_MECHANIC_MONSTER_NAME",VLOOKUP(AP358,'LibSets constants'!$I$4:$L$1000,4,FALSE),""),"")</f>
        <v/>
      </c>
      <c r="AS358" s="3" t="str">
        <f>IF(J358&lt;&gt;"LIBSETS_SETTYPE_BATTLEGROUND",IF(J358&lt;&gt;"LIBSETS_SETTYPE_SPECIAL",IF(AT358&lt;&gt;"",VLOOKUP(AT358,'ESO zone constants'!$D$2:$H$4950,8,FALSE),""),""),"")</f>
        <v/>
      </c>
      <c r="AV358" s="3" t="str">
        <f>IF(AU358&lt;&gt;"",IF(AU358&lt;&gt;"LIBSETS_DROP_MECHANIC_MONSTER_NAME",VLOOKUP(AU358,'LibSets constants'!$I$4:$L$1000,3,FALSE),""),"")</f>
        <v/>
      </c>
      <c r="AW358" s="3" t="str">
        <f>IF(AU358&lt;&gt;"",IF(AU358&lt;&gt;"LIBSETS_DROP_MECHANIC_MONSTER_NAME",VLOOKUP(AU358,'LibSets constants'!$I$4:$L$1000,4,FALSE),""),"")</f>
        <v/>
      </c>
      <c r="AX358" s="21" t="e">
        <f t="shared" si="37"/>
        <v>#REF!</v>
      </c>
      <c r="AY358" s="21" t="e">
        <f t="shared" si="40"/>
        <v>#REF!</v>
      </c>
      <c r="AZ358" s="21" t="str">
        <f t="shared" si="38"/>
        <v>, setType=LIBSETS_SETTYPE_OVERLAND</v>
      </c>
      <c r="BA358" s="21" t="str">
        <f t="shared" si="39"/>
        <v>, dropMechanic={LIBSETS_DROP_MECHANIC_OVERLAND_BOSS_DELVE,LIBSETS_DROP_MECHANIC_OVERLAND_WORLDBOSS,LIBSETS_DROP_MECHANIC_OVERLAND_BOSS_PUBLIC_DUNGEON,LIBSETS_DROP_MECHANIC_OVERLAND_CHEST}},</v>
      </c>
      <c r="BB358" s="21" t="str">
        <f t="shared" si="41"/>
        <v xml:space="preserve"> --Swamp Raider / Sumpfräuber   [Shadowfen]</v>
      </c>
    </row>
    <row r="359" spans="1:54" x14ac:dyDescent="0.25">
      <c r="A359" s="12">
        <v>210</v>
      </c>
      <c r="B359" t="s">
        <v>1238</v>
      </c>
      <c r="C359" t="s">
        <v>1240</v>
      </c>
      <c r="D359" t="s">
        <v>1239</v>
      </c>
      <c r="G359" s="3">
        <f t="shared" si="36"/>
        <v>210</v>
      </c>
      <c r="J359" s="8" t="s">
        <v>2024</v>
      </c>
      <c r="L359" t="s">
        <v>100</v>
      </c>
      <c r="M359" t="s">
        <v>100</v>
      </c>
      <c r="N359">
        <v>-1</v>
      </c>
      <c r="O359">
        <v>-1</v>
      </c>
      <c r="P359">
        <v>-1</v>
      </c>
      <c r="Q359">
        <v>0</v>
      </c>
      <c r="R359" s="3" t="e">
        <f>IF(S359&lt;&gt;"",VLOOKUP(S359,'ESO zone constants'!$D$2:$H$4950,8,FALSE),"")</f>
        <v>#REF!</v>
      </c>
      <c r="S359" t="s">
        <v>461</v>
      </c>
      <c r="T359" s="19" t="e">
        <f>IF(R359&lt;&gt;"",IF(NOT(ISERROR(VLOOKUP(R359,'ESO Dungeon constants'!$D$3:$H$9999,5,FALSE))),VLOOKUP(R359,'ESO Dungeon constants'!$D$3:$I$9999,6,FALSE),VLOOKUP(R359,'ESO zone constants'!$H$2:$K$9984,4,FALSE)),"")</f>
        <v>#REF!</v>
      </c>
      <c r="U359" s="3" t="e">
        <f>VLOOKUP(T359,'LibSets constants'!$B$4:$C$1000,2,FALSE)</f>
        <v>#REF!</v>
      </c>
      <c r="V359" s="34" t="s">
        <v>2117</v>
      </c>
      <c r="W359" s="3" t="str">
        <f>IF(V359&lt;&gt;"",IF(V359&lt;&gt;"LIBSETS_DROP_MECHANIC_MONSTER_NAME",VLOOKUP(V359,'LibSets constants'!$I$4:$L$1000,3,FALSE),""),"")</f>
        <v>Delve bosses have a chance to drop a waist or feet.</v>
      </c>
      <c r="X359" s="41" t="str">
        <f>IF(V359&lt;&gt;"",IF(V359&lt;&gt;"LIBSETS_DROP_MECHANIC_MONSTER_NAME",VLOOKUP(V359,'LibSets constants'!$I$4:$L$1000,4,FALSE),""),"")</f>
        <v>Bosse in Gewölben haben die Chance, eine Taille oder Füße fallen zu lassen.</v>
      </c>
      <c r="Y359" s="3" t="str">
        <f>IF(J359&lt;&gt;"LIBSETS_SETTYPE_BATTLEGROUND",IF(J359&lt;&gt;"LIBSETS_SETTYPE_SPECIAL",IF(Z359&lt;&gt;"",VLOOKUP(Z359,'ESO zone constants'!$D$2:$H$4950,8,FALSE),""),""),"")</f>
        <v/>
      </c>
      <c r="AA359" s="34" t="s">
        <v>2118</v>
      </c>
      <c r="AB359" s="3" t="str">
        <f>IF(AA359&lt;&gt;"",IF(AA359&lt;&gt;"LIBSETS_DROP_MECHANIC_MONSTER_NAME",VLOOKUP(AA359,'LibSets constants'!$I$4:$L$1000,3,FALSE),""),"")</f>
        <v>Overland group bosses have a 100% chance to drop head, chest, legs, or weapon.</v>
      </c>
      <c r="AC359" s="3" t="str">
        <f>IF(AA359&lt;&gt;"",IF(AA359&lt;&gt;"LIBSETS_DROP_MECHANIC_MONSTER_NAME",VLOOKUP(AA359,'LibSets constants'!$I$4:$L$1000,4,FALSE),""),"")</f>
        <v>Überland Gruppenbosse haben eine Chance von 100%, Kopf, Brust, Beine oder Waffen fallen zu lassen.</v>
      </c>
      <c r="AD359" s="3" t="str">
        <f>IF(J359&lt;&gt;"LIBSETS_SETTYPE_BATTLEGROUND",IF(J359&lt;&gt;"LIBSETS_SETTYPE_SPECIAL",IF(AE359&lt;&gt;"",VLOOKUP(AE359,'ESO zone constants'!$D$2:$H$4950,8,FALSE),""),""),"")</f>
        <v/>
      </c>
      <c r="AF359" s="34" t="s">
        <v>2119</v>
      </c>
      <c r="AG359" s="3" t="str">
        <f>IF(AF359&lt;&gt;"",IF(AF359&lt;&gt;"LIBSETS_DROP_MECHANIC_MONSTER_NAME",VLOOKUP(AF359,'LibSets constants'!$I$4:$L$1000,3,FALSE),""),"")</f>
        <v>Public dungeon bosses have a chance to drop a shoulder, hand, or weapon.</v>
      </c>
      <c r="AH359" s="3" t="str">
        <f>IF(AF359&lt;&gt;"",IF(AF359&lt;&gt;"LIBSETS_DROP_MECHANIC_MONSTER_NAME",VLOOKUP(AF359,'LibSets constants'!$I$4:$L$1000,4,FALSE),""),"")</f>
        <v>Öffentliche Dungeon-Bosse haben die Möglichkeit, eine Schulter, Handschuhe oder eine Waffe fallen zu lassen.</v>
      </c>
      <c r="AI359" s="3" t="str">
        <f>IF(J359&lt;&gt;"LIBSETS_SETTYPE_BATTLEGROUND",IF(J359&lt;&gt;"LIBSETS_SETTYPE_SPECIAL",IF(AJ359&lt;&gt;"",VLOOKUP(AJ359,'ESO zone constants'!$D$2:$H$4950,8,FALSE),""),""),"")</f>
        <v/>
      </c>
      <c r="AK359" s="34" t="s">
        <v>2120</v>
      </c>
      <c r="AL359" s="3" t="str">
        <f>IF(AK359&lt;&gt;"",IF(AK359&lt;&gt;"LIBSETS_DROP_MECHANIC_MONSTER_NAME",VLOOKUP(AK359,'LibSets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9" s="3" t="str">
        <f>IF(AK359&lt;&gt;"",IF(AK359&lt;&gt;"LIBSETS_DROP_MECHANIC_MONSTER_NAME",VLOOKUP(AK359,'LibSets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9" s="3" t="str">
        <f>IF(J359&lt;&gt;"LIBSETS_SETTYPE_BATTLEGROUND",IF(J359&lt;&gt;"LIBSETS_SETTYPE_SPECIAL",IF(AO359&lt;&gt;"",VLOOKUP(AO359,'ESO zone constants'!$D$2:$H$4950,8,FALSE),""),""),"")</f>
        <v/>
      </c>
      <c r="AQ359" s="3" t="str">
        <f>IF(AP359&lt;&gt;"",IF(AP359&lt;&gt;"LIBSETS_DROP_MECHANIC_MONSTER_NAME",VLOOKUP(AP359,'LibSets constants'!$I$4:$L$1000,3,FALSE),""),"")</f>
        <v/>
      </c>
      <c r="AR359" s="3" t="str">
        <f>IF(AP359&lt;&gt;"",IF(AP359&lt;&gt;"LIBSETS_DROP_MECHANIC_MONSTER_NAME",VLOOKUP(AP359,'LibSets constants'!$I$4:$L$1000,4,FALSE),""),"")</f>
        <v/>
      </c>
      <c r="AS359" s="3" t="str">
        <f>IF(J359&lt;&gt;"LIBSETS_SETTYPE_BATTLEGROUND",IF(J359&lt;&gt;"LIBSETS_SETTYPE_SPECIAL",IF(AT359&lt;&gt;"",VLOOKUP(AT359,'ESO zone constants'!$D$2:$H$4950,8,FALSE),""),""),"")</f>
        <v/>
      </c>
      <c r="AV359" s="3" t="str">
        <f>IF(AU359&lt;&gt;"",IF(AU359&lt;&gt;"LIBSETS_DROP_MECHANIC_MONSTER_NAME",VLOOKUP(AU359,'LibSets constants'!$I$4:$L$1000,3,FALSE),""),"")</f>
        <v/>
      </c>
      <c r="AW359" s="3" t="str">
        <f>IF(AU359&lt;&gt;"",IF(AU359&lt;&gt;"LIBSETS_DROP_MECHANIC_MONSTER_NAME",VLOOKUP(AU359,'LibSets constants'!$I$4:$L$1000,4,FALSE),""),"")</f>
        <v/>
      </c>
      <c r="AX359" s="21" t="e">
        <f t="shared" si="37"/>
        <v>#REF!</v>
      </c>
      <c r="AY359" s="21" t="e">
        <f t="shared" si="40"/>
        <v>#REF!</v>
      </c>
      <c r="AZ359" s="21" t="str">
        <f t="shared" si="38"/>
        <v>, setType=LIBSETS_SETTYPE_OVERLAND</v>
      </c>
      <c r="BA359" s="21" t="str">
        <f t="shared" si="39"/>
        <v>, dropMechanic={LIBSETS_DROP_MECHANIC_OVERLAND_BOSS_DELVE,LIBSETS_DROP_MECHANIC_OVERLAND_WORLDBOSS,LIBSETS_DROP_MECHANIC_OVERLAND_BOSS_PUBLIC_DUNGEON,LIBSETS_DROP_MECHANIC_OVERLAND_CHEST}},</v>
      </c>
      <c r="BB359" s="21" t="str">
        <f t="shared" si="41"/>
        <v xml:space="preserve"> --Mark of the Pariah / Zeichen des Ausgestoßenen   [Wrothgar]</v>
      </c>
    </row>
    <row r="360" spans="1:54" x14ac:dyDescent="0.25">
      <c r="A360" s="12">
        <v>212</v>
      </c>
      <c r="B360" t="s">
        <v>1243</v>
      </c>
      <c r="C360" t="s">
        <v>1245</v>
      </c>
      <c r="D360" t="s">
        <v>1244</v>
      </c>
      <c r="G360" s="3">
        <f t="shared" si="36"/>
        <v>212</v>
      </c>
      <c r="J360" s="8" t="s">
        <v>2024</v>
      </c>
      <c r="L360" t="s">
        <v>100</v>
      </c>
      <c r="M360" t="s">
        <v>100</v>
      </c>
      <c r="N360">
        <v>-1</v>
      </c>
      <c r="O360">
        <v>-1</v>
      </c>
      <c r="P360">
        <v>-1</v>
      </c>
      <c r="Q360">
        <v>0</v>
      </c>
      <c r="R360" s="3" t="e">
        <f>IF(S360&lt;&gt;"",VLOOKUP(S360,'ESO zone constants'!$D$2:$H$4950,8,FALSE),"")</f>
        <v>#REF!</v>
      </c>
      <c r="S360" t="s">
        <v>461</v>
      </c>
      <c r="T360" s="19" t="e">
        <f>IF(R360&lt;&gt;"",IF(NOT(ISERROR(VLOOKUP(R360,'ESO Dungeon constants'!$D$3:$H$9999,5,FALSE))),VLOOKUP(R360,'ESO Dungeon constants'!$D$3:$I$9999,6,FALSE),VLOOKUP(R360,'ESO zone constants'!$H$2:$K$9984,4,FALSE)),"")</f>
        <v>#REF!</v>
      </c>
      <c r="U360" s="3" t="e">
        <f>VLOOKUP(T360,'LibSets constants'!$B$4:$C$1000,2,FALSE)</f>
        <v>#REF!</v>
      </c>
      <c r="V360" s="34" t="s">
        <v>2117</v>
      </c>
      <c r="W360" s="3" t="str">
        <f>IF(V360&lt;&gt;"",IF(V360&lt;&gt;"LIBSETS_DROP_MECHANIC_MONSTER_NAME",VLOOKUP(V360,'LibSets constants'!$I$4:$L$1000,3,FALSE),""),"")</f>
        <v>Delve bosses have a chance to drop a waist or feet.</v>
      </c>
      <c r="X360" s="41" t="str">
        <f>IF(V360&lt;&gt;"",IF(V360&lt;&gt;"LIBSETS_DROP_MECHANIC_MONSTER_NAME",VLOOKUP(V360,'LibSets constants'!$I$4:$L$1000,4,FALSE),""),"")</f>
        <v>Bosse in Gewölben haben die Chance, eine Taille oder Füße fallen zu lassen.</v>
      </c>
      <c r="Y360" s="3" t="str">
        <f>IF(J360&lt;&gt;"LIBSETS_SETTYPE_BATTLEGROUND",IF(J360&lt;&gt;"LIBSETS_SETTYPE_SPECIAL",IF(Z360&lt;&gt;"",VLOOKUP(Z360,'ESO zone constants'!$D$2:$H$4950,8,FALSE),""),""),"")</f>
        <v/>
      </c>
      <c r="AA360" s="34" t="s">
        <v>2118</v>
      </c>
      <c r="AB360" s="3" t="str">
        <f>IF(AA360&lt;&gt;"",IF(AA360&lt;&gt;"LIBSETS_DROP_MECHANIC_MONSTER_NAME",VLOOKUP(AA360,'LibSets constants'!$I$4:$L$1000,3,FALSE),""),"")</f>
        <v>Overland group bosses have a 100% chance to drop head, chest, legs, or weapon.</v>
      </c>
      <c r="AC360" s="3" t="str">
        <f>IF(AA360&lt;&gt;"",IF(AA360&lt;&gt;"LIBSETS_DROP_MECHANIC_MONSTER_NAME",VLOOKUP(AA360,'LibSets constants'!$I$4:$L$1000,4,FALSE),""),"")</f>
        <v>Überland Gruppenbosse haben eine Chance von 100%, Kopf, Brust, Beine oder Waffen fallen zu lassen.</v>
      </c>
      <c r="AD360" s="3" t="str">
        <f>IF(J360&lt;&gt;"LIBSETS_SETTYPE_BATTLEGROUND",IF(J360&lt;&gt;"LIBSETS_SETTYPE_SPECIAL",IF(AE360&lt;&gt;"",VLOOKUP(AE360,'ESO zone constants'!$D$2:$H$4950,8,FALSE),""),""),"")</f>
        <v/>
      </c>
      <c r="AF360" s="34" t="s">
        <v>2119</v>
      </c>
      <c r="AG360" s="3" t="str">
        <f>IF(AF360&lt;&gt;"",IF(AF360&lt;&gt;"LIBSETS_DROP_MECHANIC_MONSTER_NAME",VLOOKUP(AF360,'LibSets constants'!$I$4:$L$1000,3,FALSE),""),"")</f>
        <v>Public dungeon bosses have a chance to drop a shoulder, hand, or weapon.</v>
      </c>
      <c r="AH360" s="3" t="str">
        <f>IF(AF360&lt;&gt;"",IF(AF360&lt;&gt;"LIBSETS_DROP_MECHANIC_MONSTER_NAME",VLOOKUP(AF360,'LibSets constants'!$I$4:$L$1000,4,FALSE),""),"")</f>
        <v>Öffentliche Dungeon-Bosse haben die Möglichkeit, eine Schulter, Handschuhe oder eine Waffe fallen zu lassen.</v>
      </c>
      <c r="AI360" s="3" t="str">
        <f>IF(J360&lt;&gt;"LIBSETS_SETTYPE_BATTLEGROUND",IF(J360&lt;&gt;"LIBSETS_SETTYPE_SPECIAL",IF(AJ360&lt;&gt;"",VLOOKUP(AJ360,'ESO zone constants'!$D$2:$H$4950,8,FALSE),""),""),"")</f>
        <v/>
      </c>
      <c r="AK360" s="34" t="s">
        <v>2120</v>
      </c>
      <c r="AL360" s="3" t="str">
        <f>IF(AK360&lt;&gt;"",IF(AK360&lt;&gt;"LIBSETS_DROP_MECHANIC_MONSTER_NAME",VLOOKUP(AK360,'LibSets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0" s="3" t="str">
        <f>IF(AK360&lt;&gt;"",IF(AK360&lt;&gt;"LIBSETS_DROP_MECHANIC_MONSTER_NAME",VLOOKUP(AK360,'LibSets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0" s="3" t="str">
        <f>IF(J360&lt;&gt;"LIBSETS_SETTYPE_BATTLEGROUND",IF(J360&lt;&gt;"LIBSETS_SETTYPE_SPECIAL",IF(AO360&lt;&gt;"",VLOOKUP(AO360,'ESO zone constants'!$D$2:$H$4950,8,FALSE),""),""),"")</f>
        <v/>
      </c>
      <c r="AQ360" s="3" t="str">
        <f>IF(AP360&lt;&gt;"",IF(AP360&lt;&gt;"LIBSETS_DROP_MECHANIC_MONSTER_NAME",VLOOKUP(AP360,'LibSets constants'!$I$4:$L$1000,3,FALSE),""),"")</f>
        <v/>
      </c>
      <c r="AR360" s="3" t="str">
        <f>IF(AP360&lt;&gt;"",IF(AP360&lt;&gt;"LIBSETS_DROP_MECHANIC_MONSTER_NAME",VLOOKUP(AP360,'LibSets constants'!$I$4:$L$1000,4,FALSE),""),"")</f>
        <v/>
      </c>
      <c r="AS360" s="3" t="str">
        <f>IF(J360&lt;&gt;"LIBSETS_SETTYPE_BATTLEGROUND",IF(J360&lt;&gt;"LIBSETS_SETTYPE_SPECIAL",IF(AT360&lt;&gt;"",VLOOKUP(AT360,'ESO zone constants'!$D$2:$H$4950,8,FALSE),""),""),"")</f>
        <v/>
      </c>
      <c r="AV360" s="3" t="str">
        <f>IF(AU360&lt;&gt;"",IF(AU360&lt;&gt;"LIBSETS_DROP_MECHANIC_MONSTER_NAME",VLOOKUP(AU360,'LibSets constants'!$I$4:$L$1000,3,FALSE),""),"")</f>
        <v/>
      </c>
      <c r="AW360" s="3" t="str">
        <f>IF(AU360&lt;&gt;"",IF(AU360&lt;&gt;"LIBSETS_DROP_MECHANIC_MONSTER_NAME",VLOOKUP(AU360,'LibSets constants'!$I$4:$L$1000,4,FALSE),""),"")</f>
        <v/>
      </c>
      <c r="AX360" s="21" t="e">
        <f t="shared" si="37"/>
        <v>#REF!</v>
      </c>
      <c r="AY360" s="21" t="e">
        <f t="shared" si="40"/>
        <v>#REF!</v>
      </c>
      <c r="AZ360" s="21" t="str">
        <f t="shared" si="38"/>
        <v>, setType=LIBSETS_SETTYPE_OVERLAND</v>
      </c>
      <c r="BA360" s="21" t="str">
        <f t="shared" si="39"/>
        <v>, dropMechanic={LIBSETS_DROP_MECHANIC_OVERLAND_BOSS_DELVE,LIBSETS_DROP_MECHANIC_OVERLAND_WORLDBOSS,LIBSETS_DROP_MECHANIC_OVERLAND_BOSS_PUBLIC_DUNGEON,LIBSETS_DROP_MECHANIC_OVERLAND_CHEST}},</v>
      </c>
      <c r="BB360" s="21" t="str">
        <f t="shared" si="41"/>
        <v xml:space="preserve"> --Briarheart / Dornenherz   [Wrothgar]</v>
      </c>
    </row>
    <row r="361" spans="1:54" x14ac:dyDescent="0.25">
      <c r="A361" s="12">
        <v>218</v>
      </c>
      <c r="B361" t="s">
        <v>1259</v>
      </c>
      <c r="C361" t="s">
        <v>1261</v>
      </c>
      <c r="D361" t="s">
        <v>1260</v>
      </c>
      <c r="G361" s="3">
        <f t="shared" si="36"/>
        <v>218</v>
      </c>
      <c r="J361" s="8" t="s">
        <v>2024</v>
      </c>
      <c r="L361" t="s">
        <v>100</v>
      </c>
      <c r="M361" t="s">
        <v>100</v>
      </c>
      <c r="N361">
        <v>-1</v>
      </c>
      <c r="O361">
        <v>-1</v>
      </c>
      <c r="P361">
        <v>-1</v>
      </c>
      <c r="Q361">
        <v>0</v>
      </c>
      <c r="R361" s="3" t="e">
        <f>IF(S361&lt;&gt;"",VLOOKUP(S361,'ESO zone constants'!$D$2:$H$4950,8,FALSE),"")</f>
        <v>#REF!</v>
      </c>
      <c r="S361" t="s">
        <v>461</v>
      </c>
      <c r="T361" s="19" t="e">
        <f>IF(R361&lt;&gt;"",IF(NOT(ISERROR(VLOOKUP(R361,'ESO Dungeon constants'!$D$3:$H$9999,5,FALSE))),VLOOKUP(R361,'ESO Dungeon constants'!$D$3:$I$9999,6,FALSE),VLOOKUP(R361,'ESO zone constants'!$H$2:$K$9984,4,FALSE)),"")</f>
        <v>#REF!</v>
      </c>
      <c r="U361" s="3" t="e">
        <f>VLOOKUP(T361,'LibSets constants'!$B$4:$C$1000,2,FALSE)</f>
        <v>#REF!</v>
      </c>
      <c r="V361" s="34" t="s">
        <v>2117</v>
      </c>
      <c r="W361" s="46" t="str">
        <f>IF(V361&lt;&gt;"",IF(V361&lt;&gt;"LIBSETS_DROP_MECHANIC_MONSTER_NAME",VLOOKUP(V361,'LibSets constants'!$I$4:$L$1000,3,FALSE),""),"")</f>
        <v>Delve bosses have a chance to drop a waist or feet.</v>
      </c>
      <c r="X361" s="41" t="str">
        <f>IF(V361&lt;&gt;"",IF(V361&lt;&gt;"LIBSETS_DROP_MECHANIC_MONSTER_NAME",VLOOKUP(V361,'LibSets constants'!$I$4:$L$1000,4,FALSE),""),"")</f>
        <v>Bosse in Gewölben haben die Chance, eine Taille oder Füße fallen zu lassen.</v>
      </c>
      <c r="Y361" s="3" t="str">
        <f>IF(J361&lt;&gt;"LIBSETS_SETTYPE_BATTLEGROUND",IF(J361&lt;&gt;"LIBSETS_SETTYPE_SPECIAL",IF(Z361&lt;&gt;"",VLOOKUP(Z361,'ESO zone constants'!$D$2:$H$4950,8,FALSE),""),""),"")</f>
        <v/>
      </c>
      <c r="AA361" s="47" t="s">
        <v>2118</v>
      </c>
      <c r="AB361" s="46" t="str">
        <f>IF(AA361&lt;&gt;"",IF(AA361&lt;&gt;"LIBSETS_DROP_MECHANIC_MONSTER_NAME",VLOOKUP(AA361,'LibSets constants'!$I$4:$L$1000,3,FALSE),""),"")</f>
        <v>Overland group bosses have a 100% chance to drop head, chest, legs, or weapon.</v>
      </c>
      <c r="AC361" s="46" t="str">
        <f>IF(AA361&lt;&gt;"",IF(AA361&lt;&gt;"LIBSETS_DROP_MECHANIC_MONSTER_NAME",VLOOKUP(AA361,'LibSets constants'!$I$4:$L$1000,4,FALSE),""),"")</f>
        <v>Überland Gruppenbosse haben eine Chance von 100%, Kopf, Brust, Beine oder Waffen fallen zu lassen.</v>
      </c>
      <c r="AD361" s="3" t="str">
        <f>IF(J361&lt;&gt;"LIBSETS_SETTYPE_BATTLEGROUND",IF(J361&lt;&gt;"LIBSETS_SETTYPE_SPECIAL",IF(AE361&lt;&gt;"",VLOOKUP(AE361,'ESO zone constants'!$D$2:$H$4950,8,FALSE),""),""),"")</f>
        <v/>
      </c>
      <c r="AF361" s="47" t="s">
        <v>2119</v>
      </c>
      <c r="AG361" s="46" t="str">
        <f>IF(AF361&lt;&gt;"",IF(AF361&lt;&gt;"LIBSETS_DROP_MECHANIC_MONSTER_NAME",VLOOKUP(AF361,'LibSets constants'!$I$4:$L$1000,3,FALSE),""),"")</f>
        <v>Public dungeon bosses have a chance to drop a shoulder, hand, or weapon.</v>
      </c>
      <c r="AH361" s="46" t="str">
        <f>IF(AF361&lt;&gt;"",IF(AF361&lt;&gt;"LIBSETS_DROP_MECHANIC_MONSTER_NAME",VLOOKUP(AF361,'LibSets constants'!$I$4:$L$1000,4,FALSE),""),"")</f>
        <v>Öffentliche Dungeon-Bosse haben die Möglichkeit, eine Schulter, Handschuhe oder eine Waffe fallen zu lassen.</v>
      </c>
      <c r="AI361" s="3" t="str">
        <f>IF(J361&lt;&gt;"LIBSETS_SETTYPE_BATTLEGROUND",IF(J361&lt;&gt;"LIBSETS_SETTYPE_SPECIAL",IF(AJ361&lt;&gt;"",VLOOKUP(AJ361,'ESO zone constants'!$D$2:$H$4950,8,FALSE),""),""),"")</f>
        <v/>
      </c>
      <c r="AK361" s="47" t="s">
        <v>2120</v>
      </c>
      <c r="AL361" s="46" t="str">
        <f>IF(AK361&lt;&gt;"",IF(AK361&lt;&gt;"LIBSETS_DROP_MECHANIC_MONSTER_NAME",VLOOKUP(AK361,'LibSets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1" s="46" t="str">
        <f>IF(AK361&lt;&gt;"",IF(AK361&lt;&gt;"LIBSETS_DROP_MECHANIC_MONSTER_NAME",VLOOKUP(AK361,'LibSets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1" s="3" t="str">
        <f>IF(J361&lt;&gt;"LIBSETS_SETTYPE_BATTLEGROUND",IF(J361&lt;&gt;"LIBSETS_SETTYPE_SPECIAL",IF(AO361&lt;&gt;"",VLOOKUP(AO361,'ESO zone constants'!$D$2:$H$4950,8,FALSE),""),""),"")</f>
        <v/>
      </c>
      <c r="AP361" s="47"/>
      <c r="AQ361" s="46" t="str">
        <f>IF(AP361&lt;&gt;"",IF(AP361&lt;&gt;"LIBSETS_DROP_MECHANIC_MONSTER_NAME",VLOOKUP(AP361,'LibSets constants'!$I$4:$L$1000,3,FALSE),""),"")</f>
        <v/>
      </c>
      <c r="AR361" s="46" t="str">
        <f>IF(AP361&lt;&gt;"",IF(AP361&lt;&gt;"LIBSETS_DROP_MECHANIC_MONSTER_NAME",VLOOKUP(AP361,'LibSets constants'!$I$4:$L$1000,4,FALSE),""),"")</f>
        <v/>
      </c>
      <c r="AS361" s="3" t="str">
        <f>IF(J361&lt;&gt;"LIBSETS_SETTYPE_BATTLEGROUND",IF(J361&lt;&gt;"LIBSETS_SETTYPE_SPECIAL",IF(AT361&lt;&gt;"",VLOOKUP(AT361,'ESO zone constants'!$D$2:$H$4950,8,FALSE),""),""),"")</f>
        <v/>
      </c>
      <c r="AU361" s="47"/>
      <c r="AV361" s="46" t="str">
        <f>IF(AU361&lt;&gt;"",IF(AU361&lt;&gt;"LIBSETS_DROP_MECHANIC_MONSTER_NAME",VLOOKUP(AU361,'LibSets constants'!$I$4:$L$1000,3,FALSE),""),"")</f>
        <v/>
      </c>
      <c r="AW361" s="46" t="str">
        <f>IF(AU361&lt;&gt;"",IF(AU361&lt;&gt;"LIBSETS_DROP_MECHANIC_MONSTER_NAME",VLOOKUP(AU361,'LibSets constants'!$I$4:$L$1000,4,FALSE),""),"")</f>
        <v/>
      </c>
      <c r="AX361" s="21" t="e">
        <f t="shared" si="37"/>
        <v>#REF!</v>
      </c>
      <c r="AY361" s="21" t="e">
        <f t="shared" si="40"/>
        <v>#REF!</v>
      </c>
      <c r="AZ361" s="21" t="str">
        <f t="shared" si="38"/>
        <v>, setType=LIBSETS_SETTYPE_OVERLAND</v>
      </c>
      <c r="BA361" s="21" t="str">
        <f t="shared" si="39"/>
        <v>, dropMechanic={LIBSETS_DROP_MECHANIC_OVERLAND_BOSS_DELVE,LIBSETS_DROP_MECHANIC_OVERLAND_WORLDBOSS,LIBSETS_DROP_MECHANIC_OVERLAND_BOSS_PUBLIC_DUNGEON,LIBSETS_DROP_MECHANIC_OVERLAND_CHEST}},</v>
      </c>
      <c r="BB361" s="21" t="str">
        <f t="shared" si="41"/>
        <v xml:space="preserve"> --Trinimac's Valor / Trinimacs Heldenmut   [Wrothgar]</v>
      </c>
    </row>
    <row r="362" spans="1:54" x14ac:dyDescent="0.25">
      <c r="A362" s="12">
        <v>227</v>
      </c>
      <c r="B362" t="s">
        <v>1272</v>
      </c>
      <c r="C362" t="s">
        <v>1274</v>
      </c>
      <c r="D362" t="s">
        <v>1273</v>
      </c>
      <c r="G362" s="3">
        <f t="shared" si="36"/>
        <v>227</v>
      </c>
      <c r="J362" s="8" t="s">
        <v>2024</v>
      </c>
      <c r="L362" t="s">
        <v>100</v>
      </c>
      <c r="M362" t="s">
        <v>100</v>
      </c>
      <c r="N362">
        <v>-1</v>
      </c>
      <c r="O362">
        <v>-1</v>
      </c>
      <c r="P362">
        <v>-1</v>
      </c>
      <c r="Q362">
        <v>0</v>
      </c>
      <c r="R362" s="3" t="e">
        <f>IF(S362&lt;&gt;"",VLOOKUP(S362,'ESO zone constants'!$D$2:$H$4950,8,FALSE),"")</f>
        <v>#REF!</v>
      </c>
      <c r="S362" t="s">
        <v>518</v>
      </c>
      <c r="T362" s="19" t="e">
        <f>IF(R362&lt;&gt;"",IF(NOT(ISERROR(VLOOKUP(R362,'ESO Dungeon constants'!$D$3:$H$9999,5,FALSE))),VLOOKUP(R362,'ESO Dungeon constants'!$D$3:$I$9999,6,FALSE),VLOOKUP(R362,'ESO zone constants'!$H$2:$K$9984,4,FALSE)),"")</f>
        <v>#REF!</v>
      </c>
      <c r="U362" s="3" t="e">
        <f>VLOOKUP(T362,'LibSets constants'!$B$4:$C$1000,2,FALSE)</f>
        <v>#REF!</v>
      </c>
      <c r="V362" s="34" t="s">
        <v>2117</v>
      </c>
      <c r="W362" s="3" t="str">
        <f>IF(V362&lt;&gt;"",IF(V362&lt;&gt;"LIBSETS_DROP_MECHANIC_MONSTER_NAME",VLOOKUP(V362,'LibSets constants'!$I$4:$L$1000,3,FALSE),""),"")</f>
        <v>Delve bosses have a chance to drop a waist or feet.</v>
      </c>
      <c r="X362" s="41" t="str">
        <f>IF(V362&lt;&gt;"",IF(V362&lt;&gt;"LIBSETS_DROP_MECHANIC_MONSTER_NAME",VLOOKUP(V362,'LibSets constants'!$I$4:$L$1000,4,FALSE),""),"")</f>
        <v>Bosse in Gewölben haben die Chance, eine Taille oder Füße fallen zu lassen.</v>
      </c>
      <c r="Y362" s="3" t="str">
        <f>IF(J362&lt;&gt;"LIBSETS_SETTYPE_BATTLEGROUND",IF(J362&lt;&gt;"LIBSETS_SETTYPE_SPECIAL",IF(Z362&lt;&gt;"",VLOOKUP(Z362,'ESO zone constants'!$D$2:$H$4950,8,FALSE),""),""),"")</f>
        <v/>
      </c>
      <c r="AA362" s="34" t="s">
        <v>2118</v>
      </c>
      <c r="AB362" s="3" t="str">
        <f>IF(AA362&lt;&gt;"",IF(AA362&lt;&gt;"LIBSETS_DROP_MECHANIC_MONSTER_NAME",VLOOKUP(AA362,'LibSets constants'!$I$4:$L$1000,3,FALSE),""),"")</f>
        <v>Overland group bosses have a 100% chance to drop head, chest, legs, or weapon.</v>
      </c>
      <c r="AC362" s="3" t="str">
        <f>IF(AA362&lt;&gt;"",IF(AA362&lt;&gt;"LIBSETS_DROP_MECHANIC_MONSTER_NAME",VLOOKUP(AA362,'LibSets constants'!$I$4:$L$1000,4,FALSE),""),"")</f>
        <v>Überland Gruppenbosse haben eine Chance von 100%, Kopf, Brust, Beine oder Waffen fallen zu lassen.</v>
      </c>
      <c r="AD362" s="3" t="str">
        <f>IF(J362&lt;&gt;"LIBSETS_SETTYPE_BATTLEGROUND",IF(J362&lt;&gt;"LIBSETS_SETTYPE_SPECIAL",IF(AE362&lt;&gt;"",VLOOKUP(AE362,'ESO zone constants'!$D$2:$H$4950,8,FALSE),""),""),"")</f>
        <v/>
      </c>
      <c r="AF362" s="34" t="s">
        <v>2119</v>
      </c>
      <c r="AG362" s="3" t="str">
        <f>IF(AF362&lt;&gt;"",IF(AF362&lt;&gt;"LIBSETS_DROP_MECHANIC_MONSTER_NAME",VLOOKUP(AF362,'LibSets constants'!$I$4:$L$1000,3,FALSE),""),"")</f>
        <v>Public dungeon bosses have a chance to drop a shoulder, hand, or weapon.</v>
      </c>
      <c r="AH362" s="3" t="str">
        <f>IF(AF362&lt;&gt;"",IF(AF362&lt;&gt;"LIBSETS_DROP_MECHANIC_MONSTER_NAME",VLOOKUP(AF362,'LibSets constants'!$I$4:$L$1000,4,FALSE),""),"")</f>
        <v>Öffentliche Dungeon-Bosse haben die Möglichkeit, eine Schulter, Handschuhe oder eine Waffe fallen zu lassen.</v>
      </c>
      <c r="AI362" s="3" t="str">
        <f>IF(J362&lt;&gt;"LIBSETS_SETTYPE_BATTLEGROUND",IF(J362&lt;&gt;"LIBSETS_SETTYPE_SPECIAL",IF(AJ362&lt;&gt;"",VLOOKUP(AJ362,'ESO zone constants'!$D$2:$H$4950,8,FALSE),""),""),"")</f>
        <v/>
      </c>
      <c r="AK362" s="34" t="s">
        <v>2120</v>
      </c>
      <c r="AL362" s="3" t="str">
        <f>IF(AK362&lt;&gt;"",IF(AK362&lt;&gt;"LIBSETS_DROP_MECHANIC_MONSTER_NAME",VLOOKUP(AK362,'LibSets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2" s="3" t="str">
        <f>IF(AK362&lt;&gt;"",IF(AK362&lt;&gt;"LIBSETS_DROP_MECHANIC_MONSTER_NAME",VLOOKUP(AK362,'LibSets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2" s="3" t="str">
        <f>IF(J362&lt;&gt;"LIBSETS_SETTYPE_BATTLEGROUND",IF(J362&lt;&gt;"LIBSETS_SETTYPE_SPECIAL",IF(AO362&lt;&gt;"",VLOOKUP(AO362,'ESO zone constants'!$D$2:$H$4950,8,FALSE),""),""),"")</f>
        <v/>
      </c>
      <c r="AQ362" s="3" t="str">
        <f>IF(AP362&lt;&gt;"",IF(AP362&lt;&gt;"LIBSETS_DROP_MECHANIC_MONSTER_NAME",VLOOKUP(AP362,'LibSets constants'!$I$4:$L$1000,3,FALSE),""),"")</f>
        <v/>
      </c>
      <c r="AR362" s="3" t="str">
        <f>IF(AP362&lt;&gt;"",IF(AP362&lt;&gt;"LIBSETS_DROP_MECHANIC_MONSTER_NAME",VLOOKUP(AP362,'LibSets constants'!$I$4:$L$1000,4,FALSE),""),"")</f>
        <v/>
      </c>
      <c r="AS362" s="3" t="str">
        <f>IF(J362&lt;&gt;"LIBSETS_SETTYPE_BATTLEGROUND",IF(J362&lt;&gt;"LIBSETS_SETTYPE_SPECIAL",IF(AT362&lt;&gt;"",VLOOKUP(AT362,'ESO zone constants'!$D$2:$H$4950,8,FALSE),""),""),"")</f>
        <v/>
      </c>
      <c r="AV362" s="3" t="str">
        <f>IF(AU362&lt;&gt;"",IF(AU362&lt;&gt;"LIBSETS_DROP_MECHANIC_MONSTER_NAME",VLOOKUP(AU362,'LibSets constants'!$I$4:$L$1000,3,FALSE),""),"")</f>
        <v/>
      </c>
      <c r="AW362" s="3" t="str">
        <f>IF(AU362&lt;&gt;"",IF(AU362&lt;&gt;"LIBSETS_DROP_MECHANIC_MONSTER_NAME",VLOOKUP(AU362,'LibSets constants'!$I$4:$L$1000,4,FALSE),""),"")</f>
        <v/>
      </c>
      <c r="AX362" s="21" t="e">
        <f t="shared" si="37"/>
        <v>#REF!</v>
      </c>
      <c r="AY362" s="21" t="e">
        <f t="shared" si="40"/>
        <v>#REF!</v>
      </c>
      <c r="AZ362" s="21" t="str">
        <f t="shared" si="38"/>
        <v>, setType=LIBSETS_SETTYPE_OVERLAND</v>
      </c>
      <c r="BA362" s="21" t="str">
        <f t="shared" si="39"/>
        <v>, dropMechanic={LIBSETS_DROP_MECHANIC_OVERLAND_BOSS_DELVE,LIBSETS_DROP_MECHANIC_OVERLAND_WORLDBOSS,LIBSETS_DROP_MECHANIC_OVERLAND_BOSS_PUBLIC_DUNGEON,LIBSETS_DROP_MECHANIC_OVERLAND_CHEST}},</v>
      </c>
      <c r="BB362" s="21" t="str">
        <f t="shared" si="41"/>
        <v xml:space="preserve"> --Bahraha's Curse / Bahrahas Fluch   [Hew's Bane]</v>
      </c>
    </row>
    <row r="363" spans="1:54" x14ac:dyDescent="0.25">
      <c r="A363" s="12">
        <v>228</v>
      </c>
      <c r="B363" t="s">
        <v>1275</v>
      </c>
      <c r="C363" t="s">
        <v>1277</v>
      </c>
      <c r="D363" t="s">
        <v>1276</v>
      </c>
      <c r="G363" s="3">
        <f t="shared" si="36"/>
        <v>228</v>
      </c>
      <c r="J363" s="8" t="s">
        <v>2024</v>
      </c>
      <c r="L363" t="s">
        <v>100</v>
      </c>
      <c r="M363" t="s">
        <v>100</v>
      </c>
      <c r="N363">
        <v>-1</v>
      </c>
      <c r="O363">
        <v>-1</v>
      </c>
      <c r="P363">
        <v>-1</v>
      </c>
      <c r="Q363">
        <v>0</v>
      </c>
      <c r="R363" s="3" t="e">
        <f>IF(S363&lt;&gt;"",VLOOKUP(S363,'ESO zone constants'!$D$2:$H$4950,8,FALSE),"")</f>
        <v>#REF!</v>
      </c>
      <c r="S363" t="s">
        <v>518</v>
      </c>
      <c r="T363" s="19" t="e">
        <f>IF(R363&lt;&gt;"",IF(NOT(ISERROR(VLOOKUP(R363,'ESO Dungeon constants'!$D$3:$H$9999,5,FALSE))),VLOOKUP(R363,'ESO Dungeon constants'!$D$3:$I$9999,6,FALSE),VLOOKUP(R363,'ESO zone constants'!$H$2:$K$9984,4,FALSE)),"")</f>
        <v>#REF!</v>
      </c>
      <c r="U363" s="3" t="e">
        <f>VLOOKUP(T363,'LibSets constants'!$B$4:$C$1000,2,FALSE)</f>
        <v>#REF!</v>
      </c>
      <c r="V363" s="34" t="s">
        <v>2117</v>
      </c>
      <c r="W363" s="3" t="str">
        <f>IF(V363&lt;&gt;"",IF(V363&lt;&gt;"LIBSETS_DROP_MECHANIC_MONSTER_NAME",VLOOKUP(V363,'LibSets constants'!$I$4:$L$1000,3,FALSE),""),"")</f>
        <v>Delve bosses have a chance to drop a waist or feet.</v>
      </c>
      <c r="X363" s="41" t="str">
        <f>IF(V363&lt;&gt;"",IF(V363&lt;&gt;"LIBSETS_DROP_MECHANIC_MONSTER_NAME",VLOOKUP(V363,'LibSets constants'!$I$4:$L$1000,4,FALSE),""),"")</f>
        <v>Bosse in Gewölben haben die Chance, eine Taille oder Füße fallen zu lassen.</v>
      </c>
      <c r="Y363" s="3" t="str">
        <f>IF(J363&lt;&gt;"LIBSETS_SETTYPE_BATTLEGROUND",IF(J363&lt;&gt;"LIBSETS_SETTYPE_SPECIAL",IF(Z363&lt;&gt;"",VLOOKUP(Z363,'ESO zone constants'!$D$2:$H$4950,8,FALSE),""),""),"")</f>
        <v/>
      </c>
      <c r="AA363" s="34" t="s">
        <v>2118</v>
      </c>
      <c r="AB363" s="3" t="str">
        <f>IF(AA363&lt;&gt;"",IF(AA363&lt;&gt;"LIBSETS_DROP_MECHANIC_MONSTER_NAME",VLOOKUP(AA363,'LibSets constants'!$I$4:$L$1000,3,FALSE),""),"")</f>
        <v>Overland group bosses have a 100% chance to drop head, chest, legs, or weapon.</v>
      </c>
      <c r="AC363" s="3" t="str">
        <f>IF(AA363&lt;&gt;"",IF(AA363&lt;&gt;"LIBSETS_DROP_MECHANIC_MONSTER_NAME",VLOOKUP(AA363,'LibSets constants'!$I$4:$L$1000,4,FALSE),""),"")</f>
        <v>Überland Gruppenbosse haben eine Chance von 100%, Kopf, Brust, Beine oder Waffen fallen zu lassen.</v>
      </c>
      <c r="AD363" s="3" t="str">
        <f>IF(J363&lt;&gt;"LIBSETS_SETTYPE_BATTLEGROUND",IF(J363&lt;&gt;"LIBSETS_SETTYPE_SPECIAL",IF(AE363&lt;&gt;"",VLOOKUP(AE363,'ESO zone constants'!$D$2:$H$4950,8,FALSE),""),""),"")</f>
        <v/>
      </c>
      <c r="AF363" s="34" t="s">
        <v>2119</v>
      </c>
      <c r="AG363" s="3" t="str">
        <f>IF(AF363&lt;&gt;"",IF(AF363&lt;&gt;"LIBSETS_DROP_MECHANIC_MONSTER_NAME",VLOOKUP(AF363,'LibSets constants'!$I$4:$L$1000,3,FALSE),""),"")</f>
        <v>Public dungeon bosses have a chance to drop a shoulder, hand, or weapon.</v>
      </c>
      <c r="AH363" s="3" t="str">
        <f>IF(AF363&lt;&gt;"",IF(AF363&lt;&gt;"LIBSETS_DROP_MECHANIC_MONSTER_NAME",VLOOKUP(AF363,'LibSets constants'!$I$4:$L$1000,4,FALSE),""),"")</f>
        <v>Öffentliche Dungeon-Bosse haben die Möglichkeit, eine Schulter, Handschuhe oder eine Waffe fallen zu lassen.</v>
      </c>
      <c r="AI363" s="3" t="str">
        <f>IF(J363&lt;&gt;"LIBSETS_SETTYPE_BATTLEGROUND",IF(J363&lt;&gt;"LIBSETS_SETTYPE_SPECIAL",IF(AJ363&lt;&gt;"",VLOOKUP(AJ363,'ESO zone constants'!$D$2:$H$4950,8,FALSE),""),""),"")</f>
        <v/>
      </c>
      <c r="AK363" s="34" t="s">
        <v>2120</v>
      </c>
      <c r="AL363" s="3" t="str">
        <f>IF(AK363&lt;&gt;"",IF(AK363&lt;&gt;"LIBSETS_DROP_MECHANIC_MONSTER_NAME",VLOOKUP(AK363,'LibSets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3" s="3" t="str">
        <f>IF(AK363&lt;&gt;"",IF(AK363&lt;&gt;"LIBSETS_DROP_MECHANIC_MONSTER_NAME",VLOOKUP(AK363,'LibSets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3" s="3" t="str">
        <f>IF(J363&lt;&gt;"LIBSETS_SETTYPE_BATTLEGROUND",IF(J363&lt;&gt;"LIBSETS_SETTYPE_SPECIAL",IF(AO363&lt;&gt;"",VLOOKUP(AO363,'ESO zone constants'!$D$2:$H$4950,8,FALSE),""),""),"")</f>
        <v/>
      </c>
      <c r="AQ363" s="3" t="str">
        <f>IF(AP363&lt;&gt;"",IF(AP363&lt;&gt;"LIBSETS_DROP_MECHANIC_MONSTER_NAME",VLOOKUP(AP363,'LibSets constants'!$I$4:$L$1000,3,FALSE),""),"")</f>
        <v/>
      </c>
      <c r="AR363" s="3" t="str">
        <f>IF(AP363&lt;&gt;"",IF(AP363&lt;&gt;"LIBSETS_DROP_MECHANIC_MONSTER_NAME",VLOOKUP(AP363,'LibSets constants'!$I$4:$L$1000,4,FALSE),""),"")</f>
        <v/>
      </c>
      <c r="AS363" s="3" t="str">
        <f>IF(J363&lt;&gt;"LIBSETS_SETTYPE_BATTLEGROUND",IF(J363&lt;&gt;"LIBSETS_SETTYPE_SPECIAL",IF(AT363&lt;&gt;"",VLOOKUP(AT363,'ESO zone constants'!$D$2:$H$4950,8,FALSE),""),""),"")</f>
        <v/>
      </c>
      <c r="AV363" s="3" t="str">
        <f>IF(AU363&lt;&gt;"",IF(AU363&lt;&gt;"LIBSETS_DROP_MECHANIC_MONSTER_NAME",VLOOKUP(AU363,'LibSets constants'!$I$4:$L$1000,3,FALSE),""),"")</f>
        <v/>
      </c>
      <c r="AW363" s="3" t="str">
        <f>IF(AU363&lt;&gt;"",IF(AU363&lt;&gt;"LIBSETS_DROP_MECHANIC_MONSTER_NAME",VLOOKUP(AU363,'LibSets constants'!$I$4:$L$1000,4,FALSE),""),"")</f>
        <v/>
      </c>
      <c r="AX363" s="21" t="e">
        <f t="shared" si="37"/>
        <v>#REF!</v>
      </c>
      <c r="AY363" s="21" t="e">
        <f t="shared" si="40"/>
        <v>#REF!</v>
      </c>
      <c r="AZ363" s="21" t="str">
        <f t="shared" si="38"/>
        <v>, setType=LIBSETS_SETTYPE_OVERLAND</v>
      </c>
      <c r="BA363" s="21" t="str">
        <f t="shared" si="39"/>
        <v>, dropMechanic={LIBSETS_DROP_MECHANIC_OVERLAND_BOSS_DELVE,LIBSETS_DROP_MECHANIC_OVERLAND_WORLDBOSS,LIBSETS_DROP_MECHANIC_OVERLAND_BOSS_PUBLIC_DUNGEON,LIBSETS_DROP_MECHANIC_OVERLAND_CHEST}},</v>
      </c>
      <c r="BB363" s="21" t="str">
        <f t="shared" si="41"/>
        <v xml:space="preserve"> --Syvarra's Scales / Syvarras Schuppen   [Hew's Bane]</v>
      </c>
    </row>
    <row r="364" spans="1:54" x14ac:dyDescent="0.25">
      <c r="A364" s="12">
        <v>243</v>
      </c>
      <c r="B364" t="s">
        <v>1317</v>
      </c>
      <c r="C364" t="s">
        <v>1319</v>
      </c>
      <c r="D364" t="s">
        <v>1318</v>
      </c>
      <c r="G364" s="3">
        <f t="shared" si="36"/>
        <v>243</v>
      </c>
      <c r="J364" s="8" t="s">
        <v>2024</v>
      </c>
      <c r="L364" t="s">
        <v>100</v>
      </c>
      <c r="M364" t="s">
        <v>100</v>
      </c>
      <c r="N364">
        <v>-1</v>
      </c>
      <c r="O364">
        <v>-1</v>
      </c>
      <c r="P364">
        <v>-1</v>
      </c>
      <c r="Q364">
        <v>0</v>
      </c>
      <c r="R364" s="3" t="e">
        <f>IF(S364&lt;&gt;"",VLOOKUP(S364,'ESO zone constants'!$D$2:$H$4950,8,FALSE),"")</f>
        <v>#REF!</v>
      </c>
      <c r="S364" t="s">
        <v>524</v>
      </c>
      <c r="T364" s="19" t="e">
        <f>IF(R364&lt;&gt;"",IF(NOT(ISERROR(VLOOKUP(R364,'ESO Dungeon constants'!$D$3:$H$9999,5,FALSE))),VLOOKUP(R364,'ESO Dungeon constants'!$D$3:$I$9999,6,FALSE),VLOOKUP(R364,'ESO zone constants'!$H$2:$K$9984,4,FALSE)),"")</f>
        <v>#REF!</v>
      </c>
      <c r="U364" s="3" t="e">
        <f>VLOOKUP(T364,'LibSets constants'!$B$4:$C$1000,2,FALSE)</f>
        <v>#REF!</v>
      </c>
      <c r="V364" s="34" t="s">
        <v>2117</v>
      </c>
      <c r="W364" s="3" t="str">
        <f>IF(V364&lt;&gt;"",IF(V364&lt;&gt;"LIBSETS_DROP_MECHANIC_MONSTER_NAME",VLOOKUP(V364,'LibSets constants'!$I$4:$L$1000,3,FALSE),""),"")</f>
        <v>Delve bosses have a chance to drop a waist or feet.</v>
      </c>
      <c r="X364" s="41" t="str">
        <f>IF(V364&lt;&gt;"",IF(V364&lt;&gt;"LIBSETS_DROP_MECHANIC_MONSTER_NAME",VLOOKUP(V364,'LibSets constants'!$I$4:$L$1000,4,FALSE),""),"")</f>
        <v>Bosse in Gewölben haben die Chance, eine Taille oder Füße fallen zu lassen.</v>
      </c>
      <c r="Y364" s="3" t="str">
        <f>IF(J364&lt;&gt;"LIBSETS_SETTYPE_BATTLEGROUND",IF(J364&lt;&gt;"LIBSETS_SETTYPE_SPECIAL",IF(Z364&lt;&gt;"",VLOOKUP(Z364,'ESO zone constants'!$D$2:$H$4950,8,FALSE),""),""),"")</f>
        <v/>
      </c>
      <c r="AA364" s="34" t="s">
        <v>2118</v>
      </c>
      <c r="AB364" s="3" t="str">
        <f>IF(AA364&lt;&gt;"",IF(AA364&lt;&gt;"LIBSETS_DROP_MECHANIC_MONSTER_NAME",VLOOKUP(AA364,'LibSets constants'!$I$4:$L$1000,3,FALSE),""),"")</f>
        <v>Overland group bosses have a 100% chance to drop head, chest, legs, or weapon.</v>
      </c>
      <c r="AC364" s="3" t="str">
        <f>IF(AA364&lt;&gt;"",IF(AA364&lt;&gt;"LIBSETS_DROP_MECHANIC_MONSTER_NAME",VLOOKUP(AA364,'LibSets constants'!$I$4:$L$1000,4,FALSE),""),"")</f>
        <v>Überland Gruppenbosse haben eine Chance von 100%, Kopf, Brust, Beine oder Waffen fallen zu lassen.</v>
      </c>
      <c r="AD364" s="3" t="str">
        <f>IF(J364&lt;&gt;"LIBSETS_SETTYPE_BATTLEGROUND",IF(J364&lt;&gt;"LIBSETS_SETTYPE_SPECIAL",IF(AE364&lt;&gt;"",VLOOKUP(AE364,'ESO zone constants'!$D$2:$H$4950,8,FALSE),""),""),"")</f>
        <v/>
      </c>
      <c r="AF364" s="34" t="s">
        <v>2119</v>
      </c>
      <c r="AG364" s="3" t="str">
        <f>IF(AF364&lt;&gt;"",IF(AF364&lt;&gt;"LIBSETS_DROP_MECHANIC_MONSTER_NAME",VLOOKUP(AF364,'LibSets constants'!$I$4:$L$1000,3,FALSE),""),"")</f>
        <v>Public dungeon bosses have a chance to drop a shoulder, hand, or weapon.</v>
      </c>
      <c r="AH364" s="3" t="str">
        <f>IF(AF364&lt;&gt;"",IF(AF364&lt;&gt;"LIBSETS_DROP_MECHANIC_MONSTER_NAME",VLOOKUP(AF364,'LibSets constants'!$I$4:$L$1000,4,FALSE),""),"")</f>
        <v>Öffentliche Dungeon-Bosse haben die Möglichkeit, eine Schulter, Handschuhe oder eine Waffe fallen zu lassen.</v>
      </c>
      <c r="AI364" s="3" t="str">
        <f>IF(J364&lt;&gt;"LIBSETS_SETTYPE_BATTLEGROUND",IF(J364&lt;&gt;"LIBSETS_SETTYPE_SPECIAL",IF(AJ364&lt;&gt;"",VLOOKUP(AJ364,'ESO zone constants'!$D$2:$H$4950,8,FALSE),""),""),"")</f>
        <v/>
      </c>
      <c r="AK364" s="34" t="s">
        <v>2120</v>
      </c>
      <c r="AL364" s="3" t="str">
        <f>IF(AK364&lt;&gt;"",IF(AK364&lt;&gt;"LIBSETS_DROP_MECHANIC_MONSTER_NAME",VLOOKUP(AK364,'LibSets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4" s="3" t="str">
        <f>IF(AK364&lt;&gt;"",IF(AK364&lt;&gt;"LIBSETS_DROP_MECHANIC_MONSTER_NAME",VLOOKUP(AK364,'LibSets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4" s="3" t="str">
        <f>IF(J364&lt;&gt;"LIBSETS_SETTYPE_BATTLEGROUND",IF(J364&lt;&gt;"LIBSETS_SETTYPE_SPECIAL",IF(AO364&lt;&gt;"",VLOOKUP(AO364,'ESO zone constants'!$D$2:$H$4950,8,FALSE),""),""),"")</f>
        <v/>
      </c>
      <c r="AQ364" s="3" t="str">
        <f>IF(AP364&lt;&gt;"",IF(AP364&lt;&gt;"LIBSETS_DROP_MECHANIC_MONSTER_NAME",VLOOKUP(AP364,'LibSets constants'!$I$4:$L$1000,3,FALSE),""),"")</f>
        <v/>
      </c>
      <c r="AR364" s="3" t="str">
        <f>IF(AP364&lt;&gt;"",IF(AP364&lt;&gt;"LIBSETS_DROP_MECHANIC_MONSTER_NAME",VLOOKUP(AP364,'LibSets constants'!$I$4:$L$1000,4,FALSE),""),"")</f>
        <v/>
      </c>
      <c r="AS364" s="3" t="str">
        <f>IF(J364&lt;&gt;"LIBSETS_SETTYPE_BATTLEGROUND",IF(J364&lt;&gt;"LIBSETS_SETTYPE_SPECIAL",IF(AT364&lt;&gt;"",VLOOKUP(AT364,'ESO zone constants'!$D$2:$H$4950,8,FALSE),""),""),"")</f>
        <v/>
      </c>
      <c r="AV364" s="3" t="str">
        <f>IF(AU364&lt;&gt;"",IF(AU364&lt;&gt;"LIBSETS_DROP_MECHANIC_MONSTER_NAME",VLOOKUP(AU364,'LibSets constants'!$I$4:$L$1000,3,FALSE),""),"")</f>
        <v/>
      </c>
      <c r="AW364" s="3" t="str">
        <f>IF(AU364&lt;&gt;"",IF(AU364&lt;&gt;"LIBSETS_DROP_MECHANIC_MONSTER_NAME",VLOOKUP(AU364,'LibSets constants'!$I$4:$L$1000,4,FALSE),""),"")</f>
        <v/>
      </c>
      <c r="AX364" s="21" t="e">
        <f t="shared" si="37"/>
        <v>#REF!</v>
      </c>
      <c r="AY364" s="21" t="e">
        <f t="shared" si="40"/>
        <v>#REF!</v>
      </c>
      <c r="AZ364" s="21" t="str">
        <f t="shared" si="38"/>
        <v>, setType=LIBSETS_SETTYPE_OVERLAND</v>
      </c>
      <c r="BA364" s="21" t="str">
        <f t="shared" si="39"/>
        <v>, dropMechanic={LIBSETS_DROP_MECHANIC_OVERLAND_BOSS_DELVE,LIBSETS_DROP_MECHANIC_OVERLAND_WORLDBOSS,LIBSETS_DROP_MECHANIC_OVERLAND_BOSS_PUBLIC_DUNGEON,LIBSETS_DROP_MECHANIC_OVERLAND_CHEST}},</v>
      </c>
      <c r="BB364" s="21" t="str">
        <f t="shared" si="41"/>
        <v xml:space="preserve"> --Hide of Morihaus / Haut von Morihaus   [Gold Coast]</v>
      </c>
    </row>
    <row r="365" spans="1:54" x14ac:dyDescent="0.25">
      <c r="A365" s="12">
        <v>244</v>
      </c>
      <c r="B365" t="s">
        <v>1320</v>
      </c>
      <c r="C365" t="s">
        <v>1322</v>
      </c>
      <c r="D365" t="s">
        <v>1321</v>
      </c>
      <c r="G365" s="3">
        <f t="shared" si="36"/>
        <v>244</v>
      </c>
      <c r="J365" s="8" t="s">
        <v>2024</v>
      </c>
      <c r="L365" t="s">
        <v>100</v>
      </c>
      <c r="M365" t="s">
        <v>100</v>
      </c>
      <c r="N365">
        <v>-1</v>
      </c>
      <c r="O365">
        <v>-1</v>
      </c>
      <c r="P365">
        <v>-1</v>
      </c>
      <c r="Q365">
        <v>0</v>
      </c>
      <c r="R365" s="3" t="e">
        <f>IF(S365&lt;&gt;"",VLOOKUP(S365,'ESO zone constants'!$D$2:$H$4950,8,FALSE),"")</f>
        <v>#REF!</v>
      </c>
      <c r="S365" t="s">
        <v>524</v>
      </c>
      <c r="T365" s="19" t="e">
        <f>IF(R365&lt;&gt;"",IF(NOT(ISERROR(VLOOKUP(R365,'ESO Dungeon constants'!$D$3:$H$9999,5,FALSE))),VLOOKUP(R365,'ESO Dungeon constants'!$D$3:$I$9999,6,FALSE),VLOOKUP(R365,'ESO zone constants'!$H$2:$K$9984,4,FALSE)),"")</f>
        <v>#REF!</v>
      </c>
      <c r="U365" s="3" t="e">
        <f>VLOOKUP(T365,'LibSets constants'!$B$4:$C$1000,2,FALSE)</f>
        <v>#REF!</v>
      </c>
      <c r="V365" s="34" t="s">
        <v>2117</v>
      </c>
      <c r="W365" s="3" t="str">
        <f>IF(V365&lt;&gt;"",IF(V365&lt;&gt;"LIBSETS_DROP_MECHANIC_MONSTER_NAME",VLOOKUP(V365,'LibSets constants'!$I$4:$L$1000,3,FALSE),""),"")</f>
        <v>Delve bosses have a chance to drop a waist or feet.</v>
      </c>
      <c r="X365" s="41" t="str">
        <f>IF(V365&lt;&gt;"",IF(V365&lt;&gt;"LIBSETS_DROP_MECHANIC_MONSTER_NAME",VLOOKUP(V365,'LibSets constants'!$I$4:$L$1000,4,FALSE),""),"")</f>
        <v>Bosse in Gewölben haben die Chance, eine Taille oder Füße fallen zu lassen.</v>
      </c>
      <c r="Y365" s="3" t="str">
        <f>IF(J365&lt;&gt;"LIBSETS_SETTYPE_BATTLEGROUND",IF(J365&lt;&gt;"LIBSETS_SETTYPE_SPECIAL",IF(Z365&lt;&gt;"",VLOOKUP(Z365,'ESO zone constants'!$D$2:$H$4950,8,FALSE),""),""),"")</f>
        <v/>
      </c>
      <c r="AA365" s="34" t="s">
        <v>2118</v>
      </c>
      <c r="AB365" s="3" t="str">
        <f>IF(AA365&lt;&gt;"",IF(AA365&lt;&gt;"LIBSETS_DROP_MECHANIC_MONSTER_NAME",VLOOKUP(AA365,'LibSets constants'!$I$4:$L$1000,3,FALSE),""),"")</f>
        <v>Overland group bosses have a 100% chance to drop head, chest, legs, or weapon.</v>
      </c>
      <c r="AC365" s="3" t="str">
        <f>IF(AA365&lt;&gt;"",IF(AA365&lt;&gt;"LIBSETS_DROP_MECHANIC_MONSTER_NAME",VLOOKUP(AA365,'LibSets constants'!$I$4:$L$1000,4,FALSE),""),"")</f>
        <v>Überland Gruppenbosse haben eine Chance von 100%, Kopf, Brust, Beine oder Waffen fallen zu lassen.</v>
      </c>
      <c r="AD365" s="3" t="str">
        <f>IF(J365&lt;&gt;"LIBSETS_SETTYPE_BATTLEGROUND",IF(J365&lt;&gt;"LIBSETS_SETTYPE_SPECIAL",IF(AE365&lt;&gt;"",VLOOKUP(AE365,'ESO zone constants'!$D$2:$H$4950,8,FALSE),""),""),"")</f>
        <v/>
      </c>
      <c r="AF365" s="34" t="s">
        <v>2119</v>
      </c>
      <c r="AG365" s="3" t="str">
        <f>IF(AF365&lt;&gt;"",IF(AF365&lt;&gt;"LIBSETS_DROP_MECHANIC_MONSTER_NAME",VLOOKUP(AF365,'LibSets constants'!$I$4:$L$1000,3,FALSE),""),"")</f>
        <v>Public dungeon bosses have a chance to drop a shoulder, hand, or weapon.</v>
      </c>
      <c r="AH365" s="3" t="str">
        <f>IF(AF365&lt;&gt;"",IF(AF365&lt;&gt;"LIBSETS_DROP_MECHANIC_MONSTER_NAME",VLOOKUP(AF365,'LibSets constants'!$I$4:$L$1000,4,FALSE),""),"")</f>
        <v>Öffentliche Dungeon-Bosse haben die Möglichkeit, eine Schulter, Handschuhe oder eine Waffe fallen zu lassen.</v>
      </c>
      <c r="AI365" s="3" t="str">
        <f>IF(J365&lt;&gt;"LIBSETS_SETTYPE_BATTLEGROUND",IF(J365&lt;&gt;"LIBSETS_SETTYPE_SPECIAL",IF(AJ365&lt;&gt;"",VLOOKUP(AJ365,'ESO zone constants'!$D$2:$H$4950,8,FALSE),""),""),"")</f>
        <v/>
      </c>
      <c r="AK365" s="34" t="s">
        <v>2120</v>
      </c>
      <c r="AL365" s="3" t="str">
        <f>IF(AK365&lt;&gt;"",IF(AK365&lt;&gt;"LIBSETS_DROP_MECHANIC_MONSTER_NAME",VLOOKUP(AK365,'LibSets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5" s="3" t="str">
        <f>IF(AK365&lt;&gt;"",IF(AK365&lt;&gt;"LIBSETS_DROP_MECHANIC_MONSTER_NAME",VLOOKUP(AK365,'LibSets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5" s="3" t="str">
        <f>IF(J365&lt;&gt;"LIBSETS_SETTYPE_BATTLEGROUND",IF(J365&lt;&gt;"LIBSETS_SETTYPE_SPECIAL",IF(AO365&lt;&gt;"",VLOOKUP(AO365,'ESO zone constants'!$D$2:$H$4950,8,FALSE),""),""),"")</f>
        <v/>
      </c>
      <c r="AQ365" s="3" t="str">
        <f>IF(AP365&lt;&gt;"",IF(AP365&lt;&gt;"LIBSETS_DROP_MECHANIC_MONSTER_NAME",VLOOKUP(AP365,'LibSets constants'!$I$4:$L$1000,3,FALSE),""),"")</f>
        <v/>
      </c>
      <c r="AR365" s="3" t="str">
        <f>IF(AP365&lt;&gt;"",IF(AP365&lt;&gt;"LIBSETS_DROP_MECHANIC_MONSTER_NAME",VLOOKUP(AP365,'LibSets constants'!$I$4:$L$1000,4,FALSE),""),"")</f>
        <v/>
      </c>
      <c r="AS365" s="3" t="str">
        <f>IF(J365&lt;&gt;"LIBSETS_SETTYPE_BATTLEGROUND",IF(J365&lt;&gt;"LIBSETS_SETTYPE_SPECIAL",IF(AT365&lt;&gt;"",VLOOKUP(AT365,'ESO zone constants'!$D$2:$H$4950,8,FALSE),""),""),"")</f>
        <v/>
      </c>
      <c r="AV365" s="3" t="str">
        <f>IF(AU365&lt;&gt;"",IF(AU365&lt;&gt;"LIBSETS_DROP_MECHANIC_MONSTER_NAME",VLOOKUP(AU365,'LibSets constants'!$I$4:$L$1000,3,FALSE),""),"")</f>
        <v/>
      </c>
      <c r="AW365" s="3" t="str">
        <f>IF(AU365&lt;&gt;"",IF(AU365&lt;&gt;"LIBSETS_DROP_MECHANIC_MONSTER_NAME",VLOOKUP(AU365,'LibSets constants'!$I$4:$L$1000,4,FALSE),""),"")</f>
        <v/>
      </c>
      <c r="AX365" s="21" t="e">
        <f t="shared" si="37"/>
        <v>#REF!</v>
      </c>
      <c r="AY365" s="21" t="e">
        <f t="shared" si="40"/>
        <v>#REF!</v>
      </c>
      <c r="AZ365" s="21" t="str">
        <f t="shared" si="38"/>
        <v>, setType=LIBSETS_SETTYPE_OVERLAND</v>
      </c>
      <c r="BA365" s="21" t="str">
        <f t="shared" si="39"/>
        <v>, dropMechanic={LIBSETS_DROP_MECHANIC_OVERLAND_BOSS_DELVE,LIBSETS_DROP_MECHANIC_OVERLAND_WORLDBOSS,LIBSETS_DROP_MECHANIC_OVERLAND_BOSS_PUBLIC_DUNGEON,LIBSETS_DROP_MECHANIC_OVERLAND_CHEST}},</v>
      </c>
      <c r="BB365" s="21" t="str">
        <f t="shared" si="41"/>
        <v xml:space="preserve"> --Flanking Strategist / Flankierender Stratege   [Gold Coast]</v>
      </c>
    </row>
    <row r="366" spans="1:54" x14ac:dyDescent="0.25">
      <c r="A366" s="12">
        <v>245</v>
      </c>
      <c r="B366" t="s">
        <v>1323</v>
      </c>
      <c r="C366" t="s">
        <v>1325</v>
      </c>
      <c r="D366" t="s">
        <v>1324</v>
      </c>
      <c r="G366" s="3">
        <f t="shared" si="36"/>
        <v>245</v>
      </c>
      <c r="J366" s="8" t="s">
        <v>2024</v>
      </c>
      <c r="L366" t="s">
        <v>100</v>
      </c>
      <c r="M366" t="s">
        <v>100</v>
      </c>
      <c r="N366">
        <v>-1</v>
      </c>
      <c r="O366">
        <v>-1</v>
      </c>
      <c r="P366">
        <v>-1</v>
      </c>
      <c r="Q366">
        <v>0</v>
      </c>
      <c r="R366" s="3" t="e">
        <f>IF(S366&lt;&gt;"",VLOOKUP(S366,'ESO zone constants'!$D$2:$H$4950,8,FALSE),"")</f>
        <v>#REF!</v>
      </c>
      <c r="S366" t="s">
        <v>524</v>
      </c>
      <c r="T366" s="19" t="e">
        <f>IF(R366&lt;&gt;"",IF(NOT(ISERROR(VLOOKUP(R366,'ESO Dungeon constants'!$D$3:$H$9999,5,FALSE))),VLOOKUP(R366,'ESO Dungeon constants'!$D$3:$I$9999,6,FALSE),VLOOKUP(R366,'ESO zone constants'!$H$2:$K$9984,4,FALSE)),"")</f>
        <v>#REF!</v>
      </c>
      <c r="U366" s="3" t="e">
        <f>VLOOKUP(T366,'LibSets constants'!$B$4:$C$1000,2,FALSE)</f>
        <v>#REF!</v>
      </c>
      <c r="V366" s="34" t="s">
        <v>2117</v>
      </c>
      <c r="W366" s="46" t="str">
        <f>IF(V366&lt;&gt;"",IF(V366&lt;&gt;"LIBSETS_DROP_MECHANIC_MONSTER_NAME",VLOOKUP(V366,'LibSets constants'!$I$4:$L$1000,3,FALSE),""),"")</f>
        <v>Delve bosses have a chance to drop a waist or feet.</v>
      </c>
      <c r="X366" s="41" t="str">
        <f>IF(V366&lt;&gt;"",IF(V366&lt;&gt;"LIBSETS_DROP_MECHANIC_MONSTER_NAME",VLOOKUP(V366,'LibSets constants'!$I$4:$L$1000,4,FALSE),""),"")</f>
        <v>Bosse in Gewölben haben die Chance, eine Taille oder Füße fallen zu lassen.</v>
      </c>
      <c r="Y366" s="3" t="str">
        <f>IF(J366&lt;&gt;"LIBSETS_SETTYPE_BATTLEGROUND",IF(J366&lt;&gt;"LIBSETS_SETTYPE_SPECIAL",IF(Z366&lt;&gt;"",VLOOKUP(Z366,'ESO zone constants'!$D$2:$H$4950,8,FALSE),""),""),"")</f>
        <v/>
      </c>
      <c r="AA366" s="47" t="s">
        <v>2118</v>
      </c>
      <c r="AB366" s="46" t="str">
        <f>IF(AA366&lt;&gt;"",IF(AA366&lt;&gt;"LIBSETS_DROP_MECHANIC_MONSTER_NAME",VLOOKUP(AA366,'LibSets constants'!$I$4:$L$1000,3,FALSE),""),"")</f>
        <v>Overland group bosses have a 100% chance to drop head, chest, legs, or weapon.</v>
      </c>
      <c r="AC366" s="46" t="str">
        <f>IF(AA366&lt;&gt;"",IF(AA366&lt;&gt;"LIBSETS_DROP_MECHANIC_MONSTER_NAME",VLOOKUP(AA366,'LibSets constants'!$I$4:$L$1000,4,FALSE),""),"")</f>
        <v>Überland Gruppenbosse haben eine Chance von 100%, Kopf, Brust, Beine oder Waffen fallen zu lassen.</v>
      </c>
      <c r="AD366" s="3" t="str">
        <f>IF(J366&lt;&gt;"LIBSETS_SETTYPE_BATTLEGROUND",IF(J366&lt;&gt;"LIBSETS_SETTYPE_SPECIAL",IF(AE366&lt;&gt;"",VLOOKUP(AE366,'ESO zone constants'!$D$2:$H$4950,8,FALSE),""),""),"")</f>
        <v/>
      </c>
      <c r="AF366" s="47" t="s">
        <v>2119</v>
      </c>
      <c r="AG366" s="46" t="str">
        <f>IF(AF366&lt;&gt;"",IF(AF366&lt;&gt;"LIBSETS_DROP_MECHANIC_MONSTER_NAME",VLOOKUP(AF366,'LibSets constants'!$I$4:$L$1000,3,FALSE),""),"")</f>
        <v>Public dungeon bosses have a chance to drop a shoulder, hand, or weapon.</v>
      </c>
      <c r="AH366" s="46" t="str">
        <f>IF(AF366&lt;&gt;"",IF(AF366&lt;&gt;"LIBSETS_DROP_MECHANIC_MONSTER_NAME",VLOOKUP(AF366,'LibSets constants'!$I$4:$L$1000,4,FALSE),""),"")</f>
        <v>Öffentliche Dungeon-Bosse haben die Möglichkeit, eine Schulter, Handschuhe oder eine Waffe fallen zu lassen.</v>
      </c>
      <c r="AI366" s="3" t="str">
        <f>IF(J366&lt;&gt;"LIBSETS_SETTYPE_BATTLEGROUND",IF(J366&lt;&gt;"LIBSETS_SETTYPE_SPECIAL",IF(AJ366&lt;&gt;"",VLOOKUP(AJ366,'ESO zone constants'!$D$2:$H$4950,8,FALSE),""),""),"")</f>
        <v/>
      </c>
      <c r="AK366" s="47" t="s">
        <v>2120</v>
      </c>
      <c r="AL366" s="46" t="str">
        <f>IF(AK366&lt;&gt;"",IF(AK366&lt;&gt;"LIBSETS_DROP_MECHANIC_MONSTER_NAME",VLOOKUP(AK366,'LibSets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6" s="46" t="str">
        <f>IF(AK366&lt;&gt;"",IF(AK366&lt;&gt;"LIBSETS_DROP_MECHANIC_MONSTER_NAME",VLOOKUP(AK366,'LibSets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6" s="3" t="str">
        <f>IF(J366&lt;&gt;"LIBSETS_SETTYPE_BATTLEGROUND",IF(J366&lt;&gt;"LIBSETS_SETTYPE_SPECIAL",IF(AO366&lt;&gt;"",VLOOKUP(AO366,'ESO zone constants'!$D$2:$H$4950,8,FALSE),""),""),"")</f>
        <v/>
      </c>
      <c r="AP366" s="47"/>
      <c r="AQ366" s="46" t="str">
        <f>IF(AP366&lt;&gt;"",IF(AP366&lt;&gt;"LIBSETS_DROP_MECHANIC_MONSTER_NAME",VLOOKUP(AP366,'LibSets constants'!$I$4:$L$1000,3,FALSE),""),"")</f>
        <v/>
      </c>
      <c r="AR366" s="46" t="str">
        <f>IF(AP366&lt;&gt;"",IF(AP366&lt;&gt;"LIBSETS_DROP_MECHANIC_MONSTER_NAME",VLOOKUP(AP366,'LibSets constants'!$I$4:$L$1000,4,FALSE),""),"")</f>
        <v/>
      </c>
      <c r="AS366" s="3" t="str">
        <f>IF(J366&lt;&gt;"LIBSETS_SETTYPE_BATTLEGROUND",IF(J366&lt;&gt;"LIBSETS_SETTYPE_SPECIAL",IF(AT366&lt;&gt;"",VLOOKUP(AT366,'ESO zone constants'!$D$2:$H$4950,8,FALSE),""),""),"")</f>
        <v/>
      </c>
      <c r="AU366" s="47"/>
      <c r="AV366" s="46" t="str">
        <f>IF(AU366&lt;&gt;"",IF(AU366&lt;&gt;"LIBSETS_DROP_MECHANIC_MONSTER_NAME",VLOOKUP(AU366,'LibSets constants'!$I$4:$L$1000,3,FALSE),""),"")</f>
        <v/>
      </c>
      <c r="AW366" s="46" t="str">
        <f>IF(AU366&lt;&gt;"",IF(AU366&lt;&gt;"LIBSETS_DROP_MECHANIC_MONSTER_NAME",VLOOKUP(AU366,'LibSets constants'!$I$4:$L$1000,4,FALSE),""),"")</f>
        <v/>
      </c>
      <c r="AX366" s="21" t="e">
        <f t="shared" si="37"/>
        <v>#REF!</v>
      </c>
      <c r="AY366" s="21" t="e">
        <f t="shared" si="40"/>
        <v>#REF!</v>
      </c>
      <c r="AZ366" s="21" t="str">
        <f t="shared" si="38"/>
        <v>, setType=LIBSETS_SETTYPE_OVERLAND</v>
      </c>
      <c r="BA366" s="21" t="str">
        <f t="shared" si="39"/>
        <v>, dropMechanic={LIBSETS_DROP_MECHANIC_OVERLAND_BOSS_DELVE,LIBSETS_DROP_MECHANIC_OVERLAND_WORLDBOSS,LIBSETS_DROP_MECHANIC_OVERLAND_BOSS_PUBLIC_DUNGEON,LIBSETS_DROP_MECHANIC_OVERLAND_CHEST}},</v>
      </c>
      <c r="BB366" s="21" t="str">
        <f t="shared" si="41"/>
        <v xml:space="preserve"> --Sithis' Touch / Sithis' Berührung   [Gold Coast]</v>
      </c>
    </row>
    <row r="367" spans="1:54" x14ac:dyDescent="0.25">
      <c r="A367" s="12">
        <v>281</v>
      </c>
      <c r="B367" t="s">
        <v>1385</v>
      </c>
      <c r="C367" t="s">
        <v>1387</v>
      </c>
      <c r="D367" t="s">
        <v>1386</v>
      </c>
      <c r="G367" s="3">
        <f t="shared" si="36"/>
        <v>281</v>
      </c>
      <c r="J367" s="8" t="s">
        <v>2024</v>
      </c>
      <c r="L367" t="s">
        <v>100</v>
      </c>
      <c r="M367" t="s">
        <v>100</v>
      </c>
      <c r="N367">
        <v>-1</v>
      </c>
      <c r="O367">
        <v>-1</v>
      </c>
      <c r="P367">
        <v>-1</v>
      </c>
      <c r="Q367">
        <v>0</v>
      </c>
      <c r="R367" s="3" t="e">
        <f>IF(S367&lt;&gt;"",VLOOKUP(S367,'ESO zone constants'!$D$2:$H$4950,8,FALSE),"")</f>
        <v>#REF!</v>
      </c>
      <c r="S367" t="s">
        <v>394</v>
      </c>
      <c r="T367" s="19" t="e">
        <f>IF(R367&lt;&gt;"",IF(NOT(ISERROR(VLOOKUP(R367,'ESO Dungeon constants'!$D$3:$H$9999,5,FALSE))),VLOOKUP(R367,'ESO Dungeon constants'!$D$3:$I$9999,6,FALSE),VLOOKUP(R367,'ESO zone constants'!$H$2:$K$9984,4,FALSE)),"")</f>
        <v>#REF!</v>
      </c>
      <c r="U367" s="3" t="e">
        <f>VLOOKUP(T367,'LibSets constants'!$B$4:$C$1000,2,FALSE)</f>
        <v>#REF!</v>
      </c>
      <c r="V367" s="34" t="s">
        <v>2117</v>
      </c>
      <c r="W367" s="46" t="str">
        <f>IF(V367&lt;&gt;"",IF(V367&lt;&gt;"LIBSETS_DROP_MECHANIC_MONSTER_NAME",VLOOKUP(V367,'LibSets constants'!$I$4:$L$1000,3,FALSE),""),"")</f>
        <v>Delve bosses have a chance to drop a waist or feet.</v>
      </c>
      <c r="X367" s="46" t="str">
        <f>IF(V367&lt;&gt;"",IF(V367&lt;&gt;"LIBSETS_DROP_MECHANIC_MONSTER_NAME",VLOOKUP(V367,'LibSets constants'!$I$4:$L$1000,4,FALSE),""),"")</f>
        <v>Bosse in Gewölben haben die Chance, eine Taille oder Füße fallen zu lassen.</v>
      </c>
      <c r="Y367" s="3" t="e">
        <f>IF(J367&lt;&gt;"LIBSETS_SETTYPE_BATTLEGROUND",IF(J367&lt;&gt;"LIBSETS_SETTYPE_SPECIAL",IF(Z367&lt;&gt;"",VLOOKUP(Z367,'ESO zone constants'!$D$2:$H$4950,8,FALSE),""),""),"")</f>
        <v>#REF!</v>
      </c>
      <c r="Z367" s="4" t="s">
        <v>396</v>
      </c>
      <c r="AA367" s="47" t="s">
        <v>2118</v>
      </c>
      <c r="AB367" s="46" t="str">
        <f>IF(AA367&lt;&gt;"",IF(AA367&lt;&gt;"LIBSETS_DROP_MECHANIC_MONSTER_NAME",VLOOKUP(AA367,'LibSets constants'!$I$4:$L$1000,3,FALSE),""),"")</f>
        <v>Overland group bosses have a 100% chance to drop head, chest, legs, or weapon.</v>
      </c>
      <c r="AC367" s="46" t="str">
        <f>IF(AA367&lt;&gt;"",IF(AA367&lt;&gt;"LIBSETS_DROP_MECHANIC_MONSTER_NAME",VLOOKUP(AA367,'LibSets constants'!$I$4:$L$1000,4,FALSE),""),"")</f>
        <v>Überland Gruppenbosse haben eine Chance von 100%, Kopf, Brust, Beine oder Waffen fallen zu lassen.</v>
      </c>
      <c r="AD367" s="3" t="str">
        <f>IF(J367&lt;&gt;"LIBSETS_SETTYPE_BATTLEGROUND",IF(J367&lt;&gt;"LIBSETS_SETTYPE_SPECIAL",IF(AE367&lt;&gt;"",VLOOKUP(AE367,'ESO zone constants'!$D$2:$H$4950,8,FALSE),""),""),"")</f>
        <v/>
      </c>
      <c r="AF367" s="47" t="s">
        <v>2119</v>
      </c>
      <c r="AG367" s="46" t="str">
        <f>IF(AF367&lt;&gt;"",IF(AF367&lt;&gt;"LIBSETS_DROP_MECHANIC_MONSTER_NAME",VLOOKUP(AF367,'LibSets constants'!$I$4:$L$1000,3,FALSE),""),"")</f>
        <v>Public dungeon bosses have a chance to drop a shoulder, hand, or weapon.</v>
      </c>
      <c r="AH367" s="46" t="str">
        <f>IF(AF367&lt;&gt;"",IF(AF367&lt;&gt;"LIBSETS_DROP_MECHANIC_MONSTER_NAME",VLOOKUP(AF367,'LibSets constants'!$I$4:$L$1000,4,FALSE),""),"")</f>
        <v>Öffentliche Dungeon-Bosse haben die Möglichkeit, eine Schulter, Handschuhe oder eine Waffe fallen zu lassen.</v>
      </c>
      <c r="AI367" s="3" t="str">
        <f>IF(J367&lt;&gt;"LIBSETS_SETTYPE_BATTLEGROUND",IF(J367&lt;&gt;"LIBSETS_SETTYPE_SPECIAL",IF(AJ367&lt;&gt;"",VLOOKUP(AJ367,'ESO zone constants'!$D$2:$H$4950,8,FALSE),""),""),"")</f>
        <v/>
      </c>
      <c r="AK367" s="47" t="s">
        <v>2120</v>
      </c>
      <c r="AL367" s="46" t="str">
        <f>IF(AK367&lt;&gt;"",IF(AK367&lt;&gt;"LIBSETS_DROP_MECHANIC_MONSTER_NAME",VLOOKUP(AK367,'LibSets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7" s="46" t="str">
        <f>IF(AK367&lt;&gt;"",IF(AK367&lt;&gt;"LIBSETS_DROP_MECHANIC_MONSTER_NAME",VLOOKUP(AK367,'LibSets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7" s="3" t="e">
        <f>IF(J367&lt;&gt;"LIBSETS_SETTYPE_BATTLEGROUND",IF(J367&lt;&gt;"LIBSETS_SETTYPE_SPECIAL",IF(AO367&lt;&gt;"",VLOOKUP(AO367,'ESO zone constants'!$D$2:$H$4950,8,FALSE),""),""),"")</f>
        <v>#REF!</v>
      </c>
      <c r="AO367" s="4" t="s">
        <v>206</v>
      </c>
      <c r="AP367" s="49"/>
      <c r="AQ367" s="46" t="str">
        <f>IF(AP367&lt;&gt;"",IF(AP367&lt;&gt;"LIBSETS_DROP_MECHANIC_MONSTER_NAME",VLOOKUP(AP367,'LibSets constants'!$I$4:$L$1000,3,FALSE),""),"")</f>
        <v/>
      </c>
      <c r="AR367" s="46" t="str">
        <f>IF(AP367&lt;&gt;"",IF(AP367&lt;&gt;"LIBSETS_DROP_MECHANIC_MONSTER_NAME",VLOOKUP(AP367,'LibSets constants'!$I$4:$L$1000,4,FALSE),""),"")</f>
        <v/>
      </c>
      <c r="AS367" s="3" t="e">
        <f>IF(J367&lt;&gt;"LIBSETS_SETTYPE_BATTLEGROUND",IF(J367&lt;&gt;"LIBSETS_SETTYPE_SPECIAL",IF(AT367&lt;&gt;"",VLOOKUP(AT367,'ESO zone constants'!$D$2:$H$4950,8,FALSE),""),""),"")</f>
        <v>#REF!</v>
      </c>
      <c r="AT367" s="4" t="s">
        <v>206</v>
      </c>
      <c r="AU367" s="49"/>
      <c r="AV367" s="46" t="str">
        <f>IF(AU367&lt;&gt;"",IF(AU367&lt;&gt;"LIBSETS_DROP_MECHANIC_MONSTER_NAME",VLOOKUP(AU367,'LibSets constants'!$I$4:$L$1000,3,FALSE),""),"")</f>
        <v/>
      </c>
      <c r="AW367" s="46" t="str">
        <f>IF(AU367&lt;&gt;"",IF(AU367&lt;&gt;"LIBSETS_DROP_MECHANIC_MONSTER_NAME",VLOOKUP(AU367,'LibSets constants'!$I$4:$L$1000,4,FALSE),""),"")</f>
        <v/>
      </c>
      <c r="AX367" s="21" t="e">
        <f t="shared" si="37"/>
        <v>#REF!</v>
      </c>
      <c r="AY367" s="21" t="e">
        <f t="shared" si="40"/>
        <v>#REF!</v>
      </c>
      <c r="AZ367" s="21" t="str">
        <f t="shared" si="38"/>
        <v>, setType=LIBSETS_SETTYPE_OVERLAND</v>
      </c>
      <c r="BA367" s="21" t="str">
        <f t="shared" si="39"/>
        <v>, dropMechanic={LIBSETS_DROP_MECHANIC_OVERLAND_BOSS_DELVE,LIBSETS_DROP_MECHANIC_OVERLAND_WORLDBOSS,LIBSETS_DROP_MECHANIC_OVERLAND_BOSS_PUBLIC_DUNGEON,LIBSETS_DROP_MECHANIC_OVERLAND_CHEST}},</v>
      </c>
      <c r="BB367" s="21" t="str">
        <f t="shared" si="41"/>
        <v xml:space="preserve"> --Armor of the Trainee / Rüstung des Auszubildenden   [Stros M'Kai, Khenarthi's Roost, Bleakrock Isle, Bleakrock Isle]</v>
      </c>
    </row>
    <row r="368" spans="1:54" x14ac:dyDescent="0.25">
      <c r="A368" s="12">
        <v>282</v>
      </c>
      <c r="B368" t="s">
        <v>1388</v>
      </c>
      <c r="C368" t="s">
        <v>1390</v>
      </c>
      <c r="D368" t="s">
        <v>1389</v>
      </c>
      <c r="G368" s="3">
        <f t="shared" si="36"/>
        <v>282</v>
      </c>
      <c r="J368" s="8" t="s">
        <v>2024</v>
      </c>
      <c r="L368" t="s">
        <v>100</v>
      </c>
      <c r="M368" t="s">
        <v>100</v>
      </c>
      <c r="N368">
        <v>-1</v>
      </c>
      <c r="O368">
        <v>-1</v>
      </c>
      <c r="P368">
        <v>-1</v>
      </c>
      <c r="Q368">
        <v>0</v>
      </c>
      <c r="R368" s="3" t="e">
        <f>IF(S368&lt;&gt;"",VLOOKUP(S368,'ESO zone constants'!$D$2:$H$4950,8,FALSE),"")</f>
        <v>#REF!</v>
      </c>
      <c r="S368" t="s">
        <v>114</v>
      </c>
      <c r="T368" s="19" t="e">
        <f>IF(R368&lt;&gt;"",IF(NOT(ISERROR(VLOOKUP(R368,'ESO Dungeon constants'!$D$3:$H$9999,5,FALSE))),VLOOKUP(R368,'ESO Dungeon constants'!$D$3:$I$9999,6,FALSE),VLOOKUP(R368,'ESO zone constants'!$H$2:$K$9984,4,FALSE)),"")</f>
        <v>#REF!</v>
      </c>
      <c r="U368" s="3" t="e">
        <f>VLOOKUP(T368,'LibSets constants'!$B$4:$C$1000,2,FALSE)</f>
        <v>#REF!</v>
      </c>
      <c r="V368" s="34" t="s">
        <v>2117</v>
      </c>
      <c r="W368" s="46" t="str">
        <f>IF(V368&lt;&gt;"",IF(V368&lt;&gt;"LIBSETS_DROP_MECHANIC_MONSTER_NAME",VLOOKUP(V368,'LibSets constants'!$I$4:$L$1000,3,FALSE),""),"")</f>
        <v>Delve bosses have a chance to drop a waist or feet.</v>
      </c>
      <c r="X368" s="46" t="str">
        <f>IF(V368&lt;&gt;"",IF(V368&lt;&gt;"LIBSETS_DROP_MECHANIC_MONSTER_NAME",VLOOKUP(V368,'LibSets constants'!$I$4:$L$1000,4,FALSE),""),"")</f>
        <v>Bosse in Gewölben haben die Chance, eine Taille oder Füße fallen zu lassen.</v>
      </c>
      <c r="Y368" s="3" t="str">
        <f>IF(J368&lt;&gt;"LIBSETS_SETTYPE_BATTLEGROUND",IF(J368&lt;&gt;"LIBSETS_SETTYPE_SPECIAL",IF(Z368&lt;&gt;"",VLOOKUP(Z368,'ESO zone constants'!$D$2:$H$4950,8,FALSE),""),""),"")</f>
        <v/>
      </c>
      <c r="AA368" s="47" t="s">
        <v>2118</v>
      </c>
      <c r="AB368" s="46" t="str">
        <f>IF(AA368&lt;&gt;"",IF(AA368&lt;&gt;"LIBSETS_DROP_MECHANIC_MONSTER_NAME",VLOOKUP(AA368,'LibSets constants'!$I$4:$L$1000,3,FALSE),""),"")</f>
        <v>Overland group bosses have a 100% chance to drop head, chest, legs, or weapon.</v>
      </c>
      <c r="AC368" s="46" t="str">
        <f>IF(AA368&lt;&gt;"",IF(AA368&lt;&gt;"LIBSETS_DROP_MECHANIC_MONSTER_NAME",VLOOKUP(AA368,'LibSets constants'!$I$4:$L$1000,4,FALSE),""),"")</f>
        <v>Überland Gruppenbosse haben eine Chance von 100%, Kopf, Brust, Beine oder Waffen fallen zu lassen.</v>
      </c>
      <c r="AD368" s="3" t="str">
        <f>IF(J368&lt;&gt;"LIBSETS_SETTYPE_BATTLEGROUND",IF(J368&lt;&gt;"LIBSETS_SETTYPE_SPECIAL",IF(AE368&lt;&gt;"",VLOOKUP(AE368,'ESO zone constants'!$D$2:$H$4950,8,FALSE),""),""),"")</f>
        <v/>
      </c>
      <c r="AF368" s="47" t="s">
        <v>2119</v>
      </c>
      <c r="AG368" s="46" t="str">
        <f>IF(AF368&lt;&gt;"",IF(AF368&lt;&gt;"LIBSETS_DROP_MECHANIC_MONSTER_NAME",VLOOKUP(AF368,'LibSets constants'!$I$4:$L$1000,3,FALSE),""),"")</f>
        <v>Public dungeon bosses have a chance to drop a shoulder, hand, or weapon.</v>
      </c>
      <c r="AH368" s="46" t="str">
        <f>IF(AF368&lt;&gt;"",IF(AF368&lt;&gt;"LIBSETS_DROP_MECHANIC_MONSTER_NAME",VLOOKUP(AF368,'LibSets constants'!$I$4:$L$1000,4,FALSE),""),"")</f>
        <v>Öffentliche Dungeon-Bosse haben die Möglichkeit, eine Schulter, Handschuhe oder eine Waffe fallen zu lassen.</v>
      </c>
      <c r="AI368" s="3" t="str">
        <f>IF(J368&lt;&gt;"LIBSETS_SETTYPE_BATTLEGROUND",IF(J368&lt;&gt;"LIBSETS_SETTYPE_SPECIAL",IF(AJ368&lt;&gt;"",VLOOKUP(AJ368,'ESO zone constants'!$D$2:$H$4950,8,FALSE),""),""),"")</f>
        <v/>
      </c>
      <c r="AK368" s="47" t="s">
        <v>2120</v>
      </c>
      <c r="AL368" s="46" t="str">
        <f>IF(AK368&lt;&gt;"",IF(AK368&lt;&gt;"LIBSETS_DROP_MECHANIC_MONSTER_NAME",VLOOKUP(AK368,'LibSets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8" s="46" t="str">
        <f>IF(AK368&lt;&gt;"",IF(AK368&lt;&gt;"LIBSETS_DROP_MECHANIC_MONSTER_NAME",VLOOKUP(AK368,'LibSets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8" s="3" t="str">
        <f>IF(J368&lt;&gt;"LIBSETS_SETTYPE_BATTLEGROUND",IF(J368&lt;&gt;"LIBSETS_SETTYPE_SPECIAL",IF(AO368&lt;&gt;"",VLOOKUP(AO368,'ESO zone constants'!$D$2:$H$4950,8,FALSE),""),""),"")</f>
        <v/>
      </c>
      <c r="AP368" s="47"/>
      <c r="AQ368" s="46" t="str">
        <f>IF(AP368&lt;&gt;"",IF(AP368&lt;&gt;"LIBSETS_DROP_MECHANIC_MONSTER_NAME",VLOOKUP(AP368,'LibSets constants'!$I$4:$L$1000,3,FALSE),""),"")</f>
        <v/>
      </c>
      <c r="AR368" s="46" t="str">
        <f>IF(AP368&lt;&gt;"",IF(AP368&lt;&gt;"LIBSETS_DROP_MECHANIC_MONSTER_NAME",VLOOKUP(AP368,'LibSets constants'!$I$4:$L$1000,4,FALSE),""),"")</f>
        <v/>
      </c>
      <c r="AS368" s="3" t="str">
        <f>IF(J368&lt;&gt;"LIBSETS_SETTYPE_BATTLEGROUND",IF(J368&lt;&gt;"LIBSETS_SETTYPE_SPECIAL",IF(AT368&lt;&gt;"",VLOOKUP(AT368,'ESO zone constants'!$D$2:$H$4950,8,FALSE),""),""),"")</f>
        <v/>
      </c>
      <c r="AU368" s="47"/>
      <c r="AV368" s="46" t="str">
        <f>IF(AU368&lt;&gt;"",IF(AU368&lt;&gt;"LIBSETS_DROP_MECHANIC_MONSTER_NAME",VLOOKUP(AU368,'LibSets constants'!$I$4:$L$1000,3,FALSE),""),"")</f>
        <v/>
      </c>
      <c r="AW368" s="46" t="str">
        <f>IF(AU368&lt;&gt;"",IF(AU368&lt;&gt;"LIBSETS_DROP_MECHANIC_MONSTER_NAME",VLOOKUP(AU368,'LibSets constants'!$I$4:$L$1000,4,FALSE),""),"")</f>
        <v/>
      </c>
      <c r="AX368" s="21" t="e">
        <f t="shared" si="37"/>
        <v>#REF!</v>
      </c>
      <c r="AY368" s="21" t="e">
        <f t="shared" si="40"/>
        <v>#REF!</v>
      </c>
      <c r="AZ368" s="21" t="str">
        <f t="shared" si="38"/>
        <v>, setType=LIBSETS_SETTYPE_OVERLAND</v>
      </c>
      <c r="BA368" s="21" t="str">
        <f t="shared" si="39"/>
        <v>, dropMechanic={LIBSETS_DROP_MECHANIC_OVERLAND_BOSS_DELVE,LIBSETS_DROP_MECHANIC_OVERLAND_WORLDBOSS,LIBSETS_DROP_MECHANIC_OVERLAND_BOSS_PUBLIC_DUNGEON,LIBSETS_DROP_MECHANIC_OVERLAND_CHEST}},</v>
      </c>
      <c r="BB368" s="21" t="str">
        <f t="shared" si="41"/>
        <v xml:space="preserve"> --Vampire Cloak / Vampirumhang   [Rivenspire]</v>
      </c>
    </row>
    <row r="369" spans="1:54" x14ac:dyDescent="0.25">
      <c r="A369" s="12">
        <v>283</v>
      </c>
      <c r="B369" t="s">
        <v>1391</v>
      </c>
      <c r="C369" t="s">
        <v>1393</v>
      </c>
      <c r="D369" t="s">
        <v>1392</v>
      </c>
      <c r="G369" s="3">
        <f t="shared" si="36"/>
        <v>283</v>
      </c>
      <c r="J369" s="8" t="s">
        <v>2024</v>
      </c>
      <c r="L369" t="s">
        <v>100</v>
      </c>
      <c r="M369" t="s">
        <v>100</v>
      </c>
      <c r="N369">
        <v>-1</v>
      </c>
      <c r="O369">
        <v>-1</v>
      </c>
      <c r="P369">
        <v>-1</v>
      </c>
      <c r="Q369">
        <v>0</v>
      </c>
      <c r="R369" s="3" t="e">
        <f>IF(S369&lt;&gt;"",VLOOKUP(S369,'ESO zone constants'!$D$2:$H$4950,8,FALSE),"")</f>
        <v>#REF!</v>
      </c>
      <c r="S369" t="s">
        <v>121</v>
      </c>
      <c r="T369" s="19" t="e">
        <f>IF(R369&lt;&gt;"",IF(NOT(ISERROR(VLOOKUP(R369,'ESO Dungeon constants'!$D$3:$H$9999,5,FALSE))),VLOOKUP(R369,'ESO Dungeon constants'!$D$3:$I$9999,6,FALSE),VLOOKUP(R369,'ESO zone constants'!$H$2:$K$9984,4,FALSE)),"")</f>
        <v>#REF!</v>
      </c>
      <c r="U369" s="3" t="e">
        <f>VLOOKUP(T369,'LibSets constants'!$B$4:$C$1000,2,FALSE)</f>
        <v>#REF!</v>
      </c>
      <c r="V369" s="34" t="s">
        <v>2117</v>
      </c>
      <c r="W369" s="46" t="str">
        <f>IF(V369&lt;&gt;"",IF(V369&lt;&gt;"LIBSETS_DROP_MECHANIC_MONSTER_NAME",VLOOKUP(V369,'LibSets constants'!$I$4:$L$1000,3,FALSE),""),"")</f>
        <v>Delve bosses have a chance to drop a waist or feet.</v>
      </c>
      <c r="X369" s="46" t="str">
        <f>IF(V369&lt;&gt;"",IF(V369&lt;&gt;"LIBSETS_DROP_MECHANIC_MONSTER_NAME",VLOOKUP(V369,'LibSets constants'!$I$4:$L$1000,4,FALSE),""),"")</f>
        <v>Bosse in Gewölben haben die Chance, eine Taille oder Füße fallen zu lassen.</v>
      </c>
      <c r="Y369" s="3" t="str">
        <f>IF(J369&lt;&gt;"LIBSETS_SETTYPE_BATTLEGROUND",IF(J369&lt;&gt;"LIBSETS_SETTYPE_SPECIAL",IF(Z369&lt;&gt;"",VLOOKUP(Z369,'ESO zone constants'!$D$2:$H$4950,8,FALSE),""),""),"")</f>
        <v/>
      </c>
      <c r="AA369" s="47" t="s">
        <v>2118</v>
      </c>
      <c r="AB369" s="46" t="str">
        <f>IF(AA369&lt;&gt;"",IF(AA369&lt;&gt;"LIBSETS_DROP_MECHANIC_MONSTER_NAME",VLOOKUP(AA369,'LibSets constants'!$I$4:$L$1000,3,FALSE),""),"")</f>
        <v>Overland group bosses have a 100% chance to drop head, chest, legs, or weapon.</v>
      </c>
      <c r="AC369" s="46" t="str">
        <f>IF(AA369&lt;&gt;"",IF(AA369&lt;&gt;"LIBSETS_DROP_MECHANIC_MONSTER_NAME",VLOOKUP(AA369,'LibSets constants'!$I$4:$L$1000,4,FALSE),""),"")</f>
        <v>Überland Gruppenbosse haben eine Chance von 100%, Kopf, Brust, Beine oder Waffen fallen zu lassen.</v>
      </c>
      <c r="AD369" s="3" t="str">
        <f>IF(J369&lt;&gt;"LIBSETS_SETTYPE_BATTLEGROUND",IF(J369&lt;&gt;"LIBSETS_SETTYPE_SPECIAL",IF(AE369&lt;&gt;"",VLOOKUP(AE369,'ESO zone constants'!$D$2:$H$4950,8,FALSE),""),""),"")</f>
        <v/>
      </c>
      <c r="AF369" s="47" t="s">
        <v>2119</v>
      </c>
      <c r="AG369" s="46" t="str">
        <f>IF(AF369&lt;&gt;"",IF(AF369&lt;&gt;"LIBSETS_DROP_MECHANIC_MONSTER_NAME",VLOOKUP(AF369,'LibSets constants'!$I$4:$L$1000,3,FALSE),""),"")</f>
        <v>Public dungeon bosses have a chance to drop a shoulder, hand, or weapon.</v>
      </c>
      <c r="AH369" s="46" t="str">
        <f>IF(AF369&lt;&gt;"",IF(AF369&lt;&gt;"LIBSETS_DROP_MECHANIC_MONSTER_NAME",VLOOKUP(AF369,'LibSets constants'!$I$4:$L$1000,4,FALSE),""),"")</f>
        <v>Öffentliche Dungeon-Bosse haben die Möglichkeit, eine Schulter, Handschuhe oder eine Waffe fallen zu lassen.</v>
      </c>
      <c r="AI369" s="3" t="str">
        <f>IF(J369&lt;&gt;"LIBSETS_SETTYPE_BATTLEGROUND",IF(J369&lt;&gt;"LIBSETS_SETTYPE_SPECIAL",IF(AJ369&lt;&gt;"",VLOOKUP(AJ369,'ESO zone constants'!$D$2:$H$4950,8,FALSE),""),""),"")</f>
        <v/>
      </c>
      <c r="AK369" s="47" t="s">
        <v>2120</v>
      </c>
      <c r="AL369" s="46" t="str">
        <f>IF(AK369&lt;&gt;"",IF(AK369&lt;&gt;"LIBSETS_DROP_MECHANIC_MONSTER_NAME",VLOOKUP(AK369,'LibSets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9" s="46" t="str">
        <f>IF(AK369&lt;&gt;"",IF(AK369&lt;&gt;"LIBSETS_DROP_MECHANIC_MONSTER_NAME",VLOOKUP(AK369,'LibSets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9" s="3" t="str">
        <f>IF(J369&lt;&gt;"LIBSETS_SETTYPE_BATTLEGROUND",IF(J369&lt;&gt;"LIBSETS_SETTYPE_SPECIAL",IF(AO369&lt;&gt;"",VLOOKUP(AO369,'ESO zone constants'!$D$2:$H$4950,8,FALSE),""),""),"")</f>
        <v/>
      </c>
      <c r="AP369" s="47"/>
      <c r="AQ369" s="46" t="str">
        <f>IF(AP369&lt;&gt;"",IF(AP369&lt;&gt;"LIBSETS_DROP_MECHANIC_MONSTER_NAME",VLOOKUP(AP369,'LibSets constants'!$I$4:$L$1000,3,FALSE),""),"")</f>
        <v/>
      </c>
      <c r="AR369" s="46" t="str">
        <f>IF(AP369&lt;&gt;"",IF(AP369&lt;&gt;"LIBSETS_DROP_MECHANIC_MONSTER_NAME",VLOOKUP(AP369,'LibSets constants'!$I$4:$L$1000,4,FALSE),""),"")</f>
        <v/>
      </c>
      <c r="AS369" s="3" t="str">
        <f>IF(J369&lt;&gt;"LIBSETS_SETTYPE_BATTLEGROUND",IF(J369&lt;&gt;"LIBSETS_SETTYPE_SPECIAL",IF(AT369&lt;&gt;"",VLOOKUP(AT369,'ESO zone constants'!$D$2:$H$4950,8,FALSE),""),""),"")</f>
        <v/>
      </c>
      <c r="AU369" s="47"/>
      <c r="AV369" s="46" t="str">
        <f>IF(AU369&lt;&gt;"",IF(AU369&lt;&gt;"LIBSETS_DROP_MECHANIC_MONSTER_NAME",VLOOKUP(AU369,'LibSets constants'!$I$4:$L$1000,3,FALSE),""),"")</f>
        <v/>
      </c>
      <c r="AW369" s="46" t="str">
        <f>IF(AU369&lt;&gt;"",IF(AU369&lt;&gt;"LIBSETS_DROP_MECHANIC_MONSTER_NAME",VLOOKUP(AU369,'LibSets constants'!$I$4:$L$1000,4,FALSE),""),"")</f>
        <v/>
      </c>
      <c r="AX369" s="21" t="e">
        <f t="shared" si="37"/>
        <v>#REF!</v>
      </c>
      <c r="AY369" s="21" t="e">
        <f t="shared" si="40"/>
        <v>#REF!</v>
      </c>
      <c r="AZ369" s="21" t="str">
        <f t="shared" si="38"/>
        <v>, setType=LIBSETS_SETTYPE_OVERLAND</v>
      </c>
      <c r="BA369" s="21" t="str">
        <f t="shared" si="39"/>
        <v>, dropMechanic={LIBSETS_DROP_MECHANIC_OVERLAND_BOSS_DELVE,LIBSETS_DROP_MECHANIC_OVERLAND_WORLDBOSS,LIBSETS_DROP_MECHANIC_OVERLAND_BOSS_PUBLIC_DUNGEON,LIBSETS_DROP_MECHANIC_OVERLAND_CHEST}},</v>
      </c>
      <c r="BB369" s="21" t="str">
        <f t="shared" si="41"/>
        <v xml:space="preserve"> --Sword-Singer / Schwertsänger   [Alik'r Desert]</v>
      </c>
    </row>
    <row r="370" spans="1:54" x14ac:dyDescent="0.25">
      <c r="A370" s="12">
        <v>284</v>
      </c>
      <c r="B370" t="s">
        <v>1394</v>
      </c>
      <c r="C370" t="s">
        <v>1396</v>
      </c>
      <c r="D370" t="s">
        <v>1395</v>
      </c>
      <c r="G370" s="3">
        <f t="shared" si="36"/>
        <v>284</v>
      </c>
      <c r="J370" s="8" t="s">
        <v>2024</v>
      </c>
      <c r="L370" t="s">
        <v>100</v>
      </c>
      <c r="M370" t="s">
        <v>100</v>
      </c>
      <c r="N370">
        <v>-1</v>
      </c>
      <c r="O370">
        <v>-1</v>
      </c>
      <c r="P370">
        <v>-1</v>
      </c>
      <c r="Q370">
        <v>0</v>
      </c>
      <c r="R370" s="3" t="e">
        <f>IF(S370&lt;&gt;"",VLOOKUP(S370,'ESO zone constants'!$D$2:$H$4950,8,FALSE),"")</f>
        <v>#REF!</v>
      </c>
      <c r="S370" t="s">
        <v>121</v>
      </c>
      <c r="T370" s="19" t="e">
        <f>IF(R370&lt;&gt;"",IF(NOT(ISERROR(VLOOKUP(R370,'ESO Dungeon constants'!$D$3:$H$9999,5,FALSE))),VLOOKUP(R370,'ESO Dungeon constants'!$D$3:$I$9999,6,FALSE),VLOOKUP(R370,'ESO zone constants'!$H$2:$K$9984,4,FALSE)),"")</f>
        <v>#REF!</v>
      </c>
      <c r="U370" s="3" t="e">
        <f>VLOOKUP(T370,'LibSets constants'!$B$4:$C$1000,2,FALSE)</f>
        <v>#REF!</v>
      </c>
      <c r="V370" s="34" t="s">
        <v>2117</v>
      </c>
      <c r="W370" s="46" t="str">
        <f>IF(V370&lt;&gt;"",IF(V370&lt;&gt;"LIBSETS_DROP_MECHANIC_MONSTER_NAME",VLOOKUP(V370,'LibSets constants'!$I$4:$L$1000,3,FALSE),""),"")</f>
        <v>Delve bosses have a chance to drop a waist or feet.</v>
      </c>
      <c r="X370" s="46" t="str">
        <f>IF(V370&lt;&gt;"",IF(V370&lt;&gt;"LIBSETS_DROP_MECHANIC_MONSTER_NAME",VLOOKUP(V370,'LibSets constants'!$I$4:$L$1000,4,FALSE),""),"")</f>
        <v>Bosse in Gewölben haben die Chance, eine Taille oder Füße fallen zu lassen.</v>
      </c>
      <c r="Y370" s="3" t="str">
        <f>IF(J370&lt;&gt;"LIBSETS_SETTYPE_BATTLEGROUND",IF(J370&lt;&gt;"LIBSETS_SETTYPE_SPECIAL",IF(Z370&lt;&gt;"",VLOOKUP(Z370,'ESO zone constants'!$D$2:$H$4950,8,FALSE),""),""),"")</f>
        <v/>
      </c>
      <c r="AA370" s="47" t="s">
        <v>2118</v>
      </c>
      <c r="AB370" s="46" t="str">
        <f>IF(AA370&lt;&gt;"",IF(AA370&lt;&gt;"LIBSETS_DROP_MECHANIC_MONSTER_NAME",VLOOKUP(AA370,'LibSets constants'!$I$4:$L$1000,3,FALSE),""),"")</f>
        <v>Overland group bosses have a 100% chance to drop head, chest, legs, or weapon.</v>
      </c>
      <c r="AC370" s="46" t="str">
        <f>IF(AA370&lt;&gt;"",IF(AA370&lt;&gt;"LIBSETS_DROP_MECHANIC_MONSTER_NAME",VLOOKUP(AA370,'LibSets constants'!$I$4:$L$1000,4,FALSE),""),"")</f>
        <v>Überland Gruppenbosse haben eine Chance von 100%, Kopf, Brust, Beine oder Waffen fallen zu lassen.</v>
      </c>
      <c r="AD370" s="3" t="str">
        <f>IF(J370&lt;&gt;"LIBSETS_SETTYPE_BATTLEGROUND",IF(J370&lt;&gt;"LIBSETS_SETTYPE_SPECIAL",IF(AE370&lt;&gt;"",VLOOKUP(AE370,'ESO zone constants'!$D$2:$H$4950,8,FALSE),""),""),"")</f>
        <v/>
      </c>
      <c r="AF370" s="47" t="s">
        <v>2119</v>
      </c>
      <c r="AG370" s="46" t="str">
        <f>IF(AF370&lt;&gt;"",IF(AF370&lt;&gt;"LIBSETS_DROP_MECHANIC_MONSTER_NAME",VLOOKUP(AF370,'LibSets constants'!$I$4:$L$1000,3,FALSE),""),"")</f>
        <v>Public dungeon bosses have a chance to drop a shoulder, hand, or weapon.</v>
      </c>
      <c r="AH370" s="46" t="str">
        <f>IF(AF370&lt;&gt;"",IF(AF370&lt;&gt;"LIBSETS_DROP_MECHANIC_MONSTER_NAME",VLOOKUP(AF370,'LibSets constants'!$I$4:$L$1000,4,FALSE),""),"")</f>
        <v>Öffentliche Dungeon-Bosse haben die Möglichkeit, eine Schulter, Handschuhe oder eine Waffe fallen zu lassen.</v>
      </c>
      <c r="AI370" s="3" t="str">
        <f>IF(J370&lt;&gt;"LIBSETS_SETTYPE_BATTLEGROUND",IF(J370&lt;&gt;"LIBSETS_SETTYPE_SPECIAL",IF(AJ370&lt;&gt;"",VLOOKUP(AJ370,'ESO zone constants'!$D$2:$H$4950,8,FALSE),""),""),"")</f>
        <v/>
      </c>
      <c r="AK370" s="47" t="s">
        <v>2120</v>
      </c>
      <c r="AL370" s="46" t="str">
        <f>IF(AK370&lt;&gt;"",IF(AK370&lt;&gt;"LIBSETS_DROP_MECHANIC_MONSTER_NAME",VLOOKUP(AK370,'LibSets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0" s="46" t="str">
        <f>IF(AK370&lt;&gt;"",IF(AK370&lt;&gt;"LIBSETS_DROP_MECHANIC_MONSTER_NAME",VLOOKUP(AK370,'LibSets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0" s="3" t="str">
        <f>IF(J370&lt;&gt;"LIBSETS_SETTYPE_BATTLEGROUND",IF(J370&lt;&gt;"LIBSETS_SETTYPE_SPECIAL",IF(AO370&lt;&gt;"",VLOOKUP(AO370,'ESO zone constants'!$D$2:$H$4950,8,FALSE),""),""),"")</f>
        <v/>
      </c>
      <c r="AP370" s="47"/>
      <c r="AQ370" s="46" t="str">
        <f>IF(AP370&lt;&gt;"",IF(AP370&lt;&gt;"LIBSETS_DROP_MECHANIC_MONSTER_NAME",VLOOKUP(AP370,'LibSets constants'!$I$4:$L$1000,3,FALSE),""),"")</f>
        <v/>
      </c>
      <c r="AR370" s="46" t="str">
        <f>IF(AP370&lt;&gt;"",IF(AP370&lt;&gt;"LIBSETS_DROP_MECHANIC_MONSTER_NAME",VLOOKUP(AP370,'LibSets constants'!$I$4:$L$1000,4,FALSE),""),"")</f>
        <v/>
      </c>
      <c r="AS370" s="3" t="str">
        <f>IF(J370&lt;&gt;"LIBSETS_SETTYPE_BATTLEGROUND",IF(J370&lt;&gt;"LIBSETS_SETTYPE_SPECIAL",IF(AT370&lt;&gt;"",VLOOKUP(AT370,'ESO zone constants'!$D$2:$H$4950,8,FALSE),""),""),"")</f>
        <v/>
      </c>
      <c r="AU370" s="47"/>
      <c r="AV370" s="46" t="str">
        <f>IF(AU370&lt;&gt;"",IF(AU370&lt;&gt;"LIBSETS_DROP_MECHANIC_MONSTER_NAME",VLOOKUP(AU370,'LibSets constants'!$I$4:$L$1000,3,FALSE),""),"")</f>
        <v/>
      </c>
      <c r="AW370" s="46" t="str">
        <f>IF(AU370&lt;&gt;"",IF(AU370&lt;&gt;"LIBSETS_DROP_MECHANIC_MONSTER_NAME",VLOOKUP(AU370,'LibSets constants'!$I$4:$L$1000,4,FALSE),""),"")</f>
        <v/>
      </c>
      <c r="AX370" s="21" t="e">
        <f t="shared" si="37"/>
        <v>#REF!</v>
      </c>
      <c r="AY370" s="21" t="e">
        <f t="shared" si="40"/>
        <v>#REF!</v>
      </c>
      <c r="AZ370" s="21" t="str">
        <f t="shared" si="38"/>
        <v>, setType=LIBSETS_SETTYPE_OVERLAND</v>
      </c>
      <c r="BA370" s="21" t="str">
        <f t="shared" si="39"/>
        <v>, dropMechanic={LIBSETS_DROP_MECHANIC_OVERLAND_BOSS_DELVE,LIBSETS_DROP_MECHANIC_OVERLAND_WORLDBOSS,LIBSETS_DROP_MECHANIC_OVERLAND_BOSS_PUBLIC_DUNGEON,LIBSETS_DROP_MECHANIC_OVERLAND_CHEST}},</v>
      </c>
      <c r="BB370" s="21" t="str">
        <f t="shared" si="41"/>
        <v xml:space="preserve"> --Order of Diagna / Orden von Diagna   [Alik'r Desert]</v>
      </c>
    </row>
    <row r="371" spans="1:54" x14ac:dyDescent="0.25">
      <c r="A371" s="12">
        <v>285</v>
      </c>
      <c r="B371" t="s">
        <v>1397</v>
      </c>
      <c r="C371" t="s">
        <v>1399</v>
      </c>
      <c r="D371" t="s">
        <v>1398</v>
      </c>
      <c r="G371" s="3">
        <f t="shared" si="36"/>
        <v>285</v>
      </c>
      <c r="J371" s="8" t="s">
        <v>2024</v>
      </c>
      <c r="L371" t="s">
        <v>100</v>
      </c>
      <c r="M371" t="s">
        <v>100</v>
      </c>
      <c r="N371">
        <v>-1</v>
      </c>
      <c r="O371">
        <v>-1</v>
      </c>
      <c r="P371">
        <v>-1</v>
      </c>
      <c r="Q371">
        <v>0</v>
      </c>
      <c r="R371" s="3" t="e">
        <f>IF(S371&lt;&gt;"",VLOOKUP(S371,'ESO zone constants'!$D$2:$H$4950,8,FALSE),"")</f>
        <v>#REF!</v>
      </c>
      <c r="S371" t="s">
        <v>118</v>
      </c>
      <c r="T371" s="19" t="e">
        <f>IF(R371&lt;&gt;"",IF(NOT(ISERROR(VLOOKUP(R371,'ESO Dungeon constants'!$D$3:$H$9999,5,FALSE))),VLOOKUP(R371,'ESO Dungeon constants'!$D$3:$I$9999,6,FALSE),VLOOKUP(R371,'ESO zone constants'!$H$2:$K$9984,4,FALSE)),"")</f>
        <v>#REF!</v>
      </c>
      <c r="U371" s="3" t="e">
        <f>VLOOKUP(T371,'LibSets constants'!$B$4:$C$1000,2,FALSE)</f>
        <v>#REF!</v>
      </c>
      <c r="V371" s="34" t="s">
        <v>2117</v>
      </c>
      <c r="W371" s="46" t="str">
        <f>IF(V371&lt;&gt;"",IF(V371&lt;&gt;"LIBSETS_DROP_MECHANIC_MONSTER_NAME",VLOOKUP(V371,'LibSets constants'!$I$4:$L$1000,3,FALSE),""),"")</f>
        <v>Delve bosses have a chance to drop a waist or feet.</v>
      </c>
      <c r="X371" s="46" t="str">
        <f>IF(V371&lt;&gt;"",IF(V371&lt;&gt;"LIBSETS_DROP_MECHANIC_MONSTER_NAME",VLOOKUP(V371,'LibSets constants'!$I$4:$L$1000,4,FALSE),""),"")</f>
        <v>Bosse in Gewölben haben die Chance, eine Taille oder Füße fallen zu lassen.</v>
      </c>
      <c r="Y371" s="3" t="str">
        <f>IF(J371&lt;&gt;"LIBSETS_SETTYPE_BATTLEGROUND",IF(J371&lt;&gt;"LIBSETS_SETTYPE_SPECIAL",IF(Z371&lt;&gt;"",VLOOKUP(Z371,'ESO zone constants'!$D$2:$H$4950,8,FALSE),""),""),"")</f>
        <v/>
      </c>
      <c r="AA371" s="47" t="s">
        <v>2118</v>
      </c>
      <c r="AB371" s="46" t="str">
        <f>IF(AA371&lt;&gt;"",IF(AA371&lt;&gt;"LIBSETS_DROP_MECHANIC_MONSTER_NAME",VLOOKUP(AA371,'LibSets constants'!$I$4:$L$1000,3,FALSE),""),"")</f>
        <v>Overland group bosses have a 100% chance to drop head, chest, legs, or weapon.</v>
      </c>
      <c r="AC371" s="46" t="str">
        <f>IF(AA371&lt;&gt;"",IF(AA371&lt;&gt;"LIBSETS_DROP_MECHANIC_MONSTER_NAME",VLOOKUP(AA371,'LibSets constants'!$I$4:$L$1000,4,FALSE),""),"")</f>
        <v>Überland Gruppenbosse haben eine Chance von 100%, Kopf, Brust, Beine oder Waffen fallen zu lassen.</v>
      </c>
      <c r="AD371" s="3" t="str">
        <f>IF(J371&lt;&gt;"LIBSETS_SETTYPE_BATTLEGROUND",IF(J371&lt;&gt;"LIBSETS_SETTYPE_SPECIAL",IF(AE371&lt;&gt;"",VLOOKUP(AE371,'ESO zone constants'!$D$2:$H$4950,8,FALSE),""),""),"")</f>
        <v/>
      </c>
      <c r="AF371" s="47" t="s">
        <v>2119</v>
      </c>
      <c r="AG371" s="46" t="str">
        <f>IF(AF371&lt;&gt;"",IF(AF371&lt;&gt;"LIBSETS_DROP_MECHANIC_MONSTER_NAME",VLOOKUP(AF371,'LibSets constants'!$I$4:$L$1000,3,FALSE),""),"")</f>
        <v>Public dungeon bosses have a chance to drop a shoulder, hand, or weapon.</v>
      </c>
      <c r="AH371" s="46" t="str">
        <f>IF(AF371&lt;&gt;"",IF(AF371&lt;&gt;"LIBSETS_DROP_MECHANIC_MONSTER_NAME",VLOOKUP(AF371,'LibSets constants'!$I$4:$L$1000,4,FALSE),""),"")</f>
        <v>Öffentliche Dungeon-Bosse haben die Möglichkeit, eine Schulter, Handschuhe oder eine Waffe fallen zu lassen.</v>
      </c>
      <c r="AI371" s="3" t="str">
        <f>IF(J371&lt;&gt;"LIBSETS_SETTYPE_BATTLEGROUND",IF(J371&lt;&gt;"LIBSETS_SETTYPE_SPECIAL",IF(AJ371&lt;&gt;"",VLOOKUP(AJ371,'ESO zone constants'!$D$2:$H$4950,8,FALSE),""),""),"")</f>
        <v/>
      </c>
      <c r="AK371" s="47" t="s">
        <v>2120</v>
      </c>
      <c r="AL371" s="46" t="str">
        <f>IF(AK371&lt;&gt;"",IF(AK371&lt;&gt;"LIBSETS_DROP_MECHANIC_MONSTER_NAME",VLOOKUP(AK371,'LibSets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1" s="46" t="str">
        <f>IF(AK371&lt;&gt;"",IF(AK371&lt;&gt;"LIBSETS_DROP_MECHANIC_MONSTER_NAME",VLOOKUP(AK371,'LibSets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1" s="3" t="str">
        <f>IF(J371&lt;&gt;"LIBSETS_SETTYPE_BATTLEGROUND",IF(J371&lt;&gt;"LIBSETS_SETTYPE_SPECIAL",IF(AO371&lt;&gt;"",VLOOKUP(AO371,'ESO zone constants'!$D$2:$H$4950,8,FALSE),""),""),"")</f>
        <v/>
      </c>
      <c r="AP371" s="47"/>
      <c r="AQ371" s="46" t="str">
        <f>IF(AP371&lt;&gt;"",IF(AP371&lt;&gt;"LIBSETS_DROP_MECHANIC_MONSTER_NAME",VLOOKUP(AP371,'LibSets constants'!$I$4:$L$1000,3,FALSE),""),"")</f>
        <v/>
      </c>
      <c r="AR371" s="46" t="str">
        <f>IF(AP371&lt;&gt;"",IF(AP371&lt;&gt;"LIBSETS_DROP_MECHANIC_MONSTER_NAME",VLOOKUP(AP371,'LibSets constants'!$I$4:$L$1000,4,FALSE),""),"")</f>
        <v/>
      </c>
      <c r="AS371" s="3" t="str">
        <f>IF(J371&lt;&gt;"LIBSETS_SETTYPE_BATTLEGROUND",IF(J371&lt;&gt;"LIBSETS_SETTYPE_SPECIAL",IF(AT371&lt;&gt;"",VLOOKUP(AT371,'ESO zone constants'!$D$2:$H$4950,8,FALSE),""),""),"")</f>
        <v/>
      </c>
      <c r="AU371" s="47"/>
      <c r="AV371" s="46" t="str">
        <f>IF(AU371&lt;&gt;"",IF(AU371&lt;&gt;"LIBSETS_DROP_MECHANIC_MONSTER_NAME",VLOOKUP(AU371,'LibSets constants'!$I$4:$L$1000,3,FALSE),""),"")</f>
        <v/>
      </c>
      <c r="AW371" s="46" t="str">
        <f>IF(AU371&lt;&gt;"",IF(AU371&lt;&gt;"LIBSETS_DROP_MECHANIC_MONSTER_NAME",VLOOKUP(AU371,'LibSets constants'!$I$4:$L$1000,4,FALSE),""),"")</f>
        <v/>
      </c>
      <c r="AX371" s="21" t="e">
        <f t="shared" si="37"/>
        <v>#REF!</v>
      </c>
      <c r="AY371" s="21" t="e">
        <f t="shared" si="40"/>
        <v>#REF!</v>
      </c>
      <c r="AZ371" s="21" t="str">
        <f t="shared" si="38"/>
        <v>, setType=LIBSETS_SETTYPE_OVERLAND</v>
      </c>
      <c r="BA371" s="21" t="str">
        <f t="shared" si="39"/>
        <v>, dropMechanic={LIBSETS_DROP_MECHANIC_OVERLAND_BOSS_DELVE,LIBSETS_DROP_MECHANIC_OVERLAND_WORLDBOSS,LIBSETS_DROP_MECHANIC_OVERLAND_BOSS_PUBLIC_DUNGEON,LIBSETS_DROP_MECHANIC_OVERLAND_CHEST}},</v>
      </c>
      <c r="BB371" s="21" t="str">
        <f t="shared" si="41"/>
        <v xml:space="preserve"> --Vampire Lord / Vampirfürst   [Bangkorai]</v>
      </c>
    </row>
    <row r="372" spans="1:54" x14ac:dyDescent="0.25">
      <c r="A372" s="12">
        <v>286</v>
      </c>
      <c r="B372" t="s">
        <v>1400</v>
      </c>
      <c r="C372" t="s">
        <v>1402</v>
      </c>
      <c r="D372" t="s">
        <v>1401</v>
      </c>
      <c r="G372" s="3">
        <f t="shared" si="36"/>
        <v>286</v>
      </c>
      <c r="J372" s="8" t="s">
        <v>2024</v>
      </c>
      <c r="L372" t="s">
        <v>100</v>
      </c>
      <c r="M372" t="s">
        <v>100</v>
      </c>
      <c r="N372">
        <v>-1</v>
      </c>
      <c r="O372">
        <v>-1</v>
      </c>
      <c r="P372">
        <v>-1</v>
      </c>
      <c r="Q372">
        <v>0</v>
      </c>
      <c r="R372" s="3" t="e">
        <f>IF(S372&lt;&gt;"",VLOOKUP(S372,'ESO zone constants'!$D$2:$H$4950,8,FALSE),"")</f>
        <v>#REF!</v>
      </c>
      <c r="S372" t="s">
        <v>118</v>
      </c>
      <c r="T372" s="19" t="e">
        <f>IF(R372&lt;&gt;"",IF(NOT(ISERROR(VLOOKUP(R372,'ESO Dungeon constants'!$D$3:$H$9999,5,FALSE))),VLOOKUP(R372,'ESO Dungeon constants'!$D$3:$I$9999,6,FALSE),VLOOKUP(R372,'ESO zone constants'!$H$2:$K$9984,4,FALSE)),"")</f>
        <v>#REF!</v>
      </c>
      <c r="U372" s="3" t="e">
        <f>VLOOKUP(T372,'LibSets constants'!$B$4:$C$1000,2,FALSE)</f>
        <v>#REF!</v>
      </c>
      <c r="V372" s="34" t="s">
        <v>2117</v>
      </c>
      <c r="W372" s="46" t="str">
        <f>IF(V372&lt;&gt;"",IF(V372&lt;&gt;"LIBSETS_DROP_MECHANIC_MONSTER_NAME",VLOOKUP(V372,'LibSets constants'!$I$4:$L$1000,3,FALSE),""),"")</f>
        <v>Delve bosses have a chance to drop a waist or feet.</v>
      </c>
      <c r="X372" s="46" t="str">
        <f>IF(V372&lt;&gt;"",IF(V372&lt;&gt;"LIBSETS_DROP_MECHANIC_MONSTER_NAME",VLOOKUP(V372,'LibSets constants'!$I$4:$L$1000,4,FALSE),""),"")</f>
        <v>Bosse in Gewölben haben die Chance, eine Taille oder Füße fallen zu lassen.</v>
      </c>
      <c r="Y372" s="3" t="str">
        <f>IF(J372&lt;&gt;"LIBSETS_SETTYPE_BATTLEGROUND",IF(J372&lt;&gt;"LIBSETS_SETTYPE_SPECIAL",IF(Z372&lt;&gt;"",VLOOKUP(Z372,'ESO zone constants'!$D$2:$H$4950,8,FALSE),""),""),"")</f>
        <v/>
      </c>
      <c r="AA372" s="47" t="s">
        <v>2118</v>
      </c>
      <c r="AB372" s="46" t="str">
        <f>IF(AA372&lt;&gt;"",IF(AA372&lt;&gt;"LIBSETS_DROP_MECHANIC_MONSTER_NAME",VLOOKUP(AA372,'LibSets constants'!$I$4:$L$1000,3,FALSE),""),"")</f>
        <v>Overland group bosses have a 100% chance to drop head, chest, legs, or weapon.</v>
      </c>
      <c r="AC372" s="46" t="str">
        <f>IF(AA372&lt;&gt;"",IF(AA372&lt;&gt;"LIBSETS_DROP_MECHANIC_MONSTER_NAME",VLOOKUP(AA372,'LibSets constants'!$I$4:$L$1000,4,FALSE),""),"")</f>
        <v>Überland Gruppenbosse haben eine Chance von 100%, Kopf, Brust, Beine oder Waffen fallen zu lassen.</v>
      </c>
      <c r="AD372" s="3" t="str">
        <f>IF(J372&lt;&gt;"LIBSETS_SETTYPE_BATTLEGROUND",IF(J372&lt;&gt;"LIBSETS_SETTYPE_SPECIAL",IF(AE372&lt;&gt;"",VLOOKUP(AE372,'ESO zone constants'!$D$2:$H$4950,8,FALSE),""),""),"")</f>
        <v/>
      </c>
      <c r="AF372" s="47" t="s">
        <v>2119</v>
      </c>
      <c r="AG372" s="46" t="str">
        <f>IF(AF372&lt;&gt;"",IF(AF372&lt;&gt;"LIBSETS_DROP_MECHANIC_MONSTER_NAME",VLOOKUP(AF372,'LibSets constants'!$I$4:$L$1000,3,FALSE),""),"")</f>
        <v>Public dungeon bosses have a chance to drop a shoulder, hand, or weapon.</v>
      </c>
      <c r="AH372" s="46" t="str">
        <f>IF(AF372&lt;&gt;"",IF(AF372&lt;&gt;"LIBSETS_DROP_MECHANIC_MONSTER_NAME",VLOOKUP(AF372,'LibSets constants'!$I$4:$L$1000,4,FALSE),""),"")</f>
        <v>Öffentliche Dungeon-Bosse haben die Möglichkeit, eine Schulter, Handschuhe oder eine Waffe fallen zu lassen.</v>
      </c>
      <c r="AI372" s="3" t="str">
        <f>IF(J372&lt;&gt;"LIBSETS_SETTYPE_BATTLEGROUND",IF(J372&lt;&gt;"LIBSETS_SETTYPE_SPECIAL",IF(AJ372&lt;&gt;"",VLOOKUP(AJ372,'ESO zone constants'!$D$2:$H$4950,8,FALSE),""),""),"")</f>
        <v/>
      </c>
      <c r="AK372" s="47" t="s">
        <v>2120</v>
      </c>
      <c r="AL372" s="46" t="str">
        <f>IF(AK372&lt;&gt;"",IF(AK372&lt;&gt;"LIBSETS_DROP_MECHANIC_MONSTER_NAME",VLOOKUP(AK372,'LibSets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2" s="46" t="str">
        <f>IF(AK372&lt;&gt;"",IF(AK372&lt;&gt;"LIBSETS_DROP_MECHANIC_MONSTER_NAME",VLOOKUP(AK372,'LibSets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2" s="3" t="str">
        <f>IF(J372&lt;&gt;"LIBSETS_SETTYPE_BATTLEGROUND",IF(J372&lt;&gt;"LIBSETS_SETTYPE_SPECIAL",IF(AO372&lt;&gt;"",VLOOKUP(AO372,'ESO zone constants'!$D$2:$H$4950,8,FALSE),""),""),"")</f>
        <v/>
      </c>
      <c r="AP372" s="47"/>
      <c r="AQ372" s="46" t="str">
        <f>IF(AP372&lt;&gt;"",IF(AP372&lt;&gt;"LIBSETS_DROP_MECHANIC_MONSTER_NAME",VLOOKUP(AP372,'LibSets constants'!$I$4:$L$1000,3,FALSE),""),"")</f>
        <v/>
      </c>
      <c r="AR372" s="46" t="str">
        <f>IF(AP372&lt;&gt;"",IF(AP372&lt;&gt;"LIBSETS_DROP_MECHANIC_MONSTER_NAME",VLOOKUP(AP372,'LibSets constants'!$I$4:$L$1000,4,FALSE),""),"")</f>
        <v/>
      </c>
      <c r="AS372" s="3" t="str">
        <f>IF(J372&lt;&gt;"LIBSETS_SETTYPE_BATTLEGROUND",IF(J372&lt;&gt;"LIBSETS_SETTYPE_SPECIAL",IF(AT372&lt;&gt;"",VLOOKUP(AT372,'ESO zone constants'!$D$2:$H$4950,8,FALSE),""),""),"")</f>
        <v/>
      </c>
      <c r="AU372" s="47"/>
      <c r="AV372" s="46" t="str">
        <f>IF(AU372&lt;&gt;"",IF(AU372&lt;&gt;"LIBSETS_DROP_MECHANIC_MONSTER_NAME",VLOOKUP(AU372,'LibSets constants'!$I$4:$L$1000,3,FALSE),""),"")</f>
        <v/>
      </c>
      <c r="AW372" s="46" t="str">
        <f>IF(AU372&lt;&gt;"",IF(AU372&lt;&gt;"LIBSETS_DROP_MECHANIC_MONSTER_NAME",VLOOKUP(AU372,'LibSets constants'!$I$4:$L$1000,4,FALSE),""),"")</f>
        <v/>
      </c>
      <c r="AX372" s="21" t="e">
        <f t="shared" si="37"/>
        <v>#REF!</v>
      </c>
      <c r="AY372" s="21" t="e">
        <f t="shared" si="40"/>
        <v>#REF!</v>
      </c>
      <c r="AZ372" s="21" t="str">
        <f t="shared" si="38"/>
        <v>, setType=LIBSETS_SETTYPE_OVERLAND</v>
      </c>
      <c r="BA372" s="21" t="str">
        <f t="shared" si="39"/>
        <v>, dropMechanic={LIBSETS_DROP_MECHANIC_OVERLAND_BOSS_DELVE,LIBSETS_DROP_MECHANIC_OVERLAND_WORLDBOSS,LIBSETS_DROP_MECHANIC_OVERLAND_BOSS_PUBLIC_DUNGEON,LIBSETS_DROP_MECHANIC_OVERLAND_CHEST}},</v>
      </c>
      <c r="BB372" s="21" t="str">
        <f t="shared" si="41"/>
        <v xml:space="preserve"> --Spriggan's Thorns / Dornen des Zweiglings   [Bangkorai]</v>
      </c>
    </row>
    <row r="373" spans="1:54" x14ac:dyDescent="0.25">
      <c r="A373" s="12">
        <v>287</v>
      </c>
      <c r="B373" t="s">
        <v>1403</v>
      </c>
      <c r="C373" t="s">
        <v>1405</v>
      </c>
      <c r="D373" t="s">
        <v>1404</v>
      </c>
      <c r="G373" s="3">
        <f t="shared" si="36"/>
        <v>287</v>
      </c>
      <c r="J373" s="8" t="s">
        <v>2024</v>
      </c>
      <c r="L373" t="s">
        <v>100</v>
      </c>
      <c r="M373" t="s">
        <v>100</v>
      </c>
      <c r="N373">
        <v>-1</v>
      </c>
      <c r="O373">
        <v>-1</v>
      </c>
      <c r="P373">
        <v>-1</v>
      </c>
      <c r="Q373">
        <v>0</v>
      </c>
      <c r="R373" s="3" t="e">
        <f>IF(S373&lt;&gt;"",VLOOKUP(S373,'ESO zone constants'!$D$2:$H$4950,8,FALSE),"")</f>
        <v>#REF!</v>
      </c>
      <c r="S373" t="s">
        <v>275</v>
      </c>
      <c r="T373" s="19" t="e">
        <f>IF(R373&lt;&gt;"",IF(NOT(ISERROR(VLOOKUP(R373,'ESO Dungeon constants'!$D$3:$H$9999,5,FALSE))),VLOOKUP(R373,'ESO Dungeon constants'!$D$3:$I$9999,6,FALSE),VLOOKUP(R373,'ESO zone constants'!$H$2:$K$9984,4,FALSE)),"")</f>
        <v>#REF!</v>
      </c>
      <c r="U373" s="3" t="e">
        <f>VLOOKUP(T373,'LibSets constants'!$B$4:$C$1000,2,FALSE)</f>
        <v>#REF!</v>
      </c>
      <c r="V373" s="34" t="s">
        <v>2117</v>
      </c>
      <c r="W373" s="46" t="str">
        <f>IF(V373&lt;&gt;"",IF(V373&lt;&gt;"LIBSETS_DROP_MECHANIC_MONSTER_NAME",VLOOKUP(V373,'LibSets constants'!$I$4:$L$1000,3,FALSE),""),"")</f>
        <v>Delve bosses have a chance to drop a waist or feet.</v>
      </c>
      <c r="X373" s="46" t="str">
        <f>IF(V373&lt;&gt;"",IF(V373&lt;&gt;"LIBSETS_DROP_MECHANIC_MONSTER_NAME",VLOOKUP(V373,'LibSets constants'!$I$4:$L$1000,4,FALSE),""),"")</f>
        <v>Bosse in Gewölben haben die Chance, eine Taille oder Füße fallen zu lassen.</v>
      </c>
      <c r="Y373" s="3" t="str">
        <f>IF(J373&lt;&gt;"LIBSETS_SETTYPE_BATTLEGROUND",IF(J373&lt;&gt;"LIBSETS_SETTYPE_SPECIAL",IF(Z373&lt;&gt;"",VLOOKUP(Z373,'ESO zone constants'!$D$2:$H$4950,8,FALSE),""),""),"")</f>
        <v/>
      </c>
      <c r="AA373" s="47" t="s">
        <v>2118</v>
      </c>
      <c r="AB373" s="46" t="str">
        <f>IF(AA373&lt;&gt;"",IF(AA373&lt;&gt;"LIBSETS_DROP_MECHANIC_MONSTER_NAME",VLOOKUP(AA373,'LibSets constants'!$I$4:$L$1000,3,FALSE),""),"")</f>
        <v>Overland group bosses have a 100% chance to drop head, chest, legs, or weapon.</v>
      </c>
      <c r="AC373" s="46" t="str">
        <f>IF(AA373&lt;&gt;"",IF(AA373&lt;&gt;"LIBSETS_DROP_MECHANIC_MONSTER_NAME",VLOOKUP(AA373,'LibSets constants'!$I$4:$L$1000,4,FALSE),""),"")</f>
        <v>Überland Gruppenbosse haben eine Chance von 100%, Kopf, Brust, Beine oder Waffen fallen zu lassen.</v>
      </c>
      <c r="AD373" s="3" t="str">
        <f>IF(J373&lt;&gt;"LIBSETS_SETTYPE_BATTLEGROUND",IF(J373&lt;&gt;"LIBSETS_SETTYPE_SPECIAL",IF(AE373&lt;&gt;"",VLOOKUP(AE373,'ESO zone constants'!$D$2:$H$4950,8,FALSE),""),""),"")</f>
        <v/>
      </c>
      <c r="AF373" s="47" t="s">
        <v>2119</v>
      </c>
      <c r="AG373" s="46" t="str">
        <f>IF(AF373&lt;&gt;"",IF(AF373&lt;&gt;"LIBSETS_DROP_MECHANIC_MONSTER_NAME",VLOOKUP(AF373,'LibSets constants'!$I$4:$L$1000,3,FALSE),""),"")</f>
        <v>Public dungeon bosses have a chance to drop a shoulder, hand, or weapon.</v>
      </c>
      <c r="AH373" s="46" t="str">
        <f>IF(AF373&lt;&gt;"",IF(AF373&lt;&gt;"LIBSETS_DROP_MECHANIC_MONSTER_NAME",VLOOKUP(AF373,'LibSets constants'!$I$4:$L$1000,4,FALSE),""),"")</f>
        <v>Öffentliche Dungeon-Bosse haben die Möglichkeit, eine Schulter, Handschuhe oder eine Waffe fallen zu lassen.</v>
      </c>
      <c r="AI373" s="3" t="str">
        <f>IF(J373&lt;&gt;"LIBSETS_SETTYPE_BATTLEGROUND",IF(J373&lt;&gt;"LIBSETS_SETTYPE_SPECIAL",IF(AJ373&lt;&gt;"",VLOOKUP(AJ373,'ESO zone constants'!$D$2:$H$4950,8,FALSE),""),""),"")</f>
        <v/>
      </c>
      <c r="AK373" s="47" t="s">
        <v>2120</v>
      </c>
      <c r="AL373" s="46" t="str">
        <f>IF(AK373&lt;&gt;"",IF(AK373&lt;&gt;"LIBSETS_DROP_MECHANIC_MONSTER_NAME",VLOOKUP(AK373,'LibSets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3" s="46" t="str">
        <f>IF(AK373&lt;&gt;"",IF(AK373&lt;&gt;"LIBSETS_DROP_MECHANIC_MONSTER_NAME",VLOOKUP(AK373,'LibSets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3" s="3" t="str">
        <f>IF(J373&lt;&gt;"LIBSETS_SETTYPE_BATTLEGROUND",IF(J373&lt;&gt;"LIBSETS_SETTYPE_SPECIAL",IF(AO373&lt;&gt;"",VLOOKUP(AO373,'ESO zone constants'!$D$2:$H$4950,8,FALSE),""),""),"")</f>
        <v/>
      </c>
      <c r="AP373" s="47"/>
      <c r="AQ373" s="46" t="str">
        <f>IF(AP373&lt;&gt;"",IF(AP373&lt;&gt;"LIBSETS_DROP_MECHANIC_MONSTER_NAME",VLOOKUP(AP373,'LibSets constants'!$I$4:$L$1000,3,FALSE),""),"")</f>
        <v/>
      </c>
      <c r="AR373" s="46" t="str">
        <f>IF(AP373&lt;&gt;"",IF(AP373&lt;&gt;"LIBSETS_DROP_MECHANIC_MONSTER_NAME",VLOOKUP(AP373,'LibSets constants'!$I$4:$L$1000,4,FALSE),""),"")</f>
        <v/>
      </c>
      <c r="AS373" s="3" t="str">
        <f>IF(J373&lt;&gt;"LIBSETS_SETTYPE_BATTLEGROUND",IF(J373&lt;&gt;"LIBSETS_SETTYPE_SPECIAL",IF(AT373&lt;&gt;"",VLOOKUP(AT373,'ESO zone constants'!$D$2:$H$4950,8,FALSE),""),""),"")</f>
        <v/>
      </c>
      <c r="AU373" s="47"/>
      <c r="AV373" s="46" t="str">
        <f>IF(AU373&lt;&gt;"",IF(AU373&lt;&gt;"LIBSETS_DROP_MECHANIC_MONSTER_NAME",VLOOKUP(AU373,'LibSets constants'!$I$4:$L$1000,3,FALSE),""),"")</f>
        <v/>
      </c>
      <c r="AW373" s="46" t="str">
        <f>IF(AU373&lt;&gt;"",IF(AU373&lt;&gt;"LIBSETS_DROP_MECHANIC_MONSTER_NAME",VLOOKUP(AU373,'LibSets constants'!$I$4:$L$1000,4,FALSE),""),"")</f>
        <v/>
      </c>
      <c r="AX373" s="21" t="e">
        <f t="shared" si="37"/>
        <v>#REF!</v>
      </c>
      <c r="AY373" s="21" t="e">
        <f t="shared" si="40"/>
        <v>#REF!</v>
      </c>
      <c r="AZ373" s="21" t="str">
        <f t="shared" si="38"/>
        <v>, setType=LIBSETS_SETTYPE_OVERLAND</v>
      </c>
      <c r="BA373" s="21" t="str">
        <f t="shared" si="39"/>
        <v>, dropMechanic={LIBSETS_DROP_MECHANIC_OVERLAND_BOSS_DELVE,LIBSETS_DROP_MECHANIC_OVERLAND_WORLDBOSS,LIBSETS_DROP_MECHANIC_OVERLAND_BOSS_PUBLIC_DUNGEON,LIBSETS_DROP_MECHANIC_OVERLAND_CHEST}},</v>
      </c>
      <c r="BB373" s="21" t="str">
        <f t="shared" si="41"/>
        <v xml:space="preserve"> --Green Pact / Der Grüne Pakt   [Grahtwood]</v>
      </c>
    </row>
    <row r="374" spans="1:54" x14ac:dyDescent="0.25">
      <c r="A374" s="12">
        <v>288</v>
      </c>
      <c r="B374" t="s">
        <v>1406</v>
      </c>
      <c r="C374" t="s">
        <v>1408</v>
      </c>
      <c r="D374" t="s">
        <v>1407</v>
      </c>
      <c r="G374" s="3">
        <f t="shared" si="36"/>
        <v>288</v>
      </c>
      <c r="J374" s="8" t="s">
        <v>2024</v>
      </c>
      <c r="L374" t="s">
        <v>100</v>
      </c>
      <c r="M374" t="s">
        <v>100</v>
      </c>
      <c r="N374">
        <v>-1</v>
      </c>
      <c r="O374">
        <v>-1</v>
      </c>
      <c r="P374">
        <v>-1</v>
      </c>
      <c r="Q374">
        <v>0</v>
      </c>
      <c r="R374" s="3" t="e">
        <f>IF(S374&lt;&gt;"",VLOOKUP(S374,'ESO zone constants'!$D$2:$H$4950,8,FALSE),"")</f>
        <v>#REF!</v>
      </c>
      <c r="S374" t="s">
        <v>122</v>
      </c>
      <c r="T374" s="19" t="e">
        <f>IF(R374&lt;&gt;"",IF(NOT(ISERROR(VLOOKUP(R374,'ESO Dungeon constants'!$D$3:$H$9999,5,FALSE))),VLOOKUP(R374,'ESO Dungeon constants'!$D$3:$I$9999,6,FALSE),VLOOKUP(R374,'ESO zone constants'!$H$2:$K$9984,4,FALSE)),"")</f>
        <v>#REF!</v>
      </c>
      <c r="U374" s="3" t="e">
        <f>VLOOKUP(T374,'LibSets constants'!$B$4:$C$1000,2,FALSE)</f>
        <v>#REF!</v>
      </c>
      <c r="V374" s="34" t="s">
        <v>2117</v>
      </c>
      <c r="W374" s="3" t="str">
        <f>IF(V374&lt;&gt;"",IF(V374&lt;&gt;"LIBSETS_DROP_MECHANIC_MONSTER_NAME",VLOOKUP(V374,'LibSets constants'!$I$4:$L$1000,3,FALSE),""),"")</f>
        <v>Delve bosses have a chance to drop a waist or feet.</v>
      </c>
      <c r="X374" s="3" t="str">
        <f>IF(V374&lt;&gt;"",IF(V374&lt;&gt;"LIBSETS_DROP_MECHANIC_MONSTER_NAME",VLOOKUP(V374,'LibSets constants'!$I$4:$L$1000,4,FALSE),""),"")</f>
        <v>Bosse in Gewölben haben die Chance, eine Taille oder Füße fallen zu lassen.</v>
      </c>
      <c r="Y374" s="3" t="str">
        <f>IF(J374&lt;&gt;"LIBSETS_SETTYPE_BATTLEGROUND",IF(J374&lt;&gt;"LIBSETS_SETTYPE_SPECIAL",IF(Z374&lt;&gt;"",VLOOKUP(Z374,'ESO zone constants'!$D$2:$H$4950,8,FALSE),""),""),"")</f>
        <v/>
      </c>
      <c r="AA374" s="34" t="s">
        <v>2118</v>
      </c>
      <c r="AB374" s="3" t="str">
        <f>IF(AA374&lt;&gt;"",IF(AA374&lt;&gt;"LIBSETS_DROP_MECHANIC_MONSTER_NAME",VLOOKUP(AA374,'LibSets constants'!$I$4:$L$1000,3,FALSE),""),"")</f>
        <v>Overland group bosses have a 100% chance to drop head, chest, legs, or weapon.</v>
      </c>
      <c r="AC374" s="3" t="str">
        <f>IF(AA374&lt;&gt;"",IF(AA374&lt;&gt;"LIBSETS_DROP_MECHANIC_MONSTER_NAME",VLOOKUP(AA374,'LibSets constants'!$I$4:$L$1000,4,FALSE),""),"")</f>
        <v>Überland Gruppenbosse haben eine Chance von 100%, Kopf, Brust, Beine oder Waffen fallen zu lassen.</v>
      </c>
      <c r="AD374" s="3" t="str">
        <f>IF(J374&lt;&gt;"LIBSETS_SETTYPE_BATTLEGROUND",IF(J374&lt;&gt;"LIBSETS_SETTYPE_SPECIAL",IF(AE374&lt;&gt;"",VLOOKUP(AE374,'ESO zone constants'!$D$2:$H$4950,8,FALSE),""),""),"")</f>
        <v/>
      </c>
      <c r="AF374" s="34" t="s">
        <v>2119</v>
      </c>
      <c r="AG374" s="3" t="str">
        <f>IF(AF374&lt;&gt;"",IF(AF374&lt;&gt;"LIBSETS_DROP_MECHANIC_MONSTER_NAME",VLOOKUP(AF374,'LibSets constants'!$I$4:$L$1000,3,FALSE),""),"")</f>
        <v>Public dungeon bosses have a chance to drop a shoulder, hand, or weapon.</v>
      </c>
      <c r="AH374" s="3" t="str">
        <f>IF(AF374&lt;&gt;"",IF(AF374&lt;&gt;"LIBSETS_DROP_MECHANIC_MONSTER_NAME",VLOOKUP(AF374,'LibSets constants'!$I$4:$L$1000,4,FALSE),""),"")</f>
        <v>Öffentliche Dungeon-Bosse haben die Möglichkeit, eine Schulter, Handschuhe oder eine Waffe fallen zu lassen.</v>
      </c>
      <c r="AI374" s="3" t="str">
        <f>IF(J374&lt;&gt;"LIBSETS_SETTYPE_BATTLEGROUND",IF(J374&lt;&gt;"LIBSETS_SETTYPE_SPECIAL",IF(AJ374&lt;&gt;"",VLOOKUP(AJ374,'ESO zone constants'!$D$2:$H$4950,8,FALSE),""),""),"")</f>
        <v/>
      </c>
      <c r="AK374" s="34" t="s">
        <v>2120</v>
      </c>
      <c r="AL374" s="3" t="str">
        <f>IF(AK374&lt;&gt;"",IF(AK374&lt;&gt;"LIBSETS_DROP_MECHANIC_MONSTER_NAME",VLOOKUP(AK374,'LibSets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4" s="3" t="str">
        <f>IF(AK374&lt;&gt;"",IF(AK374&lt;&gt;"LIBSETS_DROP_MECHANIC_MONSTER_NAME",VLOOKUP(AK374,'LibSets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4" s="3" t="str">
        <f>IF(J374&lt;&gt;"LIBSETS_SETTYPE_BATTLEGROUND",IF(J374&lt;&gt;"LIBSETS_SETTYPE_SPECIAL",IF(AO374&lt;&gt;"",VLOOKUP(AO374,'ESO zone constants'!$D$2:$H$4950,8,FALSE),""),""),"")</f>
        <v/>
      </c>
      <c r="AQ374" s="3" t="str">
        <f>IF(AP374&lt;&gt;"",IF(AP374&lt;&gt;"LIBSETS_DROP_MECHANIC_MONSTER_NAME",VLOOKUP(AP374,'LibSets constants'!$I$4:$L$1000,3,FALSE),""),"")</f>
        <v/>
      </c>
      <c r="AR374" s="3" t="str">
        <f>IF(AP374&lt;&gt;"",IF(AP374&lt;&gt;"LIBSETS_DROP_MECHANIC_MONSTER_NAME",VLOOKUP(AP374,'LibSets constants'!$I$4:$L$1000,4,FALSE),""),"")</f>
        <v/>
      </c>
      <c r="AS374" s="3" t="str">
        <f>IF(J374&lt;&gt;"LIBSETS_SETTYPE_BATTLEGROUND",IF(J374&lt;&gt;"LIBSETS_SETTYPE_SPECIAL",IF(AT374&lt;&gt;"",VLOOKUP(AT374,'ESO zone constants'!$D$2:$H$4950,8,FALSE),""),""),"")</f>
        <v/>
      </c>
      <c r="AV374" s="3" t="str">
        <f>IF(AU374&lt;&gt;"",IF(AU374&lt;&gt;"LIBSETS_DROP_MECHANIC_MONSTER_NAME",VLOOKUP(AU374,'LibSets constants'!$I$4:$L$1000,3,FALSE),""),"")</f>
        <v/>
      </c>
      <c r="AW374" s="3" t="str">
        <f>IF(AU374&lt;&gt;"",IF(AU374&lt;&gt;"LIBSETS_DROP_MECHANIC_MONSTER_NAME",VLOOKUP(AU374,'LibSets constants'!$I$4:$L$1000,4,FALSE),""),"")</f>
        <v/>
      </c>
      <c r="AX374" s="21" t="e">
        <f t="shared" si="37"/>
        <v>#REF!</v>
      </c>
      <c r="AY374" s="21" t="e">
        <f t="shared" si="40"/>
        <v>#REF!</v>
      </c>
      <c r="AZ374" s="21" t="str">
        <f t="shared" si="38"/>
        <v>, setType=LIBSETS_SETTYPE_OVERLAND</v>
      </c>
      <c r="BA374" s="21" t="str">
        <f t="shared" si="39"/>
        <v>, dropMechanic={LIBSETS_DROP_MECHANIC_OVERLAND_BOSS_DELVE,LIBSETS_DROP_MECHANIC_OVERLAND_WORLDBOSS,LIBSETS_DROP_MECHANIC_OVERLAND_BOSS_PUBLIC_DUNGEON,LIBSETS_DROP_MECHANIC_OVERLAND_CHEST}},</v>
      </c>
      <c r="BB374" s="21" t="str">
        <f t="shared" si="41"/>
        <v xml:space="preserve"> --Beekeeper's Gear / Werkzeug des Bienenhüters   [Greenshade]</v>
      </c>
    </row>
    <row r="375" spans="1:54" x14ac:dyDescent="0.25">
      <c r="A375" s="12">
        <v>289</v>
      </c>
      <c r="B375" t="s">
        <v>1409</v>
      </c>
      <c r="C375" t="s">
        <v>1411</v>
      </c>
      <c r="D375" t="s">
        <v>1410</v>
      </c>
      <c r="G375" s="3">
        <f t="shared" si="36"/>
        <v>289</v>
      </c>
      <c r="J375" s="8" t="s">
        <v>2024</v>
      </c>
      <c r="L375" t="s">
        <v>100</v>
      </c>
      <c r="M375" t="s">
        <v>100</v>
      </c>
      <c r="N375">
        <v>-1</v>
      </c>
      <c r="O375">
        <v>-1</v>
      </c>
      <c r="P375">
        <v>-1</v>
      </c>
      <c r="Q375">
        <v>0</v>
      </c>
      <c r="R375" s="3" t="e">
        <f>IF(S375&lt;&gt;"",VLOOKUP(S375,'ESO zone constants'!$D$2:$H$4950,8,FALSE),"")</f>
        <v>#REF!</v>
      </c>
      <c r="S375" t="s">
        <v>117</v>
      </c>
      <c r="T375" s="19" t="e">
        <f>IF(R375&lt;&gt;"",IF(NOT(ISERROR(VLOOKUP(R375,'ESO Dungeon constants'!$D$3:$H$9999,5,FALSE))),VLOOKUP(R375,'ESO Dungeon constants'!$D$3:$I$9999,6,FALSE),VLOOKUP(R375,'ESO zone constants'!$H$2:$K$9984,4,FALSE)),"")</f>
        <v>#REF!</v>
      </c>
      <c r="U375" s="3" t="e">
        <f>VLOOKUP(T375,'LibSets constants'!$B$4:$C$1000,2,FALSE)</f>
        <v>#REF!</v>
      </c>
      <c r="V375" s="34" t="s">
        <v>2117</v>
      </c>
      <c r="W375" s="3" t="str">
        <f>IF(V375&lt;&gt;"",IF(V375&lt;&gt;"LIBSETS_DROP_MECHANIC_MONSTER_NAME",VLOOKUP(V375,'LibSets constants'!$I$4:$L$1000,3,FALSE),""),"")</f>
        <v>Delve bosses have a chance to drop a waist or feet.</v>
      </c>
      <c r="X375" s="3" t="str">
        <f>IF(V375&lt;&gt;"",IF(V375&lt;&gt;"LIBSETS_DROP_MECHANIC_MONSTER_NAME",VLOOKUP(V375,'LibSets constants'!$I$4:$L$1000,4,FALSE),""),"")</f>
        <v>Bosse in Gewölben haben die Chance, eine Taille oder Füße fallen zu lassen.</v>
      </c>
      <c r="Y375" s="3" t="str">
        <f>IF(J375&lt;&gt;"LIBSETS_SETTYPE_BATTLEGROUND",IF(J375&lt;&gt;"LIBSETS_SETTYPE_SPECIAL",IF(Z375&lt;&gt;"",VLOOKUP(Z375,'ESO zone constants'!$D$2:$H$4950,8,FALSE),""),""),"")</f>
        <v/>
      </c>
      <c r="AA375" s="34" t="s">
        <v>2118</v>
      </c>
      <c r="AB375" s="3" t="str">
        <f>IF(AA375&lt;&gt;"",IF(AA375&lt;&gt;"LIBSETS_DROP_MECHANIC_MONSTER_NAME",VLOOKUP(AA375,'LibSets constants'!$I$4:$L$1000,3,FALSE),""),"")</f>
        <v>Overland group bosses have a 100% chance to drop head, chest, legs, or weapon.</v>
      </c>
      <c r="AC375" s="3" t="str">
        <f>IF(AA375&lt;&gt;"",IF(AA375&lt;&gt;"LIBSETS_DROP_MECHANIC_MONSTER_NAME",VLOOKUP(AA375,'LibSets constants'!$I$4:$L$1000,4,FALSE),""),"")</f>
        <v>Überland Gruppenbosse haben eine Chance von 100%, Kopf, Brust, Beine oder Waffen fallen zu lassen.</v>
      </c>
      <c r="AD375" s="3" t="str">
        <f>IF(J375&lt;&gt;"LIBSETS_SETTYPE_BATTLEGROUND",IF(J375&lt;&gt;"LIBSETS_SETTYPE_SPECIAL",IF(AE375&lt;&gt;"",VLOOKUP(AE375,'ESO zone constants'!$D$2:$H$4950,8,FALSE),""),""),"")</f>
        <v/>
      </c>
      <c r="AF375" s="34" t="s">
        <v>2119</v>
      </c>
      <c r="AG375" s="3" t="str">
        <f>IF(AF375&lt;&gt;"",IF(AF375&lt;&gt;"LIBSETS_DROP_MECHANIC_MONSTER_NAME",VLOOKUP(AF375,'LibSets constants'!$I$4:$L$1000,3,FALSE),""),"")</f>
        <v>Public dungeon bosses have a chance to drop a shoulder, hand, or weapon.</v>
      </c>
      <c r="AH375" s="3" t="str">
        <f>IF(AF375&lt;&gt;"",IF(AF375&lt;&gt;"LIBSETS_DROP_MECHANIC_MONSTER_NAME",VLOOKUP(AF375,'LibSets constants'!$I$4:$L$1000,4,FALSE),""),"")</f>
        <v>Öffentliche Dungeon-Bosse haben die Möglichkeit, eine Schulter, Handschuhe oder eine Waffe fallen zu lassen.</v>
      </c>
      <c r="AI375" s="3" t="str">
        <f>IF(J375&lt;&gt;"LIBSETS_SETTYPE_BATTLEGROUND",IF(J375&lt;&gt;"LIBSETS_SETTYPE_SPECIAL",IF(AJ375&lt;&gt;"",VLOOKUP(AJ375,'ESO zone constants'!$D$2:$H$4950,8,FALSE),""),""),"")</f>
        <v/>
      </c>
      <c r="AK375" s="34" t="s">
        <v>2120</v>
      </c>
      <c r="AL375" s="3" t="str">
        <f>IF(AK375&lt;&gt;"",IF(AK375&lt;&gt;"LIBSETS_DROP_MECHANIC_MONSTER_NAME",VLOOKUP(AK375,'LibSets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5" s="3" t="str">
        <f>IF(AK375&lt;&gt;"",IF(AK375&lt;&gt;"LIBSETS_DROP_MECHANIC_MONSTER_NAME",VLOOKUP(AK375,'LibSets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5" s="3" t="str">
        <f>IF(J375&lt;&gt;"LIBSETS_SETTYPE_BATTLEGROUND",IF(J375&lt;&gt;"LIBSETS_SETTYPE_SPECIAL",IF(AO375&lt;&gt;"",VLOOKUP(AO375,'ESO zone constants'!$D$2:$H$4950,8,FALSE),""),""),"")</f>
        <v/>
      </c>
      <c r="AQ375" s="3" t="str">
        <f>IF(AP375&lt;&gt;"",IF(AP375&lt;&gt;"LIBSETS_DROP_MECHANIC_MONSTER_NAME",VLOOKUP(AP375,'LibSets constants'!$I$4:$L$1000,3,FALSE),""),"")</f>
        <v/>
      </c>
      <c r="AR375" s="3" t="str">
        <f>IF(AP375&lt;&gt;"",IF(AP375&lt;&gt;"LIBSETS_DROP_MECHANIC_MONSTER_NAME",VLOOKUP(AP375,'LibSets constants'!$I$4:$L$1000,4,FALSE),""),"")</f>
        <v/>
      </c>
      <c r="AS375" s="3" t="str">
        <f>IF(J375&lt;&gt;"LIBSETS_SETTYPE_BATTLEGROUND",IF(J375&lt;&gt;"LIBSETS_SETTYPE_SPECIAL",IF(AT375&lt;&gt;"",VLOOKUP(AT375,'ESO zone constants'!$D$2:$H$4950,8,FALSE),""),""),"")</f>
        <v/>
      </c>
      <c r="AV375" s="3" t="str">
        <f>IF(AU375&lt;&gt;"",IF(AU375&lt;&gt;"LIBSETS_DROP_MECHANIC_MONSTER_NAME",VLOOKUP(AU375,'LibSets constants'!$I$4:$L$1000,3,FALSE),""),"")</f>
        <v/>
      </c>
      <c r="AW375" s="3" t="str">
        <f>IF(AU375&lt;&gt;"",IF(AU375&lt;&gt;"LIBSETS_DROP_MECHANIC_MONSTER_NAME",VLOOKUP(AU375,'LibSets constants'!$I$4:$L$1000,4,FALSE),""),"")</f>
        <v/>
      </c>
      <c r="AX375" s="21" t="e">
        <f t="shared" si="37"/>
        <v>#REF!</v>
      </c>
      <c r="AY375" s="21" t="e">
        <f t="shared" si="40"/>
        <v>#REF!</v>
      </c>
      <c r="AZ375" s="21" t="str">
        <f t="shared" si="38"/>
        <v>, setType=LIBSETS_SETTYPE_OVERLAND</v>
      </c>
      <c r="BA375" s="21" t="str">
        <f t="shared" si="39"/>
        <v>, dropMechanic={LIBSETS_DROP_MECHANIC_OVERLAND_BOSS_DELVE,LIBSETS_DROP_MECHANIC_OVERLAND_WORLDBOSS,LIBSETS_DROP_MECHANIC_OVERLAND_BOSS_PUBLIC_DUNGEON,LIBSETS_DROP_MECHANIC_OVERLAND_CHEST}},</v>
      </c>
      <c r="BB375" s="21" t="str">
        <f t="shared" si="41"/>
        <v xml:space="preserve"> --Spinner's Garments / Gewänder des Webers   [Malabal Tor]</v>
      </c>
    </row>
    <row r="376" spans="1:54" x14ac:dyDescent="0.25">
      <c r="A376" s="12">
        <v>290</v>
      </c>
      <c r="B376" t="s">
        <v>1412</v>
      </c>
      <c r="C376" t="s">
        <v>1414</v>
      </c>
      <c r="D376" t="s">
        <v>1413</v>
      </c>
      <c r="G376" s="3">
        <f t="shared" si="36"/>
        <v>290</v>
      </c>
      <c r="J376" s="8" t="s">
        <v>2024</v>
      </c>
      <c r="L376" t="s">
        <v>100</v>
      </c>
      <c r="M376" t="s">
        <v>100</v>
      </c>
      <c r="N376">
        <v>-1</v>
      </c>
      <c r="O376">
        <v>-1</v>
      </c>
      <c r="P376">
        <v>-1</v>
      </c>
      <c r="Q376">
        <v>0</v>
      </c>
      <c r="R376" s="3" t="e">
        <f>IF(S376&lt;&gt;"",VLOOKUP(S376,'ESO zone constants'!$D$2:$H$4950,8,FALSE),"")</f>
        <v>#REF!</v>
      </c>
      <c r="S376" t="s">
        <v>274</v>
      </c>
      <c r="T376" s="19" t="e">
        <f>IF(R376&lt;&gt;"",IF(NOT(ISERROR(VLOOKUP(R376,'ESO Dungeon constants'!$D$3:$H$9999,5,FALSE))),VLOOKUP(R376,'ESO Dungeon constants'!$D$3:$I$9999,6,FALSE),VLOOKUP(R376,'ESO zone constants'!$H$2:$K$9984,4,FALSE)),"")</f>
        <v>#REF!</v>
      </c>
      <c r="U376" s="3" t="e">
        <f>VLOOKUP(T376,'LibSets constants'!$B$4:$C$1000,2,FALSE)</f>
        <v>#REF!</v>
      </c>
      <c r="V376" s="34" t="s">
        <v>2117</v>
      </c>
      <c r="W376" s="42" t="str">
        <f>IF(V376&lt;&gt;"",IF(V376&lt;&gt;"LIBSETS_DROP_MECHANIC_MONSTER_NAME",VLOOKUP(V376,'LibSets constants'!$I$4:$L$1000,3,FALSE),""),"")</f>
        <v>Delve bosses have a chance to drop a waist or feet.</v>
      </c>
      <c r="X376" s="42" t="str">
        <f>IF(V376&lt;&gt;"",IF(V376&lt;&gt;"LIBSETS_DROP_MECHANIC_MONSTER_NAME",VLOOKUP(V376,'LibSets constants'!$I$4:$L$1000,4,FALSE),""),"")</f>
        <v>Bosse in Gewölben haben die Chance, eine Taille oder Füße fallen zu lassen.</v>
      </c>
      <c r="Y376" s="3" t="str">
        <f>IF(J376&lt;&gt;"LIBSETS_SETTYPE_BATTLEGROUND",IF(J376&lt;&gt;"LIBSETS_SETTYPE_SPECIAL",IF(Z376&lt;&gt;"",VLOOKUP(Z376,'ESO zone constants'!$D$2:$H$4950,8,FALSE),""),""),"")</f>
        <v/>
      </c>
      <c r="AA376" s="43" t="s">
        <v>2118</v>
      </c>
      <c r="AB376" s="42" t="str">
        <f>IF(AA376&lt;&gt;"",IF(AA376&lt;&gt;"LIBSETS_DROP_MECHANIC_MONSTER_NAME",VLOOKUP(AA376,'LibSets constants'!$I$4:$L$1000,3,FALSE),""),"")</f>
        <v>Overland group bosses have a 100% chance to drop head, chest, legs, or weapon.</v>
      </c>
      <c r="AC376" s="42" t="str">
        <f>IF(AA376&lt;&gt;"",IF(AA376&lt;&gt;"LIBSETS_DROP_MECHANIC_MONSTER_NAME",VLOOKUP(AA376,'LibSets constants'!$I$4:$L$1000,4,FALSE),""),"")</f>
        <v>Überland Gruppenbosse haben eine Chance von 100%, Kopf, Brust, Beine oder Waffen fallen zu lassen.</v>
      </c>
      <c r="AD376" s="3" t="str">
        <f>IF(J376&lt;&gt;"LIBSETS_SETTYPE_BATTLEGROUND",IF(J376&lt;&gt;"LIBSETS_SETTYPE_SPECIAL",IF(AE376&lt;&gt;"",VLOOKUP(AE376,'ESO zone constants'!$D$2:$H$4950,8,FALSE),""),""),"")</f>
        <v/>
      </c>
      <c r="AF376" s="43" t="s">
        <v>2119</v>
      </c>
      <c r="AG376" s="42" t="str">
        <f>IF(AF376&lt;&gt;"",IF(AF376&lt;&gt;"LIBSETS_DROP_MECHANIC_MONSTER_NAME",VLOOKUP(AF376,'LibSets constants'!$I$4:$L$1000,3,FALSE),""),"")</f>
        <v>Public dungeon bosses have a chance to drop a shoulder, hand, or weapon.</v>
      </c>
      <c r="AH376" s="42" t="str">
        <f>IF(AF376&lt;&gt;"",IF(AF376&lt;&gt;"LIBSETS_DROP_MECHANIC_MONSTER_NAME",VLOOKUP(AF376,'LibSets constants'!$I$4:$L$1000,4,FALSE),""),"")</f>
        <v>Öffentliche Dungeon-Bosse haben die Möglichkeit, eine Schulter, Handschuhe oder eine Waffe fallen zu lassen.</v>
      </c>
      <c r="AI376" s="3" t="str">
        <f>IF(J376&lt;&gt;"LIBSETS_SETTYPE_BATTLEGROUND",IF(J376&lt;&gt;"LIBSETS_SETTYPE_SPECIAL",IF(AJ376&lt;&gt;"",VLOOKUP(AJ376,'ESO zone constants'!$D$2:$H$4950,8,FALSE),""),""),"")</f>
        <v/>
      </c>
      <c r="AK376" s="43" t="s">
        <v>2120</v>
      </c>
      <c r="AL376" s="42" t="str">
        <f>IF(AK376&lt;&gt;"",IF(AK376&lt;&gt;"LIBSETS_DROP_MECHANIC_MONSTER_NAME",VLOOKUP(AK376,'LibSets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6" s="42" t="str">
        <f>IF(AK376&lt;&gt;"",IF(AK376&lt;&gt;"LIBSETS_DROP_MECHANIC_MONSTER_NAME",VLOOKUP(AK376,'LibSets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6" s="3" t="str">
        <f>IF(J376&lt;&gt;"LIBSETS_SETTYPE_BATTLEGROUND",IF(J376&lt;&gt;"LIBSETS_SETTYPE_SPECIAL",IF(AO376&lt;&gt;"",VLOOKUP(AO376,'ESO zone constants'!$D$2:$H$4950,8,FALSE),""),""),"")</f>
        <v/>
      </c>
      <c r="AP376" s="43"/>
      <c r="AQ376" s="42" t="str">
        <f>IF(AP376&lt;&gt;"",IF(AP376&lt;&gt;"LIBSETS_DROP_MECHANIC_MONSTER_NAME",VLOOKUP(AP376,'LibSets constants'!$I$4:$L$1000,3,FALSE),""),"")</f>
        <v/>
      </c>
      <c r="AR376" s="42" t="str">
        <f>IF(AP376&lt;&gt;"",IF(AP376&lt;&gt;"LIBSETS_DROP_MECHANIC_MONSTER_NAME",VLOOKUP(AP376,'LibSets constants'!$I$4:$L$1000,4,FALSE),""),"")</f>
        <v/>
      </c>
      <c r="AS376" s="3" t="str">
        <f>IF(J376&lt;&gt;"LIBSETS_SETTYPE_BATTLEGROUND",IF(J376&lt;&gt;"LIBSETS_SETTYPE_SPECIAL",IF(AT376&lt;&gt;"",VLOOKUP(AT376,'ESO zone constants'!$D$2:$H$4950,8,FALSE),""),""),"")</f>
        <v/>
      </c>
      <c r="AU376" s="43"/>
      <c r="AV376" s="42" t="str">
        <f>IF(AU376&lt;&gt;"",IF(AU376&lt;&gt;"LIBSETS_DROP_MECHANIC_MONSTER_NAME",VLOOKUP(AU376,'LibSets constants'!$I$4:$L$1000,3,FALSE),""),"")</f>
        <v/>
      </c>
      <c r="AW376" s="42" t="str">
        <f>IF(AU376&lt;&gt;"",IF(AU376&lt;&gt;"LIBSETS_DROP_MECHANIC_MONSTER_NAME",VLOOKUP(AU376,'LibSets constants'!$I$4:$L$1000,4,FALSE),""),"")</f>
        <v/>
      </c>
      <c r="AX376" s="21" t="e">
        <f t="shared" si="37"/>
        <v>#REF!</v>
      </c>
      <c r="AY376" s="21" t="e">
        <f t="shared" si="40"/>
        <v>#REF!</v>
      </c>
      <c r="AZ376" s="21" t="str">
        <f t="shared" si="38"/>
        <v>, setType=LIBSETS_SETTYPE_OVERLAND</v>
      </c>
      <c r="BA376" s="21" t="str">
        <f t="shared" si="39"/>
        <v>, dropMechanic={LIBSETS_DROP_MECHANIC_OVERLAND_BOSS_DELVE,LIBSETS_DROP_MECHANIC_OVERLAND_WORLDBOSS,LIBSETS_DROP_MECHANIC_OVERLAND_BOSS_PUBLIC_DUNGEON,LIBSETS_DROP_MECHANIC_OVERLAND_CHEST}},</v>
      </c>
      <c r="BB376" s="21" t="str">
        <f t="shared" si="41"/>
        <v xml:space="preserve"> --Skooma Smuggler / Skoomaschmuggler   [Reaper's March]</v>
      </c>
    </row>
    <row r="377" spans="1:54" x14ac:dyDescent="0.25">
      <c r="A377" s="12">
        <v>291</v>
      </c>
      <c r="B377" t="s">
        <v>1415</v>
      </c>
      <c r="C377" t="s">
        <v>1417</v>
      </c>
      <c r="D377" t="s">
        <v>1416</v>
      </c>
      <c r="G377" s="3">
        <f t="shared" si="36"/>
        <v>291</v>
      </c>
      <c r="J377" s="8" t="s">
        <v>2024</v>
      </c>
      <c r="L377" t="s">
        <v>100</v>
      </c>
      <c r="M377" t="s">
        <v>100</v>
      </c>
      <c r="N377">
        <v>-1</v>
      </c>
      <c r="O377">
        <v>-1</v>
      </c>
      <c r="P377">
        <v>-1</v>
      </c>
      <c r="Q377">
        <v>0</v>
      </c>
      <c r="R377" s="3" t="e">
        <f>IF(S377&lt;&gt;"",VLOOKUP(S377,'ESO zone constants'!$D$2:$H$4950,8,FALSE),"")</f>
        <v>#REF!</v>
      </c>
      <c r="S377" t="s">
        <v>115</v>
      </c>
      <c r="T377" s="19" t="e">
        <f>IF(R377&lt;&gt;"",IF(NOT(ISERROR(VLOOKUP(R377,'ESO Dungeon constants'!$D$3:$H$9999,5,FALSE))),VLOOKUP(R377,'ESO Dungeon constants'!$D$3:$I$9999,6,FALSE),VLOOKUP(R377,'ESO zone constants'!$H$2:$K$9984,4,FALSE)),"")</f>
        <v>#REF!</v>
      </c>
      <c r="U377" s="3" t="e">
        <f>VLOOKUP(T377,'LibSets constants'!$B$4:$C$1000,2,FALSE)</f>
        <v>#REF!</v>
      </c>
      <c r="V377" s="34" t="s">
        <v>2117</v>
      </c>
      <c r="W377" s="42" t="str">
        <f>IF(V377&lt;&gt;"",IF(V377&lt;&gt;"LIBSETS_DROP_MECHANIC_MONSTER_NAME",VLOOKUP(V377,'LibSets constants'!$I$4:$L$1000,3,FALSE),""),"")</f>
        <v>Delve bosses have a chance to drop a waist or feet.</v>
      </c>
      <c r="X377" s="42" t="str">
        <f>IF(V377&lt;&gt;"",IF(V377&lt;&gt;"LIBSETS_DROP_MECHANIC_MONSTER_NAME",VLOOKUP(V377,'LibSets constants'!$I$4:$L$1000,4,FALSE),""),"")</f>
        <v>Bosse in Gewölben haben die Chance, eine Taille oder Füße fallen zu lassen.</v>
      </c>
      <c r="Y377" s="3" t="str">
        <f>IF(J377&lt;&gt;"LIBSETS_SETTYPE_BATTLEGROUND",IF(J377&lt;&gt;"LIBSETS_SETTYPE_SPECIAL",IF(Z377&lt;&gt;"",VLOOKUP(Z377,'ESO zone constants'!$D$2:$H$4950,8,FALSE),""),""),"")</f>
        <v/>
      </c>
      <c r="AA377" s="43" t="s">
        <v>2118</v>
      </c>
      <c r="AB377" s="42" t="str">
        <f>IF(AA377&lt;&gt;"",IF(AA377&lt;&gt;"LIBSETS_DROP_MECHANIC_MONSTER_NAME",VLOOKUP(AA377,'LibSets constants'!$I$4:$L$1000,3,FALSE),""),"")</f>
        <v>Overland group bosses have a 100% chance to drop head, chest, legs, or weapon.</v>
      </c>
      <c r="AC377" s="42" t="str">
        <f>IF(AA377&lt;&gt;"",IF(AA377&lt;&gt;"LIBSETS_DROP_MECHANIC_MONSTER_NAME",VLOOKUP(AA377,'LibSets constants'!$I$4:$L$1000,4,FALSE),""),"")</f>
        <v>Überland Gruppenbosse haben eine Chance von 100%, Kopf, Brust, Beine oder Waffen fallen zu lassen.</v>
      </c>
      <c r="AD377" s="3" t="str">
        <f>IF(J377&lt;&gt;"LIBSETS_SETTYPE_BATTLEGROUND",IF(J377&lt;&gt;"LIBSETS_SETTYPE_SPECIAL",IF(AE377&lt;&gt;"",VLOOKUP(AE377,'ESO zone constants'!$D$2:$H$4950,8,FALSE),""),""),"")</f>
        <v/>
      </c>
      <c r="AF377" s="43" t="s">
        <v>2119</v>
      </c>
      <c r="AG377" s="42" t="str">
        <f>IF(AF377&lt;&gt;"",IF(AF377&lt;&gt;"LIBSETS_DROP_MECHANIC_MONSTER_NAME",VLOOKUP(AF377,'LibSets constants'!$I$4:$L$1000,3,FALSE),""),"")</f>
        <v>Public dungeon bosses have a chance to drop a shoulder, hand, or weapon.</v>
      </c>
      <c r="AH377" s="42" t="str">
        <f>IF(AF377&lt;&gt;"",IF(AF377&lt;&gt;"LIBSETS_DROP_MECHANIC_MONSTER_NAME",VLOOKUP(AF377,'LibSets constants'!$I$4:$L$1000,4,FALSE),""),"")</f>
        <v>Öffentliche Dungeon-Bosse haben die Möglichkeit, eine Schulter, Handschuhe oder eine Waffe fallen zu lassen.</v>
      </c>
      <c r="AI377" s="3" t="str">
        <f>IF(J377&lt;&gt;"LIBSETS_SETTYPE_BATTLEGROUND",IF(J377&lt;&gt;"LIBSETS_SETTYPE_SPECIAL",IF(AJ377&lt;&gt;"",VLOOKUP(AJ377,'ESO zone constants'!$D$2:$H$4950,8,FALSE),""),""),"")</f>
        <v/>
      </c>
      <c r="AK377" s="43" t="s">
        <v>2120</v>
      </c>
      <c r="AL377" s="42" t="str">
        <f>IF(AK377&lt;&gt;"",IF(AK377&lt;&gt;"LIBSETS_DROP_MECHANIC_MONSTER_NAME",VLOOKUP(AK377,'LibSets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7" s="42" t="str">
        <f>IF(AK377&lt;&gt;"",IF(AK377&lt;&gt;"LIBSETS_DROP_MECHANIC_MONSTER_NAME",VLOOKUP(AK377,'LibSets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7" s="3" t="str">
        <f>IF(J377&lt;&gt;"LIBSETS_SETTYPE_BATTLEGROUND",IF(J377&lt;&gt;"LIBSETS_SETTYPE_SPECIAL",IF(AO377&lt;&gt;"",VLOOKUP(AO377,'ESO zone constants'!$D$2:$H$4950,8,FALSE),""),""),"")</f>
        <v/>
      </c>
      <c r="AP377" s="43"/>
      <c r="AQ377" s="42" t="str">
        <f>IF(AP377&lt;&gt;"",IF(AP377&lt;&gt;"LIBSETS_DROP_MECHANIC_MONSTER_NAME",VLOOKUP(AP377,'LibSets constants'!$I$4:$L$1000,3,FALSE),""),"")</f>
        <v/>
      </c>
      <c r="AR377" s="42" t="str">
        <f>IF(AP377&lt;&gt;"",IF(AP377&lt;&gt;"LIBSETS_DROP_MECHANIC_MONSTER_NAME",VLOOKUP(AP377,'LibSets constants'!$I$4:$L$1000,4,FALSE),""),"")</f>
        <v/>
      </c>
      <c r="AS377" s="3" t="str">
        <f>IF(J377&lt;&gt;"LIBSETS_SETTYPE_BATTLEGROUND",IF(J377&lt;&gt;"LIBSETS_SETTYPE_SPECIAL",IF(AT377&lt;&gt;"",VLOOKUP(AT377,'ESO zone constants'!$D$2:$H$4950,8,FALSE),""),""),"")</f>
        <v/>
      </c>
      <c r="AU377" s="43"/>
      <c r="AV377" s="42" t="str">
        <f>IF(AU377&lt;&gt;"",IF(AU377&lt;&gt;"LIBSETS_DROP_MECHANIC_MONSTER_NAME",VLOOKUP(AU377,'LibSets constants'!$I$4:$L$1000,3,FALSE),""),"")</f>
        <v/>
      </c>
      <c r="AW377" s="42" t="str">
        <f>IF(AU377&lt;&gt;"",IF(AU377&lt;&gt;"LIBSETS_DROP_MECHANIC_MONSTER_NAME",VLOOKUP(AU377,'LibSets constants'!$I$4:$L$1000,4,FALSE),""),"")</f>
        <v/>
      </c>
      <c r="AX377" s="21" t="e">
        <f t="shared" si="37"/>
        <v>#REF!</v>
      </c>
      <c r="AY377" s="21" t="e">
        <f t="shared" si="40"/>
        <v>#REF!</v>
      </c>
      <c r="AZ377" s="21" t="str">
        <f t="shared" si="38"/>
        <v>, setType=LIBSETS_SETTYPE_OVERLAND</v>
      </c>
      <c r="BA377" s="21" t="str">
        <f t="shared" si="39"/>
        <v>, dropMechanic={LIBSETS_DROP_MECHANIC_OVERLAND_BOSS_DELVE,LIBSETS_DROP_MECHANIC_OVERLAND_WORLDBOSS,LIBSETS_DROP_MECHANIC_OVERLAND_BOSS_PUBLIC_DUNGEON,LIBSETS_DROP_MECHANIC_OVERLAND_CHEST}},</v>
      </c>
      <c r="BB377" s="21" t="str">
        <f t="shared" si="41"/>
        <v xml:space="preserve"> --Shalk Exoskeleton / Schröterpanzer   [Stonefalls]</v>
      </c>
    </row>
    <row r="378" spans="1:54" x14ac:dyDescent="0.25">
      <c r="A378" s="12">
        <v>292</v>
      </c>
      <c r="B378" t="s">
        <v>1418</v>
      </c>
      <c r="C378" t="s">
        <v>1420</v>
      </c>
      <c r="D378" t="s">
        <v>1419</v>
      </c>
      <c r="G378" s="3">
        <f t="shared" si="36"/>
        <v>292</v>
      </c>
      <c r="J378" s="8" t="s">
        <v>2024</v>
      </c>
      <c r="L378" t="s">
        <v>100</v>
      </c>
      <c r="M378" t="s">
        <v>100</v>
      </c>
      <c r="N378">
        <v>-1</v>
      </c>
      <c r="O378">
        <v>-1</v>
      </c>
      <c r="P378">
        <v>-1</v>
      </c>
      <c r="Q378">
        <v>0</v>
      </c>
      <c r="R378" s="3" t="e">
        <f>IF(S378&lt;&gt;"",VLOOKUP(S378,'ESO zone constants'!$D$2:$H$4950,8,FALSE),"")</f>
        <v>#REF!</v>
      </c>
      <c r="S378" t="s">
        <v>116</v>
      </c>
      <c r="T378" s="19" t="e">
        <f>IF(R378&lt;&gt;"",IF(NOT(ISERROR(VLOOKUP(R378,'ESO Dungeon constants'!$D$3:$H$9999,5,FALSE))),VLOOKUP(R378,'ESO Dungeon constants'!$D$3:$I$9999,6,FALSE),VLOOKUP(R378,'ESO zone constants'!$H$2:$K$9984,4,FALSE)),"")</f>
        <v>#REF!</v>
      </c>
      <c r="U378" s="3" t="e">
        <f>VLOOKUP(T378,'LibSets constants'!$B$4:$C$1000,2,FALSE)</f>
        <v>#REF!</v>
      </c>
      <c r="V378" s="34" t="s">
        <v>2117</v>
      </c>
      <c r="W378" s="42" t="str">
        <f>IF(V378&lt;&gt;"",IF(V378&lt;&gt;"LIBSETS_DROP_MECHANIC_MONSTER_NAME",VLOOKUP(V378,'LibSets constants'!$I$4:$L$1000,3,FALSE),""),"")</f>
        <v>Delve bosses have a chance to drop a waist or feet.</v>
      </c>
      <c r="X378" s="42" t="str">
        <f>IF(V378&lt;&gt;"",IF(V378&lt;&gt;"LIBSETS_DROP_MECHANIC_MONSTER_NAME",VLOOKUP(V378,'LibSets constants'!$I$4:$L$1000,4,FALSE),""),"")</f>
        <v>Bosse in Gewölben haben die Chance, eine Taille oder Füße fallen zu lassen.</v>
      </c>
      <c r="Y378" s="3" t="str">
        <f>IF(J378&lt;&gt;"LIBSETS_SETTYPE_BATTLEGROUND",IF(J378&lt;&gt;"LIBSETS_SETTYPE_SPECIAL",IF(Z378&lt;&gt;"",VLOOKUP(Z378,'ESO zone constants'!$D$2:$H$4950,8,FALSE),""),""),"")</f>
        <v/>
      </c>
      <c r="AA378" s="43" t="s">
        <v>2118</v>
      </c>
      <c r="AB378" s="42" t="str">
        <f>IF(AA378&lt;&gt;"",IF(AA378&lt;&gt;"LIBSETS_DROP_MECHANIC_MONSTER_NAME",VLOOKUP(AA378,'LibSets constants'!$I$4:$L$1000,3,FALSE),""),"")</f>
        <v>Overland group bosses have a 100% chance to drop head, chest, legs, or weapon.</v>
      </c>
      <c r="AC378" s="42" t="str">
        <f>IF(AA378&lt;&gt;"",IF(AA378&lt;&gt;"LIBSETS_DROP_MECHANIC_MONSTER_NAME",VLOOKUP(AA378,'LibSets constants'!$I$4:$L$1000,4,FALSE),""),"")</f>
        <v>Überland Gruppenbosse haben eine Chance von 100%, Kopf, Brust, Beine oder Waffen fallen zu lassen.</v>
      </c>
      <c r="AD378" s="3" t="str">
        <f>IF(J378&lt;&gt;"LIBSETS_SETTYPE_BATTLEGROUND",IF(J378&lt;&gt;"LIBSETS_SETTYPE_SPECIAL",IF(AE378&lt;&gt;"",VLOOKUP(AE378,'ESO zone constants'!$D$2:$H$4950,8,FALSE),""),""),"")</f>
        <v/>
      </c>
      <c r="AF378" s="43" t="s">
        <v>2119</v>
      </c>
      <c r="AG378" s="42" t="str">
        <f>IF(AF378&lt;&gt;"",IF(AF378&lt;&gt;"LIBSETS_DROP_MECHANIC_MONSTER_NAME",VLOOKUP(AF378,'LibSets constants'!$I$4:$L$1000,3,FALSE),""),"")</f>
        <v>Public dungeon bosses have a chance to drop a shoulder, hand, or weapon.</v>
      </c>
      <c r="AH378" s="42" t="str">
        <f>IF(AF378&lt;&gt;"",IF(AF378&lt;&gt;"LIBSETS_DROP_MECHANIC_MONSTER_NAME",VLOOKUP(AF378,'LibSets constants'!$I$4:$L$1000,4,FALSE),""),"")</f>
        <v>Öffentliche Dungeon-Bosse haben die Möglichkeit, eine Schulter, Handschuhe oder eine Waffe fallen zu lassen.</v>
      </c>
      <c r="AI378" s="3" t="str">
        <f>IF(J378&lt;&gt;"LIBSETS_SETTYPE_BATTLEGROUND",IF(J378&lt;&gt;"LIBSETS_SETTYPE_SPECIAL",IF(AJ378&lt;&gt;"",VLOOKUP(AJ378,'ESO zone constants'!$D$2:$H$4950,8,FALSE),""),""),"")</f>
        <v/>
      </c>
      <c r="AK378" s="43" t="s">
        <v>2120</v>
      </c>
      <c r="AL378" s="42" t="str">
        <f>IF(AK378&lt;&gt;"",IF(AK378&lt;&gt;"LIBSETS_DROP_MECHANIC_MONSTER_NAME",VLOOKUP(AK378,'LibSets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8" s="42" t="str">
        <f>IF(AK378&lt;&gt;"",IF(AK378&lt;&gt;"LIBSETS_DROP_MECHANIC_MONSTER_NAME",VLOOKUP(AK378,'LibSets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8" s="3" t="str">
        <f>IF(J378&lt;&gt;"LIBSETS_SETTYPE_BATTLEGROUND",IF(J378&lt;&gt;"LIBSETS_SETTYPE_SPECIAL",IF(AO378&lt;&gt;"",VLOOKUP(AO378,'ESO zone constants'!$D$2:$H$4950,8,FALSE),""),""),"")</f>
        <v/>
      </c>
      <c r="AP378" s="43"/>
      <c r="AQ378" s="42" t="str">
        <f>IF(AP378&lt;&gt;"",IF(AP378&lt;&gt;"LIBSETS_DROP_MECHANIC_MONSTER_NAME",VLOOKUP(AP378,'LibSets constants'!$I$4:$L$1000,3,FALSE),""),"")</f>
        <v/>
      </c>
      <c r="AR378" s="42" t="str">
        <f>IF(AP378&lt;&gt;"",IF(AP378&lt;&gt;"LIBSETS_DROP_MECHANIC_MONSTER_NAME",VLOOKUP(AP378,'LibSets constants'!$I$4:$L$1000,4,FALSE),""),"")</f>
        <v/>
      </c>
      <c r="AS378" s="3" t="str">
        <f>IF(J378&lt;&gt;"LIBSETS_SETTYPE_BATTLEGROUND",IF(J378&lt;&gt;"LIBSETS_SETTYPE_SPECIAL",IF(AT378&lt;&gt;"",VLOOKUP(AT378,'ESO zone constants'!$D$2:$H$4950,8,FALSE),""),""),"")</f>
        <v/>
      </c>
      <c r="AU378" s="43"/>
      <c r="AV378" s="42" t="str">
        <f>IF(AU378&lt;&gt;"",IF(AU378&lt;&gt;"LIBSETS_DROP_MECHANIC_MONSTER_NAME",VLOOKUP(AU378,'LibSets constants'!$I$4:$L$1000,3,FALSE),""),"")</f>
        <v/>
      </c>
      <c r="AW378" s="42" t="str">
        <f>IF(AU378&lt;&gt;"",IF(AU378&lt;&gt;"LIBSETS_DROP_MECHANIC_MONSTER_NAME",VLOOKUP(AU378,'LibSets constants'!$I$4:$L$1000,4,FALSE),""),"")</f>
        <v/>
      </c>
      <c r="AX378" s="21" t="e">
        <f t="shared" si="37"/>
        <v>#REF!</v>
      </c>
      <c r="AY378" s="21" t="e">
        <f t="shared" si="40"/>
        <v>#REF!</v>
      </c>
      <c r="AZ378" s="21" t="str">
        <f t="shared" si="38"/>
        <v>, setType=LIBSETS_SETTYPE_OVERLAND</v>
      </c>
      <c r="BA378" s="21" t="str">
        <f t="shared" si="39"/>
        <v>, dropMechanic={LIBSETS_DROP_MECHANIC_OVERLAND_BOSS_DELVE,LIBSETS_DROP_MECHANIC_OVERLAND_WORLDBOSS,LIBSETS_DROP_MECHANIC_OVERLAND_BOSS_PUBLIC_DUNGEON,LIBSETS_DROP_MECHANIC_OVERLAND_CHEST}},</v>
      </c>
      <c r="BB378" s="21" t="str">
        <f t="shared" si="41"/>
        <v xml:space="preserve"> --Mother's Sorrow / Muttertränen   [Deshaan]</v>
      </c>
    </row>
    <row r="379" spans="1:54" x14ac:dyDescent="0.25">
      <c r="A379" s="12">
        <v>293</v>
      </c>
      <c r="B379" t="s">
        <v>1421</v>
      </c>
      <c r="C379" t="s">
        <v>1423</v>
      </c>
      <c r="D379" t="s">
        <v>1422</v>
      </c>
      <c r="G379" s="3">
        <f t="shared" si="36"/>
        <v>293</v>
      </c>
      <c r="J379" s="8" t="s">
        <v>2024</v>
      </c>
      <c r="L379" t="s">
        <v>100</v>
      </c>
      <c r="M379" t="s">
        <v>100</v>
      </c>
      <c r="N379">
        <v>-1</v>
      </c>
      <c r="O379">
        <v>-1</v>
      </c>
      <c r="P379">
        <v>-1</v>
      </c>
      <c r="Q379">
        <v>0</v>
      </c>
      <c r="R379" s="3" t="e">
        <f>IF(S379&lt;&gt;"",VLOOKUP(S379,'ESO zone constants'!$D$2:$H$4950,8,FALSE),"")</f>
        <v>#REF!</v>
      </c>
      <c r="S379" t="s">
        <v>116</v>
      </c>
      <c r="T379" s="19" t="e">
        <f>IF(R379&lt;&gt;"",IF(NOT(ISERROR(VLOOKUP(R379,'ESO Dungeon constants'!$D$3:$H$9999,5,FALSE))),VLOOKUP(R379,'ESO Dungeon constants'!$D$3:$I$9999,6,FALSE),VLOOKUP(R379,'ESO zone constants'!$H$2:$K$9984,4,FALSE)),"")</f>
        <v>#REF!</v>
      </c>
      <c r="U379" s="3" t="e">
        <f>VLOOKUP(T379,'LibSets constants'!$B$4:$C$1000,2,FALSE)</f>
        <v>#REF!</v>
      </c>
      <c r="V379" s="34" t="s">
        <v>2117</v>
      </c>
      <c r="W379" s="42" t="str">
        <f>IF(V379&lt;&gt;"",IF(V379&lt;&gt;"LIBSETS_DROP_MECHANIC_MONSTER_NAME",VLOOKUP(V379,'LibSets constants'!$I$4:$L$1000,3,FALSE),""),"")</f>
        <v>Delve bosses have a chance to drop a waist or feet.</v>
      </c>
      <c r="X379" s="42" t="str">
        <f>IF(V379&lt;&gt;"",IF(V379&lt;&gt;"LIBSETS_DROP_MECHANIC_MONSTER_NAME",VLOOKUP(V379,'LibSets constants'!$I$4:$L$1000,4,FALSE),""),"")</f>
        <v>Bosse in Gewölben haben die Chance, eine Taille oder Füße fallen zu lassen.</v>
      </c>
      <c r="Y379" s="3" t="str">
        <f>IF(J379&lt;&gt;"LIBSETS_SETTYPE_BATTLEGROUND",IF(J379&lt;&gt;"LIBSETS_SETTYPE_SPECIAL",IF(Z379&lt;&gt;"",VLOOKUP(Z379,'ESO zone constants'!$D$2:$H$4950,8,FALSE),""),""),"")</f>
        <v/>
      </c>
      <c r="AA379" s="43" t="s">
        <v>2118</v>
      </c>
      <c r="AB379" s="42" t="str">
        <f>IF(AA379&lt;&gt;"",IF(AA379&lt;&gt;"LIBSETS_DROP_MECHANIC_MONSTER_NAME",VLOOKUP(AA379,'LibSets constants'!$I$4:$L$1000,3,FALSE),""),"")</f>
        <v>Overland group bosses have a 100% chance to drop head, chest, legs, or weapon.</v>
      </c>
      <c r="AC379" s="42" t="str">
        <f>IF(AA379&lt;&gt;"",IF(AA379&lt;&gt;"LIBSETS_DROP_MECHANIC_MONSTER_NAME",VLOOKUP(AA379,'LibSets constants'!$I$4:$L$1000,4,FALSE),""),"")</f>
        <v>Überland Gruppenbosse haben eine Chance von 100%, Kopf, Brust, Beine oder Waffen fallen zu lassen.</v>
      </c>
      <c r="AD379" s="3" t="str">
        <f>IF(J379&lt;&gt;"LIBSETS_SETTYPE_BATTLEGROUND",IF(J379&lt;&gt;"LIBSETS_SETTYPE_SPECIAL",IF(AE379&lt;&gt;"",VLOOKUP(AE379,'ESO zone constants'!$D$2:$H$4950,8,FALSE),""),""),"")</f>
        <v/>
      </c>
      <c r="AF379" s="43" t="s">
        <v>2119</v>
      </c>
      <c r="AG379" s="42" t="str">
        <f>IF(AF379&lt;&gt;"",IF(AF379&lt;&gt;"LIBSETS_DROP_MECHANIC_MONSTER_NAME",VLOOKUP(AF379,'LibSets constants'!$I$4:$L$1000,3,FALSE),""),"")</f>
        <v>Public dungeon bosses have a chance to drop a shoulder, hand, or weapon.</v>
      </c>
      <c r="AH379" s="42" t="str">
        <f>IF(AF379&lt;&gt;"",IF(AF379&lt;&gt;"LIBSETS_DROP_MECHANIC_MONSTER_NAME",VLOOKUP(AF379,'LibSets constants'!$I$4:$L$1000,4,FALSE),""),"")</f>
        <v>Öffentliche Dungeon-Bosse haben die Möglichkeit, eine Schulter, Handschuhe oder eine Waffe fallen zu lassen.</v>
      </c>
      <c r="AI379" s="3" t="str">
        <f>IF(J379&lt;&gt;"LIBSETS_SETTYPE_BATTLEGROUND",IF(J379&lt;&gt;"LIBSETS_SETTYPE_SPECIAL",IF(AJ379&lt;&gt;"",VLOOKUP(AJ379,'ESO zone constants'!$D$2:$H$4950,8,FALSE),""),""),"")</f>
        <v/>
      </c>
      <c r="AK379" s="43" t="s">
        <v>2120</v>
      </c>
      <c r="AL379" s="42" t="str">
        <f>IF(AK379&lt;&gt;"",IF(AK379&lt;&gt;"LIBSETS_DROP_MECHANIC_MONSTER_NAME",VLOOKUP(AK379,'LibSets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9" s="42" t="str">
        <f>IF(AK379&lt;&gt;"",IF(AK379&lt;&gt;"LIBSETS_DROP_MECHANIC_MONSTER_NAME",VLOOKUP(AK379,'LibSets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9" s="3" t="str">
        <f>IF(J379&lt;&gt;"LIBSETS_SETTYPE_BATTLEGROUND",IF(J379&lt;&gt;"LIBSETS_SETTYPE_SPECIAL",IF(AO379&lt;&gt;"",VLOOKUP(AO379,'ESO zone constants'!$D$2:$H$4950,8,FALSE),""),""),"")</f>
        <v/>
      </c>
      <c r="AP379" s="43"/>
      <c r="AQ379" s="42" t="str">
        <f>IF(AP379&lt;&gt;"",IF(AP379&lt;&gt;"LIBSETS_DROP_MECHANIC_MONSTER_NAME",VLOOKUP(AP379,'LibSets constants'!$I$4:$L$1000,3,FALSE),""),"")</f>
        <v/>
      </c>
      <c r="AR379" s="42" t="str">
        <f>IF(AP379&lt;&gt;"",IF(AP379&lt;&gt;"LIBSETS_DROP_MECHANIC_MONSTER_NAME",VLOOKUP(AP379,'LibSets constants'!$I$4:$L$1000,4,FALSE),""),"")</f>
        <v/>
      </c>
      <c r="AS379" s="3" t="str">
        <f>IF(J379&lt;&gt;"LIBSETS_SETTYPE_BATTLEGROUND",IF(J379&lt;&gt;"LIBSETS_SETTYPE_SPECIAL",IF(AT379&lt;&gt;"",VLOOKUP(AT379,'ESO zone constants'!$D$2:$H$4950,8,FALSE),""),""),"")</f>
        <v/>
      </c>
      <c r="AU379" s="43"/>
      <c r="AV379" s="42" t="str">
        <f>IF(AU379&lt;&gt;"",IF(AU379&lt;&gt;"LIBSETS_DROP_MECHANIC_MONSTER_NAME",VLOOKUP(AU379,'LibSets constants'!$I$4:$L$1000,3,FALSE),""),"")</f>
        <v/>
      </c>
      <c r="AW379" s="42" t="str">
        <f>IF(AU379&lt;&gt;"",IF(AU379&lt;&gt;"LIBSETS_DROP_MECHANIC_MONSTER_NAME",VLOOKUP(AU379,'LibSets constants'!$I$4:$L$1000,4,FALSE),""),"")</f>
        <v/>
      </c>
      <c r="AX379" s="21" t="e">
        <f t="shared" si="37"/>
        <v>#REF!</v>
      </c>
      <c r="AY379" s="21" t="e">
        <f t="shared" si="40"/>
        <v>#REF!</v>
      </c>
      <c r="AZ379" s="21" t="str">
        <f t="shared" si="38"/>
        <v>, setType=LIBSETS_SETTYPE_OVERLAND</v>
      </c>
      <c r="BA379" s="21" t="str">
        <f t="shared" si="39"/>
        <v>, dropMechanic={LIBSETS_DROP_MECHANIC_OVERLAND_BOSS_DELVE,LIBSETS_DROP_MECHANIC_OVERLAND_WORLDBOSS,LIBSETS_DROP_MECHANIC_OVERLAND_BOSS_PUBLIC_DUNGEON,LIBSETS_DROP_MECHANIC_OVERLAND_CHEST}},</v>
      </c>
      <c r="BB379" s="21" t="str">
        <f t="shared" si="41"/>
        <v xml:space="preserve"> --Plague Doctor / Seuchendoktor   [Deshaan]</v>
      </c>
    </row>
    <row r="380" spans="1:54" x14ac:dyDescent="0.25">
      <c r="A380" s="12">
        <v>294</v>
      </c>
      <c r="B380" t="s">
        <v>1424</v>
      </c>
      <c r="C380" t="s">
        <v>1426</v>
      </c>
      <c r="D380" t="s">
        <v>1425</v>
      </c>
      <c r="G380" s="3">
        <f t="shared" si="36"/>
        <v>294</v>
      </c>
      <c r="J380" s="8" t="s">
        <v>2024</v>
      </c>
      <c r="L380" t="s">
        <v>100</v>
      </c>
      <c r="M380" t="s">
        <v>100</v>
      </c>
      <c r="N380">
        <v>-1</v>
      </c>
      <c r="O380">
        <v>-1</v>
      </c>
      <c r="P380">
        <v>-1</v>
      </c>
      <c r="Q380">
        <v>0</v>
      </c>
      <c r="R380" s="3" t="e">
        <f>IF(S380&lt;&gt;"",VLOOKUP(S380,'ESO zone constants'!$D$2:$H$4950,8,FALSE),"")</f>
        <v>#REF!</v>
      </c>
      <c r="S380" t="s">
        <v>120</v>
      </c>
      <c r="T380" s="19" t="e">
        <f>IF(R380&lt;&gt;"",IF(NOT(ISERROR(VLOOKUP(R380,'ESO Dungeon constants'!$D$3:$H$9999,5,FALSE))),VLOOKUP(R380,'ESO Dungeon constants'!$D$3:$I$9999,6,FALSE),VLOOKUP(R380,'ESO zone constants'!$H$2:$K$9984,4,FALSE)),"")</f>
        <v>#REF!</v>
      </c>
      <c r="U380" s="3" t="e">
        <f>VLOOKUP(T380,'LibSets constants'!$B$4:$C$1000,2,FALSE)</f>
        <v>#REF!</v>
      </c>
      <c r="V380" s="34" t="s">
        <v>2117</v>
      </c>
      <c r="W380" s="42" t="str">
        <f>IF(V380&lt;&gt;"",IF(V380&lt;&gt;"LIBSETS_DROP_MECHANIC_MONSTER_NAME",VLOOKUP(V380,'LibSets constants'!$I$4:$L$1000,3,FALSE),""),"")</f>
        <v>Delve bosses have a chance to drop a waist or feet.</v>
      </c>
      <c r="X380" s="42" t="str">
        <f>IF(V380&lt;&gt;"",IF(V380&lt;&gt;"LIBSETS_DROP_MECHANIC_MONSTER_NAME",VLOOKUP(V380,'LibSets constants'!$I$4:$L$1000,4,FALSE),""),"")</f>
        <v>Bosse in Gewölben haben die Chance, eine Taille oder Füße fallen zu lassen.</v>
      </c>
      <c r="Y380" s="3" t="str">
        <f>IF(J380&lt;&gt;"LIBSETS_SETTYPE_BATTLEGROUND",IF(J380&lt;&gt;"LIBSETS_SETTYPE_SPECIAL",IF(Z380&lt;&gt;"",VLOOKUP(Z380,'ESO zone constants'!$D$2:$H$4950,8,FALSE),""),""),"")</f>
        <v/>
      </c>
      <c r="AA380" s="43" t="s">
        <v>2118</v>
      </c>
      <c r="AB380" s="42" t="str">
        <f>IF(AA380&lt;&gt;"",IF(AA380&lt;&gt;"LIBSETS_DROP_MECHANIC_MONSTER_NAME",VLOOKUP(AA380,'LibSets constants'!$I$4:$L$1000,3,FALSE),""),"")</f>
        <v>Overland group bosses have a 100% chance to drop head, chest, legs, or weapon.</v>
      </c>
      <c r="AC380" s="42" t="str">
        <f>IF(AA380&lt;&gt;"",IF(AA380&lt;&gt;"LIBSETS_DROP_MECHANIC_MONSTER_NAME",VLOOKUP(AA380,'LibSets constants'!$I$4:$L$1000,4,FALSE),""),"")</f>
        <v>Überland Gruppenbosse haben eine Chance von 100%, Kopf, Brust, Beine oder Waffen fallen zu lassen.</v>
      </c>
      <c r="AD380" s="46" t="str">
        <f>IF(J380&lt;&gt;"LIBSETS_SETTYPE_BATTLEGROUND",IF(J380&lt;&gt;"LIBSETS_SETTYPE_SPECIAL",IF(AE380&lt;&gt;"",VLOOKUP(AE380,'ESO zone constants'!$D$2:$H$4950,8,FALSE),""),""),"")</f>
        <v/>
      </c>
      <c r="AF380" s="43" t="s">
        <v>2119</v>
      </c>
      <c r="AG380" s="42" t="str">
        <f>IF(AF380&lt;&gt;"",IF(AF380&lt;&gt;"LIBSETS_DROP_MECHANIC_MONSTER_NAME",VLOOKUP(AF380,'LibSets constants'!$I$4:$L$1000,3,FALSE),""),"")</f>
        <v>Public dungeon bosses have a chance to drop a shoulder, hand, or weapon.</v>
      </c>
      <c r="AH380" s="42" t="str">
        <f>IF(AF380&lt;&gt;"",IF(AF380&lt;&gt;"LIBSETS_DROP_MECHANIC_MONSTER_NAME",VLOOKUP(AF380,'LibSets constants'!$I$4:$L$1000,4,FALSE),""),"")</f>
        <v>Öffentliche Dungeon-Bosse haben die Möglichkeit, eine Schulter, Handschuhe oder eine Waffe fallen zu lassen.</v>
      </c>
      <c r="AI380" s="46" t="str">
        <f>IF(J380&lt;&gt;"LIBSETS_SETTYPE_BATTLEGROUND",IF(J380&lt;&gt;"LIBSETS_SETTYPE_SPECIAL",IF(AJ380&lt;&gt;"",VLOOKUP(AJ380,'ESO zone constants'!$D$2:$H$4950,8,FALSE),""),""),"")</f>
        <v/>
      </c>
      <c r="AK380" s="43" t="s">
        <v>2120</v>
      </c>
      <c r="AL380" s="42" t="str">
        <f>IF(AK380&lt;&gt;"",IF(AK380&lt;&gt;"LIBSETS_DROP_MECHANIC_MONSTER_NAME",VLOOKUP(AK380,'LibSets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0" s="42" t="str">
        <f>IF(AK380&lt;&gt;"",IF(AK380&lt;&gt;"LIBSETS_DROP_MECHANIC_MONSTER_NAME",VLOOKUP(AK380,'LibSets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0" s="3" t="str">
        <f>IF(J380&lt;&gt;"LIBSETS_SETTYPE_BATTLEGROUND",IF(J380&lt;&gt;"LIBSETS_SETTYPE_SPECIAL",IF(AO380&lt;&gt;"",VLOOKUP(AO380,'ESO zone constants'!$D$2:$H$4950,8,FALSE),""),""),"")</f>
        <v/>
      </c>
      <c r="AP380" s="43"/>
      <c r="AQ380" s="42" t="str">
        <f>IF(AP380&lt;&gt;"",IF(AP380&lt;&gt;"LIBSETS_DROP_MECHANIC_MONSTER_NAME",VLOOKUP(AP380,'LibSets constants'!$I$4:$L$1000,3,FALSE),""),"")</f>
        <v/>
      </c>
      <c r="AR380" s="42" t="str">
        <f>IF(AP380&lt;&gt;"",IF(AP380&lt;&gt;"LIBSETS_DROP_MECHANIC_MONSTER_NAME",VLOOKUP(AP380,'LibSets constants'!$I$4:$L$1000,4,FALSE),""),"")</f>
        <v/>
      </c>
      <c r="AS380" s="3" t="str">
        <f>IF(J380&lt;&gt;"LIBSETS_SETTYPE_BATTLEGROUND",IF(J380&lt;&gt;"LIBSETS_SETTYPE_SPECIAL",IF(AT380&lt;&gt;"",VLOOKUP(AT380,'ESO zone constants'!$D$2:$H$4950,8,FALSE),""),""),"")</f>
        <v/>
      </c>
      <c r="AU380" s="43"/>
      <c r="AV380" s="42" t="str">
        <f>IF(AU380&lt;&gt;"",IF(AU380&lt;&gt;"LIBSETS_DROP_MECHANIC_MONSTER_NAME",VLOOKUP(AU380,'LibSets constants'!$I$4:$L$1000,3,FALSE),""),"")</f>
        <v/>
      </c>
      <c r="AW380" s="42" t="str">
        <f>IF(AU380&lt;&gt;"",IF(AU380&lt;&gt;"LIBSETS_DROP_MECHANIC_MONSTER_NAME",VLOOKUP(AU380,'LibSets constants'!$I$4:$L$1000,4,FALSE),""),"")</f>
        <v/>
      </c>
      <c r="AX380" s="21" t="e">
        <f t="shared" si="37"/>
        <v>#REF!</v>
      </c>
      <c r="AY380" s="21" t="e">
        <f t="shared" si="40"/>
        <v>#REF!</v>
      </c>
      <c r="AZ380" s="21" t="str">
        <f t="shared" si="38"/>
        <v>, setType=LIBSETS_SETTYPE_OVERLAND</v>
      </c>
      <c r="BA380" s="21" t="str">
        <f t="shared" si="39"/>
        <v>, dropMechanic={LIBSETS_DROP_MECHANIC_OVERLAND_BOSS_DELVE,LIBSETS_DROP_MECHANIC_OVERLAND_WORLDBOSS,LIBSETS_DROP_MECHANIC_OVERLAND_BOSS_PUBLIC_DUNGEON,LIBSETS_DROP_MECHANIC_OVERLAND_CHEST}},</v>
      </c>
      <c r="BB380" s="21" t="str">
        <f t="shared" si="41"/>
        <v xml:space="preserve"> --Ysgramor's Birthright / Ysgramors Geburtsrecht   [The Rift]</v>
      </c>
    </row>
    <row r="381" spans="1:54" x14ac:dyDescent="0.25">
      <c r="A381" s="12">
        <v>320</v>
      </c>
      <c r="B381" t="s">
        <v>1492</v>
      </c>
      <c r="C381" t="s">
        <v>1494</v>
      </c>
      <c r="D381" t="s">
        <v>1493</v>
      </c>
      <c r="G381" s="3">
        <f t="shared" si="36"/>
        <v>320</v>
      </c>
      <c r="J381" s="8" t="s">
        <v>2024</v>
      </c>
      <c r="L381" t="s">
        <v>100</v>
      </c>
      <c r="M381" t="s">
        <v>100</v>
      </c>
      <c r="N381">
        <v>-1</v>
      </c>
      <c r="O381">
        <v>-1</v>
      </c>
      <c r="P381">
        <v>-1</v>
      </c>
      <c r="Q381">
        <v>0</v>
      </c>
      <c r="R381" s="3" t="e">
        <f>IF(S381&lt;&gt;"",VLOOKUP(S381,'ESO zone constants'!$D$2:$H$4950,8,FALSE),"")</f>
        <v>#REF!</v>
      </c>
      <c r="S381" t="s">
        <v>541</v>
      </c>
      <c r="T381" s="19" t="e">
        <f>IF(R381&lt;&gt;"",IF(NOT(ISERROR(VLOOKUP(R381,'ESO Dungeon constants'!$D$3:$H$9999,5,FALSE))),VLOOKUP(R381,'ESO Dungeon constants'!$D$3:$I$9999,6,FALSE),VLOOKUP(R381,'ESO zone constants'!$H$2:$K$9984,4,FALSE)),"")</f>
        <v>#REF!</v>
      </c>
      <c r="U381" s="3" t="e">
        <f>VLOOKUP(T381,'LibSets constants'!$B$4:$C$1000,2,FALSE)</f>
        <v>#REF!</v>
      </c>
      <c r="V381" s="34" t="s">
        <v>2117</v>
      </c>
      <c r="W381" s="42" t="str">
        <f>IF(V381&lt;&gt;"",IF(V381&lt;&gt;"LIBSETS_DROP_MECHANIC_MONSTER_NAME",VLOOKUP(V381,'LibSets constants'!$I$4:$L$1000,3,FALSE),""),"")</f>
        <v>Delve bosses have a chance to drop a waist or feet.</v>
      </c>
      <c r="X381" s="42" t="str">
        <f>IF(V381&lt;&gt;"",IF(V381&lt;&gt;"LIBSETS_DROP_MECHANIC_MONSTER_NAME",VLOOKUP(V381,'LibSets constants'!$I$4:$L$1000,4,FALSE),""),"")</f>
        <v>Bosse in Gewölben haben die Chance, eine Taille oder Füße fallen zu lassen.</v>
      </c>
      <c r="Y381" s="3" t="str">
        <f>IF(J381&lt;&gt;"LIBSETS_SETTYPE_BATTLEGROUND",IF(J381&lt;&gt;"LIBSETS_SETTYPE_SPECIAL",IF(Z381&lt;&gt;"",VLOOKUP(Z381,'ESO zone constants'!$D$2:$H$4950,8,FALSE),""),""),"")</f>
        <v/>
      </c>
      <c r="AA381" s="43" t="s">
        <v>2118</v>
      </c>
      <c r="AB381" s="42" t="str">
        <f>IF(AA381&lt;&gt;"",IF(AA381&lt;&gt;"LIBSETS_DROP_MECHANIC_MONSTER_NAME",VLOOKUP(AA381,'LibSets constants'!$I$4:$L$1000,3,FALSE),""),"")</f>
        <v>Overland group bosses have a 100% chance to drop head, chest, legs, or weapon.</v>
      </c>
      <c r="AC381" s="42" t="str">
        <f>IF(AA381&lt;&gt;"",IF(AA381&lt;&gt;"LIBSETS_DROP_MECHANIC_MONSTER_NAME",VLOOKUP(AA381,'LibSets constants'!$I$4:$L$1000,4,FALSE),""),"")</f>
        <v>Überland Gruppenbosse haben eine Chance von 100%, Kopf, Brust, Beine oder Waffen fallen zu lassen.</v>
      </c>
      <c r="AD381" s="3" t="str">
        <f>IF(J381&lt;&gt;"LIBSETS_SETTYPE_BATTLEGROUND",IF(J381&lt;&gt;"LIBSETS_SETTYPE_SPECIAL",IF(AE381&lt;&gt;"",VLOOKUP(AE381,'ESO zone constants'!$D$2:$H$4950,8,FALSE),""),""),"")</f>
        <v/>
      </c>
      <c r="AF381" s="43" t="s">
        <v>2119</v>
      </c>
      <c r="AG381" s="42" t="str">
        <f>IF(AF381&lt;&gt;"",IF(AF381&lt;&gt;"LIBSETS_DROP_MECHANIC_MONSTER_NAME",VLOOKUP(AF381,'LibSets constants'!$I$4:$L$1000,3,FALSE),""),"")</f>
        <v>Public dungeon bosses have a chance to drop a shoulder, hand, or weapon.</v>
      </c>
      <c r="AH381" s="42" t="str">
        <f>IF(AF381&lt;&gt;"",IF(AF381&lt;&gt;"LIBSETS_DROP_MECHANIC_MONSTER_NAME",VLOOKUP(AF381,'LibSets constants'!$I$4:$L$1000,4,FALSE),""),"")</f>
        <v>Öffentliche Dungeon-Bosse haben die Möglichkeit, eine Schulter, Handschuhe oder eine Waffe fallen zu lassen.</v>
      </c>
      <c r="AI381" s="3" t="str">
        <f>IF(J381&lt;&gt;"LIBSETS_SETTYPE_BATTLEGROUND",IF(J381&lt;&gt;"LIBSETS_SETTYPE_SPECIAL",IF(AJ381&lt;&gt;"",VLOOKUP(AJ381,'ESO zone constants'!$D$2:$H$4950,8,FALSE),""),""),"")</f>
        <v/>
      </c>
      <c r="AK381" s="43" t="s">
        <v>2120</v>
      </c>
      <c r="AL381" s="42" t="str">
        <f>IF(AK381&lt;&gt;"",IF(AK381&lt;&gt;"LIBSETS_DROP_MECHANIC_MONSTER_NAME",VLOOKUP(AK381,'LibSets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1" s="42" t="str">
        <f>IF(AK381&lt;&gt;"",IF(AK381&lt;&gt;"LIBSETS_DROP_MECHANIC_MONSTER_NAME",VLOOKUP(AK381,'LibSets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1" s="3" t="str">
        <f>IF(J381&lt;&gt;"LIBSETS_SETTYPE_BATTLEGROUND",IF(J381&lt;&gt;"LIBSETS_SETTYPE_SPECIAL",IF(AO381&lt;&gt;"",VLOOKUP(AO381,'ESO zone constants'!$D$2:$H$4950,8,FALSE),""),""),"")</f>
        <v/>
      </c>
      <c r="AP381" s="43"/>
      <c r="AQ381" s="42" t="str">
        <f>IF(AP381&lt;&gt;"",IF(AP381&lt;&gt;"LIBSETS_DROP_MECHANIC_MONSTER_NAME",VLOOKUP(AP381,'LibSets constants'!$I$4:$L$1000,3,FALSE),""),"")</f>
        <v/>
      </c>
      <c r="AR381" s="42" t="str">
        <f>IF(AP381&lt;&gt;"",IF(AP381&lt;&gt;"LIBSETS_DROP_MECHANIC_MONSTER_NAME",VLOOKUP(AP381,'LibSets constants'!$I$4:$L$1000,4,FALSE),""),"")</f>
        <v/>
      </c>
      <c r="AS381" s="3" t="str">
        <f>IF(J381&lt;&gt;"LIBSETS_SETTYPE_BATTLEGROUND",IF(J381&lt;&gt;"LIBSETS_SETTYPE_SPECIAL",IF(AT381&lt;&gt;"",VLOOKUP(AT381,'ESO zone constants'!$D$2:$H$4950,8,FALSE),""),""),"")</f>
        <v/>
      </c>
      <c r="AU381" s="43"/>
      <c r="AV381" s="42" t="str">
        <f>IF(AU381&lt;&gt;"",IF(AU381&lt;&gt;"LIBSETS_DROP_MECHANIC_MONSTER_NAME",VLOOKUP(AU381,'LibSets constants'!$I$4:$L$1000,3,FALSE),""),"")</f>
        <v/>
      </c>
      <c r="AW381" s="42" t="str">
        <f>IF(AU381&lt;&gt;"",IF(AU381&lt;&gt;"LIBSETS_DROP_MECHANIC_MONSTER_NAME",VLOOKUP(AU381,'LibSets constants'!$I$4:$L$1000,4,FALSE),""),"")</f>
        <v/>
      </c>
      <c r="AX381" s="21" t="e">
        <f t="shared" si="37"/>
        <v>#REF!</v>
      </c>
      <c r="AY381" s="21" t="e">
        <f t="shared" si="40"/>
        <v>#REF!</v>
      </c>
      <c r="AZ381" s="21" t="str">
        <f t="shared" si="38"/>
        <v>, setType=LIBSETS_SETTYPE_OVERLAND</v>
      </c>
      <c r="BA381" s="21" t="str">
        <f t="shared" si="39"/>
        <v>, dropMechanic={LIBSETS_DROP_MECHANIC_OVERLAND_BOSS_DELVE,LIBSETS_DROP_MECHANIC_OVERLAND_WORLDBOSS,LIBSETS_DROP_MECHANIC_OVERLAND_BOSS_PUBLIC_DUNGEON,LIBSETS_DROP_MECHANIC_OVERLAND_CHEST}},</v>
      </c>
      <c r="BB381" s="21" t="str">
        <f t="shared" si="41"/>
        <v xml:space="preserve"> --War Maiden / Kriegsjungfer   [Vvardenfell]</v>
      </c>
    </row>
    <row r="382" spans="1:54" x14ac:dyDescent="0.25">
      <c r="A382" s="12">
        <v>321</v>
      </c>
      <c r="B382" t="s">
        <v>1495</v>
      </c>
      <c r="C382" t="s">
        <v>1497</v>
      </c>
      <c r="D382" t="s">
        <v>1496</v>
      </c>
      <c r="G382" s="3">
        <f t="shared" si="36"/>
        <v>321</v>
      </c>
      <c r="J382" s="8" t="s">
        <v>2024</v>
      </c>
      <c r="L382" t="s">
        <v>100</v>
      </c>
      <c r="M382" t="s">
        <v>100</v>
      </c>
      <c r="N382">
        <v>-1</v>
      </c>
      <c r="O382">
        <v>-1</v>
      </c>
      <c r="P382">
        <v>-1</v>
      </c>
      <c r="Q382">
        <v>0</v>
      </c>
      <c r="R382" s="3" t="e">
        <f>IF(S382&lt;&gt;"",VLOOKUP(S382,'ESO zone constants'!$D$2:$H$4950,8,FALSE),"")</f>
        <v>#REF!</v>
      </c>
      <c r="S382" t="s">
        <v>541</v>
      </c>
      <c r="T382" s="19" t="e">
        <f>IF(R382&lt;&gt;"",IF(NOT(ISERROR(VLOOKUP(R382,'ESO Dungeon constants'!$D$3:$H$9999,5,FALSE))),VLOOKUP(R382,'ESO Dungeon constants'!$D$3:$I$9999,6,FALSE),VLOOKUP(R382,'ESO zone constants'!$H$2:$K$9984,4,FALSE)),"")</f>
        <v>#REF!</v>
      </c>
      <c r="U382" s="3" t="e">
        <f>VLOOKUP(T382,'LibSets constants'!$B$4:$C$1000,2,FALSE)</f>
        <v>#REF!</v>
      </c>
      <c r="V382" s="34" t="s">
        <v>2117</v>
      </c>
      <c r="W382" s="42" t="str">
        <f>IF(V382&lt;&gt;"",IF(V382&lt;&gt;"LIBSETS_DROP_MECHANIC_MONSTER_NAME",VLOOKUP(V382,'LibSets constants'!$I$4:$L$1000,3,FALSE),""),"")</f>
        <v>Delve bosses have a chance to drop a waist or feet.</v>
      </c>
      <c r="X382" s="42" t="str">
        <f>IF(V382&lt;&gt;"",IF(V382&lt;&gt;"LIBSETS_DROP_MECHANIC_MONSTER_NAME",VLOOKUP(V382,'LibSets constants'!$I$4:$L$1000,4,FALSE),""),"")</f>
        <v>Bosse in Gewölben haben die Chance, eine Taille oder Füße fallen zu lassen.</v>
      </c>
      <c r="Y382" s="3" t="str">
        <f>IF(J382&lt;&gt;"LIBSETS_SETTYPE_BATTLEGROUND",IF(J382&lt;&gt;"LIBSETS_SETTYPE_SPECIAL",IF(Z382&lt;&gt;"",VLOOKUP(Z382,'ESO zone constants'!$D$2:$H$4950,8,FALSE),""),""),"")</f>
        <v/>
      </c>
      <c r="AA382" s="43" t="s">
        <v>2118</v>
      </c>
      <c r="AB382" s="42" t="str">
        <f>IF(AA382&lt;&gt;"",IF(AA382&lt;&gt;"LIBSETS_DROP_MECHANIC_MONSTER_NAME",VLOOKUP(AA382,'LibSets constants'!$I$4:$L$1000,3,FALSE),""),"")</f>
        <v>Overland group bosses have a 100% chance to drop head, chest, legs, or weapon.</v>
      </c>
      <c r="AC382" s="42" t="str">
        <f>IF(AA382&lt;&gt;"",IF(AA382&lt;&gt;"LIBSETS_DROP_MECHANIC_MONSTER_NAME",VLOOKUP(AA382,'LibSets constants'!$I$4:$L$1000,4,FALSE),""),"")</f>
        <v>Überland Gruppenbosse haben eine Chance von 100%, Kopf, Brust, Beine oder Waffen fallen zu lassen.</v>
      </c>
      <c r="AD382" s="3" t="str">
        <f>IF(J382&lt;&gt;"LIBSETS_SETTYPE_BATTLEGROUND",IF(J382&lt;&gt;"LIBSETS_SETTYPE_SPECIAL",IF(AE382&lt;&gt;"",VLOOKUP(AE382,'ESO zone constants'!$D$2:$H$4950,8,FALSE),""),""),"")</f>
        <v/>
      </c>
      <c r="AF382" s="43" t="s">
        <v>2119</v>
      </c>
      <c r="AG382" s="42" t="str">
        <f>IF(AF382&lt;&gt;"",IF(AF382&lt;&gt;"LIBSETS_DROP_MECHANIC_MONSTER_NAME",VLOOKUP(AF382,'LibSets constants'!$I$4:$L$1000,3,FALSE),""),"")</f>
        <v>Public dungeon bosses have a chance to drop a shoulder, hand, or weapon.</v>
      </c>
      <c r="AH382" s="42" t="str">
        <f>IF(AF382&lt;&gt;"",IF(AF382&lt;&gt;"LIBSETS_DROP_MECHANIC_MONSTER_NAME",VLOOKUP(AF382,'LibSets constants'!$I$4:$L$1000,4,FALSE),""),"")</f>
        <v>Öffentliche Dungeon-Bosse haben die Möglichkeit, eine Schulter, Handschuhe oder eine Waffe fallen zu lassen.</v>
      </c>
      <c r="AI382" s="3" t="str">
        <f>IF(J382&lt;&gt;"LIBSETS_SETTYPE_BATTLEGROUND",IF(J382&lt;&gt;"LIBSETS_SETTYPE_SPECIAL",IF(AJ382&lt;&gt;"",VLOOKUP(AJ382,'ESO zone constants'!$D$2:$H$4950,8,FALSE),""),""),"")</f>
        <v/>
      </c>
      <c r="AK382" s="43" t="s">
        <v>2120</v>
      </c>
      <c r="AL382" s="42" t="str">
        <f>IF(AK382&lt;&gt;"",IF(AK382&lt;&gt;"LIBSETS_DROP_MECHANIC_MONSTER_NAME",VLOOKUP(AK382,'LibSets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2" s="42" t="str">
        <f>IF(AK382&lt;&gt;"",IF(AK382&lt;&gt;"LIBSETS_DROP_MECHANIC_MONSTER_NAME",VLOOKUP(AK382,'LibSets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2" s="3" t="str">
        <f>IF(J382&lt;&gt;"LIBSETS_SETTYPE_BATTLEGROUND",IF(J382&lt;&gt;"LIBSETS_SETTYPE_SPECIAL",IF(AO382&lt;&gt;"",VLOOKUP(AO382,'ESO zone constants'!$D$2:$H$4950,8,FALSE),""),""),"")</f>
        <v/>
      </c>
      <c r="AP382" s="43"/>
      <c r="AQ382" s="42" t="str">
        <f>IF(AP382&lt;&gt;"",IF(AP382&lt;&gt;"LIBSETS_DROP_MECHANIC_MONSTER_NAME",VLOOKUP(AP382,'LibSets constants'!$I$4:$L$1000,3,FALSE),""),"")</f>
        <v/>
      </c>
      <c r="AR382" s="42" t="str">
        <f>IF(AP382&lt;&gt;"",IF(AP382&lt;&gt;"LIBSETS_DROP_MECHANIC_MONSTER_NAME",VLOOKUP(AP382,'LibSets constants'!$I$4:$L$1000,4,FALSE),""),"")</f>
        <v/>
      </c>
      <c r="AS382" s="3" t="str">
        <f>IF(J382&lt;&gt;"LIBSETS_SETTYPE_BATTLEGROUND",IF(J382&lt;&gt;"LIBSETS_SETTYPE_SPECIAL",IF(AT382&lt;&gt;"",VLOOKUP(AT382,'ESO zone constants'!$D$2:$H$4950,8,FALSE),""),""),"")</f>
        <v/>
      </c>
      <c r="AU382" s="43"/>
      <c r="AV382" s="42" t="str">
        <f>IF(AU382&lt;&gt;"",IF(AU382&lt;&gt;"LIBSETS_DROP_MECHANIC_MONSTER_NAME",VLOOKUP(AU382,'LibSets constants'!$I$4:$L$1000,3,FALSE),""),"")</f>
        <v/>
      </c>
      <c r="AW382" s="42" t="str">
        <f>IF(AU382&lt;&gt;"",IF(AU382&lt;&gt;"LIBSETS_DROP_MECHANIC_MONSTER_NAME",VLOOKUP(AU382,'LibSets constants'!$I$4:$L$1000,4,FALSE),""),"")</f>
        <v/>
      </c>
      <c r="AX382" s="21" t="e">
        <f t="shared" si="37"/>
        <v>#REF!</v>
      </c>
      <c r="AY382" s="21" t="e">
        <f t="shared" si="40"/>
        <v>#REF!</v>
      </c>
      <c r="AZ382" s="21" t="str">
        <f t="shared" si="38"/>
        <v>, setType=LIBSETS_SETTYPE_OVERLAND</v>
      </c>
      <c r="BA382" s="21" t="str">
        <f t="shared" si="39"/>
        <v>, dropMechanic={LIBSETS_DROP_MECHANIC_OVERLAND_BOSS_DELVE,LIBSETS_DROP_MECHANIC_OVERLAND_WORLDBOSS,LIBSETS_DROP_MECHANIC_OVERLAND_BOSS_PUBLIC_DUNGEON,LIBSETS_DROP_MECHANIC_OVERLAND_CHEST}},</v>
      </c>
      <c r="BB382" s="21" t="str">
        <f t="shared" si="41"/>
        <v xml:space="preserve"> --Defiler / Schänder   [Vvardenfell]</v>
      </c>
    </row>
    <row r="383" spans="1:54" x14ac:dyDescent="0.25">
      <c r="A383" s="12">
        <v>322</v>
      </c>
      <c r="B383" t="s">
        <v>1498</v>
      </c>
      <c r="C383" t="s">
        <v>1500</v>
      </c>
      <c r="D383" t="s">
        <v>1499</v>
      </c>
      <c r="G383" s="3">
        <f t="shared" si="36"/>
        <v>322</v>
      </c>
      <c r="J383" s="8" t="s">
        <v>2024</v>
      </c>
      <c r="L383" t="s">
        <v>100</v>
      </c>
      <c r="M383" t="s">
        <v>100</v>
      </c>
      <c r="N383">
        <v>-1</v>
      </c>
      <c r="O383">
        <v>-1</v>
      </c>
      <c r="P383">
        <v>-1</v>
      </c>
      <c r="Q383">
        <v>0</v>
      </c>
      <c r="R383" s="3" t="e">
        <f>IF(S383&lt;&gt;"",VLOOKUP(S383,'ESO zone constants'!$D$2:$H$4950,8,FALSE),"")</f>
        <v>#REF!</v>
      </c>
      <c r="S383" t="s">
        <v>541</v>
      </c>
      <c r="T383" s="19" t="e">
        <f>IF(R383&lt;&gt;"",IF(NOT(ISERROR(VLOOKUP(R383,'ESO Dungeon constants'!$D$3:$H$9999,5,FALSE))),VLOOKUP(R383,'ESO Dungeon constants'!$D$3:$I$9999,6,FALSE),VLOOKUP(R383,'ESO zone constants'!$H$2:$K$9984,4,FALSE)),"")</f>
        <v>#REF!</v>
      </c>
      <c r="U383" s="3" t="e">
        <f>VLOOKUP(T383,'LibSets constants'!$B$4:$C$1000,2,FALSE)</f>
        <v>#REF!</v>
      </c>
      <c r="V383" s="34" t="s">
        <v>2117</v>
      </c>
      <c r="W383" s="42" t="str">
        <f>IF(V383&lt;&gt;"",IF(V383&lt;&gt;"LIBSETS_DROP_MECHANIC_MONSTER_NAME",VLOOKUP(V383,'LibSets constants'!$I$4:$L$1000,3,FALSE),""),"")</f>
        <v>Delve bosses have a chance to drop a waist or feet.</v>
      </c>
      <c r="X383" s="42" t="str">
        <f>IF(V383&lt;&gt;"",IF(V383&lt;&gt;"LIBSETS_DROP_MECHANIC_MONSTER_NAME",VLOOKUP(V383,'LibSets constants'!$I$4:$L$1000,4,FALSE),""),"")</f>
        <v>Bosse in Gewölben haben die Chance, eine Taille oder Füße fallen zu lassen.</v>
      </c>
      <c r="Y383" s="3" t="str">
        <f>IF(J383&lt;&gt;"LIBSETS_SETTYPE_BATTLEGROUND",IF(J383&lt;&gt;"LIBSETS_SETTYPE_SPECIAL",IF(Z383&lt;&gt;"",VLOOKUP(Z383,'ESO zone constants'!$D$2:$H$4950,8,FALSE),""),""),"")</f>
        <v/>
      </c>
      <c r="AA383" s="43" t="s">
        <v>2118</v>
      </c>
      <c r="AB383" s="42" t="str">
        <f>IF(AA383&lt;&gt;"",IF(AA383&lt;&gt;"LIBSETS_DROP_MECHANIC_MONSTER_NAME",VLOOKUP(AA383,'LibSets constants'!$I$4:$L$1000,3,FALSE),""),"")</f>
        <v>Overland group bosses have a 100% chance to drop head, chest, legs, or weapon.</v>
      </c>
      <c r="AC383" s="42" t="str">
        <f>IF(AA383&lt;&gt;"",IF(AA383&lt;&gt;"LIBSETS_DROP_MECHANIC_MONSTER_NAME",VLOOKUP(AA383,'LibSets constants'!$I$4:$L$1000,4,FALSE),""),"")</f>
        <v>Überland Gruppenbosse haben eine Chance von 100%, Kopf, Brust, Beine oder Waffen fallen zu lassen.</v>
      </c>
      <c r="AD383" s="3" t="str">
        <f>IF(J383&lt;&gt;"LIBSETS_SETTYPE_BATTLEGROUND",IF(J383&lt;&gt;"LIBSETS_SETTYPE_SPECIAL",IF(AE383&lt;&gt;"",VLOOKUP(AE383,'ESO zone constants'!$D$2:$H$4950,8,FALSE),""),""),"")</f>
        <v/>
      </c>
      <c r="AF383" s="43" t="s">
        <v>2119</v>
      </c>
      <c r="AG383" s="42" t="str">
        <f>IF(AF383&lt;&gt;"",IF(AF383&lt;&gt;"LIBSETS_DROP_MECHANIC_MONSTER_NAME",VLOOKUP(AF383,'LibSets constants'!$I$4:$L$1000,3,FALSE),""),"")</f>
        <v>Public dungeon bosses have a chance to drop a shoulder, hand, or weapon.</v>
      </c>
      <c r="AH383" s="42" t="str">
        <f>IF(AF383&lt;&gt;"",IF(AF383&lt;&gt;"LIBSETS_DROP_MECHANIC_MONSTER_NAME",VLOOKUP(AF383,'LibSets constants'!$I$4:$L$1000,4,FALSE),""),"")</f>
        <v>Öffentliche Dungeon-Bosse haben die Möglichkeit, eine Schulter, Handschuhe oder eine Waffe fallen zu lassen.</v>
      </c>
      <c r="AI383" s="3" t="str">
        <f>IF(J383&lt;&gt;"LIBSETS_SETTYPE_BATTLEGROUND",IF(J383&lt;&gt;"LIBSETS_SETTYPE_SPECIAL",IF(AJ383&lt;&gt;"",VLOOKUP(AJ383,'ESO zone constants'!$D$2:$H$4950,8,FALSE),""),""),"")</f>
        <v/>
      </c>
      <c r="AK383" s="43" t="s">
        <v>2120</v>
      </c>
      <c r="AL383" s="42" t="str">
        <f>IF(AK383&lt;&gt;"",IF(AK383&lt;&gt;"LIBSETS_DROP_MECHANIC_MONSTER_NAME",VLOOKUP(AK383,'LibSets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3" s="42" t="str">
        <f>IF(AK383&lt;&gt;"",IF(AK383&lt;&gt;"LIBSETS_DROP_MECHANIC_MONSTER_NAME",VLOOKUP(AK383,'LibSets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3" s="3" t="str">
        <f>IF(J383&lt;&gt;"LIBSETS_SETTYPE_BATTLEGROUND",IF(J383&lt;&gt;"LIBSETS_SETTYPE_SPECIAL",IF(AO383&lt;&gt;"",VLOOKUP(AO383,'ESO zone constants'!$D$2:$H$4950,8,FALSE),""),""),"")</f>
        <v/>
      </c>
      <c r="AP383" s="43"/>
      <c r="AQ383" s="42" t="str">
        <f>IF(AP383&lt;&gt;"",IF(AP383&lt;&gt;"LIBSETS_DROP_MECHANIC_MONSTER_NAME",VLOOKUP(AP383,'LibSets constants'!$I$4:$L$1000,3,FALSE),""),"")</f>
        <v/>
      </c>
      <c r="AR383" s="42" t="str">
        <f>IF(AP383&lt;&gt;"",IF(AP383&lt;&gt;"LIBSETS_DROP_MECHANIC_MONSTER_NAME",VLOOKUP(AP383,'LibSets constants'!$I$4:$L$1000,4,FALSE),""),"")</f>
        <v/>
      </c>
      <c r="AS383" s="3" t="str">
        <f>IF(J383&lt;&gt;"LIBSETS_SETTYPE_BATTLEGROUND",IF(J383&lt;&gt;"LIBSETS_SETTYPE_SPECIAL",IF(AT383&lt;&gt;"",VLOOKUP(AT383,'ESO zone constants'!$D$2:$H$4950,8,FALSE),""),""),"")</f>
        <v/>
      </c>
      <c r="AU383" s="43"/>
      <c r="AV383" s="42" t="str">
        <f>IF(AU383&lt;&gt;"",IF(AU383&lt;&gt;"LIBSETS_DROP_MECHANIC_MONSTER_NAME",VLOOKUP(AU383,'LibSets constants'!$I$4:$L$1000,3,FALSE),""),"")</f>
        <v/>
      </c>
      <c r="AW383" s="42" t="str">
        <f>IF(AU383&lt;&gt;"",IF(AU383&lt;&gt;"LIBSETS_DROP_MECHANIC_MONSTER_NAME",VLOOKUP(AU383,'LibSets constants'!$I$4:$L$1000,4,FALSE),""),"")</f>
        <v/>
      </c>
      <c r="AX383" s="21" t="e">
        <f t="shared" si="37"/>
        <v>#REF!</v>
      </c>
      <c r="AY383" s="21" t="e">
        <f t="shared" si="40"/>
        <v>#REF!</v>
      </c>
      <c r="AZ383" s="21" t="str">
        <f t="shared" si="38"/>
        <v>, setType=LIBSETS_SETTYPE_OVERLAND</v>
      </c>
      <c r="BA383" s="21" t="str">
        <f t="shared" si="39"/>
        <v>, dropMechanic={LIBSETS_DROP_MECHANIC_OVERLAND_BOSS_DELVE,LIBSETS_DROP_MECHANIC_OVERLAND_WORLDBOSS,LIBSETS_DROP_MECHANIC_OVERLAND_BOSS_PUBLIC_DUNGEON,LIBSETS_DROP_MECHANIC_OVERLAND_CHEST}},</v>
      </c>
      <c r="BB383" s="21" t="str">
        <f t="shared" si="41"/>
        <v xml:space="preserve"> --Warrior-Poet / Kriegerpoet   [Vvardenfell]</v>
      </c>
    </row>
    <row r="384" spans="1:54" x14ac:dyDescent="0.25">
      <c r="A384" s="12">
        <v>354</v>
      </c>
      <c r="B384" t="s">
        <v>1584</v>
      </c>
      <c r="C384" t="s">
        <v>1586</v>
      </c>
      <c r="D384" t="s">
        <v>1585</v>
      </c>
      <c r="G384" s="3">
        <f t="shared" si="36"/>
        <v>354</v>
      </c>
      <c r="J384" s="8" t="s">
        <v>2024</v>
      </c>
      <c r="L384" t="s">
        <v>100</v>
      </c>
      <c r="M384" t="s">
        <v>100</v>
      </c>
      <c r="N384">
        <v>-1</v>
      </c>
      <c r="O384">
        <v>-1</v>
      </c>
      <c r="P384">
        <v>-1</v>
      </c>
      <c r="Q384">
        <v>0</v>
      </c>
      <c r="R384" s="3" t="e">
        <f>IF(S384&lt;&gt;"",VLOOKUP(S384,'ESO zone constants'!$D$2:$H$4950,8,FALSE),"")</f>
        <v>#REF!</v>
      </c>
      <c r="S384" t="s">
        <v>78</v>
      </c>
      <c r="T384" s="19" t="e">
        <f>IF(R384&lt;&gt;"",IF(NOT(ISERROR(VLOOKUP(R384,'ESO Dungeon constants'!$D$3:$H$9999,5,FALSE))),VLOOKUP(R384,'ESO Dungeon constants'!$D$3:$I$9999,6,FALSE),VLOOKUP(R384,'ESO zone constants'!$H$2:$K$9984,4,FALSE)),"")</f>
        <v>#REF!</v>
      </c>
      <c r="U384" s="3" t="e">
        <f>VLOOKUP(T384,'LibSets constants'!$B$4:$C$1000,2,FALSE)</f>
        <v>#REF!</v>
      </c>
      <c r="V384" s="34" t="s">
        <v>2117</v>
      </c>
      <c r="W384" s="42" t="str">
        <f>IF(V384&lt;&gt;"",IF(V384&lt;&gt;"LIBSETS_DROP_MECHANIC_MONSTER_NAME",VLOOKUP(V384,'LibSets constants'!$I$4:$L$1000,3,FALSE),""),"")</f>
        <v>Delve bosses have a chance to drop a waist or feet.</v>
      </c>
      <c r="X384" s="42" t="str">
        <f>IF(V384&lt;&gt;"",IF(V384&lt;&gt;"LIBSETS_DROP_MECHANIC_MONSTER_NAME",VLOOKUP(V384,'LibSets constants'!$I$4:$L$1000,4,FALSE),""),"")</f>
        <v>Bosse in Gewölben haben die Chance, eine Taille oder Füße fallen zu lassen.</v>
      </c>
      <c r="Y384" s="3" t="str">
        <f>IF(J384&lt;&gt;"LIBSETS_SETTYPE_BATTLEGROUND",IF(J384&lt;&gt;"LIBSETS_SETTYPE_SPECIAL",IF(Z384&lt;&gt;"",VLOOKUP(Z384,'ESO zone constants'!$D$2:$H$4950,8,FALSE),""),""),"")</f>
        <v/>
      </c>
      <c r="AA384" s="43" t="s">
        <v>2118</v>
      </c>
      <c r="AB384" s="42" t="str">
        <f>IF(AA384&lt;&gt;"",IF(AA384&lt;&gt;"LIBSETS_DROP_MECHANIC_MONSTER_NAME",VLOOKUP(AA384,'LibSets constants'!$I$4:$L$1000,3,FALSE),""),"")</f>
        <v>Overland group bosses have a 100% chance to drop head, chest, legs, or weapon.</v>
      </c>
      <c r="AC384" s="42" t="str">
        <f>IF(AA384&lt;&gt;"",IF(AA384&lt;&gt;"LIBSETS_DROP_MECHANIC_MONSTER_NAME",VLOOKUP(AA384,'LibSets constants'!$I$4:$L$1000,4,FALSE),""),"")</f>
        <v>Überland Gruppenbosse haben eine Chance von 100%, Kopf, Brust, Beine oder Waffen fallen zu lassen.</v>
      </c>
      <c r="AD384" s="3" t="str">
        <f>IF(J384&lt;&gt;"LIBSETS_SETTYPE_BATTLEGROUND",IF(J384&lt;&gt;"LIBSETS_SETTYPE_SPECIAL",IF(AE384&lt;&gt;"",VLOOKUP(AE384,'ESO zone constants'!$D$2:$H$4950,8,FALSE),""),""),"")</f>
        <v/>
      </c>
      <c r="AF384" s="43" t="s">
        <v>2119</v>
      </c>
      <c r="AG384" s="42" t="str">
        <f>IF(AF384&lt;&gt;"",IF(AF384&lt;&gt;"LIBSETS_DROP_MECHANIC_MONSTER_NAME",VLOOKUP(AF384,'LibSets constants'!$I$4:$L$1000,3,FALSE),""),"")</f>
        <v>Public dungeon bosses have a chance to drop a shoulder, hand, or weapon.</v>
      </c>
      <c r="AH384" s="42" t="str">
        <f>IF(AF384&lt;&gt;"",IF(AF384&lt;&gt;"LIBSETS_DROP_MECHANIC_MONSTER_NAME",VLOOKUP(AF384,'LibSets constants'!$I$4:$L$1000,4,FALSE),""),"")</f>
        <v>Öffentliche Dungeon-Bosse haben die Möglichkeit, eine Schulter, Handschuhe oder eine Waffe fallen zu lassen.</v>
      </c>
      <c r="AI384" s="3" t="str">
        <f>IF(J384&lt;&gt;"LIBSETS_SETTYPE_BATTLEGROUND",IF(J384&lt;&gt;"LIBSETS_SETTYPE_SPECIAL",IF(AJ384&lt;&gt;"",VLOOKUP(AJ384,'ESO zone constants'!$D$2:$H$4950,8,FALSE),""),""),"")</f>
        <v/>
      </c>
      <c r="AK384" s="43" t="s">
        <v>2120</v>
      </c>
      <c r="AL384" s="42" t="str">
        <f>IF(AK384&lt;&gt;"",IF(AK384&lt;&gt;"LIBSETS_DROP_MECHANIC_MONSTER_NAME",VLOOKUP(AK384,'LibSets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4" s="42" t="str">
        <f>IF(AK384&lt;&gt;"",IF(AK384&lt;&gt;"LIBSETS_DROP_MECHANIC_MONSTER_NAME",VLOOKUP(AK384,'LibSets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4" s="3" t="str">
        <f>IF(J384&lt;&gt;"LIBSETS_SETTYPE_BATTLEGROUND",IF(J384&lt;&gt;"LIBSETS_SETTYPE_SPECIAL",IF(AO384&lt;&gt;"",VLOOKUP(AO384,'ESO zone constants'!$D$2:$H$4950,8,FALSE),""),""),"")</f>
        <v/>
      </c>
      <c r="AP384" s="43"/>
      <c r="AQ384" s="42" t="str">
        <f>IF(AP384&lt;&gt;"",IF(AP384&lt;&gt;"LIBSETS_DROP_MECHANIC_MONSTER_NAME",VLOOKUP(AP384,'LibSets constants'!$I$4:$L$1000,3,FALSE),""),"")</f>
        <v/>
      </c>
      <c r="AR384" s="42" t="str">
        <f>IF(AP384&lt;&gt;"",IF(AP384&lt;&gt;"LIBSETS_DROP_MECHANIC_MONSTER_NAME",VLOOKUP(AP384,'LibSets constants'!$I$4:$L$1000,4,FALSE),""),"")</f>
        <v/>
      </c>
      <c r="AS384" s="3" t="str">
        <f>IF(J384&lt;&gt;"LIBSETS_SETTYPE_BATTLEGROUND",IF(J384&lt;&gt;"LIBSETS_SETTYPE_SPECIAL",IF(AT384&lt;&gt;"",VLOOKUP(AT384,'ESO zone constants'!$D$2:$H$4950,8,FALSE),""),""),"")</f>
        <v/>
      </c>
      <c r="AU384" s="43"/>
      <c r="AV384" s="42" t="str">
        <f>IF(AU384&lt;&gt;"",IF(AU384&lt;&gt;"LIBSETS_DROP_MECHANIC_MONSTER_NAME",VLOOKUP(AU384,'LibSets constants'!$I$4:$L$1000,3,FALSE),""),"")</f>
        <v/>
      </c>
      <c r="AW384" s="42" t="str">
        <f>IF(AU384&lt;&gt;"",IF(AU384&lt;&gt;"LIBSETS_DROP_MECHANIC_MONSTER_NAME",VLOOKUP(AU384,'LibSets constants'!$I$4:$L$1000,4,FALSE),""),"")</f>
        <v/>
      </c>
      <c r="AX384" s="21" t="e">
        <f t="shared" si="37"/>
        <v>#REF!</v>
      </c>
      <c r="AY384" s="21" t="e">
        <f t="shared" si="40"/>
        <v>#REF!</v>
      </c>
      <c r="AZ384" s="21" t="str">
        <f t="shared" si="38"/>
        <v>, setType=LIBSETS_SETTYPE_OVERLAND</v>
      </c>
      <c r="BA384" s="21" t="str">
        <f t="shared" si="39"/>
        <v>, dropMechanic={LIBSETS_DROP_MECHANIC_OVERLAND_BOSS_DELVE,LIBSETS_DROP_MECHANIC_OVERLAND_WORLDBOSS,LIBSETS_DROP_MECHANIC_OVERLAND_BOSS_PUBLIC_DUNGEON,LIBSETS_DROP_MECHANIC_OVERLAND_CHEST}},</v>
      </c>
      <c r="BB384" s="21" t="str">
        <f t="shared" si="41"/>
        <v xml:space="preserve"> --Mad Tinkerer / Wahntüftler   [Clockwork City]</v>
      </c>
    </row>
    <row r="385" spans="1:54" x14ac:dyDescent="0.25">
      <c r="A385" s="12">
        <v>355</v>
      </c>
      <c r="B385" t="s">
        <v>1587</v>
      </c>
      <c r="C385" t="s">
        <v>1589</v>
      </c>
      <c r="D385" t="s">
        <v>1588</v>
      </c>
      <c r="G385" s="3">
        <f t="shared" si="36"/>
        <v>355</v>
      </c>
      <c r="J385" s="8" t="s">
        <v>2024</v>
      </c>
      <c r="L385" t="s">
        <v>100</v>
      </c>
      <c r="M385" t="s">
        <v>100</v>
      </c>
      <c r="N385">
        <v>-1</v>
      </c>
      <c r="O385">
        <v>-1</v>
      </c>
      <c r="P385">
        <v>-1</v>
      </c>
      <c r="Q385">
        <v>0</v>
      </c>
      <c r="R385" s="3" t="e">
        <f>IF(S385&lt;&gt;"",VLOOKUP(S385,'ESO zone constants'!$D$2:$H$4950,8,FALSE),"")</f>
        <v>#REF!</v>
      </c>
      <c r="S385" t="s">
        <v>78</v>
      </c>
      <c r="T385" s="19" t="e">
        <f>IF(R385&lt;&gt;"",IF(NOT(ISERROR(VLOOKUP(R385,'ESO Dungeon constants'!$D$3:$H$9999,5,FALSE))),VLOOKUP(R385,'ESO Dungeon constants'!$D$3:$I$9999,6,FALSE),VLOOKUP(R385,'ESO zone constants'!$H$2:$K$9984,4,FALSE)),"")</f>
        <v>#REF!</v>
      </c>
      <c r="U385" s="3" t="e">
        <f>VLOOKUP(T385,'LibSets constants'!$B$4:$C$1000,2,FALSE)</f>
        <v>#REF!</v>
      </c>
      <c r="V385" s="34" t="s">
        <v>2117</v>
      </c>
      <c r="W385" s="42" t="str">
        <f>IF(V385&lt;&gt;"",IF(V385&lt;&gt;"LIBSETS_DROP_MECHANIC_MONSTER_NAME",VLOOKUP(V385,'LibSets constants'!$I$4:$L$1000,3,FALSE),""),"")</f>
        <v>Delve bosses have a chance to drop a waist or feet.</v>
      </c>
      <c r="X385" s="42" t="str">
        <f>IF(V385&lt;&gt;"",IF(V385&lt;&gt;"LIBSETS_DROP_MECHANIC_MONSTER_NAME",VLOOKUP(V385,'LibSets constants'!$I$4:$L$1000,4,FALSE),""),"")</f>
        <v>Bosse in Gewölben haben die Chance, eine Taille oder Füße fallen zu lassen.</v>
      </c>
      <c r="Y385" s="3" t="str">
        <f>IF(J385&lt;&gt;"LIBSETS_SETTYPE_BATTLEGROUND",IF(J385&lt;&gt;"LIBSETS_SETTYPE_SPECIAL",IF(Z385&lt;&gt;"",VLOOKUP(Z385,'ESO zone constants'!$D$2:$H$4950,8,FALSE),""),""),"")</f>
        <v/>
      </c>
      <c r="AA385" s="43" t="s">
        <v>2118</v>
      </c>
      <c r="AB385" s="42" t="str">
        <f>IF(AA385&lt;&gt;"",IF(AA385&lt;&gt;"LIBSETS_DROP_MECHANIC_MONSTER_NAME",VLOOKUP(AA385,'LibSets constants'!$I$4:$L$1000,3,FALSE),""),"")</f>
        <v>Overland group bosses have a 100% chance to drop head, chest, legs, or weapon.</v>
      </c>
      <c r="AC385" s="42" t="str">
        <f>IF(AA385&lt;&gt;"",IF(AA385&lt;&gt;"LIBSETS_DROP_MECHANIC_MONSTER_NAME",VLOOKUP(AA385,'LibSets constants'!$I$4:$L$1000,4,FALSE),""),"")</f>
        <v>Überland Gruppenbosse haben eine Chance von 100%, Kopf, Brust, Beine oder Waffen fallen zu lassen.</v>
      </c>
      <c r="AD385" s="3" t="str">
        <f>IF(J385&lt;&gt;"LIBSETS_SETTYPE_BATTLEGROUND",IF(J385&lt;&gt;"LIBSETS_SETTYPE_SPECIAL",IF(AE385&lt;&gt;"",VLOOKUP(AE385,'ESO zone constants'!$D$2:$H$4950,8,FALSE),""),""),"")</f>
        <v/>
      </c>
      <c r="AF385" s="43" t="s">
        <v>2119</v>
      </c>
      <c r="AG385" s="42" t="str">
        <f>IF(AF385&lt;&gt;"",IF(AF385&lt;&gt;"LIBSETS_DROP_MECHANIC_MONSTER_NAME",VLOOKUP(AF385,'LibSets constants'!$I$4:$L$1000,3,FALSE),""),"")</f>
        <v>Public dungeon bosses have a chance to drop a shoulder, hand, or weapon.</v>
      </c>
      <c r="AH385" s="42" t="str">
        <f>IF(AF385&lt;&gt;"",IF(AF385&lt;&gt;"LIBSETS_DROP_MECHANIC_MONSTER_NAME",VLOOKUP(AF385,'LibSets constants'!$I$4:$L$1000,4,FALSE),""),"")</f>
        <v>Öffentliche Dungeon-Bosse haben die Möglichkeit, eine Schulter, Handschuhe oder eine Waffe fallen zu lassen.</v>
      </c>
      <c r="AI385" s="3" t="str">
        <f>IF(J385&lt;&gt;"LIBSETS_SETTYPE_BATTLEGROUND",IF(J385&lt;&gt;"LIBSETS_SETTYPE_SPECIAL",IF(AJ385&lt;&gt;"",VLOOKUP(AJ385,'ESO zone constants'!$D$2:$H$4950,8,FALSE),""),""),"")</f>
        <v/>
      </c>
      <c r="AK385" s="43" t="s">
        <v>2120</v>
      </c>
      <c r="AL385" s="42" t="str">
        <f>IF(AK385&lt;&gt;"",IF(AK385&lt;&gt;"LIBSETS_DROP_MECHANIC_MONSTER_NAME",VLOOKUP(AK385,'LibSets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5" s="42" t="str">
        <f>IF(AK385&lt;&gt;"",IF(AK385&lt;&gt;"LIBSETS_DROP_MECHANIC_MONSTER_NAME",VLOOKUP(AK385,'LibSets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5" s="3" t="str">
        <f>IF(J385&lt;&gt;"LIBSETS_SETTYPE_BATTLEGROUND",IF(J385&lt;&gt;"LIBSETS_SETTYPE_SPECIAL",IF(AO385&lt;&gt;"",VLOOKUP(AO385,'ESO zone constants'!$D$2:$H$4950,8,FALSE),""),""),"")</f>
        <v/>
      </c>
      <c r="AP385" s="43"/>
      <c r="AQ385" s="42" t="str">
        <f>IF(AP385&lt;&gt;"",IF(AP385&lt;&gt;"LIBSETS_DROP_MECHANIC_MONSTER_NAME",VLOOKUP(AP385,'LibSets constants'!$I$4:$L$1000,3,FALSE),""),"")</f>
        <v/>
      </c>
      <c r="AR385" s="42" t="str">
        <f>IF(AP385&lt;&gt;"",IF(AP385&lt;&gt;"LIBSETS_DROP_MECHANIC_MONSTER_NAME",VLOOKUP(AP385,'LibSets constants'!$I$4:$L$1000,4,FALSE),""),"")</f>
        <v/>
      </c>
      <c r="AS385" s="3" t="str">
        <f>IF(J385&lt;&gt;"LIBSETS_SETTYPE_BATTLEGROUND",IF(J385&lt;&gt;"LIBSETS_SETTYPE_SPECIAL",IF(AT385&lt;&gt;"",VLOOKUP(AT385,'ESO zone constants'!$D$2:$H$4950,8,FALSE),""),""),"")</f>
        <v/>
      </c>
      <c r="AU385" s="43"/>
      <c r="AV385" s="42" t="str">
        <f>IF(AU385&lt;&gt;"",IF(AU385&lt;&gt;"LIBSETS_DROP_MECHANIC_MONSTER_NAME",VLOOKUP(AU385,'LibSets constants'!$I$4:$L$1000,3,FALSE),""),"")</f>
        <v/>
      </c>
      <c r="AW385" s="42" t="str">
        <f>IF(AU385&lt;&gt;"",IF(AU385&lt;&gt;"LIBSETS_DROP_MECHANIC_MONSTER_NAME",VLOOKUP(AU385,'LibSets constants'!$I$4:$L$1000,4,FALSE),""),"")</f>
        <v/>
      </c>
      <c r="AX385" s="21" t="e">
        <f t="shared" si="37"/>
        <v>#REF!</v>
      </c>
      <c r="AY385" s="21" t="e">
        <f t="shared" si="40"/>
        <v>#REF!</v>
      </c>
      <c r="AZ385" s="21" t="str">
        <f t="shared" si="38"/>
        <v>, setType=LIBSETS_SETTYPE_OVERLAND</v>
      </c>
      <c r="BA385" s="21" t="str">
        <f t="shared" si="39"/>
        <v>, dropMechanic={LIBSETS_DROP_MECHANIC_OVERLAND_BOSS_DELVE,LIBSETS_DROP_MECHANIC_OVERLAND_WORLDBOSS,LIBSETS_DROP_MECHANIC_OVERLAND_BOSS_PUBLIC_DUNGEON,LIBSETS_DROP_MECHANIC_OVERLAND_CHEST}},</v>
      </c>
      <c r="BB385" s="21" t="str">
        <f t="shared" si="41"/>
        <v xml:space="preserve"> --Unfathomable Darkness / Unermessliche Dunkelheit   [Clockwork City]</v>
      </c>
    </row>
    <row r="386" spans="1:54" x14ac:dyDescent="0.25">
      <c r="A386" s="12">
        <v>356</v>
      </c>
      <c r="B386" t="s">
        <v>1590</v>
      </c>
      <c r="C386" t="s">
        <v>1592</v>
      </c>
      <c r="D386" t="s">
        <v>1591</v>
      </c>
      <c r="G386" s="3">
        <f t="shared" si="36"/>
        <v>356</v>
      </c>
      <c r="J386" s="8" t="s">
        <v>2024</v>
      </c>
      <c r="L386" t="s">
        <v>100</v>
      </c>
      <c r="M386" t="s">
        <v>100</v>
      </c>
      <c r="N386">
        <v>-1</v>
      </c>
      <c r="O386">
        <v>-1</v>
      </c>
      <c r="P386">
        <v>-1</v>
      </c>
      <c r="Q386">
        <v>0</v>
      </c>
      <c r="R386" s="3" t="e">
        <f>IF(S386&lt;&gt;"",VLOOKUP(S386,'ESO zone constants'!$D$2:$H$4950,8,FALSE),"")</f>
        <v>#REF!</v>
      </c>
      <c r="S386" t="s">
        <v>78</v>
      </c>
      <c r="T386" s="19" t="e">
        <f>IF(R386&lt;&gt;"",IF(NOT(ISERROR(VLOOKUP(R386,'ESO Dungeon constants'!$D$3:$H$9999,5,FALSE))),VLOOKUP(R386,'ESO Dungeon constants'!$D$3:$I$9999,6,FALSE),VLOOKUP(R386,'ESO zone constants'!$H$2:$K$9984,4,FALSE)),"")</f>
        <v>#REF!</v>
      </c>
      <c r="U386" s="3" t="e">
        <f>VLOOKUP(T386,'LibSets constants'!$B$4:$C$1000,2,FALSE)</f>
        <v>#REF!</v>
      </c>
      <c r="V386" s="34" t="s">
        <v>2117</v>
      </c>
      <c r="W386" s="42" t="str">
        <f>IF(V386&lt;&gt;"",IF(V386&lt;&gt;"LIBSETS_DROP_MECHANIC_MONSTER_NAME",VLOOKUP(V386,'LibSets constants'!$I$4:$L$1000,3,FALSE),""),"")</f>
        <v>Delve bosses have a chance to drop a waist or feet.</v>
      </c>
      <c r="X386" s="42" t="str">
        <f>IF(V386&lt;&gt;"",IF(V386&lt;&gt;"LIBSETS_DROP_MECHANIC_MONSTER_NAME",VLOOKUP(V386,'LibSets constants'!$I$4:$L$1000,4,FALSE),""),"")</f>
        <v>Bosse in Gewölben haben die Chance, eine Taille oder Füße fallen zu lassen.</v>
      </c>
      <c r="Y386" s="3" t="str">
        <f>IF(J386&lt;&gt;"LIBSETS_SETTYPE_BATTLEGROUND",IF(J386&lt;&gt;"LIBSETS_SETTYPE_SPECIAL",IF(Z386&lt;&gt;"",VLOOKUP(Z386,'ESO zone constants'!$D$2:$H$4950,8,FALSE),""),""),"")</f>
        <v/>
      </c>
      <c r="AA386" s="43" t="s">
        <v>2118</v>
      </c>
      <c r="AB386" s="42" t="str">
        <f>IF(AA386&lt;&gt;"",IF(AA386&lt;&gt;"LIBSETS_DROP_MECHANIC_MONSTER_NAME",VLOOKUP(AA386,'LibSets constants'!$I$4:$L$1000,3,FALSE),""),"")</f>
        <v>Overland group bosses have a 100% chance to drop head, chest, legs, or weapon.</v>
      </c>
      <c r="AC386" s="42" t="str">
        <f>IF(AA386&lt;&gt;"",IF(AA386&lt;&gt;"LIBSETS_DROP_MECHANIC_MONSTER_NAME",VLOOKUP(AA386,'LibSets constants'!$I$4:$L$1000,4,FALSE),""),"")</f>
        <v>Überland Gruppenbosse haben eine Chance von 100%, Kopf, Brust, Beine oder Waffen fallen zu lassen.</v>
      </c>
      <c r="AD386" s="3" t="str">
        <f>IF(J386&lt;&gt;"LIBSETS_SETTYPE_BATTLEGROUND",IF(J386&lt;&gt;"LIBSETS_SETTYPE_SPECIAL",IF(AE386&lt;&gt;"",VLOOKUP(AE386,'ESO zone constants'!$D$2:$H$4950,8,FALSE),""),""),"")</f>
        <v/>
      </c>
      <c r="AF386" s="43" t="s">
        <v>2119</v>
      </c>
      <c r="AG386" s="42" t="str">
        <f>IF(AF386&lt;&gt;"",IF(AF386&lt;&gt;"LIBSETS_DROP_MECHANIC_MONSTER_NAME",VLOOKUP(AF386,'LibSets constants'!$I$4:$L$1000,3,FALSE),""),"")</f>
        <v>Public dungeon bosses have a chance to drop a shoulder, hand, or weapon.</v>
      </c>
      <c r="AH386" s="42" t="str">
        <f>IF(AF386&lt;&gt;"",IF(AF386&lt;&gt;"LIBSETS_DROP_MECHANIC_MONSTER_NAME",VLOOKUP(AF386,'LibSets constants'!$I$4:$L$1000,4,FALSE),""),"")</f>
        <v>Öffentliche Dungeon-Bosse haben die Möglichkeit, eine Schulter, Handschuhe oder eine Waffe fallen zu lassen.</v>
      </c>
      <c r="AI386" s="3" t="str">
        <f>IF(J386&lt;&gt;"LIBSETS_SETTYPE_BATTLEGROUND",IF(J386&lt;&gt;"LIBSETS_SETTYPE_SPECIAL",IF(AJ386&lt;&gt;"",VLOOKUP(AJ386,'ESO zone constants'!$D$2:$H$4950,8,FALSE),""),""),"")</f>
        <v/>
      </c>
      <c r="AK386" s="43" t="s">
        <v>2120</v>
      </c>
      <c r="AL386" s="42" t="str">
        <f>IF(AK386&lt;&gt;"",IF(AK386&lt;&gt;"LIBSETS_DROP_MECHANIC_MONSTER_NAME",VLOOKUP(AK386,'LibSets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6" s="42" t="str">
        <f>IF(AK386&lt;&gt;"",IF(AK386&lt;&gt;"LIBSETS_DROP_MECHANIC_MONSTER_NAME",VLOOKUP(AK386,'LibSets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6" s="3" t="str">
        <f>IF(J386&lt;&gt;"LIBSETS_SETTYPE_BATTLEGROUND",IF(J386&lt;&gt;"LIBSETS_SETTYPE_SPECIAL",IF(AO386&lt;&gt;"",VLOOKUP(AO386,'ESO zone constants'!$D$2:$H$4950,8,FALSE),""),""),"")</f>
        <v/>
      </c>
      <c r="AP386" s="43"/>
      <c r="AQ386" s="42" t="str">
        <f>IF(AP386&lt;&gt;"",IF(AP386&lt;&gt;"LIBSETS_DROP_MECHANIC_MONSTER_NAME",VLOOKUP(AP386,'LibSets constants'!$I$4:$L$1000,3,FALSE),""),"")</f>
        <v/>
      </c>
      <c r="AR386" s="42" t="str">
        <f>IF(AP386&lt;&gt;"",IF(AP386&lt;&gt;"LIBSETS_DROP_MECHANIC_MONSTER_NAME",VLOOKUP(AP386,'LibSets constants'!$I$4:$L$1000,4,FALSE),""),"")</f>
        <v/>
      </c>
      <c r="AS386" s="3" t="str">
        <f>IF(J386&lt;&gt;"LIBSETS_SETTYPE_BATTLEGROUND",IF(J386&lt;&gt;"LIBSETS_SETTYPE_SPECIAL",IF(AT386&lt;&gt;"",VLOOKUP(AT386,'ESO zone constants'!$D$2:$H$4950,8,FALSE),""),""),"")</f>
        <v/>
      </c>
      <c r="AU386" s="43"/>
      <c r="AV386" s="42" t="str">
        <f>IF(AU386&lt;&gt;"",IF(AU386&lt;&gt;"LIBSETS_DROP_MECHANIC_MONSTER_NAME",VLOOKUP(AU386,'LibSets constants'!$I$4:$L$1000,3,FALSE),""),"")</f>
        <v/>
      </c>
      <c r="AW386" s="42" t="str">
        <f>IF(AU386&lt;&gt;"",IF(AU386&lt;&gt;"LIBSETS_DROP_MECHANIC_MONSTER_NAME",VLOOKUP(AU386,'LibSets constants'!$I$4:$L$1000,4,FALSE),""),"")</f>
        <v/>
      </c>
      <c r="AX386" s="21" t="e">
        <f t="shared" si="37"/>
        <v>#REF!</v>
      </c>
      <c r="AY386" s="21" t="e">
        <f t="shared" si="40"/>
        <v>#REF!</v>
      </c>
      <c r="AZ386" s="21" t="str">
        <f t="shared" si="38"/>
        <v>, setType=LIBSETS_SETTYPE_OVERLAND</v>
      </c>
      <c r="BA386" s="21" t="str">
        <f t="shared" si="39"/>
        <v>, dropMechanic={LIBSETS_DROP_MECHANIC_OVERLAND_BOSS_DELVE,LIBSETS_DROP_MECHANIC_OVERLAND_WORLDBOSS,LIBSETS_DROP_MECHANIC_OVERLAND_BOSS_PUBLIC_DUNGEON,LIBSETS_DROP_MECHANIC_OVERLAND_CHEST}},</v>
      </c>
      <c r="BB386" s="21" t="str">
        <f t="shared" si="41"/>
        <v xml:space="preserve"> --Livewire / Stromschlag   [Clockwork City]</v>
      </c>
    </row>
    <row r="387" spans="1:54" x14ac:dyDescent="0.25">
      <c r="A387" s="12">
        <v>382</v>
      </c>
      <c r="B387" t="s">
        <v>1652</v>
      </c>
      <c r="C387" t="s">
        <v>1654</v>
      </c>
      <c r="D387" t="s">
        <v>1653</v>
      </c>
      <c r="G387" s="3">
        <f t="shared" ref="G387:G448" si="42">A387</f>
        <v>382</v>
      </c>
      <c r="J387" s="8" t="s">
        <v>2024</v>
      </c>
      <c r="L387" t="s">
        <v>100</v>
      </c>
      <c r="M387" t="s">
        <v>100</v>
      </c>
      <c r="N387">
        <v>-1</v>
      </c>
      <c r="O387">
        <v>-1</v>
      </c>
      <c r="P387">
        <v>-1</v>
      </c>
      <c r="Q387">
        <v>0</v>
      </c>
      <c r="R387" s="3" t="e">
        <f>IF(S387&lt;&gt;"",VLOOKUP(S387,'ESO zone constants'!$D$2:$H$4950,8,FALSE),"")</f>
        <v>#REF!</v>
      </c>
      <c r="S387" t="s">
        <v>79</v>
      </c>
      <c r="T387" s="19" t="e">
        <f>IF(R387&lt;&gt;"",IF(NOT(ISERROR(VLOOKUP(R387,'ESO Dungeon constants'!$D$3:$H$9999,5,FALSE))),VLOOKUP(R387,'ESO Dungeon constants'!$D$3:$I$9999,6,FALSE),VLOOKUP(R387,'ESO zone constants'!$H$2:$K$9984,4,FALSE)),"")</f>
        <v>#REF!</v>
      </c>
      <c r="U387" s="3" t="e">
        <f>VLOOKUP(T387,'LibSets constants'!$B$4:$C$1000,2,FALSE)</f>
        <v>#REF!</v>
      </c>
      <c r="V387" s="34" t="s">
        <v>2117</v>
      </c>
      <c r="W387" s="42" t="str">
        <f>IF(V387&lt;&gt;"",IF(V387&lt;&gt;"LIBSETS_DROP_MECHANIC_MONSTER_NAME",VLOOKUP(V387,'LibSets constants'!$I$4:$L$1000,3,FALSE),""),"")</f>
        <v>Delve bosses have a chance to drop a waist or feet.</v>
      </c>
      <c r="X387" s="42" t="str">
        <f>IF(V387&lt;&gt;"",IF(V387&lt;&gt;"LIBSETS_DROP_MECHANIC_MONSTER_NAME",VLOOKUP(V387,'LibSets constants'!$I$4:$L$1000,4,FALSE),""),"")</f>
        <v>Bosse in Gewölben haben die Chance, eine Taille oder Füße fallen zu lassen.</v>
      </c>
      <c r="Y387" s="3" t="str">
        <f>IF(J387&lt;&gt;"LIBSETS_SETTYPE_BATTLEGROUND",IF(J387&lt;&gt;"LIBSETS_SETTYPE_SPECIAL",IF(Z387&lt;&gt;"",VLOOKUP(Z387,'ESO zone constants'!$D$2:$H$4950,8,FALSE),""),""),"")</f>
        <v/>
      </c>
      <c r="AA387" s="43" t="s">
        <v>2118</v>
      </c>
      <c r="AB387" s="42" t="str">
        <f>IF(AA387&lt;&gt;"",IF(AA387&lt;&gt;"LIBSETS_DROP_MECHANIC_MONSTER_NAME",VLOOKUP(AA387,'LibSets constants'!$I$4:$L$1000,3,FALSE),""),"")</f>
        <v>Overland group bosses have a 100% chance to drop head, chest, legs, or weapon.</v>
      </c>
      <c r="AC387" s="42" t="str">
        <f>IF(AA387&lt;&gt;"",IF(AA387&lt;&gt;"LIBSETS_DROP_MECHANIC_MONSTER_NAME",VLOOKUP(AA387,'LibSets constants'!$I$4:$L$1000,4,FALSE),""),"")</f>
        <v>Überland Gruppenbosse haben eine Chance von 100%, Kopf, Brust, Beine oder Waffen fallen zu lassen.</v>
      </c>
      <c r="AD387" s="3" t="str">
        <f>IF(J387&lt;&gt;"LIBSETS_SETTYPE_BATTLEGROUND",IF(J387&lt;&gt;"LIBSETS_SETTYPE_SPECIAL",IF(AE387&lt;&gt;"",VLOOKUP(AE387,'ESO zone constants'!$D$2:$H$4950,8,FALSE),""),""),"")</f>
        <v/>
      </c>
      <c r="AF387" s="43" t="s">
        <v>2119</v>
      </c>
      <c r="AG387" s="42" t="str">
        <f>IF(AF387&lt;&gt;"",IF(AF387&lt;&gt;"LIBSETS_DROP_MECHANIC_MONSTER_NAME",VLOOKUP(AF387,'LibSets constants'!$I$4:$L$1000,3,FALSE),""),"")</f>
        <v>Public dungeon bosses have a chance to drop a shoulder, hand, or weapon.</v>
      </c>
      <c r="AH387" s="42" t="str">
        <f>IF(AF387&lt;&gt;"",IF(AF387&lt;&gt;"LIBSETS_DROP_MECHANIC_MONSTER_NAME",VLOOKUP(AF387,'LibSets constants'!$I$4:$L$1000,4,FALSE),""),"")</f>
        <v>Öffentliche Dungeon-Bosse haben die Möglichkeit, eine Schulter, Handschuhe oder eine Waffe fallen zu lassen.</v>
      </c>
      <c r="AI387" s="3" t="str">
        <f>IF(J387&lt;&gt;"LIBSETS_SETTYPE_BATTLEGROUND",IF(J387&lt;&gt;"LIBSETS_SETTYPE_SPECIAL",IF(AJ387&lt;&gt;"",VLOOKUP(AJ387,'ESO zone constants'!$D$2:$H$4950,8,FALSE),""),""),"")</f>
        <v/>
      </c>
      <c r="AK387" s="43" t="s">
        <v>2120</v>
      </c>
      <c r="AL387" s="42" t="str">
        <f>IF(AK387&lt;&gt;"",IF(AK387&lt;&gt;"LIBSETS_DROP_MECHANIC_MONSTER_NAME",VLOOKUP(AK387,'LibSets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2" t="str">
        <f>IF(AK387&lt;&gt;"",IF(AK387&lt;&gt;"LIBSETS_DROP_MECHANIC_MONSTER_NAME",VLOOKUP(AK387,'LibSets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IF(J387&lt;&gt;"LIBSETS_SETTYPE_BATTLEGROUND",IF(J387&lt;&gt;"LIBSETS_SETTYPE_SPECIAL",IF(AO387&lt;&gt;"",VLOOKUP(AO387,'ESO zone constants'!$D$2:$H$4950,8,FALSE),""),""),"")</f>
        <v/>
      </c>
      <c r="AP387" s="43"/>
      <c r="AQ387" s="42" t="str">
        <f>IF(AP387&lt;&gt;"",IF(AP387&lt;&gt;"LIBSETS_DROP_MECHANIC_MONSTER_NAME",VLOOKUP(AP387,'LibSets constants'!$I$4:$L$1000,3,FALSE),""),"")</f>
        <v/>
      </c>
      <c r="AR387" s="42" t="str">
        <f>IF(AP387&lt;&gt;"",IF(AP387&lt;&gt;"LIBSETS_DROP_MECHANIC_MONSTER_NAME",VLOOKUP(AP387,'LibSets constants'!$I$4:$L$1000,4,FALSE),""),"")</f>
        <v/>
      </c>
      <c r="AS387" s="3" t="str">
        <f>IF(J387&lt;&gt;"LIBSETS_SETTYPE_BATTLEGROUND",IF(J387&lt;&gt;"LIBSETS_SETTYPE_SPECIAL",IF(AT387&lt;&gt;"",VLOOKUP(AT387,'ESO zone constants'!$D$2:$H$4950,8,FALSE),""),""),"")</f>
        <v/>
      </c>
      <c r="AU387" s="43"/>
      <c r="AV387" s="42" t="str">
        <f>IF(AU387&lt;&gt;"",IF(AU387&lt;&gt;"LIBSETS_DROP_MECHANIC_MONSTER_NAME",VLOOKUP(AU387,'LibSets constants'!$I$4:$L$1000,3,FALSE),""),"")</f>
        <v/>
      </c>
      <c r="AW387" s="42" t="str">
        <f>IF(AU387&lt;&gt;"",IF(AU387&lt;&gt;"LIBSETS_DROP_MECHANIC_MONSTER_NAME",VLOOKUP(AU387,'LibSets constants'!$I$4:$L$1000,4,FALSE),""),"")</f>
        <v/>
      </c>
      <c r="AX387" s="21" t="e">
        <f t="shared" ref="AX387:AX448" si="43">IF(A387="???","--","")&amp;IF(I387&lt;&gt;"Not in the game (anymore)",IF(A387&lt;&gt;"",CONCATENATE("[",A387,"] = {wayshrines={")&amp;IF(N387&lt;&gt;"",CONCATENATE(N387,","),"")&amp;IF(O387&lt;&gt;"",CONCATENATE(O387,","),"")&amp;IF(P387&lt;&gt;"",CONCATENATE(P387,","),"")&amp;CONCATENATE("}")&amp;IF(VALUE(Q387)&gt;0,CONCATENATE(", traitsNeeded=",Q387),"")&amp;CONCATENATE(", dlcId=",IF(T387&lt;&gt;"",T387,"DLC_BASE_GAME")),""),"")</f>
        <v>#REF!</v>
      </c>
      <c r="AY387" s="21" t="e">
        <f t="shared" si="40"/>
        <v>#REF!</v>
      </c>
      <c r="AZ387" s="21" t="str">
        <f t="shared" ref="AZ387:AZ448" si="44">IF(I387&lt;&gt;"Not in the game (anymore)",IF(A387&lt;&gt;"",", setType="&amp;J387,"")&amp;IF(M387="true",", multiTrialSet=true",""),"")</f>
        <v>, setType=LIBSETS_SETTYPE_OVERLAND</v>
      </c>
      <c r="BA387" s="21" t="str">
        <f t="shared" ref="BA387:BA448" si="45">IF(I387&lt;&gt;"Not in the game (anymore)",IF(V387&lt;&gt;"",", dropMechanic={"&amp;V387&amp;IF(AA387&lt;&gt;"",","&amp;AA387,"")&amp;IF(AF387&lt;&gt;"",","&amp;AF387,"")&amp;IF(AK387&lt;&gt;"",","&amp;AK387,"")&amp;IF(AP387&lt;&gt;"",","&amp;AP387,"")&amp;IF(AU387&lt;&gt;"",","&amp;AU387,"")&amp;"}"&amp;IF(V387="LIBSETS_DROP_MECHANIC_MONSTER_NAME",", dropMechanicNames={" &amp; IF(W387&lt;&gt;"","['en']='"&amp;W387&amp;"'","") &amp; IF(X387&lt;&gt;"",", ['de']='" &amp; X387&amp;"'","") &amp; "}",""),"")&amp;"},","")</f>
        <v>, dropMechanic={LIBSETS_DROP_MECHANIC_OVERLAND_BOSS_DELVE,LIBSETS_DROP_MECHANIC_OVERLAND_WORLDBOSS,LIBSETS_DROP_MECHANIC_OVERLAND_BOSS_PUBLIC_DUNGEON,LIBSETS_DROP_MECHANIC_OVERLAND_CHEST}},</v>
      </c>
      <c r="BB387" s="21" t="str">
        <f t="shared" si="41"/>
        <v xml:space="preserve"> --Grace of Gloom / Anmut der Gräue   [Summerset]</v>
      </c>
    </row>
    <row r="388" spans="1:54" x14ac:dyDescent="0.25">
      <c r="A388" s="12">
        <v>383</v>
      </c>
      <c r="B388" t="s">
        <v>1655</v>
      </c>
      <c r="C388" t="s">
        <v>1657</v>
      </c>
      <c r="D388" t="s">
        <v>1656</v>
      </c>
      <c r="G388" s="3">
        <f t="shared" si="42"/>
        <v>383</v>
      </c>
      <c r="J388" s="8" t="s">
        <v>2024</v>
      </c>
      <c r="L388" t="s">
        <v>100</v>
      </c>
      <c r="M388" t="s">
        <v>100</v>
      </c>
      <c r="N388">
        <v>-1</v>
      </c>
      <c r="O388">
        <v>-1</v>
      </c>
      <c r="P388">
        <v>-1</v>
      </c>
      <c r="Q388">
        <v>0</v>
      </c>
      <c r="R388" s="3" t="e">
        <f>IF(S388&lt;&gt;"",VLOOKUP(S388,'ESO zone constants'!$D$2:$H$4950,8,FALSE),"")</f>
        <v>#REF!</v>
      </c>
      <c r="S388" t="s">
        <v>79</v>
      </c>
      <c r="T388" s="19" t="e">
        <f>IF(R388&lt;&gt;"",IF(NOT(ISERROR(VLOOKUP(R388,'ESO Dungeon constants'!$D$3:$H$9999,5,FALSE))),VLOOKUP(R388,'ESO Dungeon constants'!$D$3:$I$9999,6,FALSE),VLOOKUP(R388,'ESO zone constants'!$H$2:$K$9984,4,FALSE)),"")</f>
        <v>#REF!</v>
      </c>
      <c r="U388" s="3" t="e">
        <f>VLOOKUP(T388,'LibSets constants'!$B$4:$C$1000,2,FALSE)</f>
        <v>#REF!</v>
      </c>
      <c r="V388" s="34" t="s">
        <v>2117</v>
      </c>
      <c r="W388" s="42" t="str">
        <f>IF(V388&lt;&gt;"",IF(V388&lt;&gt;"LIBSETS_DROP_MECHANIC_MONSTER_NAME",VLOOKUP(V388,'LibSets constants'!$I$4:$L$1000,3,FALSE),""),"")</f>
        <v>Delve bosses have a chance to drop a waist or feet.</v>
      </c>
      <c r="X388" s="42" t="str">
        <f>IF(V388&lt;&gt;"",IF(V388&lt;&gt;"LIBSETS_DROP_MECHANIC_MONSTER_NAME",VLOOKUP(V388,'LibSets constants'!$I$4:$L$1000,4,FALSE),""),"")</f>
        <v>Bosse in Gewölben haben die Chance, eine Taille oder Füße fallen zu lassen.</v>
      </c>
      <c r="Y388" s="3" t="str">
        <f>IF(J388&lt;&gt;"LIBSETS_SETTYPE_BATTLEGROUND",IF(J388&lt;&gt;"LIBSETS_SETTYPE_SPECIAL",IF(Z388&lt;&gt;"",VLOOKUP(Z388,'ESO zone constants'!$D$2:$H$4950,8,FALSE),""),""),"")</f>
        <v/>
      </c>
      <c r="AA388" s="43" t="s">
        <v>2118</v>
      </c>
      <c r="AB388" s="42" t="str">
        <f>IF(AA388&lt;&gt;"",IF(AA388&lt;&gt;"LIBSETS_DROP_MECHANIC_MONSTER_NAME",VLOOKUP(AA388,'LibSets constants'!$I$4:$L$1000,3,FALSE),""),"")</f>
        <v>Overland group bosses have a 100% chance to drop head, chest, legs, or weapon.</v>
      </c>
      <c r="AC388" s="42" t="str">
        <f>IF(AA388&lt;&gt;"",IF(AA388&lt;&gt;"LIBSETS_DROP_MECHANIC_MONSTER_NAME",VLOOKUP(AA388,'LibSets constants'!$I$4:$L$1000,4,FALSE),""),"")</f>
        <v>Überland Gruppenbosse haben eine Chance von 100%, Kopf, Brust, Beine oder Waffen fallen zu lassen.</v>
      </c>
      <c r="AD388" s="3" t="str">
        <f>IF(J388&lt;&gt;"LIBSETS_SETTYPE_BATTLEGROUND",IF(J388&lt;&gt;"LIBSETS_SETTYPE_SPECIAL",IF(AE388&lt;&gt;"",VLOOKUP(AE388,'ESO zone constants'!$D$2:$H$4950,8,FALSE),""),""),"")</f>
        <v/>
      </c>
      <c r="AF388" s="43" t="s">
        <v>2119</v>
      </c>
      <c r="AG388" s="42" t="str">
        <f>IF(AF388&lt;&gt;"",IF(AF388&lt;&gt;"LIBSETS_DROP_MECHANIC_MONSTER_NAME",VLOOKUP(AF388,'LibSets constants'!$I$4:$L$1000,3,FALSE),""),"")</f>
        <v>Public dungeon bosses have a chance to drop a shoulder, hand, or weapon.</v>
      </c>
      <c r="AH388" s="42" t="str">
        <f>IF(AF388&lt;&gt;"",IF(AF388&lt;&gt;"LIBSETS_DROP_MECHANIC_MONSTER_NAME",VLOOKUP(AF388,'LibSets constants'!$I$4:$L$1000,4,FALSE),""),"")</f>
        <v>Öffentliche Dungeon-Bosse haben die Möglichkeit, eine Schulter, Handschuhe oder eine Waffe fallen zu lassen.</v>
      </c>
      <c r="AI388" s="3" t="str">
        <f>IF(J388&lt;&gt;"LIBSETS_SETTYPE_BATTLEGROUND",IF(J388&lt;&gt;"LIBSETS_SETTYPE_SPECIAL",IF(AJ388&lt;&gt;"",VLOOKUP(AJ388,'ESO zone constants'!$D$2:$H$4950,8,FALSE),""),""),"")</f>
        <v/>
      </c>
      <c r="AK388" s="43" t="s">
        <v>2120</v>
      </c>
      <c r="AL388" s="42" t="str">
        <f>IF(AK388&lt;&gt;"",IF(AK388&lt;&gt;"LIBSETS_DROP_MECHANIC_MONSTER_NAME",VLOOKUP(AK388,'LibSets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2" t="str">
        <f>IF(AK388&lt;&gt;"",IF(AK388&lt;&gt;"LIBSETS_DROP_MECHANIC_MONSTER_NAME",VLOOKUP(AK388,'LibSets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IF(J388&lt;&gt;"LIBSETS_SETTYPE_BATTLEGROUND",IF(J388&lt;&gt;"LIBSETS_SETTYPE_SPECIAL",IF(AO388&lt;&gt;"",VLOOKUP(AO388,'ESO zone constants'!$D$2:$H$4950,8,FALSE),""),""),"")</f>
        <v/>
      </c>
      <c r="AP388" s="43"/>
      <c r="AQ388" s="42" t="str">
        <f>IF(AP388&lt;&gt;"",IF(AP388&lt;&gt;"LIBSETS_DROP_MECHANIC_MONSTER_NAME",VLOOKUP(AP388,'LibSets constants'!$I$4:$L$1000,3,FALSE),""),"")</f>
        <v/>
      </c>
      <c r="AR388" s="42" t="str">
        <f>IF(AP388&lt;&gt;"",IF(AP388&lt;&gt;"LIBSETS_DROP_MECHANIC_MONSTER_NAME",VLOOKUP(AP388,'LibSets constants'!$I$4:$L$1000,4,FALSE),""),"")</f>
        <v/>
      </c>
      <c r="AS388" s="3" t="str">
        <f>IF(J388&lt;&gt;"LIBSETS_SETTYPE_BATTLEGROUND",IF(J388&lt;&gt;"LIBSETS_SETTYPE_SPECIAL",IF(AT388&lt;&gt;"",VLOOKUP(AT388,'ESO zone constants'!$D$2:$H$4950,8,FALSE),""),""),"")</f>
        <v/>
      </c>
      <c r="AU388" s="43"/>
      <c r="AV388" s="42" t="str">
        <f>IF(AU388&lt;&gt;"",IF(AU388&lt;&gt;"LIBSETS_DROP_MECHANIC_MONSTER_NAME",VLOOKUP(AU388,'LibSets constants'!$I$4:$L$1000,3,FALSE),""),"")</f>
        <v/>
      </c>
      <c r="AW388" s="42" t="str">
        <f>IF(AU388&lt;&gt;"",IF(AU388&lt;&gt;"LIBSETS_DROP_MECHANIC_MONSTER_NAME",VLOOKUP(AU388,'LibSets constants'!$I$4:$L$1000,4,FALSE),""),"")</f>
        <v/>
      </c>
      <c r="AX388" s="21" t="e">
        <f t="shared" si="43"/>
        <v>#REF!</v>
      </c>
      <c r="AY388" s="21" t="e">
        <f t="shared" si="40"/>
        <v>#REF!</v>
      </c>
      <c r="AZ388" s="21" t="str">
        <f t="shared" si="44"/>
        <v>, setType=LIBSETS_SETTYPE_OVERLAND</v>
      </c>
      <c r="BA388" s="21" t="str">
        <f t="shared" si="45"/>
        <v>, dropMechanic={LIBSETS_DROP_MECHANIC_OVERLAND_BOSS_DELVE,LIBSETS_DROP_MECHANIC_OVERLAND_WORLDBOSS,LIBSETS_DROP_MECHANIC_OVERLAND_BOSS_PUBLIC_DUNGEON,LIBSETS_DROP_MECHANIC_OVERLAND_CHEST}},</v>
      </c>
      <c r="BB388" s="21" t="str">
        <f t="shared" si="41"/>
        <v xml:space="preserve"> --Gryphon's Ferocity / Wildheit des Greifen   [Summerset]</v>
      </c>
    </row>
    <row r="389" spans="1:54" x14ac:dyDescent="0.25">
      <c r="A389" s="12">
        <v>384</v>
      </c>
      <c r="B389" t="s">
        <v>1658</v>
      </c>
      <c r="C389" t="s">
        <v>1660</v>
      </c>
      <c r="D389" t="s">
        <v>1659</v>
      </c>
      <c r="G389" s="3">
        <f t="shared" si="42"/>
        <v>384</v>
      </c>
      <c r="J389" s="8" t="s">
        <v>2024</v>
      </c>
      <c r="L389" t="s">
        <v>100</v>
      </c>
      <c r="M389" t="s">
        <v>100</v>
      </c>
      <c r="N389">
        <v>-1</v>
      </c>
      <c r="O389">
        <v>-1</v>
      </c>
      <c r="P389">
        <v>-1</v>
      </c>
      <c r="Q389">
        <v>0</v>
      </c>
      <c r="R389" s="3" t="e">
        <f>IF(S389&lt;&gt;"",VLOOKUP(S389,'ESO zone constants'!$D$2:$H$4950,8,FALSE),"")</f>
        <v>#REF!</v>
      </c>
      <c r="S389" t="s">
        <v>79</v>
      </c>
      <c r="T389" s="19" t="e">
        <f>IF(R389&lt;&gt;"",IF(NOT(ISERROR(VLOOKUP(R389,'ESO Dungeon constants'!$D$3:$H$9999,5,FALSE))),VLOOKUP(R389,'ESO Dungeon constants'!$D$3:$I$9999,6,FALSE),VLOOKUP(R389,'ESO zone constants'!$H$2:$K$9984,4,FALSE)),"")</f>
        <v>#REF!</v>
      </c>
      <c r="U389" s="3" t="e">
        <f>VLOOKUP(T389,'LibSets constants'!$B$4:$C$1000,2,FALSE)</f>
        <v>#REF!</v>
      </c>
      <c r="V389" s="34" t="s">
        <v>2117</v>
      </c>
      <c r="W389" s="42" t="str">
        <f>IF(V389&lt;&gt;"",IF(V389&lt;&gt;"LIBSETS_DROP_MECHANIC_MONSTER_NAME",VLOOKUP(V389,'LibSets constants'!$I$4:$L$1000,3,FALSE),""),"")</f>
        <v>Delve bosses have a chance to drop a waist or feet.</v>
      </c>
      <c r="X389" s="42" t="str">
        <f>IF(V389&lt;&gt;"",IF(V389&lt;&gt;"LIBSETS_DROP_MECHANIC_MONSTER_NAME",VLOOKUP(V389,'LibSets constants'!$I$4:$L$1000,4,FALSE),""),"")</f>
        <v>Bosse in Gewölben haben die Chance, eine Taille oder Füße fallen zu lassen.</v>
      </c>
      <c r="Y389" s="3" t="str">
        <f>IF(J389&lt;&gt;"LIBSETS_SETTYPE_BATTLEGROUND",IF(J389&lt;&gt;"LIBSETS_SETTYPE_SPECIAL",IF(Z389&lt;&gt;"",VLOOKUP(Z389,'ESO zone constants'!$D$2:$H$4950,8,FALSE),""),""),"")</f>
        <v/>
      </c>
      <c r="AA389" s="43" t="s">
        <v>2118</v>
      </c>
      <c r="AB389" s="42" t="str">
        <f>IF(AA389&lt;&gt;"",IF(AA389&lt;&gt;"LIBSETS_DROP_MECHANIC_MONSTER_NAME",VLOOKUP(AA389,'LibSets constants'!$I$4:$L$1000,3,FALSE),""),"")</f>
        <v>Overland group bosses have a 100% chance to drop head, chest, legs, or weapon.</v>
      </c>
      <c r="AC389" s="42" t="str">
        <f>IF(AA389&lt;&gt;"",IF(AA389&lt;&gt;"LIBSETS_DROP_MECHANIC_MONSTER_NAME",VLOOKUP(AA389,'LibSets constants'!$I$4:$L$1000,4,FALSE),""),"")</f>
        <v>Überland Gruppenbosse haben eine Chance von 100%, Kopf, Brust, Beine oder Waffen fallen zu lassen.</v>
      </c>
      <c r="AD389" s="3" t="str">
        <f>IF(J389&lt;&gt;"LIBSETS_SETTYPE_BATTLEGROUND",IF(J389&lt;&gt;"LIBSETS_SETTYPE_SPECIAL",IF(AE389&lt;&gt;"",VLOOKUP(AE389,'ESO zone constants'!$D$2:$H$4950,8,FALSE),""),""),"")</f>
        <v/>
      </c>
      <c r="AF389" s="43" t="s">
        <v>2119</v>
      </c>
      <c r="AG389" s="42" t="str">
        <f>IF(AF389&lt;&gt;"",IF(AF389&lt;&gt;"LIBSETS_DROP_MECHANIC_MONSTER_NAME",VLOOKUP(AF389,'LibSets constants'!$I$4:$L$1000,3,FALSE),""),"")</f>
        <v>Public dungeon bosses have a chance to drop a shoulder, hand, or weapon.</v>
      </c>
      <c r="AH389" s="42" t="str">
        <f>IF(AF389&lt;&gt;"",IF(AF389&lt;&gt;"LIBSETS_DROP_MECHANIC_MONSTER_NAME",VLOOKUP(AF389,'LibSets constants'!$I$4:$L$1000,4,FALSE),""),"")</f>
        <v>Öffentliche Dungeon-Bosse haben die Möglichkeit, eine Schulter, Handschuhe oder eine Waffe fallen zu lassen.</v>
      </c>
      <c r="AI389" s="3" t="str">
        <f>IF(J389&lt;&gt;"LIBSETS_SETTYPE_BATTLEGROUND",IF(J389&lt;&gt;"LIBSETS_SETTYPE_SPECIAL",IF(AJ389&lt;&gt;"",VLOOKUP(AJ389,'ESO zone constants'!$D$2:$H$4950,8,FALSE),""),""),"")</f>
        <v/>
      </c>
      <c r="AK389" s="43" t="s">
        <v>2120</v>
      </c>
      <c r="AL389" s="42" t="str">
        <f>IF(AK389&lt;&gt;"",IF(AK389&lt;&gt;"LIBSETS_DROP_MECHANIC_MONSTER_NAME",VLOOKUP(AK389,'LibSets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2" t="str">
        <f>IF(AK389&lt;&gt;"",IF(AK389&lt;&gt;"LIBSETS_DROP_MECHANIC_MONSTER_NAME",VLOOKUP(AK389,'LibSets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IF(J389&lt;&gt;"LIBSETS_SETTYPE_BATTLEGROUND",IF(J389&lt;&gt;"LIBSETS_SETTYPE_SPECIAL",IF(AO389&lt;&gt;"",VLOOKUP(AO389,'ESO zone constants'!$D$2:$H$4950,8,FALSE),""),""),"")</f>
        <v/>
      </c>
      <c r="AP389" s="43"/>
      <c r="AQ389" s="42" t="str">
        <f>IF(AP389&lt;&gt;"",IF(AP389&lt;&gt;"LIBSETS_DROP_MECHANIC_MONSTER_NAME",VLOOKUP(AP389,'LibSets constants'!$I$4:$L$1000,3,FALSE),""),"")</f>
        <v/>
      </c>
      <c r="AR389" s="42" t="str">
        <f>IF(AP389&lt;&gt;"",IF(AP389&lt;&gt;"LIBSETS_DROP_MECHANIC_MONSTER_NAME",VLOOKUP(AP389,'LibSets constants'!$I$4:$L$1000,4,FALSE),""),"")</f>
        <v/>
      </c>
      <c r="AS389" s="3" t="str">
        <f>IF(J389&lt;&gt;"LIBSETS_SETTYPE_BATTLEGROUND",IF(J389&lt;&gt;"LIBSETS_SETTYPE_SPECIAL",IF(AT389&lt;&gt;"",VLOOKUP(AT389,'ESO zone constants'!$D$2:$H$4950,8,FALSE),""),""),"")</f>
        <v/>
      </c>
      <c r="AU389" s="43"/>
      <c r="AV389" s="42" t="str">
        <f>IF(AU389&lt;&gt;"",IF(AU389&lt;&gt;"LIBSETS_DROP_MECHANIC_MONSTER_NAME",VLOOKUP(AU389,'LibSets constants'!$I$4:$L$1000,3,FALSE),""),"")</f>
        <v/>
      </c>
      <c r="AW389" s="42" t="str">
        <f>IF(AU389&lt;&gt;"",IF(AU389&lt;&gt;"LIBSETS_DROP_MECHANIC_MONSTER_NAME",VLOOKUP(AU389,'LibSets constants'!$I$4:$L$1000,4,FALSE),""),"")</f>
        <v/>
      </c>
      <c r="AX389" s="21" t="e">
        <f t="shared" si="43"/>
        <v>#REF!</v>
      </c>
      <c r="AY389" s="21" t="e">
        <f t="shared" si="40"/>
        <v>#REF!</v>
      </c>
      <c r="AZ389" s="21" t="str">
        <f t="shared" si="44"/>
        <v>, setType=LIBSETS_SETTYPE_OVERLAND</v>
      </c>
      <c r="BA389" s="21" t="str">
        <f t="shared" si="45"/>
        <v>, dropMechanic={LIBSETS_DROP_MECHANIC_OVERLAND_BOSS_DELVE,LIBSETS_DROP_MECHANIC_OVERLAND_WORLDBOSS,LIBSETS_DROP_MECHANIC_OVERLAND_BOSS_PUBLIC_DUNGEON,LIBSETS_DROP_MECHANIC_OVERLAND_CHEST}},</v>
      </c>
      <c r="BB389" s="21" t="str">
        <f t="shared" si="41"/>
        <v xml:space="preserve"> --Wisdom of Vanus / Weisheit von Vanus   [Summerset]</v>
      </c>
    </row>
    <row r="390" spans="1:54" x14ac:dyDescent="0.25">
      <c r="A390" s="12">
        <v>405</v>
      </c>
      <c r="B390" t="s">
        <v>1712</v>
      </c>
      <c r="C390" t="s">
        <v>1714</v>
      </c>
      <c r="D390" t="s">
        <v>1713</v>
      </c>
      <c r="G390" s="3">
        <f t="shared" si="42"/>
        <v>405</v>
      </c>
      <c r="J390" s="8" t="s">
        <v>2024</v>
      </c>
      <c r="L390" t="s">
        <v>100</v>
      </c>
      <c r="M390" t="s">
        <v>100</v>
      </c>
      <c r="N390">
        <v>-1</v>
      </c>
      <c r="O390">
        <v>-1</v>
      </c>
      <c r="P390">
        <v>-1</v>
      </c>
      <c r="Q390">
        <v>0</v>
      </c>
      <c r="R390" s="3" t="e">
        <f>IF(S390&lt;&gt;"",VLOOKUP(S390,'ESO zone constants'!$D$2:$H$4950,8,FALSE),"")</f>
        <v>#REF!</v>
      </c>
      <c r="S390" t="s">
        <v>80</v>
      </c>
      <c r="T390" s="19" t="e">
        <f>IF(R390&lt;&gt;"",IF(NOT(ISERROR(VLOOKUP(R390,'ESO Dungeon constants'!$D$3:$H$9999,5,FALSE))),VLOOKUP(R390,'ESO Dungeon constants'!$D$3:$I$9999,6,FALSE),VLOOKUP(R390,'ESO zone constants'!$H$2:$K$9984,4,FALSE)),"")</f>
        <v>#REF!</v>
      </c>
      <c r="U390" s="3" t="e">
        <f>VLOOKUP(T390,'LibSets constants'!$B$4:$C$1000,2,FALSE)</f>
        <v>#REF!</v>
      </c>
      <c r="V390" s="34" t="s">
        <v>2117</v>
      </c>
      <c r="W390" s="42" t="str">
        <f>IF(V390&lt;&gt;"",IF(V390&lt;&gt;"LIBSETS_DROP_MECHANIC_MONSTER_NAME",VLOOKUP(V390,'LibSets constants'!$I$4:$L$1000,3,FALSE),""),"")</f>
        <v>Delve bosses have a chance to drop a waist or feet.</v>
      </c>
      <c r="X390" s="42" t="str">
        <f>IF(V390&lt;&gt;"",IF(V390&lt;&gt;"LIBSETS_DROP_MECHANIC_MONSTER_NAME",VLOOKUP(V390,'LibSets constants'!$I$4:$L$1000,4,FALSE),""),"")</f>
        <v>Bosse in Gewölben haben die Chance, eine Taille oder Füße fallen zu lassen.</v>
      </c>
      <c r="Y390" s="3" t="str">
        <f>IF(J390&lt;&gt;"LIBSETS_SETTYPE_BATTLEGROUND",IF(J390&lt;&gt;"LIBSETS_SETTYPE_SPECIAL",IF(Z390&lt;&gt;"",VLOOKUP(Z390,'ESO zone constants'!$D$2:$H$4950,8,FALSE),""),""),"")</f>
        <v/>
      </c>
      <c r="AA390" s="43" t="s">
        <v>2118</v>
      </c>
      <c r="AB390" s="42" t="str">
        <f>IF(AA390&lt;&gt;"",IF(AA390&lt;&gt;"LIBSETS_DROP_MECHANIC_MONSTER_NAME",VLOOKUP(AA390,'LibSets constants'!$I$4:$L$1000,3,FALSE),""),"")</f>
        <v>Overland group bosses have a 100% chance to drop head, chest, legs, or weapon.</v>
      </c>
      <c r="AC390" s="42" t="str">
        <f>IF(AA390&lt;&gt;"",IF(AA390&lt;&gt;"LIBSETS_DROP_MECHANIC_MONSTER_NAME",VLOOKUP(AA390,'LibSets constants'!$I$4:$L$1000,4,FALSE),""),"")</f>
        <v>Überland Gruppenbosse haben eine Chance von 100%, Kopf, Brust, Beine oder Waffen fallen zu lassen.</v>
      </c>
      <c r="AD390" s="3" t="str">
        <f>IF(J390&lt;&gt;"LIBSETS_SETTYPE_BATTLEGROUND",IF(J390&lt;&gt;"LIBSETS_SETTYPE_SPECIAL",IF(AE390&lt;&gt;"",VLOOKUP(AE390,'ESO zone constants'!$D$2:$H$4950,8,FALSE),""),""),"")</f>
        <v/>
      </c>
      <c r="AF390" s="43" t="s">
        <v>2119</v>
      </c>
      <c r="AG390" s="42" t="str">
        <f>IF(AF390&lt;&gt;"",IF(AF390&lt;&gt;"LIBSETS_DROP_MECHANIC_MONSTER_NAME",VLOOKUP(AF390,'LibSets constants'!$I$4:$L$1000,3,FALSE),""),"")</f>
        <v>Public dungeon bosses have a chance to drop a shoulder, hand, or weapon.</v>
      </c>
      <c r="AH390" s="42" t="str">
        <f>IF(AF390&lt;&gt;"",IF(AF390&lt;&gt;"LIBSETS_DROP_MECHANIC_MONSTER_NAME",VLOOKUP(AF390,'LibSets constants'!$I$4:$L$1000,4,FALSE),""),"")</f>
        <v>Öffentliche Dungeon-Bosse haben die Möglichkeit, eine Schulter, Handschuhe oder eine Waffe fallen zu lassen.</v>
      </c>
      <c r="AI390" s="3" t="str">
        <f>IF(J390&lt;&gt;"LIBSETS_SETTYPE_BATTLEGROUND",IF(J390&lt;&gt;"LIBSETS_SETTYPE_SPECIAL",IF(AJ390&lt;&gt;"",VLOOKUP(AJ390,'ESO zone constants'!$D$2:$H$4950,8,FALSE),""),""),"")</f>
        <v/>
      </c>
      <c r="AK390" s="43" t="s">
        <v>2120</v>
      </c>
      <c r="AL390" s="42" t="str">
        <f>IF(AK390&lt;&gt;"",IF(AK390&lt;&gt;"LIBSETS_DROP_MECHANIC_MONSTER_NAME",VLOOKUP(AK390,'LibSets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0" s="42" t="str">
        <f>IF(AK390&lt;&gt;"",IF(AK390&lt;&gt;"LIBSETS_DROP_MECHANIC_MONSTER_NAME",VLOOKUP(AK390,'LibSets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0" s="3" t="str">
        <f>IF(J390&lt;&gt;"LIBSETS_SETTYPE_BATTLEGROUND",IF(J390&lt;&gt;"LIBSETS_SETTYPE_SPECIAL",IF(AO390&lt;&gt;"",VLOOKUP(AO390,'ESO zone constants'!$D$2:$H$4950,8,FALSE),""),""),"")</f>
        <v/>
      </c>
      <c r="AP390" s="43"/>
      <c r="AQ390" s="42" t="str">
        <f>IF(AP390&lt;&gt;"",IF(AP390&lt;&gt;"LIBSETS_DROP_MECHANIC_MONSTER_NAME",VLOOKUP(AP390,'LibSets constants'!$I$4:$L$1000,3,FALSE),""),"")</f>
        <v/>
      </c>
      <c r="AR390" s="42" t="str">
        <f>IF(AP390&lt;&gt;"",IF(AP390&lt;&gt;"LIBSETS_DROP_MECHANIC_MONSTER_NAME",VLOOKUP(AP390,'LibSets constants'!$I$4:$L$1000,4,FALSE),""),"")</f>
        <v/>
      </c>
      <c r="AS390" s="3" t="str">
        <f>IF(J390&lt;&gt;"LIBSETS_SETTYPE_BATTLEGROUND",IF(J390&lt;&gt;"LIBSETS_SETTYPE_SPECIAL",IF(AT390&lt;&gt;"",VLOOKUP(AT390,'ESO zone constants'!$D$2:$H$4950,8,FALSE),""),""),"")</f>
        <v/>
      </c>
      <c r="AU390" s="43"/>
      <c r="AV390" s="42" t="str">
        <f>IF(AU390&lt;&gt;"",IF(AU390&lt;&gt;"LIBSETS_DROP_MECHANIC_MONSTER_NAME",VLOOKUP(AU390,'LibSets constants'!$I$4:$L$1000,3,FALSE),""),"")</f>
        <v/>
      </c>
      <c r="AW390" s="42" t="str">
        <f>IF(AU390&lt;&gt;"",IF(AU390&lt;&gt;"LIBSETS_DROP_MECHANIC_MONSTER_NAME",VLOOKUP(AU390,'LibSets constants'!$I$4:$L$1000,4,FALSE),""),"")</f>
        <v/>
      </c>
      <c r="AX390" s="21" t="e">
        <f t="shared" si="43"/>
        <v>#REF!</v>
      </c>
      <c r="AY390" s="21" t="e">
        <f t="shared" si="40"/>
        <v>#REF!</v>
      </c>
      <c r="AZ390" s="21" t="str">
        <f t="shared" si="44"/>
        <v>, setType=LIBSETS_SETTYPE_OVERLAND</v>
      </c>
      <c r="BA390" s="21" t="str">
        <f t="shared" si="45"/>
        <v>, dropMechanic={LIBSETS_DROP_MECHANIC_OVERLAND_BOSS_DELVE,LIBSETS_DROP_MECHANIC_OVERLAND_WORLDBOSS,LIBSETS_DROP_MECHANIC_OVERLAND_BOSS_PUBLIC_DUNGEON,LIBSETS_DROP_MECHANIC_OVERLAND_CHEST}},</v>
      </c>
      <c r="BB390" s="21" t="str">
        <f t="shared" si="41"/>
        <v xml:space="preserve"> --Bright-Throat's Boast / Hellhalsstolz   [Murkmire]</v>
      </c>
    </row>
    <row r="391" spans="1:54" x14ac:dyDescent="0.25">
      <c r="A391" s="12">
        <v>406</v>
      </c>
      <c r="B391" t="s">
        <v>1715</v>
      </c>
      <c r="C391" t="s">
        <v>1717</v>
      </c>
      <c r="D391" t="s">
        <v>1716</v>
      </c>
      <c r="G391" s="3">
        <f t="shared" si="42"/>
        <v>406</v>
      </c>
      <c r="J391" s="8" t="s">
        <v>2024</v>
      </c>
      <c r="L391" t="s">
        <v>100</v>
      </c>
      <c r="M391" t="s">
        <v>100</v>
      </c>
      <c r="N391">
        <v>-1</v>
      </c>
      <c r="O391">
        <v>-1</v>
      </c>
      <c r="P391">
        <v>-1</v>
      </c>
      <c r="Q391">
        <v>0</v>
      </c>
      <c r="R391" s="3" t="e">
        <f>IF(S391&lt;&gt;"",VLOOKUP(S391,'ESO zone constants'!$D$2:$H$4950,8,FALSE),"")</f>
        <v>#REF!</v>
      </c>
      <c r="S391" t="s">
        <v>80</v>
      </c>
      <c r="T391" s="19" t="e">
        <f>IF(R391&lt;&gt;"",IF(NOT(ISERROR(VLOOKUP(R391,'ESO Dungeon constants'!$D$3:$H$9999,5,FALSE))),VLOOKUP(R391,'ESO Dungeon constants'!$D$3:$I$9999,6,FALSE),VLOOKUP(R391,'ESO zone constants'!$H$2:$K$9984,4,FALSE)),"")</f>
        <v>#REF!</v>
      </c>
      <c r="U391" s="3" t="e">
        <f>VLOOKUP(T391,'LibSets constants'!$B$4:$C$1000,2,FALSE)</f>
        <v>#REF!</v>
      </c>
      <c r="V391" s="34" t="s">
        <v>2117</v>
      </c>
      <c r="W391" s="42" t="str">
        <f>IF(V391&lt;&gt;"",IF(V391&lt;&gt;"LIBSETS_DROP_MECHANIC_MONSTER_NAME",VLOOKUP(V391,'LibSets constants'!$I$4:$L$1000,3,FALSE),""),"")</f>
        <v>Delve bosses have a chance to drop a waist or feet.</v>
      </c>
      <c r="X391" s="42" t="str">
        <f>IF(V391&lt;&gt;"",IF(V391&lt;&gt;"LIBSETS_DROP_MECHANIC_MONSTER_NAME",VLOOKUP(V391,'LibSets constants'!$I$4:$L$1000,4,FALSE),""),"")</f>
        <v>Bosse in Gewölben haben die Chance, eine Taille oder Füße fallen zu lassen.</v>
      </c>
      <c r="Y391" s="3" t="str">
        <f>IF(J391&lt;&gt;"LIBSETS_SETTYPE_BATTLEGROUND",IF(J391&lt;&gt;"LIBSETS_SETTYPE_SPECIAL",IF(Z391&lt;&gt;"",VLOOKUP(Z391,'ESO zone constants'!$D$2:$H$4950,8,FALSE),""),""),"")</f>
        <v/>
      </c>
      <c r="AA391" s="43" t="s">
        <v>2118</v>
      </c>
      <c r="AB391" s="42" t="str">
        <f>IF(AA391&lt;&gt;"",IF(AA391&lt;&gt;"LIBSETS_DROP_MECHANIC_MONSTER_NAME",VLOOKUP(AA391,'LibSets constants'!$I$4:$L$1000,3,FALSE),""),"")</f>
        <v>Overland group bosses have a 100% chance to drop head, chest, legs, or weapon.</v>
      </c>
      <c r="AC391" s="42" t="str">
        <f>IF(AA391&lt;&gt;"",IF(AA391&lt;&gt;"LIBSETS_DROP_MECHANIC_MONSTER_NAME",VLOOKUP(AA391,'LibSets constants'!$I$4:$L$1000,4,FALSE),""),"")</f>
        <v>Überland Gruppenbosse haben eine Chance von 100%, Kopf, Brust, Beine oder Waffen fallen zu lassen.</v>
      </c>
      <c r="AD391" s="3" t="str">
        <f>IF(J391&lt;&gt;"LIBSETS_SETTYPE_BATTLEGROUND",IF(J391&lt;&gt;"LIBSETS_SETTYPE_SPECIAL",IF(AE391&lt;&gt;"",VLOOKUP(AE391,'ESO zone constants'!$D$2:$H$4950,8,FALSE),""),""),"")</f>
        <v/>
      </c>
      <c r="AF391" s="43" t="s">
        <v>2119</v>
      </c>
      <c r="AG391" s="42" t="str">
        <f>IF(AF391&lt;&gt;"",IF(AF391&lt;&gt;"LIBSETS_DROP_MECHANIC_MONSTER_NAME",VLOOKUP(AF391,'LibSets constants'!$I$4:$L$1000,3,FALSE),""),"")</f>
        <v>Public dungeon bosses have a chance to drop a shoulder, hand, or weapon.</v>
      </c>
      <c r="AH391" s="42" t="str">
        <f>IF(AF391&lt;&gt;"",IF(AF391&lt;&gt;"LIBSETS_DROP_MECHANIC_MONSTER_NAME",VLOOKUP(AF391,'LibSets constants'!$I$4:$L$1000,4,FALSE),""),"")</f>
        <v>Öffentliche Dungeon-Bosse haben die Möglichkeit, eine Schulter, Handschuhe oder eine Waffe fallen zu lassen.</v>
      </c>
      <c r="AI391" s="3" t="str">
        <f>IF(J391&lt;&gt;"LIBSETS_SETTYPE_BATTLEGROUND",IF(J391&lt;&gt;"LIBSETS_SETTYPE_SPECIAL",IF(AJ391&lt;&gt;"",VLOOKUP(AJ391,'ESO zone constants'!$D$2:$H$4950,8,FALSE),""),""),"")</f>
        <v/>
      </c>
      <c r="AK391" s="43" t="s">
        <v>2120</v>
      </c>
      <c r="AL391" s="42" t="str">
        <f>IF(AK391&lt;&gt;"",IF(AK391&lt;&gt;"LIBSETS_DROP_MECHANIC_MONSTER_NAME",VLOOKUP(AK391,'LibSets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1" s="42" t="str">
        <f>IF(AK391&lt;&gt;"",IF(AK391&lt;&gt;"LIBSETS_DROP_MECHANIC_MONSTER_NAME",VLOOKUP(AK391,'LibSets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1" s="3" t="str">
        <f>IF(J391&lt;&gt;"LIBSETS_SETTYPE_BATTLEGROUND",IF(J391&lt;&gt;"LIBSETS_SETTYPE_SPECIAL",IF(AO391&lt;&gt;"",VLOOKUP(AO391,'ESO zone constants'!$D$2:$H$4950,8,FALSE),""),""),"")</f>
        <v/>
      </c>
      <c r="AP391" s="43"/>
      <c r="AQ391" s="42" t="str">
        <f>IF(AP391&lt;&gt;"",IF(AP391&lt;&gt;"LIBSETS_DROP_MECHANIC_MONSTER_NAME",VLOOKUP(AP391,'LibSets constants'!$I$4:$L$1000,3,FALSE),""),"")</f>
        <v/>
      </c>
      <c r="AR391" s="42" t="str">
        <f>IF(AP391&lt;&gt;"",IF(AP391&lt;&gt;"LIBSETS_DROP_MECHANIC_MONSTER_NAME",VLOOKUP(AP391,'LibSets constants'!$I$4:$L$1000,4,FALSE),""),"")</f>
        <v/>
      </c>
      <c r="AS391" s="3" t="str">
        <f>IF(J391&lt;&gt;"LIBSETS_SETTYPE_BATTLEGROUND",IF(J391&lt;&gt;"LIBSETS_SETTYPE_SPECIAL",IF(AT391&lt;&gt;"",VLOOKUP(AT391,'ESO zone constants'!$D$2:$H$4950,8,FALSE),""),""),"")</f>
        <v/>
      </c>
      <c r="AU391" s="43"/>
      <c r="AV391" s="42" t="str">
        <f>IF(AU391&lt;&gt;"",IF(AU391&lt;&gt;"LIBSETS_DROP_MECHANIC_MONSTER_NAME",VLOOKUP(AU391,'LibSets constants'!$I$4:$L$1000,3,FALSE),""),"")</f>
        <v/>
      </c>
      <c r="AW391" s="42" t="str">
        <f>IF(AU391&lt;&gt;"",IF(AU391&lt;&gt;"LIBSETS_DROP_MECHANIC_MONSTER_NAME",VLOOKUP(AU391,'LibSets constants'!$I$4:$L$1000,4,FALSE),""),"")</f>
        <v/>
      </c>
      <c r="AX391" s="21" t="e">
        <f t="shared" si="43"/>
        <v>#REF!</v>
      </c>
      <c r="AY391" s="21" t="e">
        <f t="shared" si="40"/>
        <v>#REF!</v>
      </c>
      <c r="AZ391" s="21" t="str">
        <f t="shared" si="44"/>
        <v>, setType=LIBSETS_SETTYPE_OVERLAND</v>
      </c>
      <c r="BA391" s="21" t="str">
        <f t="shared" si="45"/>
        <v>, dropMechanic={LIBSETS_DROP_MECHANIC_OVERLAND_BOSS_DELVE,LIBSETS_DROP_MECHANIC_OVERLAND_WORLDBOSS,LIBSETS_DROP_MECHANIC_OVERLAND_BOSS_PUBLIC_DUNGEON,LIBSETS_DROP_MECHANIC_OVERLAND_CHEST}},</v>
      </c>
      <c r="BB391" s="21" t="str">
        <f t="shared" si="41"/>
        <v xml:space="preserve"> --Dead-Water's Guile / Totwassertücke   [Murkmire]</v>
      </c>
    </row>
    <row r="392" spans="1:54" x14ac:dyDescent="0.25">
      <c r="A392" s="12">
        <v>407</v>
      </c>
      <c r="B392" t="s">
        <v>1718</v>
      </c>
      <c r="C392" t="s">
        <v>1720</v>
      </c>
      <c r="D392" t="s">
        <v>1719</v>
      </c>
      <c r="G392" s="3">
        <f t="shared" si="42"/>
        <v>407</v>
      </c>
      <c r="J392" s="8" t="s">
        <v>2024</v>
      </c>
      <c r="L392" t="s">
        <v>100</v>
      </c>
      <c r="M392" t="s">
        <v>100</v>
      </c>
      <c r="N392">
        <v>-1</v>
      </c>
      <c r="O392">
        <v>-1</v>
      </c>
      <c r="P392">
        <v>-1</v>
      </c>
      <c r="Q392">
        <v>0</v>
      </c>
      <c r="R392" s="3" t="e">
        <f>IF(S392&lt;&gt;"",VLOOKUP(S392,'ESO zone constants'!$D$2:$H$4950,8,FALSE),"")</f>
        <v>#REF!</v>
      </c>
      <c r="S392" t="s">
        <v>80</v>
      </c>
      <c r="T392" s="19" t="e">
        <f>IF(R392&lt;&gt;"",IF(NOT(ISERROR(VLOOKUP(R392,'ESO Dungeon constants'!$D$3:$H$9999,5,FALSE))),VLOOKUP(R392,'ESO Dungeon constants'!$D$3:$I$9999,6,FALSE),VLOOKUP(R392,'ESO zone constants'!$H$2:$K$9984,4,FALSE)),"")</f>
        <v>#REF!</v>
      </c>
      <c r="U392" s="3" t="e">
        <f>VLOOKUP(T392,'LibSets constants'!$B$4:$C$1000,2,FALSE)</f>
        <v>#REF!</v>
      </c>
      <c r="V392" s="34" t="s">
        <v>2117</v>
      </c>
      <c r="W392" s="42" t="str">
        <f>IF(V392&lt;&gt;"",IF(V392&lt;&gt;"LIBSETS_DROP_MECHANIC_MONSTER_NAME",VLOOKUP(V392,'LibSets constants'!$I$4:$L$1000,3,FALSE),""),"")</f>
        <v>Delve bosses have a chance to drop a waist or feet.</v>
      </c>
      <c r="X392" s="42" t="str">
        <f>IF(V392&lt;&gt;"",IF(V392&lt;&gt;"LIBSETS_DROP_MECHANIC_MONSTER_NAME",VLOOKUP(V392,'LibSets constants'!$I$4:$L$1000,4,FALSE),""),"")</f>
        <v>Bosse in Gewölben haben die Chance, eine Taille oder Füße fallen zu lassen.</v>
      </c>
      <c r="Y392" s="3" t="str">
        <f>IF(J392&lt;&gt;"LIBSETS_SETTYPE_BATTLEGROUND",IF(J392&lt;&gt;"LIBSETS_SETTYPE_SPECIAL",IF(Z392&lt;&gt;"",VLOOKUP(Z392,'ESO zone constants'!$D$2:$H$4950,8,FALSE),""),""),"")</f>
        <v/>
      </c>
      <c r="AA392" s="43" t="s">
        <v>2118</v>
      </c>
      <c r="AB392" s="42" t="str">
        <f>IF(AA392&lt;&gt;"",IF(AA392&lt;&gt;"LIBSETS_DROP_MECHANIC_MONSTER_NAME",VLOOKUP(AA392,'LibSets constants'!$I$4:$L$1000,3,FALSE),""),"")</f>
        <v>Overland group bosses have a 100% chance to drop head, chest, legs, or weapon.</v>
      </c>
      <c r="AC392" s="42" t="str">
        <f>IF(AA392&lt;&gt;"",IF(AA392&lt;&gt;"LIBSETS_DROP_MECHANIC_MONSTER_NAME",VLOOKUP(AA392,'LibSets constants'!$I$4:$L$1000,4,FALSE),""),"")</f>
        <v>Überland Gruppenbosse haben eine Chance von 100%, Kopf, Brust, Beine oder Waffen fallen zu lassen.</v>
      </c>
      <c r="AD392" s="3" t="str">
        <f>IF(J392&lt;&gt;"LIBSETS_SETTYPE_BATTLEGROUND",IF(J392&lt;&gt;"LIBSETS_SETTYPE_SPECIAL",IF(AE392&lt;&gt;"",VLOOKUP(AE392,'ESO zone constants'!$D$2:$H$4950,8,FALSE),""),""),"")</f>
        <v/>
      </c>
      <c r="AF392" s="43" t="s">
        <v>2119</v>
      </c>
      <c r="AG392" s="42" t="str">
        <f>IF(AF392&lt;&gt;"",IF(AF392&lt;&gt;"LIBSETS_DROP_MECHANIC_MONSTER_NAME",VLOOKUP(AF392,'LibSets constants'!$I$4:$L$1000,3,FALSE),""),"")</f>
        <v>Public dungeon bosses have a chance to drop a shoulder, hand, or weapon.</v>
      </c>
      <c r="AH392" s="42" t="str">
        <f>IF(AF392&lt;&gt;"",IF(AF392&lt;&gt;"LIBSETS_DROP_MECHANIC_MONSTER_NAME",VLOOKUP(AF392,'LibSets constants'!$I$4:$L$1000,4,FALSE),""),"")</f>
        <v>Öffentliche Dungeon-Bosse haben die Möglichkeit, eine Schulter, Handschuhe oder eine Waffe fallen zu lassen.</v>
      </c>
      <c r="AI392" s="3" t="str">
        <f>IF(J392&lt;&gt;"LIBSETS_SETTYPE_BATTLEGROUND",IF(J392&lt;&gt;"LIBSETS_SETTYPE_SPECIAL",IF(AJ392&lt;&gt;"",VLOOKUP(AJ392,'ESO zone constants'!$D$2:$H$4950,8,FALSE),""),""),"")</f>
        <v/>
      </c>
      <c r="AK392" s="43" t="s">
        <v>2120</v>
      </c>
      <c r="AL392" s="42" t="str">
        <f>IF(AK392&lt;&gt;"",IF(AK392&lt;&gt;"LIBSETS_DROP_MECHANIC_MONSTER_NAME",VLOOKUP(AK392,'LibSets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2" s="42" t="str">
        <f>IF(AK392&lt;&gt;"",IF(AK392&lt;&gt;"LIBSETS_DROP_MECHANIC_MONSTER_NAME",VLOOKUP(AK392,'LibSets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2" s="3" t="str">
        <f>IF(J392&lt;&gt;"LIBSETS_SETTYPE_BATTLEGROUND",IF(J392&lt;&gt;"LIBSETS_SETTYPE_SPECIAL",IF(AO392&lt;&gt;"",VLOOKUP(AO392,'ESO zone constants'!$D$2:$H$4950,8,FALSE),""),""),"")</f>
        <v/>
      </c>
      <c r="AP392" s="43"/>
      <c r="AQ392" s="42" t="str">
        <f>IF(AP392&lt;&gt;"",IF(AP392&lt;&gt;"LIBSETS_DROP_MECHANIC_MONSTER_NAME",VLOOKUP(AP392,'LibSets constants'!$I$4:$L$1000,3,FALSE),""),"")</f>
        <v/>
      </c>
      <c r="AR392" s="42" t="str">
        <f>IF(AP392&lt;&gt;"",IF(AP392&lt;&gt;"LIBSETS_DROP_MECHANIC_MONSTER_NAME",VLOOKUP(AP392,'LibSets constants'!$I$4:$L$1000,4,FALSE),""),"")</f>
        <v/>
      </c>
      <c r="AS392" s="3" t="str">
        <f>IF(J392&lt;&gt;"LIBSETS_SETTYPE_BATTLEGROUND",IF(J392&lt;&gt;"LIBSETS_SETTYPE_SPECIAL",IF(AT392&lt;&gt;"",VLOOKUP(AT392,'ESO zone constants'!$D$2:$H$4950,8,FALSE),""),""),"")</f>
        <v/>
      </c>
      <c r="AU392" s="43"/>
      <c r="AV392" s="42" t="str">
        <f>IF(AU392&lt;&gt;"",IF(AU392&lt;&gt;"LIBSETS_DROP_MECHANIC_MONSTER_NAME",VLOOKUP(AU392,'LibSets constants'!$I$4:$L$1000,3,FALSE),""),"")</f>
        <v/>
      </c>
      <c r="AW392" s="42" t="str">
        <f>IF(AU392&lt;&gt;"",IF(AU392&lt;&gt;"LIBSETS_DROP_MECHANIC_MONSTER_NAME",VLOOKUP(AU392,'LibSets constants'!$I$4:$L$1000,4,FALSE),""),"")</f>
        <v/>
      </c>
      <c r="AX392" s="21" t="e">
        <f t="shared" si="43"/>
        <v>#REF!</v>
      </c>
      <c r="AY392" s="21" t="e">
        <f t="shared" si="40"/>
        <v>#REF!</v>
      </c>
      <c r="AZ392" s="21" t="str">
        <f t="shared" si="44"/>
        <v>, setType=LIBSETS_SETTYPE_OVERLAND</v>
      </c>
      <c r="BA392" s="21" t="str">
        <f t="shared" si="45"/>
        <v>, dropMechanic={LIBSETS_DROP_MECHANIC_OVERLAND_BOSS_DELVE,LIBSETS_DROP_MECHANIC_OVERLAND_WORLDBOSS,LIBSETS_DROP_MECHANIC_OVERLAND_BOSS_PUBLIC_DUNGEON,LIBSETS_DROP_MECHANIC_OVERLAND_CHEST}},</v>
      </c>
      <c r="BB392" s="21" t="str">
        <f t="shared" si="41"/>
        <v xml:space="preserve"> --Champion of the Hist / Histchampion   [Murkmire]</v>
      </c>
    </row>
    <row r="393" spans="1:54" x14ac:dyDescent="0.25">
      <c r="A393" s="5">
        <v>440</v>
      </c>
      <c r="B393" t="s">
        <v>1981</v>
      </c>
      <c r="C393" t="s">
        <v>1878</v>
      </c>
      <c r="D393" t="s">
        <v>2182</v>
      </c>
      <c r="G393" s="3">
        <f t="shared" si="42"/>
        <v>440</v>
      </c>
      <c r="J393" s="8" t="s">
        <v>2024</v>
      </c>
      <c r="L393" t="s">
        <v>100</v>
      </c>
      <c r="M393" t="s">
        <v>100</v>
      </c>
      <c r="N393">
        <v>382</v>
      </c>
      <c r="O393">
        <v>382</v>
      </c>
      <c r="P393">
        <v>382</v>
      </c>
      <c r="Q393">
        <v>0</v>
      </c>
      <c r="R393" s="3" t="e">
        <f>IF(S393&lt;&gt;"",VLOOKUP(S393,'ESO zone constants'!$D$2:$H$4950,8,FALSE),"")</f>
        <v>#REF!</v>
      </c>
      <c r="S393" t="s">
        <v>1928</v>
      </c>
      <c r="T393" s="19" t="e">
        <f>IF(R393&lt;&gt;"",IF(NOT(ISERROR(VLOOKUP(R393,'ESO Dungeon constants'!$D$3:$H$9999,5,FALSE))),VLOOKUP(R393,'ESO Dungeon constants'!$D$3:$I$9999,6,FALSE),VLOOKUP(R393,'ESO zone constants'!$H$2:$K$9984,4,FALSE)),"")</f>
        <v>#REF!</v>
      </c>
      <c r="U393" s="3" t="e">
        <f>VLOOKUP(T393,'LibSets constants'!$B$4:$C$1000,2,FALSE)</f>
        <v>#REF!</v>
      </c>
      <c r="V393" s="34" t="s">
        <v>2117</v>
      </c>
      <c r="W393" s="42" t="str">
        <f>IF(V393&lt;&gt;"",IF(V393&lt;&gt;"LIBSETS_DROP_MECHANIC_MONSTER_NAME",VLOOKUP(V393,'LibSets constants'!$I$4:$L$1000,3,FALSE),""),"")</f>
        <v>Delve bosses have a chance to drop a waist or feet.</v>
      </c>
      <c r="X393" s="42" t="str">
        <f>IF(V393&lt;&gt;"",IF(V393&lt;&gt;"LIBSETS_DROP_MECHANIC_MONSTER_NAME",VLOOKUP(V393,'LibSets constants'!$I$4:$L$1000,4,FALSE),""),"")</f>
        <v>Bosse in Gewölben haben die Chance, eine Taille oder Füße fallen zu lassen.</v>
      </c>
      <c r="Y393" s="3" t="str">
        <f>IF(J393&lt;&gt;"LIBSETS_SETTYPE_BATTLEGROUND",IF(J393&lt;&gt;"LIBSETS_SETTYPE_SPECIAL",IF(Z393&lt;&gt;"",VLOOKUP(Z393,'ESO zone constants'!$D$2:$H$4950,8,FALSE),""),""),"")</f>
        <v/>
      </c>
      <c r="AA393" s="43" t="s">
        <v>2118</v>
      </c>
      <c r="AB393" s="42" t="str">
        <f>IF(AA393&lt;&gt;"",IF(AA393&lt;&gt;"LIBSETS_DROP_MECHANIC_MONSTER_NAME",VLOOKUP(AA393,'LibSets constants'!$I$4:$L$1000,3,FALSE),""),"")</f>
        <v>Overland group bosses have a 100% chance to drop head, chest, legs, or weapon.</v>
      </c>
      <c r="AC393" s="42" t="str">
        <f>IF(AA393&lt;&gt;"",IF(AA393&lt;&gt;"LIBSETS_DROP_MECHANIC_MONSTER_NAME",VLOOKUP(AA393,'LibSets constants'!$I$4:$L$1000,4,FALSE),""),"")</f>
        <v>Überland Gruppenbosse haben eine Chance von 100%, Kopf, Brust, Beine oder Waffen fallen zu lassen.</v>
      </c>
      <c r="AD393" s="3" t="str">
        <f>IF(J393&lt;&gt;"LIBSETS_SETTYPE_BATTLEGROUND",IF(J393&lt;&gt;"LIBSETS_SETTYPE_SPECIAL",IF(AE393&lt;&gt;"",VLOOKUP(AE393,'ESO zone constants'!$D$2:$H$4950,8,FALSE),""),""),"")</f>
        <v/>
      </c>
      <c r="AF393" s="43" t="s">
        <v>2119</v>
      </c>
      <c r="AG393" s="42" t="str">
        <f>IF(AF393&lt;&gt;"",IF(AF393&lt;&gt;"LIBSETS_DROP_MECHANIC_MONSTER_NAME",VLOOKUP(AF393,'LibSets constants'!$I$4:$L$1000,3,FALSE),""),"")</f>
        <v>Public dungeon bosses have a chance to drop a shoulder, hand, or weapon.</v>
      </c>
      <c r="AH393" s="42" t="str">
        <f>IF(AF393&lt;&gt;"",IF(AF393&lt;&gt;"LIBSETS_DROP_MECHANIC_MONSTER_NAME",VLOOKUP(AF393,'LibSets constants'!$I$4:$L$1000,4,FALSE),""),"")</f>
        <v>Öffentliche Dungeon-Bosse haben die Möglichkeit, eine Schulter, Handschuhe oder eine Waffe fallen zu lassen.</v>
      </c>
      <c r="AI393" s="3" t="str">
        <f>IF(J393&lt;&gt;"LIBSETS_SETTYPE_BATTLEGROUND",IF(J393&lt;&gt;"LIBSETS_SETTYPE_SPECIAL",IF(AJ393&lt;&gt;"",VLOOKUP(AJ393,'ESO zone constants'!$D$2:$H$4950,8,FALSE),""),""),"")</f>
        <v/>
      </c>
      <c r="AK393" s="43" t="s">
        <v>2120</v>
      </c>
      <c r="AL393" s="42" t="str">
        <f>IF(AK393&lt;&gt;"",IF(AK393&lt;&gt;"LIBSETS_DROP_MECHANIC_MONSTER_NAME",VLOOKUP(AK393,'LibSets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3" s="42" t="str">
        <f>IF(AK393&lt;&gt;"",IF(AK393&lt;&gt;"LIBSETS_DROP_MECHANIC_MONSTER_NAME",VLOOKUP(AK393,'LibSets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3" s="3" t="str">
        <f>IF(J393&lt;&gt;"LIBSETS_SETTYPE_BATTLEGROUND",IF(J393&lt;&gt;"LIBSETS_SETTYPE_SPECIAL",IF(AO393&lt;&gt;"",VLOOKUP(AO393,'ESO zone constants'!$D$2:$H$4950,8,FALSE),""),""),"")</f>
        <v/>
      </c>
      <c r="AP393" s="43"/>
      <c r="AQ393" s="42" t="str">
        <f>IF(AP393&lt;&gt;"",IF(AP393&lt;&gt;"LIBSETS_DROP_MECHANIC_MONSTER_NAME",VLOOKUP(AP393,'LibSets constants'!$I$4:$L$1000,3,FALSE),""),"")</f>
        <v/>
      </c>
      <c r="AR393" s="42" t="str">
        <f>IF(AP393&lt;&gt;"",IF(AP393&lt;&gt;"LIBSETS_DROP_MECHANIC_MONSTER_NAME",VLOOKUP(AP393,'LibSets constants'!$I$4:$L$1000,4,FALSE),""),"")</f>
        <v/>
      </c>
      <c r="AS393" s="3" t="str">
        <f>IF(J393&lt;&gt;"LIBSETS_SETTYPE_BATTLEGROUND",IF(J393&lt;&gt;"LIBSETS_SETTYPE_SPECIAL",IF(AT393&lt;&gt;"",VLOOKUP(AT393,'ESO zone constants'!$D$2:$H$4950,8,FALSE),""),""),"")</f>
        <v/>
      </c>
      <c r="AU393" s="43"/>
      <c r="AV393" s="42" t="str">
        <f>IF(AU393&lt;&gt;"",IF(AU393&lt;&gt;"LIBSETS_DROP_MECHANIC_MONSTER_NAME",VLOOKUP(AU393,'LibSets constants'!$I$4:$L$1000,3,FALSE),""),"")</f>
        <v/>
      </c>
      <c r="AW393" s="42" t="str">
        <f>IF(AU393&lt;&gt;"",IF(AU393&lt;&gt;"LIBSETS_DROP_MECHANIC_MONSTER_NAME",VLOOKUP(AU393,'LibSets constants'!$I$4:$L$1000,4,FALSE),""),"")</f>
        <v/>
      </c>
      <c r="AX393" s="21" t="e">
        <f t="shared" si="43"/>
        <v>#REF!</v>
      </c>
      <c r="AY393" s="21" t="e">
        <f t="shared" si="40"/>
        <v>#REF!</v>
      </c>
      <c r="AZ393" s="21" t="str">
        <f t="shared" si="44"/>
        <v>, setType=LIBSETS_SETTYPE_OVERLAND</v>
      </c>
      <c r="BA393" s="21" t="str">
        <f t="shared" si="45"/>
        <v>, dropMechanic={LIBSETS_DROP_MECHANIC_OVERLAND_BOSS_DELVE,LIBSETS_DROP_MECHANIC_OVERLAND_WORLDBOSS,LIBSETS_DROP_MECHANIC_OVERLAND_BOSS_PUBLIC_DUNGEON,LIBSETS_DROP_MECHANIC_OVERLAND_CHEST}},</v>
      </c>
      <c r="BB393" s="21" t="str">
        <f t="shared" si="41"/>
        <v xml:space="preserve"> --Crafty Alfiq / Listiger Alfiq   [Northern Elsweyr]</v>
      </c>
    </row>
    <row r="394" spans="1:54" x14ac:dyDescent="0.25">
      <c r="A394" s="5">
        <v>441</v>
      </c>
      <c r="B394" t="s">
        <v>1980</v>
      </c>
      <c r="C394" t="s">
        <v>1879</v>
      </c>
      <c r="D394" t="s">
        <v>2183</v>
      </c>
      <c r="G394" s="3">
        <f t="shared" si="42"/>
        <v>441</v>
      </c>
      <c r="J394" s="8" t="s">
        <v>2024</v>
      </c>
      <c r="L394" t="s">
        <v>100</v>
      </c>
      <c r="M394" t="s">
        <v>100</v>
      </c>
      <c r="N394">
        <v>382</v>
      </c>
      <c r="O394">
        <v>382</v>
      </c>
      <c r="P394">
        <v>382</v>
      </c>
      <c r="Q394">
        <v>0</v>
      </c>
      <c r="R394" s="3" t="e">
        <f>IF(S394&lt;&gt;"",VLOOKUP(S394,'ESO zone constants'!$D$2:$H$4950,8,FALSE),"")</f>
        <v>#REF!</v>
      </c>
      <c r="S394" t="s">
        <v>1928</v>
      </c>
      <c r="T394" s="19" t="e">
        <f>IF(R394&lt;&gt;"",IF(NOT(ISERROR(VLOOKUP(R394,'ESO Dungeon constants'!$D$3:$H$9999,5,FALSE))),VLOOKUP(R394,'ESO Dungeon constants'!$D$3:$I$9999,6,FALSE),VLOOKUP(R394,'ESO zone constants'!$H$2:$K$9984,4,FALSE)),"")</f>
        <v>#REF!</v>
      </c>
      <c r="U394" s="3" t="e">
        <f>VLOOKUP(T394,'LibSets constants'!$B$4:$C$1000,2,FALSE)</f>
        <v>#REF!</v>
      </c>
      <c r="V394" s="34" t="s">
        <v>2117</v>
      </c>
      <c r="W394" s="42" t="str">
        <f>IF(V394&lt;&gt;"",IF(V394&lt;&gt;"LIBSETS_DROP_MECHANIC_MONSTER_NAME",VLOOKUP(V394,'LibSets constants'!$I$4:$L$1000,3,FALSE),""),"")</f>
        <v>Delve bosses have a chance to drop a waist or feet.</v>
      </c>
      <c r="X394" s="42" t="str">
        <f>IF(V394&lt;&gt;"",IF(V394&lt;&gt;"LIBSETS_DROP_MECHANIC_MONSTER_NAME",VLOOKUP(V394,'LibSets constants'!$I$4:$L$1000,4,FALSE),""),"")</f>
        <v>Bosse in Gewölben haben die Chance, eine Taille oder Füße fallen zu lassen.</v>
      </c>
      <c r="Y394" s="3" t="str">
        <f>IF(J394&lt;&gt;"LIBSETS_SETTYPE_BATTLEGROUND",IF(J394&lt;&gt;"LIBSETS_SETTYPE_SPECIAL",IF(Z394&lt;&gt;"",VLOOKUP(Z394,'ESO zone constants'!$D$2:$H$4950,8,FALSE),""),""),"")</f>
        <v/>
      </c>
      <c r="AA394" s="43" t="s">
        <v>2118</v>
      </c>
      <c r="AB394" s="42" t="str">
        <f>IF(AA394&lt;&gt;"",IF(AA394&lt;&gt;"LIBSETS_DROP_MECHANIC_MONSTER_NAME",VLOOKUP(AA394,'LibSets constants'!$I$4:$L$1000,3,FALSE),""),"")</f>
        <v>Overland group bosses have a 100% chance to drop head, chest, legs, or weapon.</v>
      </c>
      <c r="AC394" s="42" t="str">
        <f>IF(AA394&lt;&gt;"",IF(AA394&lt;&gt;"LIBSETS_DROP_MECHANIC_MONSTER_NAME",VLOOKUP(AA394,'LibSets constants'!$I$4:$L$1000,4,FALSE),""),"")</f>
        <v>Überland Gruppenbosse haben eine Chance von 100%, Kopf, Brust, Beine oder Waffen fallen zu lassen.</v>
      </c>
      <c r="AD394" s="3" t="str">
        <f>IF(J394&lt;&gt;"LIBSETS_SETTYPE_BATTLEGROUND",IF(J394&lt;&gt;"LIBSETS_SETTYPE_SPECIAL",IF(AE394&lt;&gt;"",VLOOKUP(AE394,'ESO zone constants'!$D$2:$H$4950,8,FALSE),""),""),"")</f>
        <v/>
      </c>
      <c r="AF394" s="43" t="s">
        <v>2119</v>
      </c>
      <c r="AG394" s="42" t="str">
        <f>IF(AF394&lt;&gt;"",IF(AF394&lt;&gt;"LIBSETS_DROP_MECHANIC_MONSTER_NAME",VLOOKUP(AF394,'LibSets constants'!$I$4:$L$1000,3,FALSE),""),"")</f>
        <v>Public dungeon bosses have a chance to drop a shoulder, hand, or weapon.</v>
      </c>
      <c r="AH394" s="42" t="str">
        <f>IF(AF394&lt;&gt;"",IF(AF394&lt;&gt;"LIBSETS_DROP_MECHANIC_MONSTER_NAME",VLOOKUP(AF394,'LibSets constants'!$I$4:$L$1000,4,FALSE),""),"")</f>
        <v>Öffentliche Dungeon-Bosse haben die Möglichkeit, eine Schulter, Handschuhe oder eine Waffe fallen zu lassen.</v>
      </c>
      <c r="AI394" s="3" t="str">
        <f>IF(J394&lt;&gt;"LIBSETS_SETTYPE_BATTLEGROUND",IF(J394&lt;&gt;"LIBSETS_SETTYPE_SPECIAL",IF(AJ394&lt;&gt;"",VLOOKUP(AJ394,'ESO zone constants'!$D$2:$H$4950,8,FALSE),""),""),"")</f>
        <v/>
      </c>
      <c r="AK394" s="43" t="s">
        <v>2120</v>
      </c>
      <c r="AL394" s="42" t="str">
        <f>IF(AK394&lt;&gt;"",IF(AK394&lt;&gt;"LIBSETS_DROP_MECHANIC_MONSTER_NAME",VLOOKUP(AK394,'LibSets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4" s="42" t="str">
        <f>IF(AK394&lt;&gt;"",IF(AK394&lt;&gt;"LIBSETS_DROP_MECHANIC_MONSTER_NAME",VLOOKUP(AK394,'LibSets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4" s="3" t="str">
        <f>IF(J394&lt;&gt;"LIBSETS_SETTYPE_BATTLEGROUND",IF(J394&lt;&gt;"LIBSETS_SETTYPE_SPECIAL",IF(AO394&lt;&gt;"",VLOOKUP(AO394,'ESO zone constants'!$D$2:$H$4950,8,FALSE),""),""),"")</f>
        <v/>
      </c>
      <c r="AP394" s="43"/>
      <c r="AQ394" s="42" t="str">
        <f>IF(AP394&lt;&gt;"",IF(AP394&lt;&gt;"LIBSETS_DROP_MECHANIC_MONSTER_NAME",VLOOKUP(AP394,'LibSets constants'!$I$4:$L$1000,3,FALSE),""),"")</f>
        <v/>
      </c>
      <c r="AR394" s="42" t="str">
        <f>IF(AP394&lt;&gt;"",IF(AP394&lt;&gt;"LIBSETS_DROP_MECHANIC_MONSTER_NAME",VLOOKUP(AP394,'LibSets constants'!$I$4:$L$1000,4,FALSE),""),"")</f>
        <v/>
      </c>
      <c r="AS394" s="3" t="str">
        <f>IF(J394&lt;&gt;"LIBSETS_SETTYPE_BATTLEGROUND",IF(J394&lt;&gt;"LIBSETS_SETTYPE_SPECIAL",IF(AT394&lt;&gt;"",VLOOKUP(AT394,'ESO zone constants'!$D$2:$H$4950,8,FALSE),""),""),"")</f>
        <v/>
      </c>
      <c r="AU394" s="43"/>
      <c r="AV394" s="42" t="str">
        <f>IF(AU394&lt;&gt;"",IF(AU394&lt;&gt;"LIBSETS_DROP_MECHANIC_MONSTER_NAME",VLOOKUP(AU394,'LibSets constants'!$I$4:$L$1000,3,FALSE),""),"")</f>
        <v/>
      </c>
      <c r="AW394" s="42" t="str">
        <f>IF(AU394&lt;&gt;"",IF(AU394&lt;&gt;"LIBSETS_DROP_MECHANIC_MONSTER_NAME",VLOOKUP(AU394,'LibSets constants'!$I$4:$L$1000,4,FALSE),""),"")</f>
        <v/>
      </c>
      <c r="AX394" s="21" t="e">
        <f t="shared" si="43"/>
        <v>#REF!</v>
      </c>
      <c r="AY394" s="21" t="e">
        <f t="shared" si="40"/>
        <v>#REF!</v>
      </c>
      <c r="AZ394" s="21" t="str">
        <f t="shared" si="44"/>
        <v>, setType=LIBSETS_SETTYPE_OVERLAND</v>
      </c>
      <c r="BA394" s="21" t="str">
        <f t="shared" si="45"/>
        <v>, dropMechanic={LIBSETS_DROP_MECHANIC_OVERLAND_BOSS_DELVE,LIBSETS_DROP_MECHANIC_OVERLAND_WORLDBOSS,LIBSETS_DROP_MECHANIC_OVERLAND_BOSS_PUBLIC_DUNGEON,LIBSETS_DROP_MECHANIC_OVERLAND_CHEST}},</v>
      </c>
      <c r="BB394" s="21" t="str">
        <f t="shared" si="41"/>
        <v xml:space="preserve"> --Vesture of Darloc Brae / Gewandung von Darloc Brae   [Northern Elsweyr]</v>
      </c>
    </row>
    <row r="395" spans="1:54" x14ac:dyDescent="0.25">
      <c r="A395" s="5">
        <v>442</v>
      </c>
      <c r="B395" t="s">
        <v>1979</v>
      </c>
      <c r="C395" t="s">
        <v>1880</v>
      </c>
      <c r="D395" t="s">
        <v>2184</v>
      </c>
      <c r="G395" s="3">
        <f t="shared" si="42"/>
        <v>442</v>
      </c>
      <c r="J395" s="8" t="s">
        <v>2024</v>
      </c>
      <c r="L395" t="s">
        <v>100</v>
      </c>
      <c r="M395" t="s">
        <v>100</v>
      </c>
      <c r="N395">
        <v>382</v>
      </c>
      <c r="O395">
        <v>382</v>
      </c>
      <c r="P395">
        <v>382</v>
      </c>
      <c r="Q395">
        <v>0</v>
      </c>
      <c r="R395" s="3" t="e">
        <f>IF(S395&lt;&gt;"",VLOOKUP(S395,'ESO zone constants'!$D$2:$H$4950,8,FALSE),"")</f>
        <v>#REF!</v>
      </c>
      <c r="S395" t="s">
        <v>1928</v>
      </c>
      <c r="T395" s="19" t="e">
        <f>IF(R395&lt;&gt;"",IF(NOT(ISERROR(VLOOKUP(R395,'ESO Dungeon constants'!$D$3:$H$9999,5,FALSE))),VLOOKUP(R395,'ESO Dungeon constants'!$D$3:$I$9999,6,FALSE),VLOOKUP(R395,'ESO zone constants'!$H$2:$K$9984,4,FALSE)),"")</f>
        <v>#REF!</v>
      </c>
      <c r="U395" s="3" t="e">
        <f>VLOOKUP(T395,'LibSets constants'!$B$4:$C$1000,2,FALSE)</f>
        <v>#REF!</v>
      </c>
      <c r="V395" s="34" t="s">
        <v>2117</v>
      </c>
      <c r="W395" s="42" t="str">
        <f>IF(V395&lt;&gt;"",IF(V395&lt;&gt;"LIBSETS_DROP_MECHANIC_MONSTER_NAME",VLOOKUP(V395,'LibSets constants'!$I$4:$L$1000,3,FALSE),""),"")</f>
        <v>Delve bosses have a chance to drop a waist or feet.</v>
      </c>
      <c r="X395" s="42" t="str">
        <f>IF(V395&lt;&gt;"",IF(V395&lt;&gt;"LIBSETS_DROP_MECHANIC_MONSTER_NAME",VLOOKUP(V395,'LibSets constants'!$I$4:$L$1000,4,FALSE),""),"")</f>
        <v>Bosse in Gewölben haben die Chance, eine Taille oder Füße fallen zu lassen.</v>
      </c>
      <c r="Y395" s="3" t="str">
        <f>IF(J395&lt;&gt;"LIBSETS_SETTYPE_BATTLEGROUND",IF(J395&lt;&gt;"LIBSETS_SETTYPE_SPECIAL",IF(Z395&lt;&gt;"",VLOOKUP(Z395,'ESO zone constants'!$D$2:$H$4950,8,FALSE),""),""),"")</f>
        <v/>
      </c>
      <c r="AA395" s="43" t="s">
        <v>2118</v>
      </c>
      <c r="AB395" s="42" t="str">
        <f>IF(AA395&lt;&gt;"",IF(AA395&lt;&gt;"LIBSETS_DROP_MECHANIC_MONSTER_NAME",VLOOKUP(AA395,'LibSets constants'!$I$4:$L$1000,3,FALSE),""),"")</f>
        <v>Overland group bosses have a 100% chance to drop head, chest, legs, or weapon.</v>
      </c>
      <c r="AC395" s="42" t="str">
        <f>IF(AA395&lt;&gt;"",IF(AA395&lt;&gt;"LIBSETS_DROP_MECHANIC_MONSTER_NAME",VLOOKUP(AA395,'LibSets constants'!$I$4:$L$1000,4,FALSE),""),"")</f>
        <v>Überland Gruppenbosse haben eine Chance von 100%, Kopf, Brust, Beine oder Waffen fallen zu lassen.</v>
      </c>
      <c r="AD395" s="3" t="str">
        <f>IF(J395&lt;&gt;"LIBSETS_SETTYPE_BATTLEGROUND",IF(J395&lt;&gt;"LIBSETS_SETTYPE_SPECIAL",IF(AE395&lt;&gt;"",VLOOKUP(AE395,'ESO zone constants'!$D$2:$H$4950,8,FALSE),""),""),"")</f>
        <v/>
      </c>
      <c r="AF395" s="43" t="s">
        <v>2119</v>
      </c>
      <c r="AG395" s="42" t="str">
        <f>IF(AF395&lt;&gt;"",IF(AF395&lt;&gt;"LIBSETS_DROP_MECHANIC_MONSTER_NAME",VLOOKUP(AF395,'LibSets constants'!$I$4:$L$1000,3,FALSE),""),"")</f>
        <v>Public dungeon bosses have a chance to drop a shoulder, hand, or weapon.</v>
      </c>
      <c r="AH395" s="42" t="str">
        <f>IF(AF395&lt;&gt;"",IF(AF395&lt;&gt;"LIBSETS_DROP_MECHANIC_MONSTER_NAME",VLOOKUP(AF395,'LibSets constants'!$I$4:$L$1000,4,FALSE),""),"")</f>
        <v>Öffentliche Dungeon-Bosse haben die Möglichkeit, eine Schulter, Handschuhe oder eine Waffe fallen zu lassen.</v>
      </c>
      <c r="AI395" s="3" t="str">
        <f>IF(J395&lt;&gt;"LIBSETS_SETTYPE_BATTLEGROUND",IF(J395&lt;&gt;"LIBSETS_SETTYPE_SPECIAL",IF(AJ395&lt;&gt;"",VLOOKUP(AJ395,'ESO zone constants'!$D$2:$H$4950,8,FALSE),""),""),"")</f>
        <v/>
      </c>
      <c r="AK395" s="43" t="s">
        <v>2120</v>
      </c>
      <c r="AL395" s="42" t="str">
        <f>IF(AK395&lt;&gt;"",IF(AK395&lt;&gt;"LIBSETS_DROP_MECHANIC_MONSTER_NAME",VLOOKUP(AK395,'LibSets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5" s="42" t="str">
        <f>IF(AK395&lt;&gt;"",IF(AK395&lt;&gt;"LIBSETS_DROP_MECHANIC_MONSTER_NAME",VLOOKUP(AK395,'LibSets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5" s="3" t="str">
        <f>IF(J395&lt;&gt;"LIBSETS_SETTYPE_BATTLEGROUND",IF(J395&lt;&gt;"LIBSETS_SETTYPE_SPECIAL",IF(AO395&lt;&gt;"",VLOOKUP(AO395,'ESO zone constants'!$D$2:$H$4950,8,FALSE),""),""),"")</f>
        <v/>
      </c>
      <c r="AP395" s="43"/>
      <c r="AQ395" s="42" t="str">
        <f>IF(AP395&lt;&gt;"",IF(AP395&lt;&gt;"LIBSETS_DROP_MECHANIC_MONSTER_NAME",VLOOKUP(AP395,'LibSets constants'!$I$4:$L$1000,3,FALSE),""),"")</f>
        <v/>
      </c>
      <c r="AR395" s="42" t="str">
        <f>IF(AP395&lt;&gt;"",IF(AP395&lt;&gt;"LIBSETS_DROP_MECHANIC_MONSTER_NAME",VLOOKUP(AP395,'LibSets constants'!$I$4:$L$1000,4,FALSE),""),"")</f>
        <v/>
      </c>
      <c r="AS395" s="3" t="str">
        <f>IF(J395&lt;&gt;"LIBSETS_SETTYPE_BATTLEGROUND",IF(J395&lt;&gt;"LIBSETS_SETTYPE_SPECIAL",IF(AT395&lt;&gt;"",VLOOKUP(AT395,'ESO zone constants'!$D$2:$H$4950,8,FALSE),""),""),"")</f>
        <v/>
      </c>
      <c r="AU395" s="43"/>
      <c r="AV395" s="42" t="str">
        <f>IF(AU395&lt;&gt;"",IF(AU395&lt;&gt;"LIBSETS_DROP_MECHANIC_MONSTER_NAME",VLOOKUP(AU395,'LibSets constants'!$I$4:$L$1000,3,FALSE),""),"")</f>
        <v/>
      </c>
      <c r="AW395" s="42" t="str">
        <f>IF(AU395&lt;&gt;"",IF(AU395&lt;&gt;"LIBSETS_DROP_MECHANIC_MONSTER_NAME",VLOOKUP(AU395,'LibSets constants'!$I$4:$L$1000,4,FALSE),""),"")</f>
        <v/>
      </c>
      <c r="AX395" s="21" t="e">
        <f t="shared" si="43"/>
        <v>#REF!</v>
      </c>
      <c r="AY395" s="21" t="e">
        <f t="shared" si="40"/>
        <v>#REF!</v>
      </c>
      <c r="AZ395" s="21" t="str">
        <f t="shared" si="44"/>
        <v>, setType=LIBSETS_SETTYPE_OVERLAND</v>
      </c>
      <c r="BA395" s="21" t="str">
        <f t="shared" si="45"/>
        <v>, dropMechanic={LIBSETS_DROP_MECHANIC_OVERLAND_BOSS_DELVE,LIBSETS_DROP_MECHANIC_OVERLAND_WORLDBOSS,LIBSETS_DROP_MECHANIC_OVERLAND_BOSS_PUBLIC_DUNGEON,LIBSETS_DROP_MECHANIC_OVERLAND_CHEST}},</v>
      </c>
      <c r="BB395" s="21" t="str">
        <f t="shared" si="41"/>
        <v xml:space="preserve"> --Call of the Undertaker / Ruf des Totengräbers   [Northern Elsweyr]</v>
      </c>
    </row>
    <row r="396" spans="1:54" x14ac:dyDescent="0.25">
      <c r="A396" s="5">
        <v>465</v>
      </c>
      <c r="B396" t="s">
        <v>2161</v>
      </c>
      <c r="C396" t="s">
        <v>2162</v>
      </c>
      <c r="D396" t="s">
        <v>2163</v>
      </c>
      <c r="G396" s="3">
        <f t="shared" si="42"/>
        <v>465</v>
      </c>
      <c r="J396" s="8" t="s">
        <v>2024</v>
      </c>
      <c r="L396" t="s">
        <v>100</v>
      </c>
      <c r="M396" t="s">
        <v>100</v>
      </c>
      <c r="N396">
        <v>402</v>
      </c>
      <c r="O396">
        <v>402</v>
      </c>
      <c r="P396">
        <v>402</v>
      </c>
      <c r="Q396">
        <v>0</v>
      </c>
      <c r="R396" s="3" t="e">
        <f>IF(J396&lt;&gt;"LIBSETS_SETTYPE_BATTLEGROUND",IF(J396&lt;&gt;"LIBSETS_SETTYPE_SPECIAL",IF(S396&lt;&gt;"",VLOOKUP(S396,'ESO zone constants'!$D$2:$H$4950,8,FALSE),""),""),"")</f>
        <v>#REF!</v>
      </c>
      <c r="S396" t="s">
        <v>2144</v>
      </c>
      <c r="T396" s="19" t="e">
        <f>IF(R396&lt;&gt;"",IF(NOT(ISERROR(VLOOKUP(R396,'ESO Dungeon constants'!$D$3:$H$9999,5,FALSE))),VLOOKUP(R396,'ESO Dungeon constants'!$D$3:$I$9999,6,FALSE),VLOOKUP(R396,'ESO zone constants'!$H$2:$K$9984,4,FALSE)),"")</f>
        <v>#REF!</v>
      </c>
      <c r="U396" s="3" t="e">
        <f>VLOOKUP(T396,'LibSets constants'!$B$4:$C$1000,2,FALSE)</f>
        <v>#REF!</v>
      </c>
      <c r="V396" s="34" t="s">
        <v>2117</v>
      </c>
      <c r="W396" s="42" t="str">
        <f>IF(V396&lt;&gt;"",IF(V396&lt;&gt;"LIBSETS_DROP_MECHANIC_MONSTER_NAME",VLOOKUP(V396,'LibSets constants'!$I$4:$L$1000,3,FALSE),""),"")</f>
        <v>Delve bosses have a chance to drop a waist or feet.</v>
      </c>
      <c r="X396" s="42"/>
      <c r="AA396" s="43" t="s">
        <v>2117</v>
      </c>
      <c r="AB396" s="42"/>
      <c r="AC396" s="42"/>
      <c r="AD396" s="41"/>
      <c r="AF396" s="43" t="s">
        <v>2117</v>
      </c>
      <c r="AG396" s="42"/>
      <c r="AH396" s="42"/>
      <c r="AI396" s="41"/>
      <c r="AK396" s="43" t="s">
        <v>2117</v>
      </c>
      <c r="AL396" s="42"/>
      <c r="AM396" s="42"/>
      <c r="AP396" s="43" t="s">
        <v>2117</v>
      </c>
      <c r="AQ396" s="42"/>
      <c r="AR396" s="42"/>
      <c r="AU396" s="43" t="s">
        <v>2117</v>
      </c>
      <c r="AV396" s="42"/>
      <c r="AW396" s="42"/>
      <c r="AX396" s="21" t="e">
        <f t="shared" si="43"/>
        <v>#REF!</v>
      </c>
      <c r="AY396" s="21" t="e">
        <f t="shared" ref="AY396:AY448" si="46">IF(I396&lt;&gt;"Not in the game (anymore)",IF(A396&lt;&gt;"",IF(R396&lt;&gt;"",CONCATENATE(", zoneIds={",R396),"")&amp;IF(Y396&lt;&gt;"",CONCATENATE(",",Y396),"")&amp;IF(AD396&lt;&gt;"",CONCATENATE(",",AD396),"")&amp;IF(AI396&lt;&gt;"",CONCATENATE(",",AI396),"")&amp;IF(AN396&lt;&gt;"",CONCATENATE(",",AN396),"")&amp;IF(AS396&lt;&gt;"",CONCATENATE(",",AS396),"")&amp;IF(R396&lt;&gt;"",CONCATENATE("}",""),"")&amp;IF(OR(L396="true",L396="false",L396&lt;&gt;""), CONCATENATE(", veteran=", L396), ""),""),"")</f>
        <v>#REF!</v>
      </c>
      <c r="AZ396" s="21" t="str">
        <f t="shared" si="44"/>
        <v>, setType=LIBSETS_SETTYPE_OVERLAND</v>
      </c>
      <c r="BA396" s="21" t="str">
        <f t="shared" si="45"/>
        <v>, dropMechanic={LIBSETS_DROP_MECHANIC_OVERLAND_BOSS_DELVE,LIBSETS_DROP_MECHANIC_OVERLAND_BOSS_DELVE,LIBSETS_DROP_MECHANIC_OVERLAND_BOSS_DELVE,LIBSETS_DROP_MECHANIC_OVERLAND_BOSS_DELVE,LIBSETS_DROP_MECHANIC_OVERLAND_BOSS_DELVE,LIBSETS_DROP_MECHANIC_OVERLAND_BOSS_DELVE}},</v>
      </c>
      <c r="BB396" s="21" t="str">
        <f t="shared" si="41"/>
        <v xml:space="preserve"> --Senchal Defender / Verteidiger von Senchal   [Southern Elsweyr]</v>
      </c>
    </row>
    <row r="397" spans="1:54" x14ac:dyDescent="0.25">
      <c r="A397" s="5">
        <v>466</v>
      </c>
      <c r="B397" t="s">
        <v>2178</v>
      </c>
      <c r="C397" t="s">
        <v>2164</v>
      </c>
      <c r="D397" t="s">
        <v>2177</v>
      </c>
      <c r="G397" s="3">
        <f t="shared" si="42"/>
        <v>466</v>
      </c>
      <c r="J397" s="8" t="s">
        <v>2024</v>
      </c>
      <c r="L397" t="s">
        <v>100</v>
      </c>
      <c r="M397" t="s">
        <v>100</v>
      </c>
      <c r="N397">
        <v>402</v>
      </c>
      <c r="O397">
        <v>402</v>
      </c>
      <c r="P397">
        <v>402</v>
      </c>
      <c r="Q397">
        <v>0</v>
      </c>
      <c r="R397" s="3" t="e">
        <f>IF(J397&lt;&gt;"LIBSETS_SETTYPE_BATTLEGROUND",IF(J397&lt;&gt;"LIBSETS_SETTYPE_SPECIAL",IF(S397&lt;&gt;"",VLOOKUP(S397,'ESO zone constants'!$D$2:$H$4950,8,FALSE),""),""),"")</f>
        <v>#REF!</v>
      </c>
      <c r="S397" t="s">
        <v>2144</v>
      </c>
      <c r="T397" s="19" t="e">
        <f>IF(R397&lt;&gt;"",IF(NOT(ISERROR(VLOOKUP(R397,'ESO Dungeon constants'!$D$3:$H$9999,5,FALSE))),VLOOKUP(R397,'ESO Dungeon constants'!$D$3:$I$9999,6,FALSE),VLOOKUP(R397,'ESO zone constants'!$H$2:$K$9984,4,FALSE)),"")</f>
        <v>#REF!</v>
      </c>
      <c r="U397" s="3" t="e">
        <f>VLOOKUP(T397,'LibSets constants'!$B$4:$C$1000,2,FALSE)</f>
        <v>#REF!</v>
      </c>
      <c r="V397" s="34" t="s">
        <v>2117</v>
      </c>
      <c r="W397" s="42" t="str">
        <f>IF(V397&lt;&gt;"",IF(V397&lt;&gt;"LIBSETS_DROP_MECHANIC_MONSTER_NAME",VLOOKUP(V397,'LibSets constants'!$I$4:$L$1000,3,FALSE),""),"")</f>
        <v>Delve bosses have a chance to drop a waist or feet.</v>
      </c>
      <c r="X397" s="42"/>
      <c r="AA397" s="43" t="s">
        <v>2117</v>
      </c>
      <c r="AB397" s="42"/>
      <c r="AC397" s="42"/>
      <c r="AD397" s="41"/>
      <c r="AF397" s="43" t="s">
        <v>2117</v>
      </c>
      <c r="AG397" s="42"/>
      <c r="AH397" s="42"/>
      <c r="AI397" s="41"/>
      <c r="AK397" s="43" t="s">
        <v>2117</v>
      </c>
      <c r="AL397" s="42"/>
      <c r="AM397" s="42"/>
      <c r="AP397" s="43" t="s">
        <v>2117</v>
      </c>
      <c r="AQ397" s="42"/>
      <c r="AR397" s="42"/>
      <c r="AU397" s="43" t="s">
        <v>2117</v>
      </c>
      <c r="AV397" s="42"/>
      <c r="AW397" s="42"/>
      <c r="AX397" s="21" t="e">
        <f t="shared" si="43"/>
        <v>#REF!</v>
      </c>
      <c r="AY397" s="21" t="e">
        <f t="shared" si="46"/>
        <v>#REF!</v>
      </c>
      <c r="AZ397" s="21" t="str">
        <f t="shared" si="44"/>
        <v>, setType=LIBSETS_SETTYPE_OVERLAND</v>
      </c>
      <c r="BA397" s="21" t="str">
        <f t="shared" si="45"/>
        <v>, dropMechanic={LIBSETS_DROP_MECHANIC_OVERLAND_BOSS_DELVE,LIBSETS_DROP_MECHANIC_OVERLAND_BOSS_DELVE,LIBSETS_DROP_MECHANIC_OVERLAND_BOSS_DELVE,LIBSETS_DROP_MECHANIC_OVERLAND_BOSS_DELVE,LIBSETS_DROP_MECHANIC_OVERLAND_BOSS_DELVE,LIBSETS_DROP_MECHANIC_OVERLAND_BOSS_DELVE}},</v>
      </c>
      <c r="BB397" s="21" t="str">
        <f t="shared" si="41"/>
        <v xml:space="preserve"> --Marauder's Haste / Marodeurshast   [Southern Elsweyr]</v>
      </c>
    </row>
    <row r="398" spans="1:54" x14ac:dyDescent="0.25">
      <c r="A398" s="5">
        <v>467</v>
      </c>
      <c r="B398" t="s">
        <v>2176</v>
      </c>
      <c r="C398" t="s">
        <v>2165</v>
      </c>
      <c r="D398" t="s">
        <v>2175</v>
      </c>
      <c r="G398" s="3">
        <f t="shared" si="42"/>
        <v>467</v>
      </c>
      <c r="J398" s="8" t="s">
        <v>2024</v>
      </c>
      <c r="L398" t="s">
        <v>100</v>
      </c>
      <c r="M398" t="s">
        <v>100</v>
      </c>
      <c r="N398">
        <v>402</v>
      </c>
      <c r="O398">
        <v>402</v>
      </c>
      <c r="P398">
        <v>402</v>
      </c>
      <c r="Q398">
        <v>0</v>
      </c>
      <c r="R398" s="3" t="e">
        <f>IF(J398&lt;&gt;"LIBSETS_SETTYPE_BATTLEGROUND",IF(J398&lt;&gt;"LIBSETS_SETTYPE_SPECIAL",IF(S398&lt;&gt;"",VLOOKUP(S398,'ESO zone constants'!$D$2:$H$4950,8,FALSE),""),""),"")</f>
        <v>#REF!</v>
      </c>
      <c r="S398" t="s">
        <v>2144</v>
      </c>
      <c r="T398" s="19" t="e">
        <f>IF(R398&lt;&gt;"",IF(NOT(ISERROR(VLOOKUP(R398,'ESO Dungeon constants'!$D$3:$H$9999,5,FALSE))),VLOOKUP(R398,'ESO Dungeon constants'!$D$3:$I$9999,6,FALSE),VLOOKUP(R398,'ESO zone constants'!$H$2:$K$9984,4,FALSE)),"")</f>
        <v>#REF!</v>
      </c>
      <c r="U398" s="3" t="e">
        <f>VLOOKUP(T398,'LibSets constants'!$B$4:$C$1000,2,FALSE)</f>
        <v>#REF!</v>
      </c>
      <c r="V398" s="34" t="s">
        <v>2117</v>
      </c>
      <c r="W398" s="42" t="str">
        <f>IF(V398&lt;&gt;"",IF(V398&lt;&gt;"LIBSETS_DROP_MECHANIC_MONSTER_NAME",VLOOKUP(V398,'LibSets constants'!$I$4:$L$1000,3,FALSE),""),"")</f>
        <v>Delve bosses have a chance to drop a waist or feet.</v>
      </c>
      <c r="X398" s="42"/>
      <c r="AA398" s="43" t="s">
        <v>2117</v>
      </c>
      <c r="AB398" s="42"/>
      <c r="AC398" s="42"/>
      <c r="AD398" s="41"/>
      <c r="AF398" s="43" t="s">
        <v>2117</v>
      </c>
      <c r="AG398" s="42"/>
      <c r="AH398" s="42"/>
      <c r="AI398" s="41"/>
      <c r="AK398" s="43" t="s">
        <v>2117</v>
      </c>
      <c r="AL398" s="42"/>
      <c r="AM398" s="42"/>
      <c r="AP398" s="43" t="s">
        <v>2117</v>
      </c>
      <c r="AQ398" s="42"/>
      <c r="AR398" s="42"/>
      <c r="AU398" s="43" t="s">
        <v>2117</v>
      </c>
      <c r="AV398" s="42"/>
      <c r="AW398" s="42"/>
      <c r="AX398" s="21" t="e">
        <f t="shared" si="43"/>
        <v>#REF!</v>
      </c>
      <c r="AY398" s="21" t="e">
        <f t="shared" si="46"/>
        <v>#REF!</v>
      </c>
      <c r="AZ398" s="21" t="str">
        <f t="shared" si="44"/>
        <v>, setType=LIBSETS_SETTYPE_OVERLAND</v>
      </c>
      <c r="BA398" s="21" t="str">
        <f t="shared" si="45"/>
        <v>, dropMechanic={LIBSETS_DROP_MECHANIC_OVERLAND_BOSS_DELVE,LIBSETS_DROP_MECHANIC_OVERLAND_BOSS_DELVE,LIBSETS_DROP_MECHANIC_OVERLAND_BOSS_DELVE,LIBSETS_DROP_MECHANIC_OVERLAND_BOSS_DELVE,LIBSETS_DROP_MECHANIC_OVERLAND_BOSS_DELVE,LIBSETS_DROP_MECHANIC_OVERLAND_BOSS_DELVE}},</v>
      </c>
      <c r="BB398" s="21" t="str">
        <f t="shared" si="41"/>
        <v xml:space="preserve"> --Dragonguard Elite / Drachengardeelite   [Southern Elsweyr]</v>
      </c>
    </row>
    <row r="399" spans="1:54" x14ac:dyDescent="0.25">
      <c r="A399" s="12">
        <v>380</v>
      </c>
      <c r="B399" t="s">
        <v>1646</v>
      </c>
      <c r="C399" t="s">
        <v>1648</v>
      </c>
      <c r="D399" t="s">
        <v>1647</v>
      </c>
      <c r="G399" s="3">
        <f t="shared" si="42"/>
        <v>380</v>
      </c>
      <c r="H399" t="s">
        <v>2009</v>
      </c>
      <c r="I399" t="s">
        <v>1961</v>
      </c>
      <c r="J399" s="8" t="s">
        <v>2026</v>
      </c>
      <c r="L399" t="s">
        <v>100</v>
      </c>
      <c r="M399" t="s">
        <v>100</v>
      </c>
      <c r="N399">
        <v>-1</v>
      </c>
      <c r="O399">
        <v>-1</v>
      </c>
      <c r="P399">
        <v>-1</v>
      </c>
      <c r="Q399">
        <v>0</v>
      </c>
      <c r="S399" t="s">
        <v>2069</v>
      </c>
      <c r="T399" s="19" t="str">
        <f>IF(R399&lt;&gt;"",IF(NOT(ISERROR(VLOOKUP(R399,'ESO Dungeon constants'!$D$3:$H$9999,5,FALSE))),VLOOKUP(R399,'ESO Dungeon constants'!$D$3:$I$9999,6,FALSE),VLOOKUP(R399,'ESO zone constants'!$H$2:$K$9984,4,FALSE)),"")</f>
        <v/>
      </c>
      <c r="U399" s="3" t="e">
        <f>VLOOKUP(T399,'LibSets constants'!$B$4:$C$1000,2,FALSE)</f>
        <v>#N/A</v>
      </c>
      <c r="V399" s="34" t="s">
        <v>2197</v>
      </c>
      <c r="W399" s="42" t="str">
        <f>IF(V399&lt;&gt;"",IF(V399&lt;&gt;"LIBSETS_DROP_MECHANIC_MONSTER_NAME",VLOOKUP(V399,'LibSets constants'!$I$4:$L$1000,3,FALSE),""),"")</f>
        <v>Level up reward</v>
      </c>
      <c r="X399" s="42" t="str">
        <f>IF(V399&lt;&gt;"",IF(V399&lt;&gt;"LIBSETS_DROP_MECHANIC_MONSTER_NAME",VLOOKUP(V399,'LibSets constants'!$I$4:$L$1000,4,FALSE),""),"")</f>
        <v>Level Aufstieg Belohnung</v>
      </c>
      <c r="Y399" s="3" t="str">
        <f>IF(J399&lt;&gt;"LIBSETS_SETTYPE_BATTLEGROUND",IF(J399&lt;&gt;"LIBSETS_SETTYPE_SPECIAL",IF(Z399&lt;&gt;"",VLOOKUP(Z399,'ESO zone constants'!$D$2:$H$4950,8,FALSE),""),""),"")</f>
        <v/>
      </c>
      <c r="AA399" s="43"/>
      <c r="AB399" s="42" t="str">
        <f>IF(AA399&lt;&gt;"",IF(AA399&lt;&gt;"LIBSETS_DROP_MECHANIC_MONSTER_NAME",VLOOKUP(AA399,'LibSets constants'!$I$4:$L$1000,3,FALSE),""),"")</f>
        <v/>
      </c>
      <c r="AC399" s="42" t="str">
        <f>IF(AA399&lt;&gt;"",IF(AA399&lt;&gt;"LIBSETS_DROP_MECHANIC_MONSTER_NAME",VLOOKUP(AA399,'LibSets constants'!$I$4:$L$1000,4,FALSE),""),"")</f>
        <v/>
      </c>
      <c r="AD399" s="3" t="str">
        <f>IF(J399&lt;&gt;"LIBSETS_SETTYPE_BATTLEGROUND",IF(J399&lt;&gt;"LIBSETS_SETTYPE_SPECIAL",IF(AE399&lt;&gt;"",VLOOKUP(AE399,'ESO zone constants'!$D$2:$H$4950,8,FALSE),""),""),"")</f>
        <v/>
      </c>
      <c r="AF399" s="43"/>
      <c r="AG399" s="42" t="str">
        <f>IF(AF399&lt;&gt;"",IF(AF399&lt;&gt;"LIBSETS_DROP_MECHANIC_MONSTER_NAME",VLOOKUP(AF399,'LibSets constants'!$I$4:$L$1000,3,FALSE),""),"")</f>
        <v/>
      </c>
      <c r="AH399" s="42" t="str">
        <f>IF(AF399&lt;&gt;"",IF(AF399&lt;&gt;"LIBSETS_DROP_MECHANIC_MONSTER_NAME",VLOOKUP(AF399,'LibSets constants'!$I$4:$L$1000,4,FALSE),""),"")</f>
        <v/>
      </c>
      <c r="AI399" s="3" t="str">
        <f>IF(J399&lt;&gt;"LIBSETS_SETTYPE_BATTLEGROUND",IF(J399&lt;&gt;"LIBSETS_SETTYPE_SPECIAL",IF(AJ399&lt;&gt;"",VLOOKUP(AJ399,'ESO zone constants'!$D$2:$H$4950,8,FALSE),""),""),"")</f>
        <v/>
      </c>
      <c r="AK399" s="43"/>
      <c r="AL399" s="42" t="str">
        <f>IF(AK399&lt;&gt;"",IF(AK399&lt;&gt;"LIBSETS_DROP_MECHANIC_MONSTER_NAME",VLOOKUP(AK399,'LibSets constants'!$I$4:$L$1000,3,FALSE),""),"")</f>
        <v/>
      </c>
      <c r="AM399" s="42" t="str">
        <f>IF(AK399&lt;&gt;"",IF(AK399&lt;&gt;"LIBSETS_DROP_MECHANIC_MONSTER_NAME",VLOOKUP(AK399,'LibSets constants'!$I$4:$L$1000,4,FALSE),""),"")</f>
        <v/>
      </c>
      <c r="AN399" s="3" t="str">
        <f>IF(J399&lt;&gt;"LIBSETS_SETTYPE_BATTLEGROUND",IF(J399&lt;&gt;"LIBSETS_SETTYPE_SPECIAL",IF(AO399&lt;&gt;"",VLOOKUP(AO399,'ESO zone constants'!$D$2:$H$4950,8,FALSE),""),""),"")</f>
        <v/>
      </c>
      <c r="AP399" s="43"/>
      <c r="AQ399" s="42" t="str">
        <f>IF(AP399&lt;&gt;"",IF(AP399&lt;&gt;"LIBSETS_DROP_MECHANIC_MONSTER_NAME",VLOOKUP(AP399,'LibSets constants'!$I$4:$L$1000,3,FALSE),""),"")</f>
        <v/>
      </c>
      <c r="AR399" s="42" t="str">
        <f>IF(AP399&lt;&gt;"",IF(AP399&lt;&gt;"LIBSETS_DROP_MECHANIC_MONSTER_NAME",VLOOKUP(AP399,'LibSets constants'!$I$4:$L$1000,4,FALSE),""),"")</f>
        <v/>
      </c>
      <c r="AS399" s="3" t="str">
        <f>IF(J399&lt;&gt;"LIBSETS_SETTYPE_BATTLEGROUND",IF(J399&lt;&gt;"LIBSETS_SETTYPE_SPECIAL",IF(AT399&lt;&gt;"",VLOOKUP(AT399,'ESO zone constants'!$D$2:$H$4950,8,FALSE),""),""),"")</f>
        <v/>
      </c>
      <c r="AU399" s="43"/>
      <c r="AV399" s="42" t="str">
        <f>IF(AU399&lt;&gt;"",IF(AU399&lt;&gt;"LIBSETS_DROP_MECHANIC_MONSTER_NAME",VLOOKUP(AU399,'LibSets constants'!$I$4:$L$1000,3,FALSE),""),"")</f>
        <v/>
      </c>
      <c r="AW399" s="42" t="str">
        <f>IF(AU399&lt;&gt;"",IF(AU399&lt;&gt;"LIBSETS_DROP_MECHANIC_MONSTER_NAME",VLOOKUP(AU399,'LibSets constants'!$I$4:$L$1000,4,FALSE),""),"")</f>
        <v/>
      </c>
      <c r="AX399" s="21" t="str">
        <f t="shared" si="43"/>
        <v>[380] = {wayshrines={-1,-1,-1,}, dlcId=DLC_BASE_GAME</v>
      </c>
      <c r="AY399" s="21" t="str">
        <f t="shared" si="46"/>
        <v>, veteran=false</v>
      </c>
      <c r="AZ399" s="21" t="str">
        <f t="shared" si="44"/>
        <v>, setType=LIBSETS_SETTYPE_SPECIAL</v>
      </c>
      <c r="BA399" s="21" t="str">
        <f t="shared" si="45"/>
        <v>, dropMechanic={LIBSETS_DROP_MECHANIC_LEVEL_UP_REWARD}},</v>
      </c>
      <c r="BB399" s="21" t="str">
        <f t="shared" ref="BB399:BB448" si="47">IF(I399&lt;&gt;"Not in the game (anymore)",IF(C399&lt;&gt;"",CONCATENATE(" --",C399," / ",B399,"   [",IF(S399&lt;&gt;"",S399,""),IF(Z399&lt;&gt;"",", "&amp;Z399,""),IF(AE399&lt;&gt;"",", "&amp;AE399,""),IF(AJ399&lt;&gt;"",", "&amp;AJ399,""),IF(AO399&lt;&gt;"",", "&amp;AO399,""),IF(AT399&lt;&gt;"",", "&amp;AT399,""),"]")),"")</f>
        <v xml:space="preserve"> --Prophet's / Prophet   [!Level up advisor]</v>
      </c>
    </row>
    <row r="400" spans="1:54" x14ac:dyDescent="0.25">
      <c r="A400" s="12">
        <v>381</v>
      </c>
      <c r="B400" t="s">
        <v>1649</v>
      </c>
      <c r="C400" t="s">
        <v>1651</v>
      </c>
      <c r="D400" t="s">
        <v>1650</v>
      </c>
      <c r="G400" s="3">
        <f t="shared" si="42"/>
        <v>381</v>
      </c>
      <c r="H400" t="s">
        <v>2009</v>
      </c>
      <c r="I400" t="s">
        <v>1961</v>
      </c>
      <c r="J400" s="8" t="s">
        <v>2026</v>
      </c>
      <c r="L400" t="s">
        <v>100</v>
      </c>
      <c r="M400" t="s">
        <v>100</v>
      </c>
      <c r="N400">
        <v>-1</v>
      </c>
      <c r="O400">
        <v>-1</v>
      </c>
      <c r="P400">
        <v>-1</v>
      </c>
      <c r="Q400">
        <v>0</v>
      </c>
      <c r="S400" t="s">
        <v>2069</v>
      </c>
      <c r="T400" s="19" t="str">
        <f>IF(R400&lt;&gt;"",IF(NOT(ISERROR(VLOOKUP(R400,'ESO Dungeon constants'!$D$3:$H$9999,5,FALSE))),VLOOKUP(R400,'ESO Dungeon constants'!$D$3:$I$9999,6,FALSE),VLOOKUP(R400,'ESO zone constants'!$H$2:$K$9984,4,FALSE)),"")</f>
        <v/>
      </c>
      <c r="U400" s="3" t="e">
        <f>VLOOKUP(T400,'LibSets constants'!$B$4:$C$1000,2,FALSE)</f>
        <v>#N/A</v>
      </c>
      <c r="V400" s="34" t="s">
        <v>2197</v>
      </c>
      <c r="W400" s="42" t="str">
        <f>IF(V400&lt;&gt;"",IF(V400&lt;&gt;"LIBSETS_DROP_MECHANIC_MONSTER_NAME",VLOOKUP(V400,'LibSets constants'!$I$4:$L$1000,3,FALSE),""),"")</f>
        <v>Level up reward</v>
      </c>
      <c r="X400" s="42" t="str">
        <f>IF(V400&lt;&gt;"",IF(V400&lt;&gt;"LIBSETS_DROP_MECHANIC_MONSTER_NAME",VLOOKUP(V400,'LibSets constants'!$I$4:$L$1000,4,FALSE),""),"")</f>
        <v>Level Aufstieg Belohnung</v>
      </c>
      <c r="Y400" s="3" t="str">
        <f>IF(J400&lt;&gt;"LIBSETS_SETTYPE_BATTLEGROUND",IF(J400&lt;&gt;"LIBSETS_SETTYPE_SPECIAL",IF(Z400&lt;&gt;"",VLOOKUP(Z400,'ESO zone constants'!$D$2:$H$4950,8,FALSE),""),""),"")</f>
        <v/>
      </c>
      <c r="AA400" s="43"/>
      <c r="AB400" s="42" t="str">
        <f>IF(AA400&lt;&gt;"",IF(AA400&lt;&gt;"LIBSETS_DROP_MECHANIC_MONSTER_NAME",VLOOKUP(AA400,'LibSets constants'!$I$4:$L$1000,3,FALSE),""),"")</f>
        <v/>
      </c>
      <c r="AC400" s="42" t="str">
        <f>IF(AA400&lt;&gt;"",IF(AA400&lt;&gt;"LIBSETS_DROP_MECHANIC_MONSTER_NAME",VLOOKUP(AA400,'LibSets constants'!$I$4:$L$1000,4,FALSE),""),"")</f>
        <v/>
      </c>
      <c r="AD400" s="3" t="str">
        <f>IF(J400&lt;&gt;"LIBSETS_SETTYPE_BATTLEGROUND",IF(J400&lt;&gt;"LIBSETS_SETTYPE_SPECIAL",IF(AE400&lt;&gt;"",VLOOKUP(AE400,'ESO zone constants'!$D$2:$H$4950,8,FALSE),""),""),"")</f>
        <v/>
      </c>
      <c r="AF400" s="43"/>
      <c r="AG400" s="42" t="str">
        <f>IF(AF400&lt;&gt;"",IF(AF400&lt;&gt;"LIBSETS_DROP_MECHANIC_MONSTER_NAME",VLOOKUP(AF400,'LibSets constants'!$I$4:$L$1000,3,FALSE),""),"")</f>
        <v/>
      </c>
      <c r="AH400" s="42" t="str">
        <f>IF(AF400&lt;&gt;"",IF(AF400&lt;&gt;"LIBSETS_DROP_MECHANIC_MONSTER_NAME",VLOOKUP(AF400,'LibSets constants'!$I$4:$L$1000,4,FALSE),""),"")</f>
        <v/>
      </c>
      <c r="AI400" s="3" t="str">
        <f>IF(J400&lt;&gt;"LIBSETS_SETTYPE_BATTLEGROUND",IF(J400&lt;&gt;"LIBSETS_SETTYPE_SPECIAL",IF(AJ400&lt;&gt;"",VLOOKUP(AJ400,'ESO zone constants'!$D$2:$H$4950,8,FALSE),""),""),"")</f>
        <v/>
      </c>
      <c r="AK400" s="43"/>
      <c r="AL400" s="42" t="str">
        <f>IF(AK400&lt;&gt;"",IF(AK400&lt;&gt;"LIBSETS_DROP_MECHANIC_MONSTER_NAME",VLOOKUP(AK400,'LibSets constants'!$I$4:$L$1000,3,FALSE),""),"")</f>
        <v/>
      </c>
      <c r="AM400" s="42" t="str">
        <f>IF(AK400&lt;&gt;"",IF(AK400&lt;&gt;"LIBSETS_DROP_MECHANIC_MONSTER_NAME",VLOOKUP(AK400,'LibSets constants'!$I$4:$L$1000,4,FALSE),""),"")</f>
        <v/>
      </c>
      <c r="AN400" s="3" t="str">
        <f>IF(J400&lt;&gt;"LIBSETS_SETTYPE_BATTLEGROUND",IF(J400&lt;&gt;"LIBSETS_SETTYPE_SPECIAL",IF(AO400&lt;&gt;"",VLOOKUP(AO400,'ESO zone constants'!$D$2:$H$4950,8,FALSE),""),""),"")</f>
        <v/>
      </c>
      <c r="AP400" s="43"/>
      <c r="AQ400" s="42" t="str">
        <f>IF(AP400&lt;&gt;"",IF(AP400&lt;&gt;"LIBSETS_DROP_MECHANIC_MONSTER_NAME",VLOOKUP(AP400,'LibSets constants'!$I$4:$L$1000,3,FALSE),""),"")</f>
        <v/>
      </c>
      <c r="AR400" s="42" t="str">
        <f>IF(AP400&lt;&gt;"",IF(AP400&lt;&gt;"LIBSETS_DROP_MECHANIC_MONSTER_NAME",VLOOKUP(AP400,'LibSets constants'!$I$4:$L$1000,4,FALSE),""),"")</f>
        <v/>
      </c>
      <c r="AS400" s="3" t="str">
        <f>IF(J400&lt;&gt;"LIBSETS_SETTYPE_BATTLEGROUND",IF(J400&lt;&gt;"LIBSETS_SETTYPE_SPECIAL",IF(AT400&lt;&gt;"",VLOOKUP(AT400,'ESO zone constants'!$D$2:$H$4950,8,FALSE),""),""),"")</f>
        <v/>
      </c>
      <c r="AU400" s="43"/>
      <c r="AV400" s="42" t="str">
        <f>IF(AU400&lt;&gt;"",IF(AU400&lt;&gt;"LIBSETS_DROP_MECHANIC_MONSTER_NAME",VLOOKUP(AU400,'LibSets constants'!$I$4:$L$1000,3,FALSE),""),"")</f>
        <v/>
      </c>
      <c r="AW400" s="42" t="str">
        <f>IF(AU400&lt;&gt;"",IF(AU400&lt;&gt;"LIBSETS_DROP_MECHANIC_MONSTER_NAME",VLOOKUP(AU400,'LibSets constants'!$I$4:$L$1000,4,FALSE),""),"")</f>
        <v/>
      </c>
      <c r="AX400" s="21" t="str">
        <f t="shared" si="43"/>
        <v>[381] = {wayshrines={-1,-1,-1,}, dlcId=DLC_BASE_GAME</v>
      </c>
      <c r="AY400" s="21" t="str">
        <f t="shared" si="46"/>
        <v>, veteran=false</v>
      </c>
      <c r="AZ400" s="21" t="str">
        <f t="shared" si="44"/>
        <v>, setType=LIBSETS_SETTYPE_SPECIAL</v>
      </c>
      <c r="BA400" s="21" t="str">
        <f t="shared" si="45"/>
        <v>, dropMechanic={LIBSETS_DROP_MECHANIC_LEVEL_UP_REWARD}},</v>
      </c>
      <c r="BB400" s="21" t="str">
        <f t="shared" si="47"/>
        <v xml:space="preserve"> --Broken Soul / Zerbrochene Seele   [!Level up advisor]</v>
      </c>
    </row>
    <row r="401" spans="1:54" x14ac:dyDescent="0.25">
      <c r="A401" s="12">
        <v>136</v>
      </c>
      <c r="B401" t="s">
        <v>1076</v>
      </c>
      <c r="C401" t="s">
        <v>1078</v>
      </c>
      <c r="D401" t="s">
        <v>1077</v>
      </c>
      <c r="G401" s="3">
        <f t="shared" si="42"/>
        <v>136</v>
      </c>
      <c r="J401" s="8" t="s">
        <v>2025</v>
      </c>
      <c r="L401" t="s">
        <v>100</v>
      </c>
      <c r="M401" t="s">
        <v>100</v>
      </c>
      <c r="N401">
        <v>-1</v>
      </c>
      <c r="O401">
        <v>-1</v>
      </c>
      <c r="P401">
        <v>-1</v>
      </c>
      <c r="Q401">
        <v>0</v>
      </c>
      <c r="R401" s="3" t="e">
        <f>IF(S401&lt;&gt;"",VLOOKUP(S401,'ESO zone constants'!$D$2:$H$4950,8,FALSE),"")</f>
        <v>#REF!</v>
      </c>
      <c r="S401" t="s">
        <v>454</v>
      </c>
      <c r="T401" s="19" t="e">
        <f>IF(R401&lt;&gt;"",IF(NOT(ISERROR(VLOOKUP(R401,'ESO Dungeon constants'!$D$3:$H$9999,5,FALSE))),VLOOKUP(R401,'ESO Dungeon constants'!$D$3:$I$9999,6,FALSE),VLOOKUP(R401,'ESO zone constants'!$H$2:$K$9984,4,FALSE)),"")</f>
        <v>#REF!</v>
      </c>
      <c r="U401" s="3" t="e">
        <f>VLOOKUP(T401,'LibSets constants'!$B$4:$C$1000,2,FALSE)</f>
        <v>#REF!</v>
      </c>
      <c r="V401" s="34" t="s">
        <v>2101</v>
      </c>
      <c r="W401" s="45"/>
      <c r="X401" s="45"/>
      <c r="Y401" s="3" t="str">
        <f>IF(J401&lt;&gt;"LIBSETS_SETTYPE_BATTLEGROUND",IF(J401&lt;&gt;"LIBSETS_SETTYPE_SPECIAL",IF(Z401&lt;&gt;"",VLOOKUP(Z401,'ESO zone constants'!$D$2:$H$4950,8,FALSE),""),""),"")</f>
        <v/>
      </c>
      <c r="AA401" s="45"/>
      <c r="AB401" s="45"/>
      <c r="AC401" s="45"/>
      <c r="AD401" s="3" t="str">
        <f>IF(J401&lt;&gt;"LIBSETS_SETTYPE_BATTLEGROUND",IF(J401&lt;&gt;"LIBSETS_SETTYPE_SPECIAL",IF(AE401&lt;&gt;"",VLOOKUP(AE401,'ESO zone constants'!$D$2:$H$4950,8,FALSE),""),""),"")</f>
        <v/>
      </c>
      <c r="AF401" s="45"/>
      <c r="AG401" s="45"/>
      <c r="AH401" s="45"/>
      <c r="AI401" s="3" t="str">
        <f>IF(J401&lt;&gt;"LIBSETS_SETTYPE_BATTLEGROUND",IF(J401&lt;&gt;"LIBSETS_SETTYPE_SPECIAL",IF(AJ401&lt;&gt;"",VLOOKUP(AJ401,'ESO zone constants'!$D$2:$H$4950,8,FALSE),""),""),"")</f>
        <v/>
      </c>
      <c r="AK401" s="45"/>
      <c r="AL401" s="45"/>
      <c r="AM401" s="45"/>
      <c r="AN401" s="3" t="str">
        <f>IF(J401&lt;&gt;"LIBSETS_SETTYPE_BATTLEGROUND",IF(J401&lt;&gt;"LIBSETS_SETTYPE_SPECIAL",IF(AO401&lt;&gt;"",VLOOKUP(AO401,'ESO zone constants'!$D$2:$H$4950,8,FALSE),""),""),"")</f>
        <v/>
      </c>
      <c r="AP401" s="45"/>
      <c r="AQ401" s="45"/>
      <c r="AR401" s="45"/>
      <c r="AS401" s="3" t="str">
        <f>IF(J401&lt;&gt;"LIBSETS_SETTYPE_BATTLEGROUND",IF(J401&lt;&gt;"LIBSETS_SETTYPE_SPECIAL",IF(AT401&lt;&gt;"",VLOOKUP(AT401,'ESO zone constants'!$D$2:$H$4950,8,FALSE),""),""),"")</f>
        <v/>
      </c>
      <c r="AU401" s="45"/>
      <c r="AV401" s="45"/>
      <c r="AW401" s="45"/>
      <c r="AX401" s="21" t="e">
        <f t="shared" si="43"/>
        <v>#REF!</v>
      </c>
      <c r="AY401" s="21" t="e">
        <f t="shared" si="46"/>
        <v>#REF!</v>
      </c>
      <c r="AZ401" s="21" t="str">
        <f t="shared" si="44"/>
        <v>, setType=LIBSETS_SETTYPE_TRIAL</v>
      </c>
      <c r="BA401" s="21" t="str">
        <f t="shared" si="45"/>
        <v>, dropMechanic={LIBSETS_DROP_MECHANIC_MONSTER_NAME}, dropMechanicNames={}},</v>
      </c>
      <c r="BB401" s="21" t="str">
        <f t="shared" si="47"/>
        <v xml:space="preserve"> --Immortal Warrior / Unsterblicher Krieger   [Sanctum Ophidia]</v>
      </c>
    </row>
    <row r="402" spans="1:54" x14ac:dyDescent="0.25">
      <c r="A402" s="12">
        <v>137</v>
      </c>
      <c r="B402" t="s">
        <v>1079</v>
      </c>
      <c r="C402" t="s">
        <v>1081</v>
      </c>
      <c r="D402" t="s">
        <v>1080</v>
      </c>
      <c r="G402" s="3">
        <f t="shared" si="42"/>
        <v>137</v>
      </c>
      <c r="J402" s="8" t="s">
        <v>2025</v>
      </c>
      <c r="L402" t="s">
        <v>100</v>
      </c>
      <c r="M402" t="s">
        <v>100</v>
      </c>
      <c r="N402">
        <v>-1</v>
      </c>
      <c r="O402">
        <v>-1</v>
      </c>
      <c r="P402">
        <v>-1</v>
      </c>
      <c r="Q402">
        <v>0</v>
      </c>
      <c r="R402" s="3" t="e">
        <f>IF(S402&lt;&gt;"",VLOOKUP(S402,'ESO zone constants'!$D$2:$H$4950,8,FALSE),"")</f>
        <v>#REF!</v>
      </c>
      <c r="S402" t="s">
        <v>451</v>
      </c>
      <c r="T402" s="19" t="e">
        <f>IF(R402&lt;&gt;"",IF(NOT(ISERROR(VLOOKUP(R402,'ESO Dungeon constants'!$D$3:$H$9999,5,FALSE))),VLOOKUP(R402,'ESO Dungeon constants'!$D$3:$I$9999,6,FALSE),VLOOKUP(R402,'ESO zone constants'!$H$2:$K$9984,4,FALSE)),"")</f>
        <v>#REF!</v>
      </c>
      <c r="U402" s="3" t="e">
        <f>VLOOKUP(T402,'LibSets constants'!$B$4:$C$1000,2,FALSE)</f>
        <v>#REF!</v>
      </c>
      <c r="V402" s="34" t="s">
        <v>2101</v>
      </c>
      <c r="W402" s="45"/>
      <c r="X402" s="45"/>
      <c r="Y402" s="3" t="str">
        <f>IF(J402&lt;&gt;"LIBSETS_SETTYPE_BATTLEGROUND",IF(J402&lt;&gt;"LIBSETS_SETTYPE_SPECIAL",IF(Z402&lt;&gt;"",VLOOKUP(Z402,'ESO zone constants'!$D$2:$H$4950,8,FALSE),""),""),"")</f>
        <v/>
      </c>
      <c r="AA402" s="45"/>
      <c r="AB402" s="45"/>
      <c r="AC402" s="45"/>
      <c r="AD402" s="3" t="str">
        <f>IF(J402&lt;&gt;"LIBSETS_SETTYPE_BATTLEGROUND",IF(J402&lt;&gt;"LIBSETS_SETTYPE_SPECIAL",IF(AE402&lt;&gt;"",VLOOKUP(AE402,'ESO zone constants'!$D$2:$H$4950,8,FALSE),""),""),"")</f>
        <v/>
      </c>
      <c r="AF402" s="45"/>
      <c r="AG402" s="45"/>
      <c r="AH402" s="45"/>
      <c r="AI402" s="3" t="str">
        <f>IF(J402&lt;&gt;"LIBSETS_SETTYPE_BATTLEGROUND",IF(J402&lt;&gt;"LIBSETS_SETTYPE_SPECIAL",IF(AJ402&lt;&gt;"",VLOOKUP(AJ402,'ESO zone constants'!$D$2:$H$4950,8,FALSE),""),""),"")</f>
        <v/>
      </c>
      <c r="AK402" s="45"/>
      <c r="AL402" s="45"/>
      <c r="AM402" s="45"/>
      <c r="AN402" s="3" t="str">
        <f>IF(J402&lt;&gt;"LIBSETS_SETTYPE_BATTLEGROUND",IF(J402&lt;&gt;"LIBSETS_SETTYPE_SPECIAL",IF(AO402&lt;&gt;"",VLOOKUP(AO402,'ESO zone constants'!$D$2:$H$4950,8,FALSE),""),""),"")</f>
        <v/>
      </c>
      <c r="AP402" s="45"/>
      <c r="AQ402" s="45"/>
      <c r="AR402" s="45"/>
      <c r="AS402" s="3" t="str">
        <f>IF(J402&lt;&gt;"LIBSETS_SETTYPE_BATTLEGROUND",IF(J402&lt;&gt;"LIBSETS_SETTYPE_SPECIAL",IF(AT402&lt;&gt;"",VLOOKUP(AT402,'ESO zone constants'!$D$2:$H$4950,8,FALSE),""),""),"")</f>
        <v/>
      </c>
      <c r="AU402" s="45"/>
      <c r="AV402" s="45"/>
      <c r="AW402" s="45"/>
      <c r="AX402" s="21" t="e">
        <f t="shared" si="43"/>
        <v>#REF!</v>
      </c>
      <c r="AY402" s="21" t="e">
        <f t="shared" si="46"/>
        <v>#REF!</v>
      </c>
      <c r="AZ402" s="21" t="str">
        <f t="shared" si="44"/>
        <v>, setType=LIBSETS_SETTYPE_TRIAL</v>
      </c>
      <c r="BA402" s="21" t="str">
        <f t="shared" si="45"/>
        <v>, dropMechanic={LIBSETS_DROP_MECHANIC_MONSTER_NAME}, dropMechanicNames={}},</v>
      </c>
      <c r="BB402" s="21" t="str">
        <f t="shared" si="47"/>
        <v xml:space="preserve"> --Berserking Warrior / Tobender Krieger   [Hel Ra Citadel]</v>
      </c>
    </row>
    <row r="403" spans="1:54" x14ac:dyDescent="0.25">
      <c r="A403" s="12">
        <v>138</v>
      </c>
      <c r="B403" t="s">
        <v>1082</v>
      </c>
      <c r="C403" t="s">
        <v>1084</v>
      </c>
      <c r="D403" t="s">
        <v>1083</v>
      </c>
      <c r="G403" s="3">
        <f t="shared" si="42"/>
        <v>138</v>
      </c>
      <c r="J403" s="8" t="s">
        <v>2025</v>
      </c>
      <c r="L403" t="s">
        <v>100</v>
      </c>
      <c r="M403" t="s">
        <v>100</v>
      </c>
      <c r="N403">
        <v>-1</v>
      </c>
      <c r="O403">
        <v>-1</v>
      </c>
      <c r="P403">
        <v>-1</v>
      </c>
      <c r="Q403">
        <v>0</v>
      </c>
      <c r="R403" s="3" t="e">
        <f>IF(S403&lt;&gt;"",VLOOKUP(S403,'ESO zone constants'!$D$2:$H$4950,8,FALSE),"")</f>
        <v>#REF!</v>
      </c>
      <c r="S403" t="s">
        <v>453</v>
      </c>
      <c r="T403" s="19" t="e">
        <f>IF(R403&lt;&gt;"",IF(NOT(ISERROR(VLOOKUP(R403,'ESO Dungeon constants'!$D$3:$H$9999,5,FALSE))),VLOOKUP(R403,'ESO Dungeon constants'!$D$3:$I$9999,6,FALSE),VLOOKUP(R403,'ESO zone constants'!$H$2:$K$9984,4,FALSE)),"")</f>
        <v>#REF!</v>
      </c>
      <c r="U403" s="3" t="e">
        <f>VLOOKUP(T403,'LibSets constants'!$B$4:$C$1000,2,FALSE)</f>
        <v>#REF!</v>
      </c>
      <c r="V403" s="34" t="s">
        <v>2101</v>
      </c>
      <c r="W403" s="45"/>
      <c r="X403" s="45"/>
      <c r="Y403" s="3" t="str">
        <f>IF(J403&lt;&gt;"LIBSETS_SETTYPE_BATTLEGROUND",IF(J403&lt;&gt;"LIBSETS_SETTYPE_SPECIAL",IF(Z403&lt;&gt;"",VLOOKUP(Z403,'ESO zone constants'!$D$2:$H$4950,8,FALSE),""),""),"")</f>
        <v/>
      </c>
      <c r="AA403" s="45"/>
      <c r="AB403" s="45"/>
      <c r="AC403" s="45"/>
      <c r="AD403" s="3" t="str">
        <f>IF(J403&lt;&gt;"LIBSETS_SETTYPE_BATTLEGROUND",IF(J403&lt;&gt;"LIBSETS_SETTYPE_SPECIAL",IF(AE403&lt;&gt;"",VLOOKUP(AE403,'ESO zone constants'!$D$2:$H$4950,8,FALSE),""),""),"")</f>
        <v/>
      </c>
      <c r="AF403" s="45"/>
      <c r="AG403" s="45"/>
      <c r="AH403" s="45"/>
      <c r="AI403" s="3" t="str">
        <f>IF(J403&lt;&gt;"LIBSETS_SETTYPE_BATTLEGROUND",IF(J403&lt;&gt;"LIBSETS_SETTYPE_SPECIAL",IF(AJ403&lt;&gt;"",VLOOKUP(AJ403,'ESO zone constants'!$D$2:$H$4950,8,FALSE),""),""),"")</f>
        <v/>
      </c>
      <c r="AK403" s="45"/>
      <c r="AL403" s="45"/>
      <c r="AM403" s="45"/>
      <c r="AN403" s="3" t="str">
        <f>IF(J403&lt;&gt;"LIBSETS_SETTYPE_BATTLEGROUND",IF(J403&lt;&gt;"LIBSETS_SETTYPE_SPECIAL",IF(AO403&lt;&gt;"",VLOOKUP(AO403,'ESO zone constants'!$D$2:$H$4950,8,FALSE),""),""),"")</f>
        <v/>
      </c>
      <c r="AP403" s="45"/>
      <c r="AQ403" s="45"/>
      <c r="AR403" s="45"/>
      <c r="AS403" s="3" t="str">
        <f>IF(J403&lt;&gt;"LIBSETS_SETTYPE_BATTLEGROUND",IF(J403&lt;&gt;"LIBSETS_SETTYPE_SPECIAL",IF(AT403&lt;&gt;"",VLOOKUP(AT403,'ESO zone constants'!$D$2:$H$4950,8,FALSE),""),""),"")</f>
        <v/>
      </c>
      <c r="AU403" s="45"/>
      <c r="AV403" s="45"/>
      <c r="AW403" s="45"/>
      <c r="AX403" s="21" t="e">
        <f t="shared" si="43"/>
        <v>#REF!</v>
      </c>
      <c r="AY403" s="21" t="e">
        <f t="shared" si="46"/>
        <v>#REF!</v>
      </c>
      <c r="AZ403" s="21" t="str">
        <f t="shared" si="44"/>
        <v>, setType=LIBSETS_SETTYPE_TRIAL</v>
      </c>
      <c r="BA403" s="21" t="str">
        <f t="shared" si="45"/>
        <v>, dropMechanic={LIBSETS_DROP_MECHANIC_MONSTER_NAME}, dropMechanicNames={}},</v>
      </c>
      <c r="BB403" s="21" t="str">
        <f t="shared" si="47"/>
        <v xml:space="preserve"> --Defending Warrior / Verteidigender Krieger   [Aetherian Archive]</v>
      </c>
    </row>
    <row r="404" spans="1:54" x14ac:dyDescent="0.25">
      <c r="A404" s="12">
        <v>139</v>
      </c>
      <c r="B404" t="s">
        <v>1085</v>
      </c>
      <c r="C404" t="s">
        <v>1087</v>
      </c>
      <c r="D404" t="s">
        <v>1086</v>
      </c>
      <c r="G404" s="3">
        <f t="shared" si="42"/>
        <v>139</v>
      </c>
      <c r="J404" s="8" t="s">
        <v>2025</v>
      </c>
      <c r="L404" t="s">
        <v>100</v>
      </c>
      <c r="M404" t="s">
        <v>100</v>
      </c>
      <c r="N404">
        <v>-1</v>
      </c>
      <c r="O404">
        <v>-1</v>
      </c>
      <c r="P404">
        <v>-1</v>
      </c>
      <c r="Q404">
        <v>0</v>
      </c>
      <c r="R404" s="3" t="e">
        <f>IF(S404&lt;&gt;"",VLOOKUP(S404,'ESO zone constants'!$D$2:$H$4950,8,FALSE),"")</f>
        <v>#REF!</v>
      </c>
      <c r="S404" t="s">
        <v>454</v>
      </c>
      <c r="T404" s="19" t="e">
        <f>IF(R404&lt;&gt;"",IF(NOT(ISERROR(VLOOKUP(R404,'ESO Dungeon constants'!$D$3:$H$9999,5,FALSE))),VLOOKUP(R404,'ESO Dungeon constants'!$D$3:$I$9999,6,FALSE),VLOOKUP(R404,'ESO zone constants'!$H$2:$K$9984,4,FALSE)),"")</f>
        <v>#REF!</v>
      </c>
      <c r="U404" s="3" t="e">
        <f>VLOOKUP(T404,'LibSets constants'!$B$4:$C$1000,2,FALSE)</f>
        <v>#REF!</v>
      </c>
      <c r="V404" s="34" t="s">
        <v>2101</v>
      </c>
      <c r="W404" s="45"/>
      <c r="X404" s="45"/>
      <c r="Y404" s="3" t="str">
        <f>IF(J404&lt;&gt;"LIBSETS_SETTYPE_BATTLEGROUND",IF(J404&lt;&gt;"LIBSETS_SETTYPE_SPECIAL",IF(Z404&lt;&gt;"",VLOOKUP(Z404,'ESO zone constants'!$D$2:$H$4950,8,FALSE),""),""),"")</f>
        <v/>
      </c>
      <c r="AA404" s="45"/>
      <c r="AB404" s="45"/>
      <c r="AC404" s="45"/>
      <c r="AD404" s="3" t="str">
        <f>IF(J404&lt;&gt;"LIBSETS_SETTYPE_BATTLEGROUND",IF(J404&lt;&gt;"LIBSETS_SETTYPE_SPECIAL",IF(AE404&lt;&gt;"",VLOOKUP(AE404,'ESO zone constants'!$D$2:$H$4950,8,FALSE),""),""),"")</f>
        <v/>
      </c>
      <c r="AF404" s="45"/>
      <c r="AG404" s="45"/>
      <c r="AH404" s="45"/>
      <c r="AI404" s="3" t="str">
        <f>IF(J404&lt;&gt;"LIBSETS_SETTYPE_BATTLEGROUND",IF(J404&lt;&gt;"LIBSETS_SETTYPE_SPECIAL",IF(AJ404&lt;&gt;"",VLOOKUP(AJ404,'ESO zone constants'!$D$2:$H$4950,8,FALSE),""),""),"")</f>
        <v/>
      </c>
      <c r="AK404" s="45"/>
      <c r="AL404" s="45"/>
      <c r="AM404" s="45"/>
      <c r="AN404" s="3" t="str">
        <f>IF(J404&lt;&gt;"LIBSETS_SETTYPE_BATTLEGROUND",IF(J404&lt;&gt;"LIBSETS_SETTYPE_SPECIAL",IF(AO404&lt;&gt;"",VLOOKUP(AO404,'ESO zone constants'!$D$2:$H$4950,8,FALSE),""),""),"")</f>
        <v/>
      </c>
      <c r="AP404" s="45"/>
      <c r="AQ404" s="45"/>
      <c r="AR404" s="45"/>
      <c r="AS404" s="3" t="str">
        <f>IF(J404&lt;&gt;"LIBSETS_SETTYPE_BATTLEGROUND",IF(J404&lt;&gt;"LIBSETS_SETTYPE_SPECIAL",IF(AT404&lt;&gt;"",VLOOKUP(AT404,'ESO zone constants'!$D$2:$H$4950,8,FALSE),""),""),"")</f>
        <v/>
      </c>
      <c r="AU404" s="45"/>
      <c r="AV404" s="45"/>
      <c r="AW404" s="45"/>
      <c r="AX404" s="21" t="e">
        <f t="shared" si="43"/>
        <v>#REF!</v>
      </c>
      <c r="AY404" s="21" t="e">
        <f t="shared" si="46"/>
        <v>#REF!</v>
      </c>
      <c r="AZ404" s="21" t="str">
        <f t="shared" si="44"/>
        <v>, setType=LIBSETS_SETTYPE_TRIAL</v>
      </c>
      <c r="BA404" s="21" t="str">
        <f t="shared" si="45"/>
        <v>, dropMechanic={LIBSETS_DROP_MECHANIC_MONSTER_NAME}, dropMechanicNames={}},</v>
      </c>
      <c r="BB404" s="21" t="str">
        <f t="shared" si="47"/>
        <v xml:space="preserve"> --Wise Mage / Weiser Magier   [Sanctum Ophidia]</v>
      </c>
    </row>
    <row r="405" spans="1:54" x14ac:dyDescent="0.25">
      <c r="A405" s="12">
        <v>140</v>
      </c>
      <c r="B405" t="s">
        <v>1088</v>
      </c>
      <c r="C405" t="s">
        <v>1090</v>
      </c>
      <c r="D405" t="s">
        <v>1089</v>
      </c>
      <c r="G405" s="3">
        <f t="shared" si="42"/>
        <v>140</v>
      </c>
      <c r="J405" s="8" t="s">
        <v>2025</v>
      </c>
      <c r="L405" t="s">
        <v>100</v>
      </c>
      <c r="M405" t="s">
        <v>100</v>
      </c>
      <c r="N405">
        <v>-1</v>
      </c>
      <c r="O405">
        <v>-1</v>
      </c>
      <c r="P405">
        <v>-1</v>
      </c>
      <c r="Q405">
        <v>0</v>
      </c>
      <c r="R405" s="3" t="e">
        <f>IF(S405&lt;&gt;"",VLOOKUP(S405,'ESO zone constants'!$D$2:$H$4950,8,FALSE),"")</f>
        <v>#REF!</v>
      </c>
      <c r="S405" t="s">
        <v>451</v>
      </c>
      <c r="T405" s="19" t="e">
        <f>IF(R405&lt;&gt;"",IF(NOT(ISERROR(VLOOKUP(R405,'ESO Dungeon constants'!$D$3:$H$9999,5,FALSE))),VLOOKUP(R405,'ESO Dungeon constants'!$D$3:$I$9999,6,FALSE),VLOOKUP(R405,'ESO zone constants'!$H$2:$K$9984,4,FALSE)),"")</f>
        <v>#REF!</v>
      </c>
      <c r="U405" s="3" t="e">
        <f>VLOOKUP(T405,'LibSets constants'!$B$4:$C$1000,2,FALSE)</f>
        <v>#REF!</v>
      </c>
      <c r="V405" s="34" t="s">
        <v>2101</v>
      </c>
      <c r="W405" s="45"/>
      <c r="X405" s="45"/>
      <c r="Y405" s="3" t="str">
        <f>IF(J405&lt;&gt;"LIBSETS_SETTYPE_BATTLEGROUND",IF(J405&lt;&gt;"LIBSETS_SETTYPE_SPECIAL",IF(Z405&lt;&gt;"",VLOOKUP(Z405,'ESO zone constants'!$D$2:$H$4950,8,FALSE),""),""),"")</f>
        <v/>
      </c>
      <c r="AA405" s="45"/>
      <c r="AB405" s="45"/>
      <c r="AC405" s="45"/>
      <c r="AD405" s="3" t="str">
        <f>IF(J405&lt;&gt;"LIBSETS_SETTYPE_BATTLEGROUND",IF(J405&lt;&gt;"LIBSETS_SETTYPE_SPECIAL",IF(AE405&lt;&gt;"",VLOOKUP(AE405,'ESO zone constants'!$D$2:$H$4950,8,FALSE),""),""),"")</f>
        <v/>
      </c>
      <c r="AF405" s="45"/>
      <c r="AG405" s="45"/>
      <c r="AH405" s="45"/>
      <c r="AI405" s="3" t="str">
        <f>IF(J405&lt;&gt;"LIBSETS_SETTYPE_BATTLEGROUND",IF(J405&lt;&gt;"LIBSETS_SETTYPE_SPECIAL",IF(AJ405&lt;&gt;"",VLOOKUP(AJ405,'ESO zone constants'!$D$2:$H$4950,8,FALSE),""),""),"")</f>
        <v/>
      </c>
      <c r="AK405" s="45"/>
      <c r="AL405" s="45"/>
      <c r="AM405" s="45"/>
      <c r="AN405" s="3" t="str">
        <f>IF(J405&lt;&gt;"LIBSETS_SETTYPE_BATTLEGROUND",IF(J405&lt;&gt;"LIBSETS_SETTYPE_SPECIAL",IF(AO405&lt;&gt;"",VLOOKUP(AO405,'ESO zone constants'!$D$2:$H$4950,8,FALSE),""),""),"")</f>
        <v/>
      </c>
      <c r="AP405" s="45"/>
      <c r="AQ405" s="45"/>
      <c r="AR405" s="45"/>
      <c r="AS405" s="3" t="str">
        <f>IF(J405&lt;&gt;"LIBSETS_SETTYPE_BATTLEGROUND",IF(J405&lt;&gt;"LIBSETS_SETTYPE_SPECIAL",IF(AT405&lt;&gt;"",VLOOKUP(AT405,'ESO zone constants'!$D$2:$H$4950,8,FALSE),""),""),"")</f>
        <v/>
      </c>
      <c r="AU405" s="45"/>
      <c r="AV405" s="45"/>
      <c r="AW405" s="45"/>
      <c r="AX405" s="21" t="e">
        <f t="shared" si="43"/>
        <v>#REF!</v>
      </c>
      <c r="AY405" s="21" t="e">
        <f t="shared" si="46"/>
        <v>#REF!</v>
      </c>
      <c r="AZ405" s="21" t="str">
        <f t="shared" si="44"/>
        <v>, setType=LIBSETS_SETTYPE_TRIAL</v>
      </c>
      <c r="BA405" s="21" t="str">
        <f t="shared" si="45"/>
        <v>, dropMechanic={LIBSETS_DROP_MECHANIC_MONSTER_NAME}, dropMechanicNames={}},</v>
      </c>
      <c r="BB405" s="21" t="str">
        <f t="shared" si="47"/>
        <v xml:space="preserve"> --Destructive Mage / Zerstörerischer Magier   [Hel Ra Citadel]</v>
      </c>
    </row>
    <row r="406" spans="1:54" x14ac:dyDescent="0.25">
      <c r="A406" s="12">
        <v>141</v>
      </c>
      <c r="B406" t="s">
        <v>1091</v>
      </c>
      <c r="C406" t="s">
        <v>1093</v>
      </c>
      <c r="D406" t="s">
        <v>1092</v>
      </c>
      <c r="G406" s="3">
        <f t="shared" si="42"/>
        <v>141</v>
      </c>
      <c r="J406" s="8" t="s">
        <v>2025</v>
      </c>
      <c r="L406" t="s">
        <v>100</v>
      </c>
      <c r="M406" t="s">
        <v>100</v>
      </c>
      <c r="N406">
        <v>-1</v>
      </c>
      <c r="O406">
        <v>-1</v>
      </c>
      <c r="P406">
        <v>-1</v>
      </c>
      <c r="Q406">
        <v>0</v>
      </c>
      <c r="R406" s="3" t="e">
        <f>IF(S406&lt;&gt;"",VLOOKUP(S406,'ESO zone constants'!$D$2:$H$4950,8,FALSE),"")</f>
        <v>#REF!</v>
      </c>
      <c r="S406" t="s">
        <v>453</v>
      </c>
      <c r="T406" s="19" t="e">
        <f>IF(R406&lt;&gt;"",IF(NOT(ISERROR(VLOOKUP(R406,'ESO Dungeon constants'!$D$3:$H$9999,5,FALSE))),VLOOKUP(R406,'ESO Dungeon constants'!$D$3:$I$9999,6,FALSE),VLOOKUP(R406,'ESO zone constants'!$H$2:$K$9984,4,FALSE)),"")</f>
        <v>#REF!</v>
      </c>
      <c r="U406" s="3" t="e">
        <f>VLOOKUP(T406,'LibSets constants'!$B$4:$C$1000,2,FALSE)</f>
        <v>#REF!</v>
      </c>
      <c r="V406" s="34" t="s">
        <v>2101</v>
      </c>
      <c r="W406" s="45"/>
      <c r="X406" s="45"/>
      <c r="Y406" s="3" t="str">
        <f>IF(J406&lt;&gt;"LIBSETS_SETTYPE_BATTLEGROUND",IF(J406&lt;&gt;"LIBSETS_SETTYPE_SPECIAL",IF(Z406&lt;&gt;"",VLOOKUP(Z406,'ESO zone constants'!$D$2:$H$4950,8,FALSE),""),""),"")</f>
        <v/>
      </c>
      <c r="AA406" s="45"/>
      <c r="AB406" s="45"/>
      <c r="AC406" s="45"/>
      <c r="AD406" s="3" t="str">
        <f>IF(J406&lt;&gt;"LIBSETS_SETTYPE_BATTLEGROUND",IF(J406&lt;&gt;"LIBSETS_SETTYPE_SPECIAL",IF(AE406&lt;&gt;"",VLOOKUP(AE406,'ESO zone constants'!$D$2:$H$4950,8,FALSE),""),""),"")</f>
        <v/>
      </c>
      <c r="AF406" s="45"/>
      <c r="AG406" s="45"/>
      <c r="AH406" s="45"/>
      <c r="AI406" s="3" t="str">
        <f>IF(J406&lt;&gt;"LIBSETS_SETTYPE_BATTLEGROUND",IF(J406&lt;&gt;"LIBSETS_SETTYPE_SPECIAL",IF(AJ406&lt;&gt;"",VLOOKUP(AJ406,'ESO zone constants'!$D$2:$H$4950,8,FALSE),""),""),"")</f>
        <v/>
      </c>
      <c r="AK406" s="45"/>
      <c r="AL406" s="45"/>
      <c r="AM406" s="45"/>
      <c r="AN406" s="3" t="str">
        <f>IF(J406&lt;&gt;"LIBSETS_SETTYPE_BATTLEGROUND",IF(J406&lt;&gt;"LIBSETS_SETTYPE_SPECIAL",IF(AO406&lt;&gt;"",VLOOKUP(AO406,'ESO zone constants'!$D$2:$H$4950,8,FALSE),""),""),"")</f>
        <v/>
      </c>
      <c r="AP406" s="45"/>
      <c r="AQ406" s="45"/>
      <c r="AR406" s="45"/>
      <c r="AS406" s="3" t="str">
        <f>IF(J406&lt;&gt;"LIBSETS_SETTYPE_BATTLEGROUND",IF(J406&lt;&gt;"LIBSETS_SETTYPE_SPECIAL",IF(AT406&lt;&gt;"",VLOOKUP(AT406,'ESO zone constants'!$D$2:$H$4950,8,FALSE),""),""),"")</f>
        <v/>
      </c>
      <c r="AU406" s="45"/>
      <c r="AV406" s="45"/>
      <c r="AW406" s="45"/>
      <c r="AX406" s="21" t="e">
        <f t="shared" si="43"/>
        <v>#REF!</v>
      </c>
      <c r="AY406" s="21" t="e">
        <f t="shared" si="46"/>
        <v>#REF!</v>
      </c>
      <c r="AZ406" s="21" t="str">
        <f t="shared" si="44"/>
        <v>, setType=LIBSETS_SETTYPE_TRIAL</v>
      </c>
      <c r="BA406" s="21" t="str">
        <f t="shared" si="45"/>
        <v>, dropMechanic={LIBSETS_DROP_MECHANIC_MONSTER_NAME}, dropMechanicNames={}},</v>
      </c>
      <c r="BB406" s="21" t="str">
        <f t="shared" si="47"/>
        <v xml:space="preserve"> --Healing Mage / Heilender Magier   [Aetherian Archive]</v>
      </c>
    </row>
    <row r="407" spans="1:54" x14ac:dyDescent="0.25">
      <c r="A407" s="12">
        <v>142</v>
      </c>
      <c r="B407" t="s">
        <v>1094</v>
      </c>
      <c r="C407" t="s">
        <v>1096</v>
      </c>
      <c r="D407" t="s">
        <v>1095</v>
      </c>
      <c r="G407" s="3">
        <f t="shared" si="42"/>
        <v>142</v>
      </c>
      <c r="J407" s="8" t="s">
        <v>2025</v>
      </c>
      <c r="L407" t="s">
        <v>100</v>
      </c>
      <c r="M407" t="s">
        <v>100</v>
      </c>
      <c r="N407">
        <v>-1</v>
      </c>
      <c r="O407">
        <v>-1</v>
      </c>
      <c r="P407">
        <v>-1</v>
      </c>
      <c r="Q407">
        <v>0</v>
      </c>
      <c r="R407" s="3" t="e">
        <f>IF(S407&lt;&gt;"",VLOOKUP(S407,'ESO zone constants'!$D$2:$H$4950,8,FALSE),"")</f>
        <v>#REF!</v>
      </c>
      <c r="S407" t="s">
        <v>453</v>
      </c>
      <c r="T407" s="19" t="e">
        <f>IF(R407&lt;&gt;"",IF(NOT(ISERROR(VLOOKUP(R407,'ESO Dungeon constants'!$D$3:$H$9999,5,FALSE))),VLOOKUP(R407,'ESO Dungeon constants'!$D$3:$I$9999,6,FALSE),VLOOKUP(R407,'ESO zone constants'!$H$2:$K$9984,4,FALSE)),"")</f>
        <v>#REF!</v>
      </c>
      <c r="U407" s="3" t="e">
        <f>VLOOKUP(T407,'LibSets constants'!$B$4:$C$1000,2,FALSE)</f>
        <v>#REF!</v>
      </c>
      <c r="V407" s="34" t="s">
        <v>2101</v>
      </c>
      <c r="W407" s="45"/>
      <c r="X407" s="45"/>
      <c r="Y407" s="3" t="str">
        <f>IF(J407&lt;&gt;"LIBSETS_SETTYPE_BATTLEGROUND",IF(J407&lt;&gt;"LIBSETS_SETTYPE_SPECIAL",IF(Z407&lt;&gt;"",VLOOKUP(Z407,'ESO zone constants'!$D$2:$H$4950,8,FALSE),""),""),"")</f>
        <v/>
      </c>
      <c r="AA407" s="45"/>
      <c r="AB407" s="45"/>
      <c r="AC407" s="45"/>
      <c r="AD407" s="3" t="str">
        <f>IF(J407&lt;&gt;"LIBSETS_SETTYPE_BATTLEGROUND",IF(J407&lt;&gt;"LIBSETS_SETTYPE_SPECIAL",IF(AE407&lt;&gt;"",VLOOKUP(AE407,'ESO zone constants'!$D$2:$H$4950,8,FALSE),""),""),"")</f>
        <v/>
      </c>
      <c r="AF407" s="45"/>
      <c r="AG407" s="45"/>
      <c r="AH407" s="45"/>
      <c r="AI407" s="3" t="str">
        <f>IF(J407&lt;&gt;"LIBSETS_SETTYPE_BATTLEGROUND",IF(J407&lt;&gt;"LIBSETS_SETTYPE_SPECIAL",IF(AJ407&lt;&gt;"",VLOOKUP(AJ407,'ESO zone constants'!$D$2:$H$4950,8,FALSE),""),""),"")</f>
        <v/>
      </c>
      <c r="AK407" s="45"/>
      <c r="AL407" s="45"/>
      <c r="AM407" s="45"/>
      <c r="AN407" s="3" t="str">
        <f>IF(J407&lt;&gt;"LIBSETS_SETTYPE_BATTLEGROUND",IF(J407&lt;&gt;"LIBSETS_SETTYPE_SPECIAL",IF(AO407&lt;&gt;"",VLOOKUP(AO407,'ESO zone constants'!$D$2:$H$4950,8,FALSE),""),""),"")</f>
        <v/>
      </c>
      <c r="AP407" s="45"/>
      <c r="AQ407" s="45"/>
      <c r="AR407" s="45"/>
      <c r="AS407" s="3" t="str">
        <f>IF(J407&lt;&gt;"LIBSETS_SETTYPE_BATTLEGROUND",IF(J407&lt;&gt;"LIBSETS_SETTYPE_SPECIAL",IF(AT407&lt;&gt;"",VLOOKUP(AT407,'ESO zone constants'!$D$2:$H$4950,8,FALSE),""),""),"")</f>
        <v/>
      </c>
      <c r="AU407" s="45"/>
      <c r="AV407" s="45"/>
      <c r="AW407" s="45"/>
      <c r="AX407" s="21" t="e">
        <f t="shared" si="43"/>
        <v>#REF!</v>
      </c>
      <c r="AY407" s="21" t="e">
        <f t="shared" si="46"/>
        <v>#REF!</v>
      </c>
      <c r="AZ407" s="21" t="str">
        <f t="shared" si="44"/>
        <v>, setType=LIBSETS_SETTYPE_TRIAL</v>
      </c>
      <c r="BA407" s="21" t="str">
        <f t="shared" si="45"/>
        <v>, dropMechanic={LIBSETS_DROP_MECHANIC_MONSTER_NAME}, dropMechanicNames={}},</v>
      </c>
      <c r="BB407" s="21" t="str">
        <f t="shared" si="47"/>
        <v xml:space="preserve"> --Quick Serpent / Flinke Schlange   [Aetherian Archive]</v>
      </c>
    </row>
    <row r="408" spans="1:54" x14ac:dyDescent="0.25">
      <c r="A408" s="12">
        <v>143</v>
      </c>
      <c r="B408" t="s">
        <v>1097</v>
      </c>
      <c r="C408" t="s">
        <v>1099</v>
      </c>
      <c r="D408" t="s">
        <v>1098</v>
      </c>
      <c r="G408" s="3">
        <f t="shared" si="42"/>
        <v>143</v>
      </c>
      <c r="J408" s="8" t="s">
        <v>2025</v>
      </c>
      <c r="L408" t="s">
        <v>100</v>
      </c>
      <c r="M408" t="s">
        <v>100</v>
      </c>
      <c r="N408">
        <v>-1</v>
      </c>
      <c r="O408">
        <v>-1</v>
      </c>
      <c r="P408">
        <v>-1</v>
      </c>
      <c r="Q408">
        <v>0</v>
      </c>
      <c r="R408" s="3" t="e">
        <f>IF(S408&lt;&gt;"",VLOOKUP(S408,'ESO zone constants'!$D$2:$H$4950,8,FALSE),"")</f>
        <v>#REF!</v>
      </c>
      <c r="S408" t="s">
        <v>451</v>
      </c>
      <c r="T408" s="19" t="e">
        <f>IF(R408&lt;&gt;"",IF(NOT(ISERROR(VLOOKUP(R408,'ESO Dungeon constants'!$D$3:$H$9999,5,FALSE))),VLOOKUP(R408,'ESO Dungeon constants'!$D$3:$I$9999,6,FALSE),VLOOKUP(R408,'ESO zone constants'!$H$2:$K$9984,4,FALSE)),"")</f>
        <v>#REF!</v>
      </c>
      <c r="U408" s="3" t="e">
        <f>VLOOKUP(T408,'LibSets constants'!$B$4:$C$1000,2,FALSE)</f>
        <v>#REF!</v>
      </c>
      <c r="V408" s="34" t="s">
        <v>2101</v>
      </c>
      <c r="W408" s="45"/>
      <c r="X408" s="45"/>
      <c r="Y408" s="3" t="str">
        <f>IF(J408&lt;&gt;"LIBSETS_SETTYPE_BATTLEGROUND",IF(J408&lt;&gt;"LIBSETS_SETTYPE_SPECIAL",IF(Z408&lt;&gt;"",VLOOKUP(Z408,'ESO zone constants'!$D$2:$H$4950,8,FALSE),""),""),"")</f>
        <v/>
      </c>
      <c r="AA408" s="45"/>
      <c r="AB408" s="45"/>
      <c r="AC408" s="45"/>
      <c r="AD408" s="3" t="str">
        <f>IF(J408&lt;&gt;"LIBSETS_SETTYPE_BATTLEGROUND",IF(J408&lt;&gt;"LIBSETS_SETTYPE_SPECIAL",IF(AE408&lt;&gt;"",VLOOKUP(AE408,'ESO zone constants'!$D$2:$H$4950,8,FALSE),""),""),"")</f>
        <v/>
      </c>
      <c r="AF408" s="45"/>
      <c r="AG408" s="45"/>
      <c r="AH408" s="45"/>
      <c r="AI408" s="3" t="str">
        <f>IF(J408&lt;&gt;"LIBSETS_SETTYPE_BATTLEGROUND",IF(J408&lt;&gt;"LIBSETS_SETTYPE_SPECIAL",IF(AJ408&lt;&gt;"",VLOOKUP(AJ408,'ESO zone constants'!$D$2:$H$4950,8,FALSE),""),""),"")</f>
        <v/>
      </c>
      <c r="AK408" s="45"/>
      <c r="AL408" s="45"/>
      <c r="AM408" s="45"/>
      <c r="AN408" s="3" t="str">
        <f>IF(J408&lt;&gt;"LIBSETS_SETTYPE_BATTLEGROUND",IF(J408&lt;&gt;"LIBSETS_SETTYPE_SPECIAL",IF(AO408&lt;&gt;"",VLOOKUP(AO408,'ESO zone constants'!$D$2:$H$4950,8,FALSE),""),""),"")</f>
        <v/>
      </c>
      <c r="AP408" s="45"/>
      <c r="AQ408" s="45"/>
      <c r="AR408" s="45"/>
      <c r="AS408" s="3" t="str">
        <f>IF(J408&lt;&gt;"LIBSETS_SETTYPE_BATTLEGROUND",IF(J408&lt;&gt;"LIBSETS_SETTYPE_SPECIAL",IF(AT408&lt;&gt;"",VLOOKUP(AT408,'ESO zone constants'!$D$2:$H$4950,8,FALSE),""),""),"")</f>
        <v/>
      </c>
      <c r="AU408" s="45"/>
      <c r="AV408" s="45"/>
      <c r="AW408" s="45"/>
      <c r="AX408" s="21" t="e">
        <f t="shared" si="43"/>
        <v>#REF!</v>
      </c>
      <c r="AY408" s="21" t="e">
        <f t="shared" si="46"/>
        <v>#REF!</v>
      </c>
      <c r="AZ408" s="21" t="str">
        <f t="shared" si="44"/>
        <v>, setType=LIBSETS_SETTYPE_TRIAL</v>
      </c>
      <c r="BA408" s="21" t="str">
        <f t="shared" si="45"/>
        <v>, dropMechanic={LIBSETS_DROP_MECHANIC_MONSTER_NAME}, dropMechanicNames={}},</v>
      </c>
      <c r="BB408" s="21" t="str">
        <f t="shared" si="47"/>
        <v xml:space="preserve"> --Poisonous Serpent / Giftschlange   [Hel Ra Citadel]</v>
      </c>
    </row>
    <row r="409" spans="1:54" x14ac:dyDescent="0.25">
      <c r="A409" s="12">
        <v>144</v>
      </c>
      <c r="B409" t="s">
        <v>1100</v>
      </c>
      <c r="C409" t="s">
        <v>1102</v>
      </c>
      <c r="D409" t="s">
        <v>1101</v>
      </c>
      <c r="G409" s="3">
        <f t="shared" si="42"/>
        <v>144</v>
      </c>
      <c r="J409" s="8" t="s">
        <v>2025</v>
      </c>
      <c r="L409" t="s">
        <v>100</v>
      </c>
      <c r="M409" t="s">
        <v>100</v>
      </c>
      <c r="N409">
        <v>-1</v>
      </c>
      <c r="O409">
        <v>-1</v>
      </c>
      <c r="P409">
        <v>-1</v>
      </c>
      <c r="Q409">
        <v>0</v>
      </c>
      <c r="R409" s="3" t="e">
        <f>IF(S409&lt;&gt;"",VLOOKUP(S409,'ESO zone constants'!$D$2:$H$4950,8,FALSE),"")</f>
        <v>#REF!</v>
      </c>
      <c r="S409" t="s">
        <v>454</v>
      </c>
      <c r="T409" s="19" t="e">
        <f>IF(R409&lt;&gt;"",IF(NOT(ISERROR(VLOOKUP(R409,'ESO Dungeon constants'!$D$3:$H$9999,5,FALSE))),VLOOKUP(R409,'ESO Dungeon constants'!$D$3:$I$9999,6,FALSE),VLOOKUP(R409,'ESO zone constants'!$H$2:$K$9984,4,FALSE)),"")</f>
        <v>#REF!</v>
      </c>
      <c r="U409" s="3" t="e">
        <f>VLOOKUP(T409,'LibSets constants'!$B$4:$C$1000,2,FALSE)</f>
        <v>#REF!</v>
      </c>
      <c r="V409" s="34" t="s">
        <v>2101</v>
      </c>
      <c r="W409" s="45"/>
      <c r="X409" s="45"/>
      <c r="Y409" s="3" t="str">
        <f>IF(J409&lt;&gt;"LIBSETS_SETTYPE_BATTLEGROUND",IF(J409&lt;&gt;"LIBSETS_SETTYPE_SPECIAL",IF(Z409&lt;&gt;"",VLOOKUP(Z409,'ESO zone constants'!$D$2:$H$4950,8,FALSE),""),""),"")</f>
        <v/>
      </c>
      <c r="AA409" s="45"/>
      <c r="AB409" s="45"/>
      <c r="AC409" s="45"/>
      <c r="AD409" s="3" t="str">
        <f>IF(J409&lt;&gt;"LIBSETS_SETTYPE_BATTLEGROUND",IF(J409&lt;&gt;"LIBSETS_SETTYPE_SPECIAL",IF(AE409&lt;&gt;"",VLOOKUP(AE409,'ESO zone constants'!$D$2:$H$4950,8,FALSE),""),""),"")</f>
        <v/>
      </c>
      <c r="AF409" s="45"/>
      <c r="AG409" s="45"/>
      <c r="AH409" s="45"/>
      <c r="AI409" s="3" t="str">
        <f>IF(J409&lt;&gt;"LIBSETS_SETTYPE_BATTLEGROUND",IF(J409&lt;&gt;"LIBSETS_SETTYPE_SPECIAL",IF(AJ409&lt;&gt;"",VLOOKUP(AJ409,'ESO zone constants'!$D$2:$H$4950,8,FALSE),""),""),"")</f>
        <v/>
      </c>
      <c r="AK409" s="45"/>
      <c r="AL409" s="45"/>
      <c r="AM409" s="45"/>
      <c r="AN409" s="3" t="str">
        <f>IF(J409&lt;&gt;"LIBSETS_SETTYPE_BATTLEGROUND",IF(J409&lt;&gt;"LIBSETS_SETTYPE_SPECIAL",IF(AO409&lt;&gt;"",VLOOKUP(AO409,'ESO zone constants'!$D$2:$H$4950,8,FALSE),""),""),"")</f>
        <v/>
      </c>
      <c r="AP409" s="45"/>
      <c r="AQ409" s="45"/>
      <c r="AR409" s="45"/>
      <c r="AS409" s="3" t="str">
        <f>IF(J409&lt;&gt;"LIBSETS_SETTYPE_BATTLEGROUND",IF(J409&lt;&gt;"LIBSETS_SETTYPE_SPECIAL",IF(AT409&lt;&gt;"",VLOOKUP(AT409,'ESO zone constants'!$D$2:$H$4950,8,FALSE),""),""),"")</f>
        <v/>
      </c>
      <c r="AU409" s="45"/>
      <c r="AV409" s="45"/>
      <c r="AW409" s="45"/>
      <c r="AX409" s="21" t="e">
        <f t="shared" si="43"/>
        <v>#REF!</v>
      </c>
      <c r="AY409" s="21" t="e">
        <f t="shared" si="46"/>
        <v>#REF!</v>
      </c>
      <c r="AZ409" s="21" t="str">
        <f t="shared" si="44"/>
        <v>, setType=LIBSETS_SETTYPE_TRIAL</v>
      </c>
      <c r="BA409" s="21" t="str">
        <f t="shared" si="45"/>
        <v>, dropMechanic={LIBSETS_DROP_MECHANIC_MONSTER_NAME}, dropMechanicNames={}},</v>
      </c>
      <c r="BB409" s="21" t="str">
        <f t="shared" si="47"/>
        <v xml:space="preserve"> --Twice-Fanged Serpent / Doppelzüngige Schlange   [Sanctum Ophidia]</v>
      </c>
    </row>
    <row r="410" spans="1:54" x14ac:dyDescent="0.25">
      <c r="A410" s="12">
        <v>171</v>
      </c>
      <c r="B410" t="s">
        <v>1151</v>
      </c>
      <c r="C410" t="s">
        <v>1153</v>
      </c>
      <c r="D410" t="s">
        <v>1152</v>
      </c>
      <c r="G410" s="3">
        <f t="shared" si="42"/>
        <v>171</v>
      </c>
      <c r="I410" t="s">
        <v>1972</v>
      </c>
      <c r="J410" s="8" t="s">
        <v>2025</v>
      </c>
      <c r="L410" t="s">
        <v>100</v>
      </c>
      <c r="M410" t="s">
        <v>101</v>
      </c>
      <c r="N410">
        <v>-1</v>
      </c>
      <c r="O410">
        <v>-1</v>
      </c>
      <c r="P410">
        <v>-1</v>
      </c>
      <c r="Q410">
        <v>0</v>
      </c>
      <c r="R410" s="3" t="e">
        <f>IF(S410&lt;&gt;"",VLOOKUP(S410,'ESO zone constants'!$D$2:$H$4950,8,FALSE),"")</f>
        <v>#REF!</v>
      </c>
      <c r="S410" t="s">
        <v>451</v>
      </c>
      <c r="T410" s="19" t="e">
        <f>IF(R410&lt;&gt;"",IF(NOT(ISERROR(VLOOKUP(R410,'ESO Dungeon constants'!$D$3:$H$9999,5,FALSE))),VLOOKUP(R410,'ESO Dungeon constants'!$D$3:$I$9999,6,FALSE),VLOOKUP(R410,'ESO zone constants'!$H$2:$K$9984,4,FALSE)),"")</f>
        <v>#REF!</v>
      </c>
      <c r="U410" s="3" t="e">
        <f>VLOOKUP(T410,'LibSets constants'!$B$4:$C$1000,2,FALSE)</f>
        <v>#REF!</v>
      </c>
      <c r="V410" s="34" t="s">
        <v>2101</v>
      </c>
      <c r="W410" s="45"/>
      <c r="X410" s="45"/>
      <c r="Y410" s="3" t="e">
        <f>IF(J410&lt;&gt;"LIBSETS_SETTYPE_BATTLEGROUND",IF(J410&lt;&gt;"LIBSETS_SETTYPE_SPECIAL",IF(Z410&lt;&gt;"",VLOOKUP(Z410,'ESO zone constants'!$D$2:$H$4950,8,FALSE),""),""),"")</f>
        <v>#REF!</v>
      </c>
      <c r="Z410" t="s">
        <v>454</v>
      </c>
      <c r="AA410" s="45"/>
      <c r="AB410" s="45"/>
      <c r="AC410" s="45"/>
      <c r="AD410" s="3" t="e">
        <f>IF(J410&lt;&gt;"LIBSETS_SETTYPE_BATTLEGROUND",IF(J410&lt;&gt;"LIBSETS_SETTYPE_SPECIAL",IF(AE410&lt;&gt;"",VLOOKUP(AE410,'ESO zone constants'!$D$2:$H$4950,8,FALSE),""),""),"")</f>
        <v>#REF!</v>
      </c>
      <c r="AE410" t="s">
        <v>453</v>
      </c>
      <c r="AF410" s="45"/>
      <c r="AG410" s="45"/>
      <c r="AH410" s="45"/>
      <c r="AI410" s="3" t="str">
        <f>IF(J410&lt;&gt;"LIBSETS_SETTYPE_BATTLEGROUND",IF(J410&lt;&gt;"LIBSETS_SETTYPE_SPECIAL",IF(AJ410&lt;&gt;"",VLOOKUP(AJ410,'ESO zone constants'!$D$2:$H$4950,8,FALSE),""),""),"")</f>
        <v/>
      </c>
      <c r="AK410" s="45"/>
      <c r="AL410" s="45"/>
      <c r="AM410" s="45"/>
      <c r="AN410" s="3" t="str">
        <f>IF(J410&lt;&gt;"LIBSETS_SETTYPE_BATTLEGROUND",IF(J410&lt;&gt;"LIBSETS_SETTYPE_SPECIAL",IF(AO410&lt;&gt;"",VLOOKUP(AO410,'ESO zone constants'!$D$2:$H$4950,8,FALSE),""),""),"")</f>
        <v/>
      </c>
      <c r="AP410" s="45"/>
      <c r="AQ410" s="45"/>
      <c r="AR410" s="45"/>
      <c r="AS410" s="3" t="str">
        <f>IF(J410&lt;&gt;"LIBSETS_SETTYPE_BATTLEGROUND",IF(J410&lt;&gt;"LIBSETS_SETTYPE_SPECIAL",IF(AT410&lt;&gt;"",VLOOKUP(AT410,'ESO zone constants'!$D$2:$H$4950,8,FALSE),""),""),"")</f>
        <v/>
      </c>
      <c r="AU410" s="45"/>
      <c r="AV410" s="45"/>
      <c r="AW410" s="45"/>
      <c r="AX410" s="21" t="e">
        <f t="shared" si="43"/>
        <v>#REF!</v>
      </c>
      <c r="AY410" s="21" t="e">
        <f t="shared" si="46"/>
        <v>#REF!</v>
      </c>
      <c r="AZ410" s="21" t="str">
        <f t="shared" si="44"/>
        <v>, setType=LIBSETS_SETTYPE_TRIAL, multiTrialSet=true</v>
      </c>
      <c r="BA410" s="21" t="str">
        <f t="shared" si="45"/>
        <v>, dropMechanic={LIBSETS_DROP_MECHANIC_MONSTER_NAME}, dropMechanicNames={}},</v>
      </c>
      <c r="BB410" s="21" t="str">
        <f t="shared" si="47"/>
        <v xml:space="preserve"> --Eternal Warrior / Ewiger Krieger   [Hel Ra Citadel, Sanctum Ophidia, Aetherian Archive]</v>
      </c>
    </row>
    <row r="411" spans="1:54" x14ac:dyDescent="0.25">
      <c r="A411" s="12">
        <v>172</v>
      </c>
      <c r="B411" t="s">
        <v>1154</v>
      </c>
      <c r="C411" t="s">
        <v>1156</v>
      </c>
      <c r="D411" t="s">
        <v>1155</v>
      </c>
      <c r="G411" s="3">
        <f t="shared" si="42"/>
        <v>172</v>
      </c>
      <c r="I411" t="s">
        <v>1972</v>
      </c>
      <c r="J411" s="8" t="s">
        <v>2025</v>
      </c>
      <c r="L411" t="s">
        <v>100</v>
      </c>
      <c r="M411" t="s">
        <v>101</v>
      </c>
      <c r="N411">
        <v>-1</v>
      </c>
      <c r="O411">
        <v>-1</v>
      </c>
      <c r="P411">
        <v>-1</v>
      </c>
      <c r="Q411">
        <v>0</v>
      </c>
      <c r="R411" s="3" t="e">
        <f>IF(S411&lt;&gt;"",VLOOKUP(S411,'ESO zone constants'!$D$2:$H$4950,8,FALSE),"")</f>
        <v>#REF!</v>
      </c>
      <c r="S411" t="s">
        <v>451</v>
      </c>
      <c r="T411" s="19" t="e">
        <f>IF(R411&lt;&gt;"",IF(NOT(ISERROR(VLOOKUP(R411,'ESO Dungeon constants'!$D$3:$H$9999,5,FALSE))),VLOOKUP(R411,'ESO Dungeon constants'!$D$3:$I$9999,6,FALSE),VLOOKUP(R411,'ESO zone constants'!$H$2:$K$9984,4,FALSE)),"")</f>
        <v>#REF!</v>
      </c>
      <c r="U411" s="3" t="e">
        <f>VLOOKUP(T411,'LibSets constants'!$B$4:$C$1000,2,FALSE)</f>
        <v>#REF!</v>
      </c>
      <c r="V411" s="34" t="s">
        <v>2101</v>
      </c>
      <c r="W411" s="45"/>
      <c r="X411" s="45"/>
      <c r="Y411" s="3" t="e">
        <f>IF(J411&lt;&gt;"LIBSETS_SETTYPE_BATTLEGROUND",IF(J411&lt;&gt;"LIBSETS_SETTYPE_SPECIAL",IF(Z411&lt;&gt;"",VLOOKUP(Z411,'ESO zone constants'!$D$2:$H$4950,8,FALSE),""),""),"")</f>
        <v>#REF!</v>
      </c>
      <c r="Z411" t="s">
        <v>454</v>
      </c>
      <c r="AA411" s="45"/>
      <c r="AB411" s="45"/>
      <c r="AC411" s="45"/>
      <c r="AD411" s="3" t="e">
        <f>IF(J411&lt;&gt;"LIBSETS_SETTYPE_BATTLEGROUND",IF(J411&lt;&gt;"LIBSETS_SETTYPE_SPECIAL",IF(AE411&lt;&gt;"",VLOOKUP(AE411,'ESO zone constants'!$D$2:$H$4950,8,FALSE),""),""),"")</f>
        <v>#REF!</v>
      </c>
      <c r="AE411" t="s">
        <v>453</v>
      </c>
      <c r="AF411" s="45"/>
      <c r="AG411" s="45"/>
      <c r="AH411" s="45"/>
      <c r="AI411" s="3" t="str">
        <f>IF(J411&lt;&gt;"LIBSETS_SETTYPE_BATTLEGROUND",IF(J411&lt;&gt;"LIBSETS_SETTYPE_SPECIAL",IF(AJ411&lt;&gt;"",VLOOKUP(AJ411,'ESO zone constants'!$D$2:$H$4950,8,FALSE),""),""),"")</f>
        <v/>
      </c>
      <c r="AK411" s="45"/>
      <c r="AL411" s="45"/>
      <c r="AM411" s="45"/>
      <c r="AN411" s="3" t="str">
        <f>IF(J411&lt;&gt;"LIBSETS_SETTYPE_BATTLEGROUND",IF(J411&lt;&gt;"LIBSETS_SETTYPE_SPECIAL",IF(AO411&lt;&gt;"",VLOOKUP(AO411,'ESO zone constants'!$D$2:$H$4950,8,FALSE),""),""),"")</f>
        <v/>
      </c>
      <c r="AP411" s="45"/>
      <c r="AQ411" s="45"/>
      <c r="AR411" s="45"/>
      <c r="AS411" s="3" t="str">
        <f>IF(J411&lt;&gt;"LIBSETS_SETTYPE_BATTLEGROUND",IF(J411&lt;&gt;"LIBSETS_SETTYPE_SPECIAL",IF(AT411&lt;&gt;"",VLOOKUP(AT411,'ESO zone constants'!$D$2:$H$4950,8,FALSE),""),""),"")</f>
        <v/>
      </c>
      <c r="AU411" s="45"/>
      <c r="AV411" s="45"/>
      <c r="AW411" s="45"/>
      <c r="AX411" s="21" t="e">
        <f t="shared" si="43"/>
        <v>#REF!</v>
      </c>
      <c r="AY411" s="21" t="e">
        <f t="shared" si="46"/>
        <v>#REF!</v>
      </c>
      <c r="AZ411" s="21" t="str">
        <f t="shared" si="44"/>
        <v>, setType=LIBSETS_SETTYPE_TRIAL, multiTrialSet=true</v>
      </c>
      <c r="BA411" s="21" t="str">
        <f t="shared" si="45"/>
        <v>, dropMechanic={LIBSETS_DROP_MECHANIC_MONSTER_NAME}, dropMechanicNames={}},</v>
      </c>
      <c r="BB411" s="21" t="str">
        <f t="shared" si="47"/>
        <v xml:space="preserve"> --Infallible Mage / Unfehlbare Magierin   [Hel Ra Citadel, Sanctum Ophidia, Aetherian Archive]</v>
      </c>
    </row>
    <row r="412" spans="1:54" x14ac:dyDescent="0.25">
      <c r="A412" s="12">
        <v>173</v>
      </c>
      <c r="B412" t="s">
        <v>1157</v>
      </c>
      <c r="C412" t="s">
        <v>1159</v>
      </c>
      <c r="D412" t="s">
        <v>1158</v>
      </c>
      <c r="G412" s="3">
        <f t="shared" si="42"/>
        <v>173</v>
      </c>
      <c r="I412" t="s">
        <v>1972</v>
      </c>
      <c r="J412" s="8" t="s">
        <v>2025</v>
      </c>
      <c r="L412" t="s">
        <v>100</v>
      </c>
      <c r="M412" t="s">
        <v>101</v>
      </c>
      <c r="N412">
        <v>-1</v>
      </c>
      <c r="O412">
        <v>-1</v>
      </c>
      <c r="P412">
        <v>-1</v>
      </c>
      <c r="Q412">
        <v>0</v>
      </c>
      <c r="R412" s="3" t="e">
        <f>IF(S412&lt;&gt;"",VLOOKUP(S412,'ESO zone constants'!$D$2:$H$4950,8,FALSE),"")</f>
        <v>#REF!</v>
      </c>
      <c r="S412" t="s">
        <v>451</v>
      </c>
      <c r="T412" s="19" t="e">
        <f>IF(R412&lt;&gt;"",IF(NOT(ISERROR(VLOOKUP(R412,'ESO Dungeon constants'!$D$3:$H$9999,5,FALSE))),VLOOKUP(R412,'ESO Dungeon constants'!$D$3:$I$9999,6,FALSE),VLOOKUP(R412,'ESO zone constants'!$H$2:$K$9984,4,FALSE)),"")</f>
        <v>#REF!</v>
      </c>
      <c r="U412" s="3" t="e">
        <f>VLOOKUP(T412,'LibSets constants'!$B$4:$C$1000,2,FALSE)</f>
        <v>#REF!</v>
      </c>
      <c r="V412" s="34" t="s">
        <v>2101</v>
      </c>
      <c r="W412" s="45"/>
      <c r="X412" s="45"/>
      <c r="Y412" s="3" t="e">
        <f>IF(J412&lt;&gt;"LIBSETS_SETTYPE_BATTLEGROUND",IF(J412&lt;&gt;"LIBSETS_SETTYPE_SPECIAL",IF(Z412&lt;&gt;"",VLOOKUP(Z412,'ESO zone constants'!$D$2:$H$4950,8,FALSE),""),""),"")</f>
        <v>#REF!</v>
      </c>
      <c r="Z412" t="s">
        <v>454</v>
      </c>
      <c r="AA412" s="45"/>
      <c r="AB412" s="45"/>
      <c r="AC412" s="45"/>
      <c r="AD412" s="3" t="e">
        <f>IF(J412&lt;&gt;"LIBSETS_SETTYPE_BATTLEGROUND",IF(J412&lt;&gt;"LIBSETS_SETTYPE_SPECIAL",IF(AE412&lt;&gt;"",VLOOKUP(AE412,'ESO zone constants'!$D$2:$H$4950,8,FALSE),""),""),"")</f>
        <v>#REF!</v>
      </c>
      <c r="AE412" t="s">
        <v>453</v>
      </c>
      <c r="AF412" s="45"/>
      <c r="AG412" s="45"/>
      <c r="AH412" s="45"/>
      <c r="AI412" s="3" t="str">
        <f>IF(J412&lt;&gt;"LIBSETS_SETTYPE_BATTLEGROUND",IF(J412&lt;&gt;"LIBSETS_SETTYPE_SPECIAL",IF(AJ412&lt;&gt;"",VLOOKUP(AJ412,'ESO zone constants'!$D$2:$H$4950,8,FALSE),""),""),"")</f>
        <v/>
      </c>
      <c r="AK412" s="45"/>
      <c r="AL412" s="45"/>
      <c r="AM412" s="45"/>
      <c r="AN412" s="3" t="str">
        <f>IF(J412&lt;&gt;"LIBSETS_SETTYPE_BATTLEGROUND",IF(J412&lt;&gt;"LIBSETS_SETTYPE_SPECIAL",IF(AO412&lt;&gt;"",VLOOKUP(AO412,'ESO zone constants'!$D$2:$H$4950,8,FALSE),""),""),"")</f>
        <v/>
      </c>
      <c r="AP412" s="45"/>
      <c r="AQ412" s="45"/>
      <c r="AR412" s="45"/>
      <c r="AS412" s="3" t="str">
        <f>IF(J412&lt;&gt;"LIBSETS_SETTYPE_BATTLEGROUND",IF(J412&lt;&gt;"LIBSETS_SETTYPE_SPECIAL",IF(AT412&lt;&gt;"",VLOOKUP(AT412,'ESO zone constants'!$D$2:$H$4950,8,FALSE),""),""),"")</f>
        <v/>
      </c>
      <c r="AU412" s="45"/>
      <c r="AV412" s="45"/>
      <c r="AW412" s="45"/>
      <c r="AX412" s="21" t="e">
        <f t="shared" si="43"/>
        <v>#REF!</v>
      </c>
      <c r="AY412" s="21" t="e">
        <f t="shared" si="46"/>
        <v>#REF!</v>
      </c>
      <c r="AZ412" s="21" t="str">
        <f t="shared" si="44"/>
        <v>, setType=LIBSETS_SETTYPE_TRIAL, multiTrialSet=true</v>
      </c>
      <c r="BA412" s="21" t="str">
        <f t="shared" si="45"/>
        <v>, dropMechanic={LIBSETS_DROP_MECHANIC_MONSTER_NAME}, dropMechanicNames={}},</v>
      </c>
      <c r="BB412" s="21" t="str">
        <f t="shared" si="47"/>
        <v xml:space="preserve"> --Vicious Serpent / Boshafte Schlange   [Hel Ra Citadel, Sanctum Ophidia, Aetherian Archive]</v>
      </c>
    </row>
    <row r="413" spans="1:54" x14ac:dyDescent="0.25">
      <c r="A413" s="12">
        <v>229</v>
      </c>
      <c r="B413" t="s">
        <v>1278</v>
      </c>
      <c r="C413" t="s">
        <v>1280</v>
      </c>
      <c r="D413" t="s">
        <v>1279</v>
      </c>
      <c r="G413" s="3">
        <f t="shared" si="42"/>
        <v>229</v>
      </c>
      <c r="J413" s="8" t="s">
        <v>2025</v>
      </c>
      <c r="L413" t="s">
        <v>100</v>
      </c>
      <c r="M413" t="s">
        <v>100</v>
      </c>
      <c r="N413">
        <v>-1</v>
      </c>
      <c r="O413">
        <v>-1</v>
      </c>
      <c r="P413">
        <v>-1</v>
      </c>
      <c r="Q413">
        <v>0</v>
      </c>
      <c r="R413" s="3" t="e">
        <f>IF(S413&lt;&gt;"",VLOOKUP(S413,'ESO zone constants'!$D$2:$H$4950,8,FALSE),"")</f>
        <v>#REF!</v>
      </c>
      <c r="S413" t="s">
        <v>486</v>
      </c>
      <c r="T413" s="19" t="e">
        <f>IF(R413&lt;&gt;"",IF(NOT(ISERROR(VLOOKUP(R413,'ESO Dungeon constants'!$D$3:$H$9999,5,FALSE))),VLOOKUP(R413,'ESO Dungeon constants'!$D$3:$I$9999,6,FALSE),VLOOKUP(R413,'ESO zone constants'!$H$2:$K$9984,4,FALSE)),"")</f>
        <v>#REF!</v>
      </c>
      <c r="U413" s="3" t="e">
        <f>VLOOKUP(T413,'LibSets constants'!$B$4:$C$1000,2,FALSE)</f>
        <v>#REF!</v>
      </c>
      <c r="V413" s="34" t="s">
        <v>2101</v>
      </c>
      <c r="W413" s="45"/>
      <c r="X413" s="45"/>
      <c r="Y413" s="3" t="str">
        <f>IF(J413&lt;&gt;"LIBSETS_SETTYPE_BATTLEGROUND",IF(J413&lt;&gt;"LIBSETS_SETTYPE_SPECIAL",IF(Z413&lt;&gt;"",VLOOKUP(Z413,'ESO zone constants'!$D$2:$H$4950,8,FALSE),""),""),"")</f>
        <v/>
      </c>
      <c r="AA413" s="45"/>
      <c r="AB413" s="45"/>
      <c r="AC413" s="45"/>
      <c r="AD413" s="3" t="str">
        <f>IF(J413&lt;&gt;"LIBSETS_SETTYPE_BATTLEGROUND",IF(J413&lt;&gt;"LIBSETS_SETTYPE_SPECIAL",IF(AE413&lt;&gt;"",VLOOKUP(AE413,'ESO zone constants'!$D$2:$H$4950,8,FALSE),""),""),"")</f>
        <v/>
      </c>
      <c r="AF413" s="45"/>
      <c r="AG413" s="45"/>
      <c r="AH413" s="45"/>
      <c r="AI413" s="3" t="str">
        <f>IF(J413&lt;&gt;"LIBSETS_SETTYPE_BATTLEGROUND",IF(J413&lt;&gt;"LIBSETS_SETTYPE_SPECIAL",IF(AJ413&lt;&gt;"",VLOOKUP(AJ413,'ESO zone constants'!$D$2:$H$4950,8,FALSE),""),""),"")</f>
        <v/>
      </c>
      <c r="AK413" s="45"/>
      <c r="AL413" s="45"/>
      <c r="AM413" s="45"/>
      <c r="AN413" s="3" t="str">
        <f>IF(J413&lt;&gt;"LIBSETS_SETTYPE_BATTLEGROUND",IF(J413&lt;&gt;"LIBSETS_SETTYPE_SPECIAL",IF(AO413&lt;&gt;"",VLOOKUP(AO413,'ESO zone constants'!$D$2:$H$4950,8,FALSE),""),""),"")</f>
        <v/>
      </c>
      <c r="AP413" s="45"/>
      <c r="AQ413" s="45"/>
      <c r="AR413" s="45"/>
      <c r="AS413" s="3" t="str">
        <f>IF(J413&lt;&gt;"LIBSETS_SETTYPE_BATTLEGROUND",IF(J413&lt;&gt;"LIBSETS_SETTYPE_SPECIAL",IF(AT413&lt;&gt;"",VLOOKUP(AT413,'ESO zone constants'!$D$2:$H$4950,8,FALSE),""),""),"")</f>
        <v/>
      </c>
      <c r="AU413" s="45"/>
      <c r="AV413" s="45"/>
      <c r="AW413" s="45"/>
      <c r="AX413" s="21" t="e">
        <f t="shared" si="43"/>
        <v>#REF!</v>
      </c>
      <c r="AY413" s="21" t="e">
        <f t="shared" si="46"/>
        <v>#REF!</v>
      </c>
      <c r="AZ413" s="21" t="str">
        <f t="shared" si="44"/>
        <v>, setType=LIBSETS_SETTYPE_TRIAL</v>
      </c>
      <c r="BA413" s="21" t="str">
        <f t="shared" si="45"/>
        <v>, dropMechanic={LIBSETS_DROP_MECHANIC_MONSTER_NAME}, dropMechanicNames={}},</v>
      </c>
      <c r="BB413" s="21" t="str">
        <f t="shared" si="47"/>
        <v xml:space="preserve"> --Twilight Remedy / Zwielichtgenesung   [Maw of Lorkhaj]</v>
      </c>
    </row>
    <row r="414" spans="1:54" x14ac:dyDescent="0.25">
      <c r="A414" s="12">
        <v>230</v>
      </c>
      <c r="B414" t="s">
        <v>1281</v>
      </c>
      <c r="C414" t="s">
        <v>1283</v>
      </c>
      <c r="D414" t="s">
        <v>1282</v>
      </c>
      <c r="G414" s="3">
        <f t="shared" si="42"/>
        <v>230</v>
      </c>
      <c r="J414" s="8" t="s">
        <v>2025</v>
      </c>
      <c r="L414" t="s">
        <v>100</v>
      </c>
      <c r="M414" t="s">
        <v>100</v>
      </c>
      <c r="N414">
        <v>-1</v>
      </c>
      <c r="O414">
        <v>-1</v>
      </c>
      <c r="P414">
        <v>-1</v>
      </c>
      <c r="Q414">
        <v>0</v>
      </c>
      <c r="R414" s="3" t="e">
        <f>IF(S414&lt;&gt;"",VLOOKUP(S414,'ESO zone constants'!$D$2:$H$4950,8,FALSE),"")</f>
        <v>#REF!</v>
      </c>
      <c r="S414" t="s">
        <v>486</v>
      </c>
      <c r="T414" s="19" t="e">
        <f>IF(R414&lt;&gt;"",IF(NOT(ISERROR(VLOOKUP(R414,'ESO Dungeon constants'!$D$3:$H$9999,5,FALSE))),VLOOKUP(R414,'ESO Dungeon constants'!$D$3:$I$9999,6,FALSE),VLOOKUP(R414,'ESO zone constants'!$H$2:$K$9984,4,FALSE)),"")</f>
        <v>#REF!</v>
      </c>
      <c r="U414" s="3" t="e">
        <f>VLOOKUP(T414,'LibSets constants'!$B$4:$C$1000,2,FALSE)</f>
        <v>#REF!</v>
      </c>
      <c r="V414" s="34" t="s">
        <v>2101</v>
      </c>
      <c r="W414" s="45"/>
      <c r="X414" s="45"/>
      <c r="Y414" s="3" t="str">
        <f>IF(J414&lt;&gt;"LIBSETS_SETTYPE_BATTLEGROUND",IF(J414&lt;&gt;"LIBSETS_SETTYPE_SPECIAL",IF(Z414&lt;&gt;"",VLOOKUP(Z414,'ESO zone constants'!$D$2:$H$4950,8,FALSE),""),""),"")</f>
        <v/>
      </c>
      <c r="AA414" s="45"/>
      <c r="AB414" s="45"/>
      <c r="AC414" s="45"/>
      <c r="AD414" s="3" t="str">
        <f>IF(J414&lt;&gt;"LIBSETS_SETTYPE_BATTLEGROUND",IF(J414&lt;&gt;"LIBSETS_SETTYPE_SPECIAL",IF(AE414&lt;&gt;"",VLOOKUP(AE414,'ESO zone constants'!$D$2:$H$4950,8,FALSE),""),""),"")</f>
        <v/>
      </c>
      <c r="AF414" s="45"/>
      <c r="AG414" s="45"/>
      <c r="AH414" s="45"/>
      <c r="AI414" s="3" t="str">
        <f>IF(J414&lt;&gt;"LIBSETS_SETTYPE_BATTLEGROUND",IF(J414&lt;&gt;"LIBSETS_SETTYPE_SPECIAL",IF(AJ414&lt;&gt;"",VLOOKUP(AJ414,'ESO zone constants'!$D$2:$H$4950,8,FALSE),""),""),"")</f>
        <v/>
      </c>
      <c r="AK414" s="45"/>
      <c r="AL414" s="45"/>
      <c r="AM414" s="45"/>
      <c r="AN414" s="3" t="str">
        <f>IF(J414&lt;&gt;"LIBSETS_SETTYPE_BATTLEGROUND",IF(J414&lt;&gt;"LIBSETS_SETTYPE_SPECIAL",IF(AO414&lt;&gt;"",VLOOKUP(AO414,'ESO zone constants'!$D$2:$H$4950,8,FALSE),""),""),"")</f>
        <v/>
      </c>
      <c r="AP414" s="45"/>
      <c r="AQ414" s="45"/>
      <c r="AR414" s="45"/>
      <c r="AS414" s="3" t="str">
        <f>IF(J414&lt;&gt;"LIBSETS_SETTYPE_BATTLEGROUND",IF(J414&lt;&gt;"LIBSETS_SETTYPE_SPECIAL",IF(AT414&lt;&gt;"",VLOOKUP(AT414,'ESO zone constants'!$D$2:$H$4950,8,FALSE),""),""),"")</f>
        <v/>
      </c>
      <c r="AU414" s="45"/>
      <c r="AV414" s="45"/>
      <c r="AW414" s="45"/>
      <c r="AX414" s="21" t="e">
        <f t="shared" si="43"/>
        <v>#REF!</v>
      </c>
      <c r="AY414" s="21" t="e">
        <f t="shared" si="46"/>
        <v>#REF!</v>
      </c>
      <c r="AZ414" s="21" t="str">
        <f t="shared" si="44"/>
        <v>, setType=LIBSETS_SETTYPE_TRIAL</v>
      </c>
      <c r="BA414" s="21" t="str">
        <f t="shared" si="45"/>
        <v>, dropMechanic={LIBSETS_DROP_MECHANIC_MONSTER_NAME}, dropMechanicNames={}},</v>
      </c>
      <c r="BB414" s="21" t="str">
        <f t="shared" si="47"/>
        <v xml:space="preserve"> --Moondancer / Mondtänzer   [Maw of Lorkhaj]</v>
      </c>
    </row>
    <row r="415" spans="1:54" x14ac:dyDescent="0.25">
      <c r="A415" s="12">
        <v>231</v>
      </c>
      <c r="B415" t="s">
        <v>1284</v>
      </c>
      <c r="C415" t="s">
        <v>1286</v>
      </c>
      <c r="D415" t="s">
        <v>1285</v>
      </c>
      <c r="G415" s="3">
        <f t="shared" si="42"/>
        <v>231</v>
      </c>
      <c r="J415" s="8" t="s">
        <v>2025</v>
      </c>
      <c r="L415" t="s">
        <v>100</v>
      </c>
      <c r="M415" t="s">
        <v>100</v>
      </c>
      <c r="N415">
        <v>-1</v>
      </c>
      <c r="O415">
        <v>-1</v>
      </c>
      <c r="P415">
        <v>-1</v>
      </c>
      <c r="Q415">
        <v>0</v>
      </c>
      <c r="R415" s="3" t="e">
        <f>IF(S415&lt;&gt;"",VLOOKUP(S415,'ESO zone constants'!$D$2:$H$4950,8,FALSE),"")</f>
        <v>#REF!</v>
      </c>
      <c r="S415" t="s">
        <v>486</v>
      </c>
      <c r="T415" s="19" t="e">
        <f>IF(R415&lt;&gt;"",IF(NOT(ISERROR(VLOOKUP(R415,'ESO Dungeon constants'!$D$3:$H$9999,5,FALSE))),VLOOKUP(R415,'ESO Dungeon constants'!$D$3:$I$9999,6,FALSE),VLOOKUP(R415,'ESO zone constants'!$H$2:$K$9984,4,FALSE)),"")</f>
        <v>#REF!</v>
      </c>
      <c r="U415" s="3" t="e">
        <f>VLOOKUP(T415,'LibSets constants'!$B$4:$C$1000,2,FALSE)</f>
        <v>#REF!</v>
      </c>
      <c r="V415" s="34" t="s">
        <v>2101</v>
      </c>
      <c r="W415" s="45"/>
      <c r="X415" s="45"/>
      <c r="Y415" s="3" t="str">
        <f>IF(J415&lt;&gt;"LIBSETS_SETTYPE_BATTLEGROUND",IF(J415&lt;&gt;"LIBSETS_SETTYPE_SPECIAL",IF(Z415&lt;&gt;"",VLOOKUP(Z415,'ESO zone constants'!$D$2:$H$4950,8,FALSE),""),""),"")</f>
        <v/>
      </c>
      <c r="AA415" s="45"/>
      <c r="AB415" s="45"/>
      <c r="AC415" s="45"/>
      <c r="AD415" s="3" t="str">
        <f>IF(J415&lt;&gt;"LIBSETS_SETTYPE_BATTLEGROUND",IF(J415&lt;&gt;"LIBSETS_SETTYPE_SPECIAL",IF(AE415&lt;&gt;"",VLOOKUP(AE415,'ESO zone constants'!$D$2:$H$4950,8,FALSE),""),""),"")</f>
        <v/>
      </c>
      <c r="AF415" s="45"/>
      <c r="AG415" s="45"/>
      <c r="AH415" s="45"/>
      <c r="AI415" s="3" t="str">
        <f>IF(J415&lt;&gt;"LIBSETS_SETTYPE_BATTLEGROUND",IF(J415&lt;&gt;"LIBSETS_SETTYPE_SPECIAL",IF(AJ415&lt;&gt;"",VLOOKUP(AJ415,'ESO zone constants'!$D$2:$H$4950,8,FALSE),""),""),"")</f>
        <v/>
      </c>
      <c r="AK415" s="45"/>
      <c r="AL415" s="45"/>
      <c r="AM415" s="45"/>
      <c r="AN415" s="3" t="str">
        <f>IF(J415&lt;&gt;"LIBSETS_SETTYPE_BATTLEGROUND",IF(J415&lt;&gt;"LIBSETS_SETTYPE_SPECIAL",IF(AO415&lt;&gt;"",VLOOKUP(AO415,'ESO zone constants'!$D$2:$H$4950,8,FALSE),""),""),"")</f>
        <v/>
      </c>
      <c r="AP415" s="45"/>
      <c r="AQ415" s="45"/>
      <c r="AR415" s="45"/>
      <c r="AS415" s="3" t="str">
        <f>IF(J415&lt;&gt;"LIBSETS_SETTYPE_BATTLEGROUND",IF(J415&lt;&gt;"LIBSETS_SETTYPE_SPECIAL",IF(AT415&lt;&gt;"",VLOOKUP(AT415,'ESO zone constants'!$D$2:$H$4950,8,FALSE),""),""),"")</f>
        <v/>
      </c>
      <c r="AU415" s="45"/>
      <c r="AV415" s="45"/>
      <c r="AW415" s="45"/>
      <c r="AX415" s="21" t="e">
        <f t="shared" si="43"/>
        <v>#REF!</v>
      </c>
      <c r="AY415" s="21" t="e">
        <f t="shared" si="46"/>
        <v>#REF!</v>
      </c>
      <c r="AZ415" s="21" t="str">
        <f t="shared" si="44"/>
        <v>, setType=LIBSETS_SETTYPE_TRIAL</v>
      </c>
      <c r="BA415" s="21" t="str">
        <f t="shared" si="45"/>
        <v>, dropMechanic={LIBSETS_DROP_MECHANIC_MONSTER_NAME}, dropMechanicNames={}},</v>
      </c>
      <c r="BB415" s="21" t="str">
        <f t="shared" si="47"/>
        <v xml:space="preserve"> --Lunar Bastion / Mondbastion   [Maw of Lorkhaj]</v>
      </c>
    </row>
    <row r="416" spans="1:54" x14ac:dyDescent="0.25">
      <c r="A416" s="12">
        <v>232</v>
      </c>
      <c r="B416" t="s">
        <v>1287</v>
      </c>
      <c r="C416" t="s">
        <v>1289</v>
      </c>
      <c r="D416" t="s">
        <v>1288</v>
      </c>
      <c r="G416" s="3">
        <f t="shared" si="42"/>
        <v>232</v>
      </c>
      <c r="J416" s="8" t="s">
        <v>2025</v>
      </c>
      <c r="L416" t="s">
        <v>100</v>
      </c>
      <c r="M416" t="s">
        <v>100</v>
      </c>
      <c r="N416">
        <v>-1</v>
      </c>
      <c r="O416">
        <v>-1</v>
      </c>
      <c r="P416">
        <v>-1</v>
      </c>
      <c r="Q416">
        <v>0</v>
      </c>
      <c r="R416" s="3" t="e">
        <f>IF(S416&lt;&gt;"",VLOOKUP(S416,'ESO zone constants'!$D$2:$H$4950,8,FALSE),"")</f>
        <v>#REF!</v>
      </c>
      <c r="S416" t="s">
        <v>486</v>
      </c>
      <c r="T416" s="19" t="e">
        <f>IF(R416&lt;&gt;"",IF(NOT(ISERROR(VLOOKUP(R416,'ESO Dungeon constants'!$D$3:$H$9999,5,FALSE))),VLOOKUP(R416,'ESO Dungeon constants'!$D$3:$I$9999,6,FALSE),VLOOKUP(R416,'ESO zone constants'!$H$2:$K$9984,4,FALSE)),"")</f>
        <v>#REF!</v>
      </c>
      <c r="U416" s="3" t="e">
        <f>VLOOKUP(T416,'LibSets constants'!$B$4:$C$1000,2,FALSE)</f>
        <v>#REF!</v>
      </c>
      <c r="V416" s="34" t="s">
        <v>2101</v>
      </c>
      <c r="W416" s="45"/>
      <c r="X416" s="45"/>
      <c r="Y416" s="3" t="str">
        <f>IF(J416&lt;&gt;"LIBSETS_SETTYPE_BATTLEGROUND",IF(J416&lt;&gt;"LIBSETS_SETTYPE_SPECIAL",IF(Z416&lt;&gt;"",VLOOKUP(Z416,'ESO zone constants'!$D$2:$H$4950,8,FALSE),""),""),"")</f>
        <v/>
      </c>
      <c r="AA416" s="45"/>
      <c r="AB416" s="45"/>
      <c r="AC416" s="45"/>
      <c r="AD416" s="3" t="str">
        <f>IF(J416&lt;&gt;"LIBSETS_SETTYPE_BATTLEGROUND",IF(J416&lt;&gt;"LIBSETS_SETTYPE_SPECIAL",IF(AE416&lt;&gt;"",VLOOKUP(AE416,'ESO zone constants'!$D$2:$H$4950,8,FALSE),""),""),"")</f>
        <v/>
      </c>
      <c r="AF416" s="45"/>
      <c r="AG416" s="45"/>
      <c r="AH416" s="45"/>
      <c r="AI416" s="3" t="str">
        <f>IF(J416&lt;&gt;"LIBSETS_SETTYPE_BATTLEGROUND",IF(J416&lt;&gt;"LIBSETS_SETTYPE_SPECIAL",IF(AJ416&lt;&gt;"",VLOOKUP(AJ416,'ESO zone constants'!$D$2:$H$4950,8,FALSE),""),""),"")</f>
        <v/>
      </c>
      <c r="AK416" s="45"/>
      <c r="AL416" s="45"/>
      <c r="AM416" s="45"/>
      <c r="AN416" s="3" t="str">
        <f>IF(J416&lt;&gt;"LIBSETS_SETTYPE_BATTLEGROUND",IF(J416&lt;&gt;"LIBSETS_SETTYPE_SPECIAL",IF(AO416&lt;&gt;"",VLOOKUP(AO416,'ESO zone constants'!$D$2:$H$4950,8,FALSE),""),""),"")</f>
        <v/>
      </c>
      <c r="AP416" s="45"/>
      <c r="AQ416" s="45"/>
      <c r="AR416" s="45"/>
      <c r="AS416" s="3" t="str">
        <f>IF(J416&lt;&gt;"LIBSETS_SETTYPE_BATTLEGROUND",IF(J416&lt;&gt;"LIBSETS_SETTYPE_SPECIAL",IF(AT416&lt;&gt;"",VLOOKUP(AT416,'ESO zone constants'!$D$2:$H$4950,8,FALSE),""),""),"")</f>
        <v/>
      </c>
      <c r="AU416" s="45"/>
      <c r="AV416" s="45"/>
      <c r="AW416" s="45"/>
      <c r="AX416" s="21" t="e">
        <f t="shared" si="43"/>
        <v>#REF!</v>
      </c>
      <c r="AY416" s="21" t="e">
        <f t="shared" si="46"/>
        <v>#REF!</v>
      </c>
      <c r="AZ416" s="21" t="str">
        <f t="shared" si="44"/>
        <v>, setType=LIBSETS_SETTYPE_TRIAL</v>
      </c>
      <c r="BA416" s="21" t="str">
        <f t="shared" si="45"/>
        <v>, dropMechanic={LIBSETS_DROP_MECHANIC_MONSTER_NAME}, dropMechanicNames={}},</v>
      </c>
      <c r="BB416" s="21" t="str">
        <f t="shared" si="47"/>
        <v xml:space="preserve"> --Roar of Alkosh / Brüllen von Alkosh   [Maw of Lorkhaj]</v>
      </c>
    </row>
    <row r="417" spans="1:54" x14ac:dyDescent="0.25">
      <c r="A417" s="12">
        <v>330</v>
      </c>
      <c r="B417" t="s">
        <v>1522</v>
      </c>
      <c r="C417" t="s">
        <v>1524</v>
      </c>
      <c r="D417" t="s">
        <v>1523</v>
      </c>
      <c r="G417" s="3">
        <f t="shared" si="42"/>
        <v>330</v>
      </c>
      <c r="J417" s="8" t="s">
        <v>2025</v>
      </c>
      <c r="L417" t="s">
        <v>100</v>
      </c>
      <c r="M417" t="s">
        <v>100</v>
      </c>
      <c r="N417">
        <v>-1</v>
      </c>
      <c r="O417">
        <v>-1</v>
      </c>
      <c r="P417">
        <v>-1</v>
      </c>
      <c r="Q417">
        <v>0</v>
      </c>
      <c r="R417" s="3" t="e">
        <f>IF(S417&lt;&gt;"",VLOOKUP(S417,'ESO zone constants'!$D$2:$H$4950,8,FALSE),"")</f>
        <v>#REF!</v>
      </c>
      <c r="S417" t="s">
        <v>650</v>
      </c>
      <c r="T417" s="19" t="e">
        <f>IF(R417&lt;&gt;"",IF(NOT(ISERROR(VLOOKUP(R417,'ESO Dungeon constants'!$D$3:$H$9999,5,FALSE))),VLOOKUP(R417,'ESO Dungeon constants'!$D$3:$I$9999,6,FALSE),VLOOKUP(R417,'ESO zone constants'!$H$2:$K$9984,4,FALSE)),"")</f>
        <v>#REF!</v>
      </c>
      <c r="U417" s="3" t="e">
        <f>VLOOKUP(T417,'LibSets constants'!$B$4:$C$1000,2,FALSE)</f>
        <v>#REF!</v>
      </c>
      <c r="V417" s="34" t="s">
        <v>2101</v>
      </c>
      <c r="W417" s="45"/>
      <c r="X417" s="45"/>
      <c r="Y417" s="3" t="str">
        <f>IF(J417&lt;&gt;"LIBSETS_SETTYPE_BATTLEGROUND",IF(J417&lt;&gt;"LIBSETS_SETTYPE_SPECIAL",IF(Z417&lt;&gt;"",VLOOKUP(Z417,'ESO zone constants'!$D$2:$H$4950,8,FALSE),""),""),"")</f>
        <v/>
      </c>
      <c r="AA417" s="45"/>
      <c r="AB417" s="45"/>
      <c r="AC417" s="45"/>
      <c r="AD417" s="3" t="str">
        <f>IF(J417&lt;&gt;"LIBSETS_SETTYPE_BATTLEGROUND",IF(J417&lt;&gt;"LIBSETS_SETTYPE_SPECIAL",IF(AE417&lt;&gt;"",VLOOKUP(AE417,'ESO zone constants'!$D$2:$H$4950,8,FALSE),""),""),"")</f>
        <v/>
      </c>
      <c r="AF417" s="45"/>
      <c r="AG417" s="45"/>
      <c r="AH417" s="45"/>
      <c r="AI417" s="3" t="str">
        <f>IF(J417&lt;&gt;"LIBSETS_SETTYPE_BATTLEGROUND",IF(J417&lt;&gt;"LIBSETS_SETTYPE_SPECIAL",IF(AJ417&lt;&gt;"",VLOOKUP(AJ417,'ESO zone constants'!$D$2:$H$4950,8,FALSE),""),""),"")</f>
        <v/>
      </c>
      <c r="AK417" s="45"/>
      <c r="AL417" s="45"/>
      <c r="AM417" s="45"/>
      <c r="AN417" s="3" t="str">
        <f>IF(J417&lt;&gt;"LIBSETS_SETTYPE_BATTLEGROUND",IF(J417&lt;&gt;"LIBSETS_SETTYPE_SPECIAL",IF(AO417&lt;&gt;"",VLOOKUP(AO417,'ESO zone constants'!$D$2:$H$4950,8,FALSE),""),""),"")</f>
        <v/>
      </c>
      <c r="AP417" s="45"/>
      <c r="AQ417" s="45"/>
      <c r="AR417" s="45"/>
      <c r="AS417" s="3" t="str">
        <f>IF(J417&lt;&gt;"LIBSETS_SETTYPE_BATTLEGROUND",IF(J417&lt;&gt;"LIBSETS_SETTYPE_SPECIAL",IF(AT417&lt;&gt;"",VLOOKUP(AT417,'ESO zone constants'!$D$2:$H$4950,8,FALSE),""),""),"")</f>
        <v/>
      </c>
      <c r="AU417" s="45"/>
      <c r="AV417" s="45"/>
      <c r="AW417" s="45"/>
      <c r="AX417" s="21" t="e">
        <f t="shared" si="43"/>
        <v>#REF!</v>
      </c>
      <c r="AY417" s="21" t="e">
        <f t="shared" si="46"/>
        <v>#REF!</v>
      </c>
      <c r="AZ417" s="21" t="str">
        <f t="shared" si="44"/>
        <v>, setType=LIBSETS_SETTYPE_TRIAL</v>
      </c>
      <c r="BA417" s="21" t="str">
        <f t="shared" si="45"/>
        <v>, dropMechanic={LIBSETS_DROP_MECHANIC_MONSTER_NAME}, dropMechanicNames={}},</v>
      </c>
      <c r="BB417" s="21" t="str">
        <f t="shared" si="47"/>
        <v xml:space="preserve"> --Automated Defense / Automatisierte Verteidigung   [Halls of Fabrication]</v>
      </c>
    </row>
    <row r="418" spans="1:54" x14ac:dyDescent="0.25">
      <c r="A418" s="12">
        <v>331</v>
      </c>
      <c r="B418" t="s">
        <v>1525</v>
      </c>
      <c r="C418" t="s">
        <v>1527</v>
      </c>
      <c r="D418" t="s">
        <v>1526</v>
      </c>
      <c r="G418" s="3">
        <f t="shared" si="42"/>
        <v>331</v>
      </c>
      <c r="J418" s="8" t="s">
        <v>2025</v>
      </c>
      <c r="L418" t="s">
        <v>100</v>
      </c>
      <c r="M418" t="s">
        <v>100</v>
      </c>
      <c r="N418">
        <v>-1</v>
      </c>
      <c r="O418">
        <v>-1</v>
      </c>
      <c r="P418">
        <v>-1</v>
      </c>
      <c r="Q418">
        <v>0</v>
      </c>
      <c r="R418" s="3" t="e">
        <f>IF(S418&lt;&gt;"",VLOOKUP(S418,'ESO zone constants'!$D$2:$H$4950,8,FALSE),"")</f>
        <v>#REF!</v>
      </c>
      <c r="S418" t="s">
        <v>650</v>
      </c>
      <c r="T418" s="19" t="e">
        <f>IF(R418&lt;&gt;"",IF(NOT(ISERROR(VLOOKUP(R418,'ESO Dungeon constants'!$D$3:$H$9999,5,FALSE))),VLOOKUP(R418,'ESO Dungeon constants'!$D$3:$I$9999,6,FALSE),VLOOKUP(R418,'ESO zone constants'!$H$2:$K$9984,4,FALSE)),"")</f>
        <v>#REF!</v>
      </c>
      <c r="U418" s="3" t="e">
        <f>VLOOKUP(T418,'LibSets constants'!$B$4:$C$1000,2,FALSE)</f>
        <v>#REF!</v>
      </c>
      <c r="V418" s="34" t="s">
        <v>2101</v>
      </c>
      <c r="W418" s="45"/>
      <c r="X418" s="45"/>
      <c r="Y418" s="3" t="str">
        <f>IF(J418&lt;&gt;"LIBSETS_SETTYPE_BATTLEGROUND",IF(J418&lt;&gt;"LIBSETS_SETTYPE_SPECIAL",IF(Z418&lt;&gt;"",VLOOKUP(Z418,'ESO zone constants'!$D$2:$H$4950,8,FALSE),""),""),"")</f>
        <v/>
      </c>
      <c r="AA418" s="45"/>
      <c r="AB418" s="45"/>
      <c r="AC418" s="45"/>
      <c r="AD418" s="3" t="str">
        <f>IF(J418&lt;&gt;"LIBSETS_SETTYPE_BATTLEGROUND",IF(J418&lt;&gt;"LIBSETS_SETTYPE_SPECIAL",IF(AE418&lt;&gt;"",VLOOKUP(AE418,'ESO zone constants'!$D$2:$H$4950,8,FALSE),""),""),"")</f>
        <v/>
      </c>
      <c r="AF418" s="45"/>
      <c r="AG418" s="45"/>
      <c r="AH418" s="45"/>
      <c r="AI418" s="3" t="str">
        <f>IF(J418&lt;&gt;"LIBSETS_SETTYPE_BATTLEGROUND",IF(J418&lt;&gt;"LIBSETS_SETTYPE_SPECIAL",IF(AJ418&lt;&gt;"",VLOOKUP(AJ418,'ESO zone constants'!$D$2:$H$4950,8,FALSE),""),""),"")</f>
        <v/>
      </c>
      <c r="AK418" s="45"/>
      <c r="AL418" s="45"/>
      <c r="AM418" s="45"/>
      <c r="AN418" s="3" t="str">
        <f>IF(J418&lt;&gt;"LIBSETS_SETTYPE_BATTLEGROUND",IF(J418&lt;&gt;"LIBSETS_SETTYPE_SPECIAL",IF(AO418&lt;&gt;"",VLOOKUP(AO418,'ESO zone constants'!$D$2:$H$4950,8,FALSE),""),""),"")</f>
        <v/>
      </c>
      <c r="AP418" s="45"/>
      <c r="AQ418" s="45"/>
      <c r="AR418" s="45"/>
      <c r="AS418" s="3" t="str">
        <f>IF(J418&lt;&gt;"LIBSETS_SETTYPE_BATTLEGROUND",IF(J418&lt;&gt;"LIBSETS_SETTYPE_SPECIAL",IF(AT418&lt;&gt;"",VLOOKUP(AT418,'ESO zone constants'!$D$2:$H$4950,8,FALSE),""),""),"")</f>
        <v/>
      </c>
      <c r="AU418" s="45"/>
      <c r="AV418" s="45"/>
      <c r="AW418" s="45"/>
      <c r="AX418" s="21" t="e">
        <f t="shared" si="43"/>
        <v>#REF!</v>
      </c>
      <c r="AY418" s="21" t="e">
        <f t="shared" si="46"/>
        <v>#REF!</v>
      </c>
      <c r="AZ418" s="21" t="str">
        <f t="shared" si="44"/>
        <v>, setType=LIBSETS_SETTYPE_TRIAL</v>
      </c>
      <c r="BA418" s="21" t="str">
        <f t="shared" si="45"/>
        <v>, dropMechanic={LIBSETS_DROP_MECHANIC_MONSTER_NAME}, dropMechanicNames={}},</v>
      </c>
      <c r="BB418" s="21" t="str">
        <f t="shared" si="47"/>
        <v xml:space="preserve"> --War Machine / Kriegsmaschine   [Halls of Fabrication]</v>
      </c>
    </row>
    <row r="419" spans="1:54" x14ac:dyDescent="0.25">
      <c r="A419" s="12">
        <v>332</v>
      </c>
      <c r="B419" t="s">
        <v>1528</v>
      </c>
      <c r="C419" t="s">
        <v>1530</v>
      </c>
      <c r="D419" t="s">
        <v>1529</v>
      </c>
      <c r="G419" s="3">
        <f t="shared" si="42"/>
        <v>332</v>
      </c>
      <c r="J419" s="8" t="s">
        <v>2025</v>
      </c>
      <c r="L419" t="s">
        <v>100</v>
      </c>
      <c r="M419" t="s">
        <v>100</v>
      </c>
      <c r="N419">
        <v>-1</v>
      </c>
      <c r="O419">
        <v>-1</v>
      </c>
      <c r="P419">
        <v>-1</v>
      </c>
      <c r="Q419">
        <v>0</v>
      </c>
      <c r="R419" s="3" t="e">
        <f>IF(S419&lt;&gt;"",VLOOKUP(S419,'ESO zone constants'!$D$2:$H$4950,8,FALSE),"")</f>
        <v>#REF!</v>
      </c>
      <c r="S419" t="s">
        <v>650</v>
      </c>
      <c r="T419" s="19" t="e">
        <f>IF(R419&lt;&gt;"",IF(NOT(ISERROR(VLOOKUP(R419,'ESO Dungeon constants'!$D$3:$H$9999,5,FALSE))),VLOOKUP(R419,'ESO Dungeon constants'!$D$3:$I$9999,6,FALSE),VLOOKUP(R419,'ESO zone constants'!$H$2:$K$9984,4,FALSE)),"")</f>
        <v>#REF!</v>
      </c>
      <c r="U419" s="3" t="e">
        <f>VLOOKUP(T419,'LibSets constants'!$B$4:$C$1000,2,FALSE)</f>
        <v>#REF!</v>
      </c>
      <c r="V419" s="34" t="s">
        <v>2101</v>
      </c>
      <c r="W419" s="45"/>
      <c r="X419" s="45"/>
      <c r="Y419" s="3" t="str">
        <f>IF(J419&lt;&gt;"LIBSETS_SETTYPE_BATTLEGROUND",IF(J419&lt;&gt;"LIBSETS_SETTYPE_SPECIAL",IF(Z419&lt;&gt;"",VLOOKUP(Z419,'ESO zone constants'!$D$2:$H$4950,8,FALSE),""),""),"")</f>
        <v/>
      </c>
      <c r="AA419" s="45"/>
      <c r="AB419" s="45"/>
      <c r="AC419" s="45"/>
      <c r="AD419" s="3" t="str">
        <f>IF(J419&lt;&gt;"LIBSETS_SETTYPE_BATTLEGROUND",IF(J419&lt;&gt;"LIBSETS_SETTYPE_SPECIAL",IF(AE419&lt;&gt;"",VLOOKUP(AE419,'ESO zone constants'!$D$2:$H$4950,8,FALSE),""),""),"")</f>
        <v/>
      </c>
      <c r="AF419" s="45"/>
      <c r="AG419" s="45"/>
      <c r="AH419" s="45"/>
      <c r="AI419" s="3" t="str">
        <f>IF(J419&lt;&gt;"LIBSETS_SETTYPE_BATTLEGROUND",IF(J419&lt;&gt;"LIBSETS_SETTYPE_SPECIAL",IF(AJ419&lt;&gt;"",VLOOKUP(AJ419,'ESO zone constants'!$D$2:$H$4950,8,FALSE),""),""),"")</f>
        <v/>
      </c>
      <c r="AK419" s="45"/>
      <c r="AL419" s="45"/>
      <c r="AM419" s="45"/>
      <c r="AN419" s="3" t="str">
        <f>IF(J419&lt;&gt;"LIBSETS_SETTYPE_BATTLEGROUND",IF(J419&lt;&gt;"LIBSETS_SETTYPE_SPECIAL",IF(AO419&lt;&gt;"",VLOOKUP(AO419,'ESO zone constants'!$D$2:$H$4950,8,FALSE),""),""),"")</f>
        <v/>
      </c>
      <c r="AP419" s="45"/>
      <c r="AQ419" s="45"/>
      <c r="AR419" s="45"/>
      <c r="AS419" s="3" t="str">
        <f>IF(J419&lt;&gt;"LIBSETS_SETTYPE_BATTLEGROUND",IF(J419&lt;&gt;"LIBSETS_SETTYPE_SPECIAL",IF(AT419&lt;&gt;"",VLOOKUP(AT419,'ESO zone constants'!$D$2:$H$4950,8,FALSE),""),""),"")</f>
        <v/>
      </c>
      <c r="AU419" s="45"/>
      <c r="AV419" s="45"/>
      <c r="AW419" s="45"/>
      <c r="AX419" s="21" t="e">
        <f t="shared" si="43"/>
        <v>#REF!</v>
      </c>
      <c r="AY419" s="21" t="e">
        <f t="shared" si="46"/>
        <v>#REF!</v>
      </c>
      <c r="AZ419" s="21" t="str">
        <f t="shared" si="44"/>
        <v>, setType=LIBSETS_SETTYPE_TRIAL</v>
      </c>
      <c r="BA419" s="21" t="str">
        <f t="shared" si="45"/>
        <v>, dropMechanic={LIBSETS_DROP_MECHANIC_MONSTER_NAME}, dropMechanicNames={}},</v>
      </c>
      <c r="BB419" s="21" t="str">
        <f t="shared" si="47"/>
        <v xml:space="preserve"> --Master Architect / Meisterarchitekt   [Halls of Fabrication]</v>
      </c>
    </row>
    <row r="420" spans="1:54" x14ac:dyDescent="0.25">
      <c r="A420" s="12">
        <v>333</v>
      </c>
      <c r="B420" t="s">
        <v>1531</v>
      </c>
      <c r="C420" t="s">
        <v>1533</v>
      </c>
      <c r="D420" t="s">
        <v>1532</v>
      </c>
      <c r="G420" s="3">
        <f t="shared" si="42"/>
        <v>333</v>
      </c>
      <c r="J420" s="8" t="s">
        <v>2025</v>
      </c>
      <c r="L420" t="s">
        <v>100</v>
      </c>
      <c r="M420" t="s">
        <v>100</v>
      </c>
      <c r="N420">
        <v>-1</v>
      </c>
      <c r="O420">
        <v>-1</v>
      </c>
      <c r="P420">
        <v>-1</v>
      </c>
      <c r="Q420">
        <v>0</v>
      </c>
      <c r="R420" s="3" t="e">
        <f>IF(S420&lt;&gt;"",VLOOKUP(S420,'ESO zone constants'!$D$2:$H$4950,8,FALSE),"")</f>
        <v>#REF!</v>
      </c>
      <c r="S420" t="s">
        <v>650</v>
      </c>
      <c r="T420" s="19" t="e">
        <f>IF(R420&lt;&gt;"",IF(NOT(ISERROR(VLOOKUP(R420,'ESO Dungeon constants'!$D$3:$H$9999,5,FALSE))),VLOOKUP(R420,'ESO Dungeon constants'!$D$3:$I$9999,6,FALSE),VLOOKUP(R420,'ESO zone constants'!$H$2:$K$9984,4,FALSE)),"")</f>
        <v>#REF!</v>
      </c>
      <c r="U420" s="3" t="e">
        <f>VLOOKUP(T420,'LibSets constants'!$B$4:$C$1000,2,FALSE)</f>
        <v>#REF!</v>
      </c>
      <c r="V420" s="34" t="s">
        <v>2101</v>
      </c>
      <c r="W420" s="45"/>
      <c r="X420" s="45"/>
      <c r="Y420" s="3" t="str">
        <f>IF(J420&lt;&gt;"LIBSETS_SETTYPE_BATTLEGROUND",IF(J420&lt;&gt;"LIBSETS_SETTYPE_SPECIAL",IF(Z420&lt;&gt;"",VLOOKUP(Z420,'ESO zone constants'!$D$2:$H$4950,8,FALSE),""),""),"")</f>
        <v/>
      </c>
      <c r="AA420" s="45"/>
      <c r="AB420" s="45"/>
      <c r="AC420" s="45"/>
      <c r="AD420" s="3" t="str">
        <f>IF(J420&lt;&gt;"LIBSETS_SETTYPE_BATTLEGROUND",IF(J420&lt;&gt;"LIBSETS_SETTYPE_SPECIAL",IF(AE420&lt;&gt;"",VLOOKUP(AE420,'ESO zone constants'!$D$2:$H$4950,8,FALSE),""),""),"")</f>
        <v/>
      </c>
      <c r="AF420" s="45"/>
      <c r="AG420" s="45"/>
      <c r="AH420" s="45"/>
      <c r="AI420" s="3" t="str">
        <f>IF(J420&lt;&gt;"LIBSETS_SETTYPE_BATTLEGROUND",IF(J420&lt;&gt;"LIBSETS_SETTYPE_SPECIAL",IF(AJ420&lt;&gt;"",VLOOKUP(AJ420,'ESO zone constants'!$D$2:$H$4950,8,FALSE),""),""),"")</f>
        <v/>
      </c>
      <c r="AK420" s="45"/>
      <c r="AL420" s="45"/>
      <c r="AM420" s="45"/>
      <c r="AN420" s="3" t="str">
        <f>IF(J420&lt;&gt;"LIBSETS_SETTYPE_BATTLEGROUND",IF(J420&lt;&gt;"LIBSETS_SETTYPE_SPECIAL",IF(AO420&lt;&gt;"",VLOOKUP(AO420,'ESO zone constants'!$D$2:$H$4950,8,FALSE),""),""),"")</f>
        <v/>
      </c>
      <c r="AP420" s="45"/>
      <c r="AQ420" s="45"/>
      <c r="AR420" s="45"/>
      <c r="AS420" s="3" t="str">
        <f>IF(J420&lt;&gt;"LIBSETS_SETTYPE_BATTLEGROUND",IF(J420&lt;&gt;"LIBSETS_SETTYPE_SPECIAL",IF(AT420&lt;&gt;"",VLOOKUP(AT420,'ESO zone constants'!$D$2:$H$4950,8,FALSE),""),""),"")</f>
        <v/>
      </c>
      <c r="AU420" s="45"/>
      <c r="AV420" s="45"/>
      <c r="AW420" s="45"/>
      <c r="AX420" s="21" t="e">
        <f t="shared" si="43"/>
        <v>#REF!</v>
      </c>
      <c r="AY420" s="21" t="e">
        <f t="shared" si="46"/>
        <v>#REF!</v>
      </c>
      <c r="AZ420" s="21" t="str">
        <f t="shared" si="44"/>
        <v>, setType=LIBSETS_SETTYPE_TRIAL</v>
      </c>
      <c r="BA420" s="21" t="str">
        <f t="shared" si="45"/>
        <v>, dropMechanic={LIBSETS_DROP_MECHANIC_MONSTER_NAME}, dropMechanicNames={}},</v>
      </c>
      <c r="BB420" s="21" t="str">
        <f t="shared" si="47"/>
        <v xml:space="preserve"> --Inventor's Guard / Erfindergarde   [Halls of Fabrication]</v>
      </c>
    </row>
    <row r="421" spans="1:54" x14ac:dyDescent="0.25">
      <c r="A421" s="12">
        <v>357</v>
      </c>
      <c r="B421" t="s">
        <v>1593</v>
      </c>
      <c r="C421" t="s">
        <v>1595</v>
      </c>
      <c r="D421" t="s">
        <v>1594</v>
      </c>
      <c r="G421" s="3">
        <f t="shared" si="42"/>
        <v>357</v>
      </c>
      <c r="J421" s="8" t="s">
        <v>2025</v>
      </c>
      <c r="L421" t="s">
        <v>101</v>
      </c>
      <c r="M421" t="s">
        <v>100</v>
      </c>
      <c r="N421">
        <v>-1</v>
      </c>
      <c r="O421">
        <v>-1</v>
      </c>
      <c r="P421">
        <v>-1</v>
      </c>
      <c r="Q421">
        <v>0</v>
      </c>
      <c r="R421" s="3" t="e">
        <f>IF(S421&lt;&gt;"",VLOOKUP(S421,'ESO zone constants'!$D$2:$H$4950,8,FALSE),"")</f>
        <v>#REF!</v>
      </c>
      <c r="S421" t="s">
        <v>670</v>
      </c>
      <c r="T421" s="19" t="e">
        <f>IF(R421&lt;&gt;"",IF(NOT(ISERROR(VLOOKUP(R421,'ESO Dungeon constants'!$D$3:$H$9999,5,FALSE))),VLOOKUP(R421,'ESO Dungeon constants'!$D$3:$I$9999,6,FALSE),VLOOKUP(R421,'ESO zone constants'!$H$2:$K$9984,4,FALSE)),"")</f>
        <v>#REF!</v>
      </c>
      <c r="U421" s="3" t="e">
        <f>VLOOKUP(T421,'LibSets constants'!$B$4:$C$1000,2,FALSE)</f>
        <v>#REF!</v>
      </c>
      <c r="V421" s="34" t="s">
        <v>2101</v>
      </c>
      <c r="W421" s="45"/>
      <c r="X421" s="45"/>
      <c r="Y421" s="3" t="str">
        <f>IF(J421&lt;&gt;"LIBSETS_SETTYPE_BATTLEGROUND",IF(J421&lt;&gt;"LIBSETS_SETTYPE_SPECIAL",IF(Z421&lt;&gt;"",VLOOKUP(Z421,'ESO zone constants'!$D$2:$H$4950,8,FALSE),""),""),"")</f>
        <v/>
      </c>
      <c r="AA421" s="45"/>
      <c r="AB421" s="45"/>
      <c r="AC421" s="45"/>
      <c r="AD421" s="3" t="str">
        <f>IF(J421&lt;&gt;"LIBSETS_SETTYPE_BATTLEGROUND",IF(J421&lt;&gt;"LIBSETS_SETTYPE_SPECIAL",IF(AE421&lt;&gt;"",VLOOKUP(AE421,'ESO zone constants'!$D$2:$H$4950,8,FALSE),""),""),"")</f>
        <v/>
      </c>
      <c r="AF421" s="45"/>
      <c r="AG421" s="45"/>
      <c r="AH421" s="45"/>
      <c r="AI421" s="3" t="str">
        <f>IF(J421&lt;&gt;"LIBSETS_SETTYPE_BATTLEGROUND",IF(J421&lt;&gt;"LIBSETS_SETTYPE_SPECIAL",IF(AJ421&lt;&gt;"",VLOOKUP(AJ421,'ESO zone constants'!$D$2:$H$4950,8,FALSE),""),""),"")</f>
        <v/>
      </c>
      <c r="AK421" s="45"/>
      <c r="AL421" s="45"/>
      <c r="AM421" s="45"/>
      <c r="AN421" s="3" t="str">
        <f>IF(J421&lt;&gt;"LIBSETS_SETTYPE_BATTLEGROUND",IF(J421&lt;&gt;"LIBSETS_SETTYPE_SPECIAL",IF(AO421&lt;&gt;"",VLOOKUP(AO421,'ESO zone constants'!$D$2:$H$4950,8,FALSE),""),""),"")</f>
        <v/>
      </c>
      <c r="AP421" s="45"/>
      <c r="AQ421" s="45"/>
      <c r="AR421" s="45"/>
      <c r="AS421" s="3" t="str">
        <f>IF(J421&lt;&gt;"LIBSETS_SETTYPE_BATTLEGROUND",IF(J421&lt;&gt;"LIBSETS_SETTYPE_SPECIAL",IF(AT421&lt;&gt;"",VLOOKUP(AT421,'ESO zone constants'!$D$2:$H$4950,8,FALSE),""),""),"")</f>
        <v/>
      </c>
      <c r="AU421" s="45"/>
      <c r="AV421" s="45"/>
      <c r="AW421" s="45"/>
      <c r="AX421" s="21" t="e">
        <f t="shared" si="43"/>
        <v>#REF!</v>
      </c>
      <c r="AY421" s="21" t="e">
        <f t="shared" si="46"/>
        <v>#REF!</v>
      </c>
      <c r="AZ421" s="21" t="str">
        <f t="shared" si="44"/>
        <v>, setType=LIBSETS_SETTYPE_TRIAL</v>
      </c>
      <c r="BA421" s="21" t="str">
        <f t="shared" si="45"/>
        <v>, dropMechanic={LIBSETS_DROP_MECHANIC_MONSTER_NAME}, dropMechanicNames={}},</v>
      </c>
      <c r="BB421" s="21" t="str">
        <f t="shared" si="47"/>
        <v xml:space="preserve"> --Disciplined Slash (Perfected) / Disziplinierter Schnitt (vollendet)   [Asylum Sanctorium]</v>
      </c>
    </row>
    <row r="422" spans="1:54" x14ac:dyDescent="0.25">
      <c r="A422" s="12">
        <v>358</v>
      </c>
      <c r="B422" t="s">
        <v>1596</v>
      </c>
      <c r="C422" t="s">
        <v>1598</v>
      </c>
      <c r="D422" t="s">
        <v>1597</v>
      </c>
      <c r="G422" s="3">
        <f t="shared" si="42"/>
        <v>358</v>
      </c>
      <c r="J422" s="8" t="s">
        <v>2025</v>
      </c>
      <c r="L422" t="s">
        <v>101</v>
      </c>
      <c r="M422" t="s">
        <v>100</v>
      </c>
      <c r="N422">
        <v>-1</v>
      </c>
      <c r="O422">
        <v>-1</v>
      </c>
      <c r="P422">
        <v>-1</v>
      </c>
      <c r="Q422">
        <v>0</v>
      </c>
      <c r="R422" s="3" t="e">
        <f>IF(S422&lt;&gt;"",VLOOKUP(S422,'ESO zone constants'!$D$2:$H$4950,8,FALSE),"")</f>
        <v>#REF!</v>
      </c>
      <c r="S422" t="s">
        <v>670</v>
      </c>
      <c r="T422" s="19" t="e">
        <f>IF(R422&lt;&gt;"",IF(NOT(ISERROR(VLOOKUP(R422,'ESO Dungeon constants'!$D$3:$H$9999,5,FALSE))),VLOOKUP(R422,'ESO Dungeon constants'!$D$3:$I$9999,6,FALSE),VLOOKUP(R422,'ESO zone constants'!$H$2:$K$9984,4,FALSE)),"")</f>
        <v>#REF!</v>
      </c>
      <c r="U422" s="3" t="e">
        <f>VLOOKUP(T422,'LibSets constants'!$B$4:$C$1000,2,FALSE)</f>
        <v>#REF!</v>
      </c>
      <c r="V422" s="34" t="s">
        <v>2101</v>
      </c>
      <c r="W422" s="45"/>
      <c r="X422" s="45"/>
      <c r="Y422" s="3" t="str">
        <f>IF(J422&lt;&gt;"LIBSETS_SETTYPE_BATTLEGROUND",IF(J422&lt;&gt;"LIBSETS_SETTYPE_SPECIAL",IF(Z422&lt;&gt;"",VLOOKUP(Z422,'ESO zone constants'!$D$2:$H$4950,8,FALSE),""),""),"")</f>
        <v/>
      </c>
      <c r="AA422" s="45"/>
      <c r="AB422" s="45"/>
      <c r="AC422" s="45"/>
      <c r="AD422" s="3" t="str">
        <f>IF(J422&lt;&gt;"LIBSETS_SETTYPE_BATTLEGROUND",IF(J422&lt;&gt;"LIBSETS_SETTYPE_SPECIAL",IF(AE422&lt;&gt;"",VLOOKUP(AE422,'ESO zone constants'!$D$2:$H$4950,8,FALSE),""),""),"")</f>
        <v/>
      </c>
      <c r="AF422" s="45"/>
      <c r="AG422" s="45"/>
      <c r="AH422" s="45"/>
      <c r="AI422" s="3" t="str">
        <f>IF(J422&lt;&gt;"LIBSETS_SETTYPE_BATTLEGROUND",IF(J422&lt;&gt;"LIBSETS_SETTYPE_SPECIAL",IF(AJ422&lt;&gt;"",VLOOKUP(AJ422,'ESO zone constants'!$D$2:$H$4950,8,FALSE),""),""),"")</f>
        <v/>
      </c>
      <c r="AK422" s="45"/>
      <c r="AL422" s="45"/>
      <c r="AM422" s="45"/>
      <c r="AN422" s="3" t="str">
        <f>IF(J422&lt;&gt;"LIBSETS_SETTYPE_BATTLEGROUND",IF(J422&lt;&gt;"LIBSETS_SETTYPE_SPECIAL",IF(AO422&lt;&gt;"",VLOOKUP(AO422,'ESO zone constants'!$D$2:$H$4950,8,FALSE),""),""),"")</f>
        <v/>
      </c>
      <c r="AP422" s="45"/>
      <c r="AQ422" s="45"/>
      <c r="AR422" s="45"/>
      <c r="AS422" s="3" t="str">
        <f>IF(J422&lt;&gt;"LIBSETS_SETTYPE_BATTLEGROUND",IF(J422&lt;&gt;"LIBSETS_SETTYPE_SPECIAL",IF(AT422&lt;&gt;"",VLOOKUP(AT422,'ESO zone constants'!$D$2:$H$4950,8,FALSE),""),""),"")</f>
        <v/>
      </c>
      <c r="AU422" s="45"/>
      <c r="AV422" s="45"/>
      <c r="AW422" s="45"/>
      <c r="AX422" s="21" t="e">
        <f t="shared" si="43"/>
        <v>#REF!</v>
      </c>
      <c r="AY422" s="21" t="e">
        <f t="shared" si="46"/>
        <v>#REF!</v>
      </c>
      <c r="AZ422" s="21" t="str">
        <f t="shared" si="44"/>
        <v>, setType=LIBSETS_SETTYPE_TRIAL</v>
      </c>
      <c r="BA422" s="21" t="str">
        <f t="shared" si="45"/>
        <v>, dropMechanic={LIBSETS_DROP_MECHANIC_MONSTER_NAME}, dropMechanicNames={}},</v>
      </c>
      <c r="BB422" s="21" t="str">
        <f t="shared" si="47"/>
        <v xml:space="preserve"> --Defensive Position (Perfected) / Defensive Position (vollendet)   [Asylum Sanctorium]</v>
      </c>
    </row>
    <row r="423" spans="1:54" x14ac:dyDescent="0.25">
      <c r="A423" s="12">
        <v>359</v>
      </c>
      <c r="B423" t="s">
        <v>1599</v>
      </c>
      <c r="C423" t="s">
        <v>1601</v>
      </c>
      <c r="D423" t="s">
        <v>1600</v>
      </c>
      <c r="G423" s="3">
        <f t="shared" si="42"/>
        <v>359</v>
      </c>
      <c r="J423" s="8" t="s">
        <v>2025</v>
      </c>
      <c r="L423" t="s">
        <v>101</v>
      </c>
      <c r="M423" t="s">
        <v>100</v>
      </c>
      <c r="N423">
        <v>-1</v>
      </c>
      <c r="O423">
        <v>-1</v>
      </c>
      <c r="P423">
        <v>-1</v>
      </c>
      <c r="Q423">
        <v>0</v>
      </c>
      <c r="R423" s="3" t="e">
        <f>IF(S423&lt;&gt;"",VLOOKUP(S423,'ESO zone constants'!$D$2:$H$4950,8,FALSE),"")</f>
        <v>#REF!</v>
      </c>
      <c r="S423" t="s">
        <v>670</v>
      </c>
      <c r="T423" s="19" t="e">
        <f>IF(R423&lt;&gt;"",IF(NOT(ISERROR(VLOOKUP(R423,'ESO Dungeon constants'!$D$3:$H$9999,5,FALSE))),VLOOKUP(R423,'ESO Dungeon constants'!$D$3:$I$9999,6,FALSE),VLOOKUP(R423,'ESO zone constants'!$H$2:$K$9984,4,FALSE)),"")</f>
        <v>#REF!</v>
      </c>
      <c r="U423" s="3" t="e">
        <f>VLOOKUP(T423,'LibSets constants'!$B$4:$C$1000,2,FALSE)</f>
        <v>#REF!</v>
      </c>
      <c r="V423" s="34" t="s">
        <v>2101</v>
      </c>
      <c r="W423" s="45" t="s">
        <v>1963</v>
      </c>
      <c r="X423" s="45"/>
      <c r="Y423" s="3" t="str">
        <f>IF(J423&lt;&gt;"LIBSETS_SETTYPE_BATTLEGROUND",IF(J423&lt;&gt;"LIBSETS_SETTYPE_SPECIAL",IF(Z423&lt;&gt;"",VLOOKUP(Z423,'ESO zone constants'!$D$2:$H$4950,8,FALSE),""),""),"")</f>
        <v/>
      </c>
      <c r="AA423" s="45"/>
      <c r="AB423" s="45"/>
      <c r="AC423" s="45"/>
      <c r="AD423" s="3" t="str">
        <f>IF(J423&lt;&gt;"LIBSETS_SETTYPE_BATTLEGROUND",IF(J423&lt;&gt;"LIBSETS_SETTYPE_SPECIAL",IF(AE423&lt;&gt;"",VLOOKUP(AE423,'ESO zone constants'!$D$2:$H$4950,8,FALSE),""),""),"")</f>
        <v/>
      </c>
      <c r="AF423" s="45"/>
      <c r="AG423" s="45"/>
      <c r="AH423" s="45"/>
      <c r="AI423" s="3" t="str">
        <f>IF(J423&lt;&gt;"LIBSETS_SETTYPE_BATTLEGROUND",IF(J423&lt;&gt;"LIBSETS_SETTYPE_SPECIAL",IF(AJ423&lt;&gt;"",VLOOKUP(AJ423,'ESO zone constants'!$D$2:$H$4950,8,FALSE),""),""),"")</f>
        <v/>
      </c>
      <c r="AK423" s="45"/>
      <c r="AL423" s="45"/>
      <c r="AM423" s="45"/>
      <c r="AN423" s="3" t="str">
        <f>IF(J423&lt;&gt;"LIBSETS_SETTYPE_BATTLEGROUND",IF(J423&lt;&gt;"LIBSETS_SETTYPE_SPECIAL",IF(AO423&lt;&gt;"",VLOOKUP(AO423,'ESO zone constants'!$D$2:$H$4950,8,FALSE),""),""),"")</f>
        <v/>
      </c>
      <c r="AP423" s="45"/>
      <c r="AQ423" s="45"/>
      <c r="AR423" s="45"/>
      <c r="AS423" s="3" t="str">
        <f>IF(J423&lt;&gt;"LIBSETS_SETTYPE_BATTLEGROUND",IF(J423&lt;&gt;"LIBSETS_SETTYPE_SPECIAL",IF(AT423&lt;&gt;"",VLOOKUP(AT423,'ESO zone constants'!$D$2:$H$4950,8,FALSE),""),""),"")</f>
        <v/>
      </c>
      <c r="AU423" s="45"/>
      <c r="AV423" s="45"/>
      <c r="AW423" s="45"/>
      <c r="AX423" s="21" t="e">
        <f t="shared" si="43"/>
        <v>#REF!</v>
      </c>
      <c r="AY423" s="21" t="e">
        <f t="shared" si="46"/>
        <v>#REF!</v>
      </c>
      <c r="AZ423" s="21" t="str">
        <f t="shared" si="44"/>
        <v>, setType=LIBSETS_SETTYPE_TRIAL</v>
      </c>
      <c r="BA423" s="21" t="str">
        <f t="shared" si="45"/>
        <v>, dropMechanic={LIBSETS_DROP_MECHANIC_MONSTER_NAME}, dropMechanicNames={['en']='Last Boss (veteran)'}},</v>
      </c>
      <c r="BB423" s="21" t="str">
        <f t="shared" si="47"/>
        <v xml:space="preserve"> --Chaotic Whirlwind (Perfected) / Chaotischer Wirbelwind (vollendet)   [Asylum Sanctorium]</v>
      </c>
    </row>
    <row r="424" spans="1:54" x14ac:dyDescent="0.25">
      <c r="A424" s="12">
        <v>360</v>
      </c>
      <c r="B424" t="s">
        <v>1602</v>
      </c>
      <c r="C424" t="s">
        <v>1604</v>
      </c>
      <c r="D424" t="s">
        <v>1603</v>
      </c>
      <c r="G424" s="3">
        <f t="shared" si="42"/>
        <v>360</v>
      </c>
      <c r="J424" s="8" t="s">
        <v>2025</v>
      </c>
      <c r="L424" t="s">
        <v>101</v>
      </c>
      <c r="M424" t="s">
        <v>100</v>
      </c>
      <c r="N424">
        <v>-1</v>
      </c>
      <c r="O424">
        <v>-1</v>
      </c>
      <c r="P424">
        <v>-1</v>
      </c>
      <c r="Q424">
        <v>0</v>
      </c>
      <c r="R424" s="3" t="e">
        <f>IF(S424&lt;&gt;"",VLOOKUP(S424,'ESO zone constants'!$D$2:$H$4950,8,FALSE),"")</f>
        <v>#REF!</v>
      </c>
      <c r="S424" t="s">
        <v>670</v>
      </c>
      <c r="T424" s="19" t="e">
        <f>IF(R424&lt;&gt;"",IF(NOT(ISERROR(VLOOKUP(R424,'ESO Dungeon constants'!$D$3:$H$9999,5,FALSE))),VLOOKUP(R424,'ESO Dungeon constants'!$D$3:$I$9999,6,FALSE),VLOOKUP(R424,'ESO zone constants'!$H$2:$K$9984,4,FALSE)),"")</f>
        <v>#REF!</v>
      </c>
      <c r="U424" s="3" t="e">
        <f>VLOOKUP(T424,'LibSets constants'!$B$4:$C$1000,2,FALSE)</f>
        <v>#REF!</v>
      </c>
      <c r="V424" s="34" t="s">
        <v>2101</v>
      </c>
      <c r="W424" s="41"/>
      <c r="X424" s="41"/>
      <c r="Y424" s="3" t="str">
        <f>IF(J424&lt;&gt;"LIBSETS_SETTYPE_BATTLEGROUND",IF(J424&lt;&gt;"LIBSETS_SETTYPE_SPECIAL",IF(Z424&lt;&gt;"",VLOOKUP(Z424,'ESO zone constants'!$D$2:$H$4950,8,FALSE),""),""),"")</f>
        <v/>
      </c>
      <c r="AA424" s="41"/>
      <c r="AB424" s="41"/>
      <c r="AC424" s="41"/>
      <c r="AD424" s="3" t="str">
        <f>IF(J424&lt;&gt;"LIBSETS_SETTYPE_BATTLEGROUND",IF(J424&lt;&gt;"LIBSETS_SETTYPE_SPECIAL",IF(AE424&lt;&gt;"",VLOOKUP(AE424,'ESO zone constants'!$D$2:$H$4950,8,FALSE),""),""),"")</f>
        <v/>
      </c>
      <c r="AF424" s="41"/>
      <c r="AG424" s="41"/>
      <c r="AH424" s="41"/>
      <c r="AI424" s="3" t="str">
        <f>IF(J424&lt;&gt;"LIBSETS_SETTYPE_BATTLEGROUND",IF(J424&lt;&gt;"LIBSETS_SETTYPE_SPECIAL",IF(AJ424&lt;&gt;"",VLOOKUP(AJ424,'ESO zone constants'!$D$2:$H$4950,8,FALSE),""),""),"")</f>
        <v/>
      </c>
      <c r="AK424" s="41"/>
      <c r="AL424" s="41"/>
      <c r="AM424" s="41"/>
      <c r="AN424" s="3" t="str">
        <f>IF(J424&lt;&gt;"LIBSETS_SETTYPE_BATTLEGROUND",IF(J424&lt;&gt;"LIBSETS_SETTYPE_SPECIAL",IF(AO424&lt;&gt;"",VLOOKUP(AO424,'ESO zone constants'!$D$2:$H$4950,8,FALSE),""),""),"")</f>
        <v/>
      </c>
      <c r="AP424" s="41"/>
      <c r="AQ424" s="41"/>
      <c r="AR424" s="41"/>
      <c r="AS424" s="3" t="str">
        <f>IF(J424&lt;&gt;"LIBSETS_SETTYPE_BATTLEGROUND",IF(J424&lt;&gt;"LIBSETS_SETTYPE_SPECIAL",IF(AT424&lt;&gt;"",VLOOKUP(AT424,'ESO zone constants'!$D$2:$H$4950,8,FALSE),""),""),"")</f>
        <v/>
      </c>
      <c r="AU424" s="41"/>
      <c r="AV424" s="41"/>
      <c r="AW424" s="41"/>
      <c r="AX424" s="21" t="e">
        <f t="shared" si="43"/>
        <v>#REF!</v>
      </c>
      <c r="AY424" s="21" t="e">
        <f t="shared" si="46"/>
        <v>#REF!</v>
      </c>
      <c r="AZ424" s="21" t="str">
        <f t="shared" si="44"/>
        <v>, setType=LIBSETS_SETTYPE_TRIAL</v>
      </c>
      <c r="BA424" s="21" t="str">
        <f t="shared" si="45"/>
        <v>, dropMechanic={LIBSETS_DROP_MECHANIC_MONSTER_NAME}, dropMechanicNames={}},</v>
      </c>
      <c r="BB424" s="21" t="str">
        <f t="shared" si="47"/>
        <v xml:space="preserve"> --Piercing Spray (Perfected) / Durchdringende Salve (vollendet)   [Asylum Sanctorium]</v>
      </c>
    </row>
    <row r="425" spans="1:54" x14ac:dyDescent="0.25">
      <c r="A425" s="12">
        <v>361</v>
      </c>
      <c r="B425" t="s">
        <v>1605</v>
      </c>
      <c r="C425" t="s">
        <v>1607</v>
      </c>
      <c r="D425" t="s">
        <v>1606</v>
      </c>
      <c r="G425" s="3">
        <f t="shared" si="42"/>
        <v>361</v>
      </c>
      <c r="J425" s="8" t="s">
        <v>2025</v>
      </c>
      <c r="L425" t="s">
        <v>101</v>
      </c>
      <c r="M425" t="s">
        <v>100</v>
      </c>
      <c r="N425">
        <v>-1</v>
      </c>
      <c r="O425">
        <v>-1</v>
      </c>
      <c r="P425">
        <v>-1</v>
      </c>
      <c r="Q425">
        <v>0</v>
      </c>
      <c r="R425" s="3" t="e">
        <f>IF(S425&lt;&gt;"",VLOOKUP(S425,'ESO zone constants'!$D$2:$H$4950,8,FALSE),"")</f>
        <v>#REF!</v>
      </c>
      <c r="S425" t="s">
        <v>670</v>
      </c>
      <c r="T425" s="19" t="e">
        <f>IF(R425&lt;&gt;"",IF(NOT(ISERROR(VLOOKUP(R425,'ESO Dungeon constants'!$D$3:$H$9999,5,FALSE))),VLOOKUP(R425,'ESO Dungeon constants'!$D$3:$I$9999,6,FALSE),VLOOKUP(R425,'ESO zone constants'!$H$2:$K$9984,4,FALSE)),"")</f>
        <v>#REF!</v>
      </c>
      <c r="U425" s="3" t="e">
        <f>VLOOKUP(T425,'LibSets constants'!$B$4:$C$1000,2,FALSE)</f>
        <v>#REF!</v>
      </c>
      <c r="V425" s="34" t="s">
        <v>2101</v>
      </c>
      <c r="W425" s="41" t="s">
        <v>1963</v>
      </c>
      <c r="X425" s="41"/>
      <c r="Y425" s="3" t="str">
        <f>IF(J425&lt;&gt;"LIBSETS_SETTYPE_BATTLEGROUND",IF(J425&lt;&gt;"LIBSETS_SETTYPE_SPECIAL",IF(Z425&lt;&gt;"",VLOOKUP(Z425,'ESO zone constants'!$D$2:$H$4950,8,FALSE),""),""),"")</f>
        <v/>
      </c>
      <c r="AA425" s="41"/>
      <c r="AB425" s="41"/>
      <c r="AC425" s="41"/>
      <c r="AD425" s="3" t="str">
        <f>IF(J425&lt;&gt;"LIBSETS_SETTYPE_BATTLEGROUND",IF(J425&lt;&gt;"LIBSETS_SETTYPE_SPECIAL",IF(AE425&lt;&gt;"",VLOOKUP(AE425,'ESO zone constants'!$D$2:$H$4950,8,FALSE),""),""),"")</f>
        <v/>
      </c>
      <c r="AF425" s="41"/>
      <c r="AG425" s="41"/>
      <c r="AH425" s="41"/>
      <c r="AI425" s="3" t="str">
        <f>IF(J425&lt;&gt;"LIBSETS_SETTYPE_BATTLEGROUND",IF(J425&lt;&gt;"LIBSETS_SETTYPE_SPECIAL",IF(AJ425&lt;&gt;"",VLOOKUP(AJ425,'ESO zone constants'!$D$2:$H$4950,8,FALSE),""),""),"")</f>
        <v/>
      </c>
      <c r="AK425" s="41"/>
      <c r="AL425" s="41"/>
      <c r="AM425" s="41"/>
      <c r="AN425" s="3" t="str">
        <f>IF(J425&lt;&gt;"LIBSETS_SETTYPE_BATTLEGROUND",IF(J425&lt;&gt;"LIBSETS_SETTYPE_SPECIAL",IF(AO425&lt;&gt;"",VLOOKUP(AO425,'ESO zone constants'!$D$2:$H$4950,8,FALSE),""),""),"")</f>
        <v/>
      </c>
      <c r="AP425" s="41"/>
      <c r="AQ425" s="41"/>
      <c r="AR425" s="41"/>
      <c r="AS425" s="3" t="str">
        <f>IF(J425&lt;&gt;"LIBSETS_SETTYPE_BATTLEGROUND",IF(J425&lt;&gt;"LIBSETS_SETTYPE_SPECIAL",IF(AT425&lt;&gt;"",VLOOKUP(AT425,'ESO zone constants'!$D$2:$H$4950,8,FALSE),""),""),"")</f>
        <v/>
      </c>
      <c r="AU425" s="41"/>
      <c r="AV425" s="41"/>
      <c r="AW425" s="41"/>
      <c r="AX425" s="21" t="e">
        <f t="shared" si="43"/>
        <v>#REF!</v>
      </c>
      <c r="AY425" s="21" t="e">
        <f t="shared" si="46"/>
        <v>#REF!</v>
      </c>
      <c r="AZ425" s="21" t="str">
        <f t="shared" si="44"/>
        <v>, setType=LIBSETS_SETTYPE_TRIAL</v>
      </c>
      <c r="BA425" s="21" t="str">
        <f t="shared" si="45"/>
        <v>, dropMechanic={LIBSETS_DROP_MECHANIC_MONSTER_NAME}, dropMechanicNames={['en']='Last Boss (veteran)'}},</v>
      </c>
      <c r="BB425" s="21" t="str">
        <f t="shared" si="47"/>
        <v xml:space="preserve"> --Concentrated Force (Perfected) / Konzentrierte Kraft (vollendet)   [Asylum Sanctorium]</v>
      </c>
    </row>
    <row r="426" spans="1:54" x14ac:dyDescent="0.25">
      <c r="A426" s="12">
        <v>362</v>
      </c>
      <c r="B426" t="s">
        <v>1608</v>
      </c>
      <c r="C426" t="s">
        <v>1610</v>
      </c>
      <c r="D426" t="s">
        <v>1609</v>
      </c>
      <c r="G426" s="3">
        <f t="shared" si="42"/>
        <v>362</v>
      </c>
      <c r="J426" s="8" t="s">
        <v>2025</v>
      </c>
      <c r="L426" t="s">
        <v>101</v>
      </c>
      <c r="M426" t="s">
        <v>100</v>
      </c>
      <c r="N426">
        <v>-1</v>
      </c>
      <c r="O426">
        <v>-1</v>
      </c>
      <c r="P426">
        <v>-1</v>
      </c>
      <c r="Q426">
        <v>0</v>
      </c>
      <c r="R426" s="3" t="e">
        <f>IF(S426&lt;&gt;"",VLOOKUP(S426,'ESO zone constants'!$D$2:$H$4950,8,FALSE),"")</f>
        <v>#REF!</v>
      </c>
      <c r="S426" t="s">
        <v>670</v>
      </c>
      <c r="T426" s="19" t="e">
        <f>IF(R426&lt;&gt;"",IF(NOT(ISERROR(VLOOKUP(R426,'ESO Dungeon constants'!$D$3:$H$9999,5,FALSE))),VLOOKUP(R426,'ESO Dungeon constants'!$D$3:$I$9999,6,FALSE),VLOOKUP(R426,'ESO zone constants'!$H$2:$K$9984,4,FALSE)),"")</f>
        <v>#REF!</v>
      </c>
      <c r="U426" s="3" t="e">
        <f>VLOOKUP(T426,'LibSets constants'!$B$4:$C$1000,2,FALSE)</f>
        <v>#REF!</v>
      </c>
      <c r="V426" s="34" t="s">
        <v>2101</v>
      </c>
      <c r="W426" s="41"/>
      <c r="X426" s="41"/>
      <c r="Y426" s="3" t="str">
        <f>IF(J426&lt;&gt;"LIBSETS_SETTYPE_BATTLEGROUND",IF(J426&lt;&gt;"LIBSETS_SETTYPE_SPECIAL",IF(Z426&lt;&gt;"",VLOOKUP(Z426,'ESO zone constants'!$D$2:$H$4950,8,FALSE),""),""),"")</f>
        <v/>
      </c>
      <c r="AA426" s="41"/>
      <c r="AB426" s="41"/>
      <c r="AC426" s="41"/>
      <c r="AD426" s="3" t="str">
        <f>IF(J426&lt;&gt;"LIBSETS_SETTYPE_BATTLEGROUND",IF(J426&lt;&gt;"LIBSETS_SETTYPE_SPECIAL",IF(AE426&lt;&gt;"",VLOOKUP(AE426,'ESO zone constants'!$D$2:$H$4950,8,FALSE),""),""),"")</f>
        <v/>
      </c>
      <c r="AF426" s="41"/>
      <c r="AG426" s="41"/>
      <c r="AH426" s="41"/>
      <c r="AI426" s="3" t="str">
        <f>IF(J426&lt;&gt;"LIBSETS_SETTYPE_BATTLEGROUND",IF(J426&lt;&gt;"LIBSETS_SETTYPE_SPECIAL",IF(AJ426&lt;&gt;"",VLOOKUP(AJ426,'ESO zone constants'!$D$2:$H$4950,8,FALSE),""),""),"")</f>
        <v/>
      </c>
      <c r="AK426" s="41"/>
      <c r="AL426" s="41"/>
      <c r="AM426" s="41"/>
      <c r="AN426" s="3" t="str">
        <f>IF(J426&lt;&gt;"LIBSETS_SETTYPE_BATTLEGROUND",IF(J426&lt;&gt;"LIBSETS_SETTYPE_SPECIAL",IF(AO426&lt;&gt;"",VLOOKUP(AO426,'ESO zone constants'!$D$2:$H$4950,8,FALSE),""),""),"")</f>
        <v/>
      </c>
      <c r="AP426" s="41"/>
      <c r="AQ426" s="41"/>
      <c r="AR426" s="41"/>
      <c r="AS426" s="3" t="str">
        <f>IF(J426&lt;&gt;"LIBSETS_SETTYPE_BATTLEGROUND",IF(J426&lt;&gt;"LIBSETS_SETTYPE_SPECIAL",IF(AT426&lt;&gt;"",VLOOKUP(AT426,'ESO zone constants'!$D$2:$H$4950,8,FALSE),""),""),"")</f>
        <v/>
      </c>
      <c r="AU426" s="41"/>
      <c r="AV426" s="41"/>
      <c r="AW426" s="41"/>
      <c r="AX426" s="21" t="e">
        <f t="shared" si="43"/>
        <v>#REF!</v>
      </c>
      <c r="AY426" s="21" t="e">
        <f t="shared" si="46"/>
        <v>#REF!</v>
      </c>
      <c r="AZ426" s="21" t="str">
        <f t="shared" si="44"/>
        <v>, setType=LIBSETS_SETTYPE_TRIAL</v>
      </c>
      <c r="BA426" s="21" t="str">
        <f t="shared" si="45"/>
        <v>, dropMechanic={LIBSETS_DROP_MECHANIC_MONSTER_NAME}, dropMechanicNames={}},</v>
      </c>
      <c r="BB426" s="21" t="str">
        <f t="shared" si="47"/>
        <v xml:space="preserve"> --Timeless Blessing (Perfected) / Zeitloser Segen (vollendet)   [Asylum Sanctorium]</v>
      </c>
    </row>
    <row r="427" spans="1:54" x14ac:dyDescent="0.25">
      <c r="A427" s="12">
        <v>363</v>
      </c>
      <c r="B427" t="s">
        <v>1611</v>
      </c>
      <c r="C427" t="s">
        <v>1613</v>
      </c>
      <c r="D427" t="s">
        <v>1612</v>
      </c>
      <c r="G427" s="3">
        <f t="shared" si="42"/>
        <v>363</v>
      </c>
      <c r="J427" s="8" t="s">
        <v>2025</v>
      </c>
      <c r="L427" t="s">
        <v>100</v>
      </c>
      <c r="M427" t="s">
        <v>100</v>
      </c>
      <c r="N427">
        <v>-1</v>
      </c>
      <c r="O427">
        <v>-1</v>
      </c>
      <c r="P427">
        <v>-1</v>
      </c>
      <c r="Q427">
        <v>0</v>
      </c>
      <c r="R427" s="3" t="e">
        <f>IF(S427&lt;&gt;"",VLOOKUP(S427,'ESO zone constants'!$D$2:$H$4950,8,FALSE),"")</f>
        <v>#REF!</v>
      </c>
      <c r="S427" t="s">
        <v>670</v>
      </c>
      <c r="T427" s="19" t="e">
        <f>IF(R427&lt;&gt;"",IF(NOT(ISERROR(VLOOKUP(R427,'ESO Dungeon constants'!$D$3:$H$9999,5,FALSE))),VLOOKUP(R427,'ESO Dungeon constants'!$D$3:$I$9999,6,FALSE),VLOOKUP(R427,'ESO zone constants'!$H$2:$K$9984,4,FALSE)),"")</f>
        <v>#REF!</v>
      </c>
      <c r="U427" s="3" t="e">
        <f>VLOOKUP(T427,'LibSets constants'!$B$4:$C$1000,2,FALSE)</f>
        <v>#REF!</v>
      </c>
      <c r="V427" s="34" t="s">
        <v>2101</v>
      </c>
      <c r="W427" s="41"/>
      <c r="X427" s="41"/>
      <c r="Y427" s="3" t="str">
        <f>IF(J427&lt;&gt;"LIBSETS_SETTYPE_BATTLEGROUND",IF(J427&lt;&gt;"LIBSETS_SETTYPE_SPECIAL",IF(Z427&lt;&gt;"",VLOOKUP(Z427,'ESO zone constants'!$D$2:$H$4950,8,FALSE),""),""),"")</f>
        <v/>
      </c>
      <c r="AA427" s="41"/>
      <c r="AB427" s="41"/>
      <c r="AC427" s="41"/>
      <c r="AD427" s="3" t="str">
        <f>IF(J427&lt;&gt;"LIBSETS_SETTYPE_BATTLEGROUND",IF(J427&lt;&gt;"LIBSETS_SETTYPE_SPECIAL",IF(AE427&lt;&gt;"",VLOOKUP(AE427,'ESO zone constants'!$D$2:$H$4950,8,FALSE),""),""),"")</f>
        <v/>
      </c>
      <c r="AF427" s="41"/>
      <c r="AG427" s="41"/>
      <c r="AH427" s="41"/>
      <c r="AI427" s="3" t="str">
        <f>IF(J427&lt;&gt;"LIBSETS_SETTYPE_BATTLEGROUND",IF(J427&lt;&gt;"LIBSETS_SETTYPE_SPECIAL",IF(AJ427&lt;&gt;"",VLOOKUP(AJ427,'ESO zone constants'!$D$2:$H$4950,8,FALSE),""),""),"")</f>
        <v/>
      </c>
      <c r="AK427" s="41"/>
      <c r="AL427" s="41"/>
      <c r="AM427" s="41"/>
      <c r="AN427" s="3" t="str">
        <f>IF(J427&lt;&gt;"LIBSETS_SETTYPE_BATTLEGROUND",IF(J427&lt;&gt;"LIBSETS_SETTYPE_SPECIAL",IF(AO427&lt;&gt;"",VLOOKUP(AO427,'ESO zone constants'!$D$2:$H$4950,8,FALSE),""),""),"")</f>
        <v/>
      </c>
      <c r="AP427" s="41"/>
      <c r="AQ427" s="41"/>
      <c r="AR427" s="41"/>
      <c r="AS427" s="3" t="str">
        <f>IF(J427&lt;&gt;"LIBSETS_SETTYPE_BATTLEGROUND",IF(J427&lt;&gt;"LIBSETS_SETTYPE_SPECIAL",IF(AT427&lt;&gt;"",VLOOKUP(AT427,'ESO zone constants'!$D$2:$H$4950,8,FALSE),""),""),"")</f>
        <v/>
      </c>
      <c r="AU427" s="41"/>
      <c r="AV427" s="41"/>
      <c r="AW427" s="41"/>
      <c r="AX427" s="21" t="e">
        <f t="shared" si="43"/>
        <v>#REF!</v>
      </c>
      <c r="AY427" s="21" t="e">
        <f t="shared" si="46"/>
        <v>#REF!</v>
      </c>
      <c r="AZ427" s="21" t="str">
        <f t="shared" si="44"/>
        <v>, setType=LIBSETS_SETTYPE_TRIAL</v>
      </c>
      <c r="BA427" s="21" t="str">
        <f t="shared" si="45"/>
        <v>, dropMechanic={LIBSETS_DROP_MECHANIC_MONSTER_NAME}, dropMechanicNames={}},</v>
      </c>
      <c r="BB427" s="21" t="str">
        <f t="shared" si="47"/>
        <v xml:space="preserve"> --Disciplined Slash / Disziplinierter Schnitt   [Asylum Sanctorium]</v>
      </c>
    </row>
    <row r="428" spans="1:54" x14ac:dyDescent="0.25">
      <c r="A428" s="12">
        <v>364</v>
      </c>
      <c r="B428" t="s">
        <v>1614</v>
      </c>
      <c r="C428" t="s">
        <v>1614</v>
      </c>
      <c r="D428" t="s">
        <v>1615</v>
      </c>
      <c r="G428" s="3">
        <f t="shared" si="42"/>
        <v>364</v>
      </c>
      <c r="J428" s="8" t="s">
        <v>2025</v>
      </c>
      <c r="L428" t="s">
        <v>100</v>
      </c>
      <c r="M428" t="s">
        <v>100</v>
      </c>
      <c r="N428">
        <v>-1</v>
      </c>
      <c r="O428">
        <v>-1</v>
      </c>
      <c r="P428">
        <v>-1</v>
      </c>
      <c r="Q428">
        <v>0</v>
      </c>
      <c r="R428" s="3" t="e">
        <f>IF(S428&lt;&gt;"",VLOOKUP(S428,'ESO zone constants'!$D$2:$H$4950,8,FALSE),"")</f>
        <v>#REF!</v>
      </c>
      <c r="S428" t="s">
        <v>670</v>
      </c>
      <c r="T428" s="19" t="e">
        <f>IF(R428&lt;&gt;"",IF(NOT(ISERROR(VLOOKUP(R428,'ESO Dungeon constants'!$D$3:$H$9999,5,FALSE))),VLOOKUP(R428,'ESO Dungeon constants'!$D$3:$I$9999,6,FALSE),VLOOKUP(R428,'ESO zone constants'!$H$2:$K$9984,4,FALSE)),"")</f>
        <v>#REF!</v>
      </c>
      <c r="U428" s="3" t="e">
        <f>VLOOKUP(T428,'LibSets constants'!$B$4:$C$1000,2,FALSE)</f>
        <v>#REF!</v>
      </c>
      <c r="V428" s="34" t="s">
        <v>2101</v>
      </c>
      <c r="W428" s="41"/>
      <c r="X428" s="41"/>
      <c r="Y428" s="3" t="str">
        <f>IF(J428&lt;&gt;"LIBSETS_SETTYPE_BATTLEGROUND",IF(J428&lt;&gt;"LIBSETS_SETTYPE_SPECIAL",IF(Z428&lt;&gt;"",VLOOKUP(Z428,'ESO zone constants'!$D$2:$H$4950,8,FALSE),""),""),"")</f>
        <v/>
      </c>
      <c r="AA428" s="41"/>
      <c r="AB428" s="41"/>
      <c r="AC428" s="41"/>
      <c r="AD428" s="3" t="str">
        <f>IF(J428&lt;&gt;"LIBSETS_SETTYPE_BATTLEGROUND",IF(J428&lt;&gt;"LIBSETS_SETTYPE_SPECIAL",IF(AE428&lt;&gt;"",VLOOKUP(AE428,'ESO zone constants'!$D$2:$H$4950,8,FALSE),""),""),"")</f>
        <v/>
      </c>
      <c r="AF428" s="41"/>
      <c r="AG428" s="41"/>
      <c r="AH428" s="41"/>
      <c r="AI428" s="3" t="str">
        <f>IF(J428&lt;&gt;"LIBSETS_SETTYPE_BATTLEGROUND",IF(J428&lt;&gt;"LIBSETS_SETTYPE_SPECIAL",IF(AJ428&lt;&gt;"",VLOOKUP(AJ428,'ESO zone constants'!$D$2:$H$4950,8,FALSE),""),""),"")</f>
        <v/>
      </c>
      <c r="AK428" s="41"/>
      <c r="AL428" s="41"/>
      <c r="AM428" s="41"/>
      <c r="AN428" s="3" t="str">
        <f>IF(J428&lt;&gt;"LIBSETS_SETTYPE_BATTLEGROUND",IF(J428&lt;&gt;"LIBSETS_SETTYPE_SPECIAL",IF(AO428&lt;&gt;"",VLOOKUP(AO428,'ESO zone constants'!$D$2:$H$4950,8,FALSE),""),""),"")</f>
        <v/>
      </c>
      <c r="AP428" s="41"/>
      <c r="AQ428" s="41"/>
      <c r="AR428" s="41"/>
      <c r="AS428" s="3" t="str">
        <f>IF(J428&lt;&gt;"LIBSETS_SETTYPE_BATTLEGROUND",IF(J428&lt;&gt;"LIBSETS_SETTYPE_SPECIAL",IF(AT428&lt;&gt;"",VLOOKUP(AT428,'ESO zone constants'!$D$2:$H$4950,8,FALSE),""),""),"")</f>
        <v/>
      </c>
      <c r="AU428" s="41"/>
      <c r="AV428" s="41"/>
      <c r="AW428" s="41"/>
      <c r="AX428" s="21" t="e">
        <f t="shared" si="43"/>
        <v>#REF!</v>
      </c>
      <c r="AY428" s="21" t="e">
        <f t="shared" si="46"/>
        <v>#REF!</v>
      </c>
      <c r="AZ428" s="21" t="str">
        <f t="shared" si="44"/>
        <v>, setType=LIBSETS_SETTYPE_TRIAL</v>
      </c>
      <c r="BA428" s="21" t="str">
        <f t="shared" si="45"/>
        <v>, dropMechanic={LIBSETS_DROP_MECHANIC_MONSTER_NAME}, dropMechanicNames={}},</v>
      </c>
      <c r="BB428" s="21" t="str">
        <f t="shared" si="47"/>
        <v xml:space="preserve"> --Defensive Position / Defensive Position   [Asylum Sanctorium]</v>
      </c>
    </row>
    <row r="429" spans="1:54" x14ac:dyDescent="0.25">
      <c r="A429" s="12">
        <v>365</v>
      </c>
      <c r="B429" t="s">
        <v>1616</v>
      </c>
      <c r="C429" t="s">
        <v>1618</v>
      </c>
      <c r="D429" t="s">
        <v>1617</v>
      </c>
      <c r="G429" s="3">
        <f t="shared" si="42"/>
        <v>365</v>
      </c>
      <c r="J429" s="8" t="s">
        <v>2025</v>
      </c>
      <c r="L429" t="s">
        <v>100</v>
      </c>
      <c r="M429" t="s">
        <v>100</v>
      </c>
      <c r="N429">
        <v>-1</v>
      </c>
      <c r="O429">
        <v>-1</v>
      </c>
      <c r="P429">
        <v>-1</v>
      </c>
      <c r="Q429">
        <v>0</v>
      </c>
      <c r="R429" s="3" t="e">
        <f>IF(S429&lt;&gt;"",VLOOKUP(S429,'ESO zone constants'!$D$2:$H$4950,8,FALSE),"")</f>
        <v>#REF!</v>
      </c>
      <c r="S429" t="s">
        <v>670</v>
      </c>
      <c r="T429" s="19" t="e">
        <f>IF(R429&lt;&gt;"",IF(NOT(ISERROR(VLOOKUP(R429,'ESO Dungeon constants'!$D$3:$H$9999,5,FALSE))),VLOOKUP(R429,'ESO Dungeon constants'!$D$3:$I$9999,6,FALSE),VLOOKUP(R429,'ESO zone constants'!$H$2:$K$9984,4,FALSE)),"")</f>
        <v>#REF!</v>
      </c>
      <c r="U429" s="3" t="e">
        <f>VLOOKUP(T429,'LibSets constants'!$B$4:$C$1000,2,FALSE)</f>
        <v>#REF!</v>
      </c>
      <c r="V429" s="34" t="s">
        <v>2101</v>
      </c>
      <c r="W429" s="41" t="s">
        <v>1962</v>
      </c>
      <c r="X429" s="41"/>
      <c r="Y429" s="3" t="str">
        <f>IF(J429&lt;&gt;"LIBSETS_SETTYPE_BATTLEGROUND",IF(J429&lt;&gt;"LIBSETS_SETTYPE_SPECIAL",IF(Z429&lt;&gt;"",VLOOKUP(Z429,'ESO zone constants'!$D$2:$H$4950,8,FALSE),""),""),"")</f>
        <v/>
      </c>
      <c r="AA429" s="41"/>
      <c r="AB429" s="41"/>
      <c r="AC429" s="41"/>
      <c r="AD429" s="3" t="str">
        <f>IF(J429&lt;&gt;"LIBSETS_SETTYPE_BATTLEGROUND",IF(J429&lt;&gt;"LIBSETS_SETTYPE_SPECIAL",IF(AE429&lt;&gt;"",VLOOKUP(AE429,'ESO zone constants'!$D$2:$H$4950,8,FALSE),""),""),"")</f>
        <v/>
      </c>
      <c r="AF429" s="41"/>
      <c r="AG429" s="41"/>
      <c r="AH429" s="41"/>
      <c r="AI429" s="3" t="str">
        <f>IF(J429&lt;&gt;"LIBSETS_SETTYPE_BATTLEGROUND",IF(J429&lt;&gt;"LIBSETS_SETTYPE_SPECIAL",IF(AJ429&lt;&gt;"",VLOOKUP(AJ429,'ESO zone constants'!$D$2:$H$4950,8,FALSE),""),""),"")</f>
        <v/>
      </c>
      <c r="AK429" s="41"/>
      <c r="AL429" s="41"/>
      <c r="AM429" s="41"/>
      <c r="AN429" s="3" t="str">
        <f>IF(J429&lt;&gt;"LIBSETS_SETTYPE_BATTLEGROUND",IF(J429&lt;&gt;"LIBSETS_SETTYPE_SPECIAL",IF(AO429&lt;&gt;"",VLOOKUP(AO429,'ESO zone constants'!$D$2:$H$4950,8,FALSE),""),""),"")</f>
        <v/>
      </c>
      <c r="AP429" s="41"/>
      <c r="AQ429" s="41"/>
      <c r="AR429" s="41"/>
      <c r="AS429" s="3" t="str">
        <f>IF(J429&lt;&gt;"LIBSETS_SETTYPE_BATTLEGROUND",IF(J429&lt;&gt;"LIBSETS_SETTYPE_SPECIAL",IF(AT429&lt;&gt;"",VLOOKUP(AT429,'ESO zone constants'!$D$2:$H$4950,8,FALSE),""),""),"")</f>
        <v/>
      </c>
      <c r="AU429" s="41"/>
      <c r="AV429" s="41"/>
      <c r="AW429" s="41"/>
      <c r="AX429" s="21" t="e">
        <f t="shared" si="43"/>
        <v>#REF!</v>
      </c>
      <c r="AY429" s="21" t="e">
        <f t="shared" si="46"/>
        <v>#REF!</v>
      </c>
      <c r="AZ429" s="21" t="str">
        <f t="shared" si="44"/>
        <v>, setType=LIBSETS_SETTYPE_TRIAL</v>
      </c>
      <c r="BA429" s="21" t="str">
        <f t="shared" si="45"/>
        <v>, dropMechanic={LIBSETS_DROP_MECHANIC_MONSTER_NAME}, dropMechanicNames={['en']='Last Boss (normal)'}},</v>
      </c>
      <c r="BB429" s="21" t="str">
        <f t="shared" si="47"/>
        <v xml:space="preserve"> --Chaotic Whirlwind / Chaotischer Wirbelwind   [Asylum Sanctorium]</v>
      </c>
    </row>
    <row r="430" spans="1:54" x14ac:dyDescent="0.25">
      <c r="A430" s="12">
        <v>366</v>
      </c>
      <c r="B430" t="s">
        <v>1619</v>
      </c>
      <c r="C430" t="s">
        <v>1621</v>
      </c>
      <c r="D430" t="s">
        <v>1620</v>
      </c>
      <c r="G430" s="3">
        <f t="shared" si="42"/>
        <v>366</v>
      </c>
      <c r="J430" s="8" t="s">
        <v>2025</v>
      </c>
      <c r="L430" t="s">
        <v>100</v>
      </c>
      <c r="M430" t="s">
        <v>100</v>
      </c>
      <c r="N430">
        <v>-1</v>
      </c>
      <c r="O430">
        <v>-1</v>
      </c>
      <c r="P430">
        <v>-1</v>
      </c>
      <c r="Q430">
        <v>0</v>
      </c>
      <c r="R430" s="3" t="e">
        <f>IF(S430&lt;&gt;"",VLOOKUP(S430,'ESO zone constants'!$D$2:$H$4950,8,FALSE),"")</f>
        <v>#REF!</v>
      </c>
      <c r="S430" t="s">
        <v>670</v>
      </c>
      <c r="T430" s="19" t="e">
        <f>IF(R430&lt;&gt;"",IF(NOT(ISERROR(VLOOKUP(R430,'ESO Dungeon constants'!$D$3:$H$9999,5,FALSE))),VLOOKUP(R430,'ESO Dungeon constants'!$D$3:$I$9999,6,FALSE),VLOOKUP(R430,'ESO zone constants'!$H$2:$K$9984,4,FALSE)),"")</f>
        <v>#REF!</v>
      </c>
      <c r="U430" s="3" t="e">
        <f>VLOOKUP(T430,'LibSets constants'!$B$4:$C$1000,2,FALSE)</f>
        <v>#REF!</v>
      </c>
      <c r="V430" s="34" t="s">
        <v>2101</v>
      </c>
      <c r="W430" s="45"/>
      <c r="X430" s="45"/>
      <c r="Y430" s="3" t="str">
        <f>IF(J430&lt;&gt;"LIBSETS_SETTYPE_BATTLEGROUND",IF(J430&lt;&gt;"LIBSETS_SETTYPE_SPECIAL",IF(Z430&lt;&gt;"",VLOOKUP(Z430,'ESO zone constants'!$D$2:$H$4950,8,FALSE),""),""),"")</f>
        <v/>
      </c>
      <c r="AA430" s="45"/>
      <c r="AB430" s="45"/>
      <c r="AC430" s="45"/>
      <c r="AD430" s="3" t="str">
        <f>IF(J430&lt;&gt;"LIBSETS_SETTYPE_BATTLEGROUND",IF(J430&lt;&gt;"LIBSETS_SETTYPE_SPECIAL",IF(AE430&lt;&gt;"",VLOOKUP(AE430,'ESO zone constants'!$D$2:$H$4950,8,FALSE),""),""),"")</f>
        <v/>
      </c>
      <c r="AF430" s="45"/>
      <c r="AG430" s="45"/>
      <c r="AH430" s="45"/>
      <c r="AI430" s="3" t="str">
        <f>IF(J430&lt;&gt;"LIBSETS_SETTYPE_BATTLEGROUND",IF(J430&lt;&gt;"LIBSETS_SETTYPE_SPECIAL",IF(AJ430&lt;&gt;"",VLOOKUP(AJ430,'ESO zone constants'!$D$2:$H$4950,8,FALSE),""),""),"")</f>
        <v/>
      </c>
      <c r="AK430" s="45"/>
      <c r="AL430" s="45"/>
      <c r="AM430" s="45"/>
      <c r="AN430" s="3" t="str">
        <f>IF(J430&lt;&gt;"LIBSETS_SETTYPE_BATTLEGROUND",IF(J430&lt;&gt;"LIBSETS_SETTYPE_SPECIAL",IF(AO430&lt;&gt;"",VLOOKUP(AO430,'ESO zone constants'!$D$2:$H$4950,8,FALSE),""),""),"")</f>
        <v/>
      </c>
      <c r="AP430" s="45"/>
      <c r="AQ430" s="45"/>
      <c r="AR430" s="45"/>
      <c r="AS430" s="3" t="str">
        <f>IF(J430&lt;&gt;"LIBSETS_SETTYPE_BATTLEGROUND",IF(J430&lt;&gt;"LIBSETS_SETTYPE_SPECIAL",IF(AT430&lt;&gt;"",VLOOKUP(AT430,'ESO zone constants'!$D$2:$H$4950,8,FALSE),""),""),"")</f>
        <v/>
      </c>
      <c r="AU430" s="45"/>
      <c r="AV430" s="45"/>
      <c r="AW430" s="45"/>
      <c r="AX430" s="21" t="e">
        <f t="shared" si="43"/>
        <v>#REF!</v>
      </c>
      <c r="AY430" s="21" t="e">
        <f t="shared" si="46"/>
        <v>#REF!</v>
      </c>
      <c r="AZ430" s="21" t="str">
        <f t="shared" si="44"/>
        <v>, setType=LIBSETS_SETTYPE_TRIAL</v>
      </c>
      <c r="BA430" s="21" t="str">
        <f t="shared" si="45"/>
        <v>, dropMechanic={LIBSETS_DROP_MECHANIC_MONSTER_NAME}, dropMechanicNames={}},</v>
      </c>
      <c r="BB430" s="21" t="str">
        <f t="shared" si="47"/>
        <v xml:space="preserve"> --Piercing Spray / Durchdringende Salve   [Asylum Sanctorium]</v>
      </c>
    </row>
    <row r="431" spans="1:54" x14ac:dyDescent="0.25">
      <c r="A431" s="12">
        <v>367</v>
      </c>
      <c r="B431" t="s">
        <v>1622</v>
      </c>
      <c r="C431" t="s">
        <v>1624</v>
      </c>
      <c r="D431" t="s">
        <v>1623</v>
      </c>
      <c r="G431" s="3">
        <f t="shared" si="42"/>
        <v>367</v>
      </c>
      <c r="J431" s="8" t="s">
        <v>2025</v>
      </c>
      <c r="L431" t="s">
        <v>100</v>
      </c>
      <c r="M431" t="s">
        <v>100</v>
      </c>
      <c r="N431">
        <v>-1</v>
      </c>
      <c r="O431">
        <v>-1</v>
      </c>
      <c r="P431">
        <v>-1</v>
      </c>
      <c r="Q431">
        <v>0</v>
      </c>
      <c r="R431" s="3" t="e">
        <f>IF(S431&lt;&gt;"",VLOOKUP(S431,'ESO zone constants'!$D$2:$H$4950,8,FALSE),"")</f>
        <v>#REF!</v>
      </c>
      <c r="S431" t="s">
        <v>670</v>
      </c>
      <c r="T431" s="19" t="e">
        <f>IF(R431&lt;&gt;"",IF(NOT(ISERROR(VLOOKUP(R431,'ESO Dungeon constants'!$D$3:$H$9999,5,FALSE))),VLOOKUP(R431,'ESO Dungeon constants'!$D$3:$I$9999,6,FALSE),VLOOKUP(R431,'ESO zone constants'!$H$2:$K$9984,4,FALSE)),"")</f>
        <v>#REF!</v>
      </c>
      <c r="U431" s="3" t="e">
        <f>VLOOKUP(T431,'LibSets constants'!$B$4:$C$1000,2,FALSE)</f>
        <v>#REF!</v>
      </c>
      <c r="V431" s="34" t="s">
        <v>2101</v>
      </c>
      <c r="W431" s="45" t="s">
        <v>1962</v>
      </c>
      <c r="X431" s="45"/>
      <c r="Y431" s="3" t="str">
        <f>IF(J431&lt;&gt;"LIBSETS_SETTYPE_BATTLEGROUND",IF(J431&lt;&gt;"LIBSETS_SETTYPE_SPECIAL",IF(Z431&lt;&gt;"",VLOOKUP(Z431,'ESO zone constants'!$D$2:$H$4950,8,FALSE),""),""),"")</f>
        <v/>
      </c>
      <c r="AA431" s="45"/>
      <c r="AB431" s="45"/>
      <c r="AC431" s="45"/>
      <c r="AD431" s="3" t="str">
        <f>IF(J431&lt;&gt;"LIBSETS_SETTYPE_BATTLEGROUND",IF(J431&lt;&gt;"LIBSETS_SETTYPE_SPECIAL",IF(AE431&lt;&gt;"",VLOOKUP(AE431,'ESO zone constants'!$D$2:$H$4950,8,FALSE),""),""),"")</f>
        <v/>
      </c>
      <c r="AF431" s="45"/>
      <c r="AG431" s="45"/>
      <c r="AH431" s="45"/>
      <c r="AI431" s="3" t="str">
        <f>IF(J431&lt;&gt;"LIBSETS_SETTYPE_BATTLEGROUND",IF(J431&lt;&gt;"LIBSETS_SETTYPE_SPECIAL",IF(AJ431&lt;&gt;"",VLOOKUP(AJ431,'ESO zone constants'!$D$2:$H$4950,8,FALSE),""),""),"")</f>
        <v/>
      </c>
      <c r="AK431" s="45"/>
      <c r="AL431" s="45"/>
      <c r="AM431" s="45"/>
      <c r="AN431" s="3" t="str">
        <f>IF(J431&lt;&gt;"LIBSETS_SETTYPE_BATTLEGROUND",IF(J431&lt;&gt;"LIBSETS_SETTYPE_SPECIAL",IF(AO431&lt;&gt;"",VLOOKUP(AO431,'ESO zone constants'!$D$2:$H$4950,8,FALSE),""),""),"")</f>
        <v/>
      </c>
      <c r="AP431" s="45"/>
      <c r="AQ431" s="45"/>
      <c r="AR431" s="45"/>
      <c r="AS431" s="3" t="str">
        <f>IF(J431&lt;&gt;"LIBSETS_SETTYPE_BATTLEGROUND",IF(J431&lt;&gt;"LIBSETS_SETTYPE_SPECIAL",IF(AT431&lt;&gt;"",VLOOKUP(AT431,'ESO zone constants'!$D$2:$H$4950,8,FALSE),""),""),"")</f>
        <v/>
      </c>
      <c r="AU431" s="45"/>
      <c r="AV431" s="45"/>
      <c r="AW431" s="45"/>
      <c r="AX431" s="21" t="e">
        <f t="shared" si="43"/>
        <v>#REF!</v>
      </c>
      <c r="AY431" s="21" t="e">
        <f t="shared" si="46"/>
        <v>#REF!</v>
      </c>
      <c r="AZ431" s="21" t="str">
        <f t="shared" si="44"/>
        <v>, setType=LIBSETS_SETTYPE_TRIAL</v>
      </c>
      <c r="BA431" s="21" t="str">
        <f t="shared" si="45"/>
        <v>, dropMechanic={LIBSETS_DROP_MECHANIC_MONSTER_NAME}, dropMechanicNames={['en']='Last Boss (normal)'}},</v>
      </c>
      <c r="BB431" s="21" t="str">
        <f t="shared" si="47"/>
        <v xml:space="preserve"> --Concentrated Force / Konzentrierte Kraft   [Asylum Sanctorium]</v>
      </c>
    </row>
    <row r="432" spans="1:54" x14ac:dyDescent="0.25">
      <c r="A432" s="12">
        <v>368</v>
      </c>
      <c r="B432" t="s">
        <v>1625</v>
      </c>
      <c r="C432" t="s">
        <v>1627</v>
      </c>
      <c r="D432" t="s">
        <v>1626</v>
      </c>
      <c r="G432" s="3">
        <f t="shared" si="42"/>
        <v>368</v>
      </c>
      <c r="J432" s="8" t="s">
        <v>2025</v>
      </c>
      <c r="L432" t="s">
        <v>100</v>
      </c>
      <c r="M432" t="s">
        <v>100</v>
      </c>
      <c r="N432">
        <v>-1</v>
      </c>
      <c r="O432">
        <v>-1</v>
      </c>
      <c r="P432">
        <v>-1</v>
      </c>
      <c r="Q432">
        <v>0</v>
      </c>
      <c r="R432" s="3" t="e">
        <f>IF(S432&lt;&gt;"",VLOOKUP(S432,'ESO zone constants'!$D$2:$H$4950,8,FALSE),"")</f>
        <v>#REF!</v>
      </c>
      <c r="S432" t="s">
        <v>670</v>
      </c>
      <c r="T432" s="19" t="e">
        <f>IF(R432&lt;&gt;"",IF(NOT(ISERROR(VLOOKUP(R432,'ESO Dungeon constants'!$D$3:$H$9999,5,FALSE))),VLOOKUP(R432,'ESO Dungeon constants'!$D$3:$I$9999,6,FALSE),VLOOKUP(R432,'ESO zone constants'!$H$2:$K$9984,4,FALSE)),"")</f>
        <v>#REF!</v>
      </c>
      <c r="U432" s="3" t="e">
        <f>VLOOKUP(T432,'LibSets constants'!$B$4:$C$1000,2,FALSE)</f>
        <v>#REF!</v>
      </c>
      <c r="V432" s="34" t="s">
        <v>2101</v>
      </c>
      <c r="W432" s="45"/>
      <c r="X432" s="41"/>
      <c r="Y432" s="3" t="str">
        <f>IF(J432&lt;&gt;"LIBSETS_SETTYPE_BATTLEGROUND",IF(J432&lt;&gt;"LIBSETS_SETTYPE_SPECIAL",IF(Z432&lt;&gt;"",VLOOKUP(Z432,'ESO zone constants'!$D$2:$H$4950,8,FALSE),""),""),"")</f>
        <v/>
      </c>
      <c r="AA432" s="41"/>
      <c r="AB432" s="41"/>
      <c r="AC432" s="41"/>
      <c r="AD432" s="42" t="str">
        <f>IF(J432&lt;&gt;"LIBSETS_SETTYPE_BATTLEGROUND",IF(J432&lt;&gt;"LIBSETS_SETTYPE_SPECIAL",IF(AE432&lt;&gt;"",VLOOKUP(AE432,'ESO zone constants'!$D$2:$H$4950,8,FALSE),""),""),"")</f>
        <v/>
      </c>
      <c r="AF432" s="41"/>
      <c r="AG432" s="41"/>
      <c r="AH432" s="41"/>
      <c r="AI432" s="42" t="str">
        <f>IF(J432&lt;&gt;"LIBSETS_SETTYPE_BATTLEGROUND",IF(J432&lt;&gt;"LIBSETS_SETTYPE_SPECIAL",IF(AJ432&lt;&gt;"",VLOOKUP(AJ432,'ESO zone constants'!$D$2:$H$4950,8,FALSE),""),""),"")</f>
        <v/>
      </c>
      <c r="AK432" s="41"/>
      <c r="AL432" s="41"/>
      <c r="AM432" s="41"/>
      <c r="AN432" s="3" t="str">
        <f>IF(J432&lt;&gt;"LIBSETS_SETTYPE_BATTLEGROUND",IF(J432&lt;&gt;"LIBSETS_SETTYPE_SPECIAL",IF(AO432&lt;&gt;"",VLOOKUP(AO432,'ESO zone constants'!$D$2:$H$4950,8,FALSE),""),""),"")</f>
        <v/>
      </c>
      <c r="AP432" s="41"/>
      <c r="AQ432" s="41"/>
      <c r="AR432" s="41"/>
      <c r="AS432" s="3" t="str">
        <f>IF(J432&lt;&gt;"LIBSETS_SETTYPE_BATTLEGROUND",IF(J432&lt;&gt;"LIBSETS_SETTYPE_SPECIAL",IF(AT432&lt;&gt;"",VLOOKUP(AT432,'ESO zone constants'!$D$2:$H$4950,8,FALSE),""),""),"")</f>
        <v/>
      </c>
      <c r="AU432" s="41"/>
      <c r="AV432" s="41"/>
      <c r="AW432" s="41"/>
      <c r="AX432" s="21" t="e">
        <f t="shared" si="43"/>
        <v>#REF!</v>
      </c>
      <c r="AY432" s="21" t="e">
        <f t="shared" si="46"/>
        <v>#REF!</v>
      </c>
      <c r="AZ432" s="21" t="str">
        <f t="shared" si="44"/>
        <v>, setType=LIBSETS_SETTYPE_TRIAL</v>
      </c>
      <c r="BA432" s="21" t="str">
        <f t="shared" si="45"/>
        <v>, dropMechanic={LIBSETS_DROP_MECHANIC_MONSTER_NAME}, dropMechanicNames={}},</v>
      </c>
      <c r="BB432" s="21" t="str">
        <f t="shared" si="47"/>
        <v xml:space="preserve"> --Timeless Blessing / Zeitloser Segen   [Asylum Sanctorium]</v>
      </c>
    </row>
    <row r="433" spans="1:54" x14ac:dyDescent="0.25">
      <c r="A433" s="12">
        <v>388</v>
      </c>
      <c r="B433" t="s">
        <v>1670</v>
      </c>
      <c r="C433" t="s">
        <v>1672</v>
      </c>
      <c r="D433" t="s">
        <v>1671</v>
      </c>
      <c r="G433" s="3">
        <f t="shared" si="42"/>
        <v>388</v>
      </c>
      <c r="J433" s="8" t="s">
        <v>2025</v>
      </c>
      <c r="L433" t="s">
        <v>100</v>
      </c>
      <c r="M433" t="s">
        <v>100</v>
      </c>
      <c r="N433">
        <v>-1</v>
      </c>
      <c r="O433">
        <v>-1</v>
      </c>
      <c r="P433">
        <v>-1</v>
      </c>
      <c r="Q433">
        <v>0</v>
      </c>
      <c r="R433" s="3" t="e">
        <f>IF(S433&lt;&gt;"",VLOOKUP(S433,'ESO zone constants'!$D$2:$H$4950,8,FALSE),"")</f>
        <v>#REF!</v>
      </c>
      <c r="S433" t="s">
        <v>710</v>
      </c>
      <c r="T433" s="19" t="e">
        <f>IF(R433&lt;&gt;"",IF(NOT(ISERROR(VLOOKUP(R433,'ESO Dungeon constants'!$D$3:$H$9999,5,FALSE))),VLOOKUP(R433,'ESO Dungeon constants'!$D$3:$I$9999,6,FALSE),VLOOKUP(R433,'ESO zone constants'!$H$2:$K$9984,4,FALSE)),"")</f>
        <v>#REF!</v>
      </c>
      <c r="U433" s="3" t="e">
        <f>VLOOKUP(T433,'LibSets constants'!$B$4:$C$1000,2,FALSE)</f>
        <v>#REF!</v>
      </c>
      <c r="V433" s="34" t="s">
        <v>2101</v>
      </c>
      <c r="W433" s="45"/>
      <c r="X433" s="41"/>
      <c r="Y433" s="3" t="str">
        <f>IF(J433&lt;&gt;"LIBSETS_SETTYPE_BATTLEGROUND",IF(J433&lt;&gt;"LIBSETS_SETTYPE_SPECIAL",IF(Z433&lt;&gt;"",VLOOKUP(Z433,'ESO zone constants'!$D$2:$H$4950,8,FALSE),""),""),"")</f>
        <v/>
      </c>
      <c r="AA433" s="41"/>
      <c r="AB433" s="41"/>
      <c r="AC433" s="41"/>
      <c r="AD433" s="42" t="str">
        <f>IF(J433&lt;&gt;"LIBSETS_SETTYPE_BATTLEGROUND",IF(J433&lt;&gt;"LIBSETS_SETTYPE_SPECIAL",IF(AE433&lt;&gt;"",VLOOKUP(AE433,'ESO zone constants'!$D$2:$H$4950,8,FALSE),""),""),"")</f>
        <v/>
      </c>
      <c r="AF433" s="41"/>
      <c r="AG433" s="41"/>
      <c r="AH433" s="41"/>
      <c r="AI433" s="42" t="str">
        <f>IF(J433&lt;&gt;"LIBSETS_SETTYPE_BATTLEGROUND",IF(J433&lt;&gt;"LIBSETS_SETTYPE_SPECIAL",IF(AJ433&lt;&gt;"",VLOOKUP(AJ433,'ESO zone constants'!$D$2:$H$4950,8,FALSE),""),""),"")</f>
        <v/>
      </c>
      <c r="AK433" s="41"/>
      <c r="AL433" s="41"/>
      <c r="AM433" s="41"/>
      <c r="AN433" s="3" t="str">
        <f>IF(J433&lt;&gt;"LIBSETS_SETTYPE_BATTLEGROUND",IF(J433&lt;&gt;"LIBSETS_SETTYPE_SPECIAL",IF(AO433&lt;&gt;"",VLOOKUP(AO433,'ESO zone constants'!$D$2:$H$4950,8,FALSE),""),""),"")</f>
        <v/>
      </c>
      <c r="AP433" s="41"/>
      <c r="AQ433" s="41"/>
      <c r="AR433" s="41"/>
      <c r="AS433" s="3" t="str">
        <f>IF(J433&lt;&gt;"LIBSETS_SETTYPE_BATTLEGROUND",IF(J433&lt;&gt;"LIBSETS_SETTYPE_SPECIAL",IF(AT433&lt;&gt;"",VLOOKUP(AT433,'ESO zone constants'!$D$2:$H$4950,8,FALSE),""),""),"")</f>
        <v/>
      </c>
      <c r="AU433" s="41"/>
      <c r="AV433" s="41"/>
      <c r="AW433" s="41"/>
      <c r="AX433" s="21" t="e">
        <f t="shared" si="43"/>
        <v>#REF!</v>
      </c>
      <c r="AY433" s="21" t="e">
        <f t="shared" si="46"/>
        <v>#REF!</v>
      </c>
      <c r="AZ433" s="21" t="str">
        <f t="shared" si="44"/>
        <v>, setType=LIBSETS_SETTYPE_TRIAL</v>
      </c>
      <c r="BA433" s="21" t="str">
        <f t="shared" si="45"/>
        <v>, dropMechanic={LIBSETS_DROP_MECHANIC_MONSTER_NAME}, dropMechanicNames={}},</v>
      </c>
      <c r="BB433" s="21" t="str">
        <f t="shared" si="47"/>
        <v xml:space="preserve"> --Aegis of Galenwe / Ägis von Galenwe   [Cloudrest]</v>
      </c>
    </row>
    <row r="434" spans="1:54" x14ac:dyDescent="0.25">
      <c r="A434" s="12">
        <v>389</v>
      </c>
      <c r="B434" t="s">
        <v>1673</v>
      </c>
      <c r="C434" t="s">
        <v>1675</v>
      </c>
      <c r="D434" t="s">
        <v>1674</v>
      </c>
      <c r="G434" s="3">
        <f t="shared" si="42"/>
        <v>389</v>
      </c>
      <c r="J434" s="8" t="s">
        <v>2025</v>
      </c>
      <c r="L434" t="s">
        <v>100</v>
      </c>
      <c r="M434" t="s">
        <v>100</v>
      </c>
      <c r="N434">
        <v>-1</v>
      </c>
      <c r="O434">
        <v>-1</v>
      </c>
      <c r="P434">
        <v>-1</v>
      </c>
      <c r="Q434">
        <v>0</v>
      </c>
      <c r="R434" s="3" t="e">
        <f>IF(S434&lt;&gt;"",VLOOKUP(S434,'ESO zone constants'!$D$2:$H$4950,8,FALSE),"")</f>
        <v>#REF!</v>
      </c>
      <c r="S434" t="s">
        <v>710</v>
      </c>
      <c r="T434" s="19" t="e">
        <f>IF(R434&lt;&gt;"",IF(NOT(ISERROR(VLOOKUP(R434,'ESO Dungeon constants'!$D$3:$H$9999,5,FALSE))),VLOOKUP(R434,'ESO Dungeon constants'!$D$3:$I$9999,6,FALSE),VLOOKUP(R434,'ESO zone constants'!$H$2:$K$9984,4,FALSE)),"")</f>
        <v>#REF!</v>
      </c>
      <c r="U434" s="3" t="e">
        <f>VLOOKUP(T434,'LibSets constants'!$B$4:$C$1000,2,FALSE)</f>
        <v>#REF!</v>
      </c>
      <c r="V434" s="34" t="s">
        <v>2101</v>
      </c>
      <c r="W434" s="45"/>
      <c r="X434" s="41"/>
      <c r="Y434" s="3" t="str">
        <f>IF(J434&lt;&gt;"LIBSETS_SETTYPE_BATTLEGROUND",IF(J434&lt;&gt;"LIBSETS_SETTYPE_SPECIAL",IF(Z434&lt;&gt;"",VLOOKUP(Z434,'ESO zone constants'!$D$2:$H$4950,8,FALSE),""),""),"")</f>
        <v/>
      </c>
      <c r="AA434" s="41"/>
      <c r="AB434" s="41"/>
      <c r="AC434" s="41"/>
      <c r="AD434" s="42" t="str">
        <f>IF(J434&lt;&gt;"LIBSETS_SETTYPE_BATTLEGROUND",IF(J434&lt;&gt;"LIBSETS_SETTYPE_SPECIAL",IF(AE434&lt;&gt;"",VLOOKUP(AE434,'ESO zone constants'!$D$2:$H$4950,8,FALSE),""),""),"")</f>
        <v/>
      </c>
      <c r="AF434" s="41"/>
      <c r="AG434" s="41"/>
      <c r="AH434" s="41"/>
      <c r="AI434" s="42" t="str">
        <f>IF(J434&lt;&gt;"LIBSETS_SETTYPE_BATTLEGROUND",IF(J434&lt;&gt;"LIBSETS_SETTYPE_SPECIAL",IF(AJ434&lt;&gt;"",VLOOKUP(AJ434,'ESO zone constants'!$D$2:$H$4950,8,FALSE),""),""),"")</f>
        <v/>
      </c>
      <c r="AK434" s="41"/>
      <c r="AL434" s="41"/>
      <c r="AM434" s="41"/>
      <c r="AN434" s="3" t="str">
        <f>IF(J434&lt;&gt;"LIBSETS_SETTYPE_BATTLEGROUND",IF(J434&lt;&gt;"LIBSETS_SETTYPE_SPECIAL",IF(AO434&lt;&gt;"",VLOOKUP(AO434,'ESO zone constants'!$D$2:$H$4950,8,FALSE),""),""),"")</f>
        <v/>
      </c>
      <c r="AP434" s="41"/>
      <c r="AQ434" s="41"/>
      <c r="AR434" s="41"/>
      <c r="AS434" s="3" t="str">
        <f>IF(J434&lt;&gt;"LIBSETS_SETTYPE_BATTLEGROUND",IF(J434&lt;&gt;"LIBSETS_SETTYPE_SPECIAL",IF(AT434&lt;&gt;"",VLOOKUP(AT434,'ESO zone constants'!$D$2:$H$4950,8,FALSE),""),""),"")</f>
        <v/>
      </c>
      <c r="AU434" s="41"/>
      <c r="AV434" s="41"/>
      <c r="AW434" s="41"/>
      <c r="AX434" s="21" t="e">
        <f t="shared" si="43"/>
        <v>#REF!</v>
      </c>
      <c r="AY434" s="21" t="e">
        <f t="shared" si="46"/>
        <v>#REF!</v>
      </c>
      <c r="AZ434" s="21" t="str">
        <f t="shared" si="44"/>
        <v>, setType=LIBSETS_SETTYPE_TRIAL</v>
      </c>
      <c r="BA434" s="21" t="str">
        <f t="shared" si="45"/>
        <v>, dropMechanic={LIBSETS_DROP_MECHANIC_MONSTER_NAME}, dropMechanicNames={}},</v>
      </c>
      <c r="BB434" s="21" t="str">
        <f t="shared" si="47"/>
        <v xml:space="preserve"> --Arms of Relequen / Waffen von Relequen   [Cloudrest]</v>
      </c>
    </row>
    <row r="435" spans="1:54" x14ac:dyDescent="0.25">
      <c r="A435" s="12">
        <v>390</v>
      </c>
      <c r="B435" t="s">
        <v>1676</v>
      </c>
      <c r="C435" t="s">
        <v>1678</v>
      </c>
      <c r="D435" t="s">
        <v>1677</v>
      </c>
      <c r="G435" s="3">
        <f t="shared" si="42"/>
        <v>390</v>
      </c>
      <c r="J435" s="8" t="s">
        <v>2025</v>
      </c>
      <c r="L435" t="s">
        <v>100</v>
      </c>
      <c r="M435" t="s">
        <v>100</v>
      </c>
      <c r="N435">
        <v>-1</v>
      </c>
      <c r="O435">
        <v>-1</v>
      </c>
      <c r="P435">
        <v>-1</v>
      </c>
      <c r="Q435">
        <v>0</v>
      </c>
      <c r="R435" s="3" t="e">
        <f>IF(S435&lt;&gt;"",VLOOKUP(S435,'ESO zone constants'!$D$2:$H$4950,8,FALSE),"")</f>
        <v>#REF!</v>
      </c>
      <c r="S435" t="s">
        <v>710</v>
      </c>
      <c r="T435" s="19" t="e">
        <f>IF(R435&lt;&gt;"",IF(NOT(ISERROR(VLOOKUP(R435,'ESO Dungeon constants'!$D$3:$H$9999,5,FALSE))),VLOOKUP(R435,'ESO Dungeon constants'!$D$3:$I$9999,6,FALSE),VLOOKUP(R435,'ESO zone constants'!$H$2:$K$9984,4,FALSE)),"")</f>
        <v>#REF!</v>
      </c>
      <c r="U435" s="3" t="e">
        <f>VLOOKUP(T435,'LibSets constants'!$B$4:$C$1000,2,FALSE)</f>
        <v>#REF!</v>
      </c>
      <c r="V435" s="34" t="s">
        <v>2101</v>
      </c>
      <c r="W435" s="45"/>
      <c r="X435" s="41"/>
      <c r="Y435" s="3" t="str">
        <f>IF(J435&lt;&gt;"LIBSETS_SETTYPE_BATTLEGROUND",IF(J435&lt;&gt;"LIBSETS_SETTYPE_SPECIAL",IF(Z435&lt;&gt;"",VLOOKUP(Z435,'ESO zone constants'!$D$2:$H$4950,8,FALSE),""),""),"")</f>
        <v/>
      </c>
      <c r="AA435" s="41"/>
      <c r="AB435" s="41"/>
      <c r="AC435" s="41"/>
      <c r="AD435" s="42" t="str">
        <f>IF(J435&lt;&gt;"LIBSETS_SETTYPE_BATTLEGROUND",IF(J435&lt;&gt;"LIBSETS_SETTYPE_SPECIAL",IF(AE435&lt;&gt;"",VLOOKUP(AE435,'ESO zone constants'!$D$2:$H$4950,8,FALSE),""),""),"")</f>
        <v/>
      </c>
      <c r="AF435" s="41"/>
      <c r="AG435" s="41"/>
      <c r="AH435" s="41"/>
      <c r="AI435" s="42" t="str">
        <f>IF(J435&lt;&gt;"LIBSETS_SETTYPE_BATTLEGROUND",IF(J435&lt;&gt;"LIBSETS_SETTYPE_SPECIAL",IF(AJ435&lt;&gt;"",VLOOKUP(AJ435,'ESO zone constants'!$D$2:$H$4950,8,FALSE),""),""),"")</f>
        <v/>
      </c>
      <c r="AK435" s="41"/>
      <c r="AL435" s="41"/>
      <c r="AM435" s="41"/>
      <c r="AN435" s="3" t="str">
        <f>IF(J435&lt;&gt;"LIBSETS_SETTYPE_BATTLEGROUND",IF(J435&lt;&gt;"LIBSETS_SETTYPE_SPECIAL",IF(AO435&lt;&gt;"",VLOOKUP(AO435,'ESO zone constants'!$D$2:$H$4950,8,FALSE),""),""),"")</f>
        <v/>
      </c>
      <c r="AP435" s="41"/>
      <c r="AQ435" s="41"/>
      <c r="AR435" s="41"/>
      <c r="AS435" s="3" t="str">
        <f>IF(J435&lt;&gt;"LIBSETS_SETTYPE_BATTLEGROUND",IF(J435&lt;&gt;"LIBSETS_SETTYPE_SPECIAL",IF(AT435&lt;&gt;"",VLOOKUP(AT435,'ESO zone constants'!$D$2:$H$4950,8,FALSE),""),""),"")</f>
        <v/>
      </c>
      <c r="AU435" s="41"/>
      <c r="AV435" s="41"/>
      <c r="AW435" s="41"/>
      <c r="AX435" s="21" t="e">
        <f t="shared" si="43"/>
        <v>#REF!</v>
      </c>
      <c r="AY435" s="21" t="e">
        <f t="shared" si="46"/>
        <v>#REF!</v>
      </c>
      <c r="AZ435" s="21" t="str">
        <f t="shared" si="44"/>
        <v>, setType=LIBSETS_SETTYPE_TRIAL</v>
      </c>
      <c r="BA435" s="21" t="str">
        <f t="shared" si="45"/>
        <v>, dropMechanic={LIBSETS_DROP_MECHANIC_MONSTER_NAME}, dropMechanicNames={}},</v>
      </c>
      <c r="BB435" s="21" t="str">
        <f t="shared" si="47"/>
        <v xml:space="preserve"> --Mantle of Siroria / Mantel von Siroria   [Cloudrest]</v>
      </c>
    </row>
    <row r="436" spans="1:54" x14ac:dyDescent="0.25">
      <c r="A436" s="12">
        <v>391</v>
      </c>
      <c r="B436" t="s">
        <v>1679</v>
      </c>
      <c r="C436" t="s">
        <v>1681</v>
      </c>
      <c r="D436" t="s">
        <v>1680</v>
      </c>
      <c r="G436" s="3">
        <f t="shared" si="42"/>
        <v>391</v>
      </c>
      <c r="J436" s="8" t="s">
        <v>2025</v>
      </c>
      <c r="L436" t="s">
        <v>100</v>
      </c>
      <c r="M436" t="s">
        <v>100</v>
      </c>
      <c r="N436">
        <v>-1</v>
      </c>
      <c r="O436">
        <v>-1</v>
      </c>
      <c r="P436">
        <v>-1</v>
      </c>
      <c r="Q436">
        <v>0</v>
      </c>
      <c r="R436" s="3" t="e">
        <f>IF(S436&lt;&gt;"",VLOOKUP(S436,'ESO zone constants'!$D$2:$H$4950,8,FALSE),"")</f>
        <v>#REF!</v>
      </c>
      <c r="S436" t="s">
        <v>710</v>
      </c>
      <c r="T436" s="19" t="e">
        <f>IF(R436&lt;&gt;"",IF(NOT(ISERROR(VLOOKUP(R436,'ESO Dungeon constants'!$D$3:$H$9999,5,FALSE))),VLOOKUP(R436,'ESO Dungeon constants'!$D$3:$I$9999,6,FALSE),VLOOKUP(R436,'ESO zone constants'!$H$2:$K$9984,4,FALSE)),"")</f>
        <v>#REF!</v>
      </c>
      <c r="U436" s="3" t="e">
        <f>VLOOKUP(T436,'LibSets constants'!$B$4:$C$1000,2,FALSE)</f>
        <v>#REF!</v>
      </c>
      <c r="V436" s="34" t="s">
        <v>2101</v>
      </c>
      <c r="W436" s="45"/>
      <c r="X436" s="41"/>
      <c r="Y436" s="3" t="str">
        <f>IF(J436&lt;&gt;"LIBSETS_SETTYPE_BATTLEGROUND",IF(J436&lt;&gt;"LIBSETS_SETTYPE_SPECIAL",IF(Z436&lt;&gt;"",VLOOKUP(Z436,'ESO zone constants'!$D$2:$H$4950,8,FALSE),""),""),"")</f>
        <v/>
      </c>
      <c r="AA436" s="41"/>
      <c r="AB436" s="41"/>
      <c r="AC436" s="41"/>
      <c r="AD436" s="42" t="str">
        <f>IF(J436&lt;&gt;"LIBSETS_SETTYPE_BATTLEGROUND",IF(J436&lt;&gt;"LIBSETS_SETTYPE_SPECIAL",IF(AE436&lt;&gt;"",VLOOKUP(AE436,'ESO zone constants'!$D$2:$H$4950,8,FALSE),""),""),"")</f>
        <v/>
      </c>
      <c r="AF436" s="41"/>
      <c r="AG436" s="41"/>
      <c r="AH436" s="41"/>
      <c r="AI436" s="42" t="str">
        <f>IF(J436&lt;&gt;"LIBSETS_SETTYPE_BATTLEGROUND",IF(J436&lt;&gt;"LIBSETS_SETTYPE_SPECIAL",IF(AJ436&lt;&gt;"",VLOOKUP(AJ436,'ESO zone constants'!$D$2:$H$4950,8,FALSE),""),""),"")</f>
        <v/>
      </c>
      <c r="AK436" s="41"/>
      <c r="AL436" s="41"/>
      <c r="AM436" s="41"/>
      <c r="AN436" s="3" t="str">
        <f>IF(J436&lt;&gt;"LIBSETS_SETTYPE_BATTLEGROUND",IF(J436&lt;&gt;"LIBSETS_SETTYPE_SPECIAL",IF(AO436&lt;&gt;"",VLOOKUP(AO436,'ESO zone constants'!$D$2:$H$4950,8,FALSE),""),""),"")</f>
        <v/>
      </c>
      <c r="AP436" s="41"/>
      <c r="AQ436" s="41"/>
      <c r="AR436" s="41"/>
      <c r="AS436" s="3" t="str">
        <f>IF(J436&lt;&gt;"LIBSETS_SETTYPE_BATTLEGROUND",IF(J436&lt;&gt;"LIBSETS_SETTYPE_SPECIAL",IF(AT436&lt;&gt;"",VLOOKUP(AT436,'ESO zone constants'!$D$2:$H$4950,8,FALSE),""),""),"")</f>
        <v/>
      </c>
      <c r="AU436" s="41"/>
      <c r="AV436" s="41"/>
      <c r="AW436" s="41"/>
      <c r="AX436" s="21" t="e">
        <f t="shared" si="43"/>
        <v>#REF!</v>
      </c>
      <c r="AY436" s="21" t="e">
        <f t="shared" si="46"/>
        <v>#REF!</v>
      </c>
      <c r="AZ436" s="21" t="str">
        <f t="shared" si="44"/>
        <v>, setType=LIBSETS_SETTYPE_TRIAL</v>
      </c>
      <c r="BA436" s="21" t="str">
        <f t="shared" si="45"/>
        <v>, dropMechanic={LIBSETS_DROP_MECHANIC_MONSTER_NAME}, dropMechanicNames={}},</v>
      </c>
      <c r="BB436" s="21" t="str">
        <f t="shared" si="47"/>
        <v xml:space="preserve"> --Vestment of Olorime / Gewandung von Olorime   [Cloudrest]</v>
      </c>
    </row>
    <row r="437" spans="1:54" ht="15.75" thickBot="1" x14ac:dyDescent="0.3">
      <c r="A437" s="12">
        <v>392</v>
      </c>
      <c r="B437" t="s">
        <v>1682</v>
      </c>
      <c r="C437" t="s">
        <v>1684</v>
      </c>
      <c r="D437" t="s">
        <v>1683</v>
      </c>
      <c r="G437" s="3">
        <f t="shared" si="42"/>
        <v>392</v>
      </c>
      <c r="J437" s="8" t="s">
        <v>2025</v>
      </c>
      <c r="L437" t="s">
        <v>101</v>
      </c>
      <c r="M437" t="s">
        <v>100</v>
      </c>
      <c r="N437">
        <v>-1</v>
      </c>
      <c r="O437">
        <v>-1</v>
      </c>
      <c r="P437">
        <v>-1</v>
      </c>
      <c r="Q437">
        <v>0</v>
      </c>
      <c r="R437" s="3" t="e">
        <f>IF(S437&lt;&gt;"",VLOOKUP(S437,'ESO zone constants'!$D$2:$H$4950,8,FALSE),"")</f>
        <v>#REF!</v>
      </c>
      <c r="S437" t="s">
        <v>710</v>
      </c>
      <c r="T437" s="19" t="e">
        <f>IF(R437&lt;&gt;"",IF(NOT(ISERROR(VLOOKUP(R437,'ESO Dungeon constants'!$D$3:$H$9999,5,FALSE))),VLOOKUP(R437,'ESO Dungeon constants'!$D$3:$I$9999,6,FALSE),VLOOKUP(R437,'ESO zone constants'!$H$2:$K$9984,4,FALSE)),"")</f>
        <v>#REF!</v>
      </c>
      <c r="U437" s="3" t="e">
        <f>VLOOKUP(T437,'LibSets constants'!$B$4:$C$1000,2,FALSE)</f>
        <v>#REF!</v>
      </c>
      <c r="V437" s="34" t="s">
        <v>2101</v>
      </c>
      <c r="W437" s="45"/>
      <c r="X437" s="41"/>
      <c r="Y437" s="3" t="str">
        <f>IF(J437&lt;&gt;"LIBSETS_SETTYPE_BATTLEGROUND",IF(J437&lt;&gt;"LIBSETS_SETTYPE_SPECIAL",IF(Z437&lt;&gt;"",VLOOKUP(Z437,'ESO zone constants'!$D$2:$H$4950,8,FALSE),""),""),"")</f>
        <v/>
      </c>
      <c r="AA437" s="41"/>
      <c r="AB437" s="41"/>
      <c r="AC437" s="41"/>
      <c r="AD437" s="42" t="str">
        <f>IF(J437&lt;&gt;"LIBSETS_SETTYPE_BATTLEGROUND",IF(J437&lt;&gt;"LIBSETS_SETTYPE_SPECIAL",IF(AE437&lt;&gt;"",VLOOKUP(AE437,'ESO zone constants'!$D$2:$H$4950,8,FALSE),""),""),"")</f>
        <v/>
      </c>
      <c r="AF437" s="41"/>
      <c r="AG437" s="41"/>
      <c r="AH437" s="41"/>
      <c r="AI437" s="42" t="str">
        <f>IF(J437&lt;&gt;"LIBSETS_SETTYPE_BATTLEGROUND",IF(J437&lt;&gt;"LIBSETS_SETTYPE_SPECIAL",IF(AJ437&lt;&gt;"",VLOOKUP(AJ437,'ESO zone constants'!$D$2:$H$4950,8,FALSE),""),""),"")</f>
        <v/>
      </c>
      <c r="AK437" s="41"/>
      <c r="AL437" s="41"/>
      <c r="AM437" s="41"/>
      <c r="AN437" s="3" t="str">
        <f>IF(J437&lt;&gt;"LIBSETS_SETTYPE_BATTLEGROUND",IF(J437&lt;&gt;"LIBSETS_SETTYPE_SPECIAL",IF(AO437&lt;&gt;"",VLOOKUP(AO437,'ESO zone constants'!$D$2:$H$4950,8,FALSE),""),""),"")</f>
        <v/>
      </c>
      <c r="AP437" s="41"/>
      <c r="AQ437" s="41"/>
      <c r="AR437" s="41"/>
      <c r="AS437" s="3" t="str">
        <f>IF(J437&lt;&gt;"LIBSETS_SETTYPE_BATTLEGROUND",IF(J437&lt;&gt;"LIBSETS_SETTYPE_SPECIAL",IF(AT437&lt;&gt;"",VLOOKUP(AT437,'ESO zone constants'!$D$2:$H$4950,8,FALSE),""),""),"")</f>
        <v/>
      </c>
      <c r="AU437" s="41"/>
      <c r="AV437" s="41"/>
      <c r="AW437" s="41"/>
      <c r="AX437" s="21" t="e">
        <f t="shared" si="43"/>
        <v>#REF!</v>
      </c>
      <c r="AY437" s="21" t="e">
        <f t="shared" si="46"/>
        <v>#REF!</v>
      </c>
      <c r="AZ437" s="21" t="str">
        <f t="shared" si="44"/>
        <v>, setType=LIBSETS_SETTYPE_TRIAL</v>
      </c>
      <c r="BA437" s="21" t="str">
        <f t="shared" si="45"/>
        <v>, dropMechanic={LIBSETS_DROP_MECHANIC_MONSTER_NAME}, dropMechanicNames={}},</v>
      </c>
      <c r="BB437" s="21" t="str">
        <f t="shared" si="47"/>
        <v xml:space="preserve"> --Perfect Aegis of Galenwe / Perfekte Ägis von Galenwe   [Cloudrest]</v>
      </c>
    </row>
    <row r="438" spans="1:54" ht="16.5" thickTop="1" thickBot="1" x14ac:dyDescent="0.3">
      <c r="A438" s="55">
        <v>393</v>
      </c>
      <c r="B438" t="s">
        <v>1685</v>
      </c>
      <c r="C438" t="s">
        <v>1687</v>
      </c>
      <c r="D438" t="s">
        <v>1686</v>
      </c>
      <c r="G438" s="3">
        <f t="shared" si="42"/>
        <v>393</v>
      </c>
      <c r="J438" s="8" t="s">
        <v>2025</v>
      </c>
      <c r="L438" t="s">
        <v>101</v>
      </c>
      <c r="M438" t="s">
        <v>100</v>
      </c>
      <c r="N438">
        <v>-1</v>
      </c>
      <c r="O438">
        <v>-1</v>
      </c>
      <c r="P438">
        <v>-1</v>
      </c>
      <c r="Q438">
        <v>0</v>
      </c>
      <c r="R438" s="3" t="e">
        <f>IF(S438&lt;&gt;"",VLOOKUP(S438,'ESO zone constants'!$D$2:$H$4950,8,FALSE),"")</f>
        <v>#REF!</v>
      </c>
      <c r="S438" t="s">
        <v>710</v>
      </c>
      <c r="T438" s="19" t="e">
        <f>IF(R438&lt;&gt;"",IF(NOT(ISERROR(VLOOKUP(R438,'ESO Dungeon constants'!$D$3:$H$9999,5,FALSE))),VLOOKUP(R438,'ESO Dungeon constants'!$D$3:$I$9999,6,FALSE),VLOOKUP(R438,'ESO zone constants'!$H$2:$K$9984,4,FALSE)),"")</f>
        <v>#REF!</v>
      </c>
      <c r="U438" s="3" t="e">
        <f>VLOOKUP(T438,'LibSets constants'!$B$4:$C$1000,2,FALSE)</f>
        <v>#REF!</v>
      </c>
      <c r="V438" s="34" t="s">
        <v>2101</v>
      </c>
      <c r="W438" s="45"/>
      <c r="X438" s="41"/>
      <c r="Y438" s="3" t="str">
        <f>IF(J438&lt;&gt;"LIBSETS_SETTYPE_BATTLEGROUND",IF(J438&lt;&gt;"LIBSETS_SETTYPE_SPECIAL",IF(Z438&lt;&gt;"",VLOOKUP(Z438,'ESO zone constants'!$D$2:$H$4950,8,FALSE),""),""),"")</f>
        <v/>
      </c>
      <c r="AA438" s="41"/>
      <c r="AB438" s="41"/>
      <c r="AC438" s="41"/>
      <c r="AD438" s="42" t="str">
        <f>IF(J438&lt;&gt;"LIBSETS_SETTYPE_BATTLEGROUND",IF(J438&lt;&gt;"LIBSETS_SETTYPE_SPECIAL",IF(AE438&lt;&gt;"",VLOOKUP(AE438,'ESO zone constants'!$D$2:$H$4950,8,FALSE),""),""),"")</f>
        <v/>
      </c>
      <c r="AF438" s="41"/>
      <c r="AG438" s="41"/>
      <c r="AH438" s="41"/>
      <c r="AI438" s="42" t="str">
        <f>IF(J438&lt;&gt;"LIBSETS_SETTYPE_BATTLEGROUND",IF(J438&lt;&gt;"LIBSETS_SETTYPE_SPECIAL",IF(AJ438&lt;&gt;"",VLOOKUP(AJ438,'ESO zone constants'!$D$2:$H$4950,8,FALSE),""),""),"")</f>
        <v/>
      </c>
      <c r="AK438" s="41"/>
      <c r="AL438" s="41"/>
      <c r="AM438" s="41"/>
      <c r="AN438" s="3" t="str">
        <f>IF(J438&lt;&gt;"LIBSETS_SETTYPE_BATTLEGROUND",IF(J438&lt;&gt;"LIBSETS_SETTYPE_SPECIAL",IF(AO438&lt;&gt;"",VLOOKUP(AO438,'ESO zone constants'!$D$2:$H$4950,8,FALSE),""),""),"")</f>
        <v/>
      </c>
      <c r="AP438" s="41"/>
      <c r="AQ438" s="41"/>
      <c r="AR438" s="41"/>
      <c r="AS438" s="3" t="str">
        <f>IF(J438&lt;&gt;"LIBSETS_SETTYPE_BATTLEGROUND",IF(J438&lt;&gt;"LIBSETS_SETTYPE_SPECIAL",IF(AT438&lt;&gt;"",VLOOKUP(AT438,'ESO zone constants'!$D$2:$H$4950,8,FALSE),""),""),"")</f>
        <v/>
      </c>
      <c r="AU438" s="41"/>
      <c r="AV438" s="41"/>
      <c r="AW438" s="41"/>
      <c r="AX438" s="21" t="e">
        <f t="shared" si="43"/>
        <v>#REF!</v>
      </c>
      <c r="AY438" s="21" t="e">
        <f t="shared" si="46"/>
        <v>#REF!</v>
      </c>
      <c r="AZ438" s="21" t="str">
        <f t="shared" si="44"/>
        <v>, setType=LIBSETS_SETTYPE_TRIAL</v>
      </c>
      <c r="BA438" s="21" t="str">
        <f t="shared" si="45"/>
        <v>, dropMechanic={LIBSETS_DROP_MECHANIC_MONSTER_NAME}, dropMechanicNames={}},</v>
      </c>
      <c r="BB438" s="21" t="str">
        <f t="shared" si="47"/>
        <v xml:space="preserve"> --Perfect Arms of Relequen / Perfekte Waffen von Relequen   [Cloudrest]</v>
      </c>
    </row>
    <row r="439" spans="1:54" ht="15.75" thickTop="1" x14ac:dyDescent="0.25">
      <c r="A439" s="12">
        <v>394</v>
      </c>
      <c r="B439" t="s">
        <v>1688</v>
      </c>
      <c r="C439" t="s">
        <v>1690</v>
      </c>
      <c r="D439" t="s">
        <v>1689</v>
      </c>
      <c r="G439" s="3">
        <f t="shared" si="42"/>
        <v>394</v>
      </c>
      <c r="J439" s="8" t="s">
        <v>2025</v>
      </c>
      <c r="L439" t="s">
        <v>101</v>
      </c>
      <c r="M439" t="s">
        <v>100</v>
      </c>
      <c r="N439">
        <v>-1</v>
      </c>
      <c r="O439">
        <v>-1</v>
      </c>
      <c r="P439">
        <v>-1</v>
      </c>
      <c r="Q439">
        <v>0</v>
      </c>
      <c r="R439" s="3" t="e">
        <f>IF(S439&lt;&gt;"",VLOOKUP(S439,'ESO zone constants'!$D$2:$H$4950,8,FALSE),"")</f>
        <v>#REF!</v>
      </c>
      <c r="S439" t="s">
        <v>710</v>
      </c>
      <c r="T439" s="19" t="e">
        <f>IF(R439&lt;&gt;"",IF(NOT(ISERROR(VLOOKUP(R439,'ESO Dungeon constants'!$D$3:$H$9999,5,FALSE))),VLOOKUP(R439,'ESO Dungeon constants'!$D$3:$I$9999,6,FALSE),VLOOKUP(R439,'ESO zone constants'!$H$2:$K$9984,4,FALSE)),"")</f>
        <v>#REF!</v>
      </c>
      <c r="U439" s="3" t="e">
        <f>VLOOKUP(T439,'LibSets constants'!$B$4:$C$1000,2,FALSE)</f>
        <v>#REF!</v>
      </c>
      <c r="V439" s="34" t="s">
        <v>2101</v>
      </c>
      <c r="W439" s="45"/>
      <c r="X439" s="41"/>
      <c r="Y439" s="3" t="str">
        <f>IF(J439&lt;&gt;"LIBSETS_SETTYPE_BATTLEGROUND",IF(J439&lt;&gt;"LIBSETS_SETTYPE_SPECIAL",IF(Z439&lt;&gt;"",VLOOKUP(Z439,'ESO zone constants'!$D$2:$H$4950,8,FALSE),""),""),"")</f>
        <v/>
      </c>
      <c r="AA439" s="41"/>
      <c r="AB439" s="41"/>
      <c r="AC439" s="41"/>
      <c r="AD439" s="42" t="str">
        <f>IF(J439&lt;&gt;"LIBSETS_SETTYPE_BATTLEGROUND",IF(J439&lt;&gt;"LIBSETS_SETTYPE_SPECIAL",IF(AE439&lt;&gt;"",VLOOKUP(AE439,'ESO zone constants'!$D$2:$H$4950,8,FALSE),""),""),"")</f>
        <v/>
      </c>
      <c r="AF439" s="41"/>
      <c r="AG439" s="41"/>
      <c r="AH439" s="41"/>
      <c r="AI439" s="42" t="str">
        <f>IF(J439&lt;&gt;"LIBSETS_SETTYPE_BATTLEGROUND",IF(J439&lt;&gt;"LIBSETS_SETTYPE_SPECIAL",IF(AJ439&lt;&gt;"",VLOOKUP(AJ439,'ESO zone constants'!$D$2:$H$4950,8,FALSE),""),""),"")</f>
        <v/>
      </c>
      <c r="AK439" s="41"/>
      <c r="AL439" s="41"/>
      <c r="AM439" s="41"/>
      <c r="AN439" s="3" t="str">
        <f>IF(J439&lt;&gt;"LIBSETS_SETTYPE_BATTLEGROUND",IF(J439&lt;&gt;"LIBSETS_SETTYPE_SPECIAL",IF(AO439&lt;&gt;"",VLOOKUP(AO439,'ESO zone constants'!$D$2:$H$4950,8,FALSE),""),""),"")</f>
        <v/>
      </c>
      <c r="AP439" s="41"/>
      <c r="AQ439" s="41"/>
      <c r="AR439" s="41"/>
      <c r="AS439" s="3" t="str">
        <f>IF(J439&lt;&gt;"LIBSETS_SETTYPE_BATTLEGROUND",IF(J439&lt;&gt;"LIBSETS_SETTYPE_SPECIAL",IF(AT439&lt;&gt;"",VLOOKUP(AT439,'ESO zone constants'!$D$2:$H$4950,8,FALSE),""),""),"")</f>
        <v/>
      </c>
      <c r="AU439" s="41"/>
      <c r="AV439" s="41"/>
      <c r="AW439" s="41"/>
      <c r="AX439" s="21" t="e">
        <f t="shared" si="43"/>
        <v>#REF!</v>
      </c>
      <c r="AY439" s="21" t="e">
        <f t="shared" si="46"/>
        <v>#REF!</v>
      </c>
      <c r="AZ439" s="21" t="str">
        <f t="shared" si="44"/>
        <v>, setType=LIBSETS_SETTYPE_TRIAL</v>
      </c>
      <c r="BA439" s="21" t="str">
        <f t="shared" si="45"/>
        <v>, dropMechanic={LIBSETS_DROP_MECHANIC_MONSTER_NAME}, dropMechanicNames={}},</v>
      </c>
      <c r="BB439" s="21" t="str">
        <f t="shared" si="47"/>
        <v xml:space="preserve"> --Perfect Mantle of Siroria / Perfekter Mantel von Siroria   [Cloudrest]</v>
      </c>
    </row>
    <row r="440" spans="1:54" ht="15.75" thickBot="1" x14ac:dyDescent="0.3">
      <c r="A440" s="12">
        <v>395</v>
      </c>
      <c r="B440" t="s">
        <v>1691</v>
      </c>
      <c r="C440" t="s">
        <v>1693</v>
      </c>
      <c r="D440" t="s">
        <v>1692</v>
      </c>
      <c r="G440" s="3">
        <f t="shared" si="42"/>
        <v>395</v>
      </c>
      <c r="J440" s="8" t="s">
        <v>2025</v>
      </c>
      <c r="L440" t="s">
        <v>101</v>
      </c>
      <c r="M440" t="s">
        <v>100</v>
      </c>
      <c r="N440">
        <v>-1</v>
      </c>
      <c r="O440">
        <v>-1</v>
      </c>
      <c r="P440">
        <v>-1</v>
      </c>
      <c r="Q440">
        <v>0</v>
      </c>
      <c r="R440" s="3" t="e">
        <f>IF(S440&lt;&gt;"",VLOOKUP(S440,'ESO zone constants'!$D$2:$H$4950,8,FALSE),"")</f>
        <v>#REF!</v>
      </c>
      <c r="S440" t="s">
        <v>710</v>
      </c>
      <c r="T440" s="19" t="e">
        <f>IF(R440&lt;&gt;"",IF(NOT(ISERROR(VLOOKUP(R440,'ESO Dungeon constants'!$D$3:$H$9999,5,FALSE))),VLOOKUP(R440,'ESO Dungeon constants'!$D$3:$I$9999,6,FALSE),VLOOKUP(R440,'ESO zone constants'!$H$2:$K$9984,4,FALSE)),"")</f>
        <v>#REF!</v>
      </c>
      <c r="U440" s="3" t="e">
        <f>VLOOKUP(T440,'LibSets constants'!$B$4:$C$1000,2,FALSE)</f>
        <v>#REF!</v>
      </c>
      <c r="V440" s="34" t="s">
        <v>2101</v>
      </c>
      <c r="W440" s="45"/>
      <c r="X440" s="41"/>
      <c r="Y440" s="3" t="str">
        <f>IF(J440&lt;&gt;"LIBSETS_SETTYPE_BATTLEGROUND",IF(J440&lt;&gt;"LIBSETS_SETTYPE_SPECIAL",IF(Z440&lt;&gt;"",VLOOKUP(Z440,'ESO zone constants'!$D$2:$H$4950,8,FALSE),""),""),"")</f>
        <v/>
      </c>
      <c r="AA440" s="41"/>
      <c r="AB440" s="41"/>
      <c r="AC440" s="41"/>
      <c r="AD440" s="42" t="str">
        <f>IF(J440&lt;&gt;"LIBSETS_SETTYPE_BATTLEGROUND",IF(J440&lt;&gt;"LIBSETS_SETTYPE_SPECIAL",IF(AE440&lt;&gt;"",VLOOKUP(AE440,'ESO zone constants'!$D$2:$H$4950,8,FALSE),""),""),"")</f>
        <v/>
      </c>
      <c r="AF440" s="41"/>
      <c r="AG440" s="41"/>
      <c r="AH440" s="41"/>
      <c r="AI440" s="42" t="str">
        <f>IF(J440&lt;&gt;"LIBSETS_SETTYPE_BATTLEGROUND",IF(J440&lt;&gt;"LIBSETS_SETTYPE_SPECIAL",IF(AJ440&lt;&gt;"",VLOOKUP(AJ440,'ESO zone constants'!$D$2:$H$4950,8,FALSE),""),""),"")</f>
        <v/>
      </c>
      <c r="AK440" s="41"/>
      <c r="AL440" s="41"/>
      <c r="AM440" s="41"/>
      <c r="AN440" s="3" t="str">
        <f>IF(J440&lt;&gt;"LIBSETS_SETTYPE_BATTLEGROUND",IF(J440&lt;&gt;"LIBSETS_SETTYPE_SPECIAL",IF(AO440&lt;&gt;"",VLOOKUP(AO440,'ESO zone constants'!$D$2:$H$4950,8,FALSE),""),""),"")</f>
        <v/>
      </c>
      <c r="AP440" s="41"/>
      <c r="AQ440" s="41"/>
      <c r="AR440" s="41"/>
      <c r="AS440" s="3" t="str">
        <f>IF(J440&lt;&gt;"LIBSETS_SETTYPE_BATTLEGROUND",IF(J440&lt;&gt;"LIBSETS_SETTYPE_SPECIAL",IF(AT440&lt;&gt;"",VLOOKUP(AT440,'ESO zone constants'!$D$2:$H$4950,8,FALSE),""),""),"")</f>
        <v/>
      </c>
      <c r="AU440" s="41"/>
      <c r="AV440" s="41"/>
      <c r="AW440" s="41"/>
      <c r="AX440" s="21" t="e">
        <f t="shared" si="43"/>
        <v>#REF!</v>
      </c>
      <c r="AY440" s="21" t="e">
        <f t="shared" si="46"/>
        <v>#REF!</v>
      </c>
      <c r="AZ440" s="21" t="str">
        <f t="shared" si="44"/>
        <v>, setType=LIBSETS_SETTYPE_TRIAL</v>
      </c>
      <c r="BA440" s="21" t="str">
        <f t="shared" si="45"/>
        <v>, dropMechanic={LIBSETS_DROP_MECHANIC_MONSTER_NAME}, dropMechanicNames={}},</v>
      </c>
      <c r="BB440" s="21" t="str">
        <f t="shared" si="47"/>
        <v xml:space="preserve"> --Perfect Vestment of Olorime / Perfekte Gewandung von Olorime   [Cloudrest]</v>
      </c>
    </row>
    <row r="441" spans="1:54" ht="16.5" thickTop="1" thickBot="1" x14ac:dyDescent="0.3">
      <c r="A441" s="5">
        <v>443</v>
      </c>
      <c r="B441" t="s">
        <v>2006</v>
      </c>
      <c r="C441" t="s">
        <v>1887</v>
      </c>
      <c r="D441" t="s">
        <v>2185</v>
      </c>
      <c r="G441" s="3">
        <f t="shared" si="42"/>
        <v>443</v>
      </c>
      <c r="J441" s="8" t="s">
        <v>2025</v>
      </c>
      <c r="K441" s="52"/>
      <c r="L441" t="s">
        <v>100</v>
      </c>
      <c r="M441" t="s">
        <v>100</v>
      </c>
      <c r="N441">
        <v>399</v>
      </c>
      <c r="O441">
        <v>399</v>
      </c>
      <c r="P441">
        <v>399</v>
      </c>
      <c r="Q441">
        <v>0</v>
      </c>
      <c r="R441" s="3" t="e">
        <f>IF(S441&lt;&gt;"",VLOOKUP(S441,'ESO zone constants'!$D$2:$H$4950,8,FALSE),"")</f>
        <v>#REF!</v>
      </c>
      <c r="S441" t="s">
        <v>1877</v>
      </c>
      <c r="T441" s="19" t="e">
        <f>IF(R441&lt;&gt;"",IF(NOT(ISERROR(VLOOKUP(R441,'ESO Dungeon constants'!$D$3:$H$9999,5,FALSE))),VLOOKUP(R441,'ESO Dungeon constants'!$D$3:$I$9999,6,FALSE),VLOOKUP(R441,'ESO zone constants'!$H$2:$K$9984,4,FALSE)),"")</f>
        <v>#REF!</v>
      </c>
      <c r="U441" s="3" t="e">
        <f>VLOOKUP(T441,'LibSets constants'!$B$4:$C$1000,2,FALSE)</f>
        <v>#REF!</v>
      </c>
      <c r="V441" s="34" t="s">
        <v>2101</v>
      </c>
      <c r="W441" s="45"/>
      <c r="X441" s="41"/>
      <c r="Y441" s="3" t="str">
        <f>IF(J441&lt;&gt;"LIBSETS_SETTYPE_BATTLEGROUND",IF(J441&lt;&gt;"LIBSETS_SETTYPE_SPECIAL",IF(Z441&lt;&gt;"",VLOOKUP(Z441,'ESO zone constants'!$D$2:$H$4950,8,FALSE),""),""),"")</f>
        <v/>
      </c>
      <c r="AA441" s="41"/>
      <c r="AB441" s="41"/>
      <c r="AC441" s="41"/>
      <c r="AD441" s="42" t="str">
        <f>IF(J441&lt;&gt;"LIBSETS_SETTYPE_BATTLEGROUND",IF(J441&lt;&gt;"LIBSETS_SETTYPE_SPECIAL",IF(AE441&lt;&gt;"",VLOOKUP(AE441,'ESO zone constants'!$D$2:$H$4950,8,FALSE),""),""),"")</f>
        <v/>
      </c>
      <c r="AF441" s="41"/>
      <c r="AG441" s="41"/>
      <c r="AH441" s="41"/>
      <c r="AI441" s="42" t="str">
        <f>IF(J441&lt;&gt;"LIBSETS_SETTYPE_BATTLEGROUND",IF(J441&lt;&gt;"LIBSETS_SETTYPE_SPECIAL",IF(AJ441&lt;&gt;"",VLOOKUP(AJ441,'ESO zone constants'!$D$2:$H$4950,8,FALSE),""),""),"")</f>
        <v/>
      </c>
      <c r="AK441" s="41"/>
      <c r="AL441" s="41"/>
      <c r="AM441" s="41"/>
      <c r="AN441" s="3" t="str">
        <f>IF(J441&lt;&gt;"LIBSETS_SETTYPE_BATTLEGROUND",IF(J441&lt;&gt;"LIBSETS_SETTYPE_SPECIAL",IF(AO441&lt;&gt;"",VLOOKUP(AO441,'ESO zone constants'!$D$2:$H$4950,8,FALSE),""),""),"")</f>
        <v/>
      </c>
      <c r="AP441" s="41"/>
      <c r="AQ441" s="41"/>
      <c r="AR441" s="41"/>
      <c r="AS441" s="3" t="str">
        <f>IF(J441&lt;&gt;"LIBSETS_SETTYPE_BATTLEGROUND",IF(J441&lt;&gt;"LIBSETS_SETTYPE_SPECIAL",IF(AT441&lt;&gt;"",VLOOKUP(AT441,'ESO zone constants'!$D$2:$H$4950,8,FALSE),""),""),"")</f>
        <v/>
      </c>
      <c r="AU441" s="41"/>
      <c r="AV441" s="41"/>
      <c r="AW441" s="41"/>
      <c r="AX441" s="21" t="e">
        <f t="shared" si="43"/>
        <v>#REF!</v>
      </c>
      <c r="AY441" s="21" t="e">
        <f t="shared" si="46"/>
        <v>#REF!</v>
      </c>
      <c r="AZ441" s="21" t="str">
        <f t="shared" si="44"/>
        <v>, setType=LIBSETS_SETTYPE_TRIAL</v>
      </c>
      <c r="BA441" s="21" t="str">
        <f t="shared" si="45"/>
        <v>, dropMechanic={LIBSETS_DROP_MECHANIC_MONSTER_NAME}, dropMechanicNames={}},</v>
      </c>
      <c r="BB441" s="21" t="str">
        <f t="shared" si="47"/>
        <v xml:space="preserve"> --Eye of Nahviintaas / Auge von Nahviintaas   [Sunspire]</v>
      </c>
    </row>
    <row r="442" spans="1:54" ht="15.75" thickTop="1" x14ac:dyDescent="0.25">
      <c r="A442" s="5">
        <v>444</v>
      </c>
      <c r="B442" t="s">
        <v>1978</v>
      </c>
      <c r="C442" t="s">
        <v>1886</v>
      </c>
      <c r="D442" t="s">
        <v>2186</v>
      </c>
      <c r="G442" s="3">
        <f t="shared" si="42"/>
        <v>444</v>
      </c>
      <c r="J442" s="8" t="s">
        <v>2025</v>
      </c>
      <c r="L442" t="s">
        <v>100</v>
      </c>
      <c r="M442" t="s">
        <v>100</v>
      </c>
      <c r="N442">
        <v>399</v>
      </c>
      <c r="O442">
        <v>399</v>
      </c>
      <c r="P442">
        <v>399</v>
      </c>
      <c r="Q442">
        <v>0</v>
      </c>
      <c r="R442" s="3" t="e">
        <f>IF(S442&lt;&gt;"",VLOOKUP(S442,'ESO zone constants'!$D$2:$H$4950,8,FALSE),"")</f>
        <v>#REF!</v>
      </c>
      <c r="S442" t="s">
        <v>1877</v>
      </c>
      <c r="T442" s="19" t="e">
        <f>IF(R442&lt;&gt;"",IF(NOT(ISERROR(VLOOKUP(R442,'ESO Dungeon constants'!$D$3:$H$9999,5,FALSE))),VLOOKUP(R442,'ESO Dungeon constants'!$D$3:$I$9999,6,FALSE),VLOOKUP(R442,'ESO zone constants'!$H$2:$K$9984,4,FALSE)),"")</f>
        <v>#REF!</v>
      </c>
      <c r="U442" s="3" t="e">
        <f>VLOOKUP(T442,'LibSets constants'!$B$4:$C$1000,2,FALSE)</f>
        <v>#REF!</v>
      </c>
      <c r="V442" s="34" t="s">
        <v>2101</v>
      </c>
      <c r="W442" s="45"/>
      <c r="X442" s="41"/>
      <c r="Y442" s="3" t="str">
        <f>IF(J442&lt;&gt;"LIBSETS_SETTYPE_BATTLEGROUND",IF(J442&lt;&gt;"LIBSETS_SETTYPE_SPECIAL",IF(Z442&lt;&gt;"",VLOOKUP(Z442,'ESO zone constants'!$D$2:$H$4950,8,FALSE),""),""),"")</f>
        <v/>
      </c>
      <c r="AA442" s="41"/>
      <c r="AB442" s="41"/>
      <c r="AC442" s="41"/>
      <c r="AD442" s="42" t="str">
        <f>IF(J442&lt;&gt;"LIBSETS_SETTYPE_BATTLEGROUND",IF(J442&lt;&gt;"LIBSETS_SETTYPE_SPECIAL",IF(AE442&lt;&gt;"",VLOOKUP(AE442,'ESO zone constants'!$D$2:$H$4950,8,FALSE),""),""),"")</f>
        <v/>
      </c>
      <c r="AF442" s="41"/>
      <c r="AG442" s="41"/>
      <c r="AH442" s="41"/>
      <c r="AI442" s="42" t="str">
        <f>IF(J442&lt;&gt;"LIBSETS_SETTYPE_BATTLEGROUND",IF(J442&lt;&gt;"LIBSETS_SETTYPE_SPECIAL",IF(AJ442&lt;&gt;"",VLOOKUP(AJ442,'ESO zone constants'!$D$2:$H$4950,8,FALSE),""),""),"")</f>
        <v/>
      </c>
      <c r="AK442" s="41"/>
      <c r="AL442" s="41"/>
      <c r="AM442" s="41"/>
      <c r="AN442" s="3" t="str">
        <f>IF(J442&lt;&gt;"LIBSETS_SETTYPE_BATTLEGROUND",IF(J442&lt;&gt;"LIBSETS_SETTYPE_SPECIAL",IF(AO442&lt;&gt;"",VLOOKUP(AO442,'ESO zone constants'!$D$2:$H$4950,8,FALSE),""),""),"")</f>
        <v/>
      </c>
      <c r="AP442" s="41"/>
      <c r="AQ442" s="41"/>
      <c r="AR442" s="41"/>
      <c r="AS442" s="3" t="str">
        <f>IF(J442&lt;&gt;"LIBSETS_SETTYPE_BATTLEGROUND",IF(J442&lt;&gt;"LIBSETS_SETTYPE_SPECIAL",IF(AT442&lt;&gt;"",VLOOKUP(AT442,'ESO zone constants'!$D$2:$H$4950,8,FALSE),""),""),"")</f>
        <v/>
      </c>
      <c r="AU442" s="41"/>
      <c r="AV442" s="41"/>
      <c r="AW442" s="41"/>
      <c r="AX442" s="21" t="e">
        <f t="shared" si="43"/>
        <v>#REF!</v>
      </c>
      <c r="AY442" s="21" t="e">
        <f t="shared" si="46"/>
        <v>#REF!</v>
      </c>
      <c r="AZ442" s="21" t="str">
        <f t="shared" si="44"/>
        <v>, setType=LIBSETS_SETTYPE_TRIAL</v>
      </c>
      <c r="BA442" s="21" t="str">
        <f t="shared" si="45"/>
        <v>, dropMechanic={LIBSETS_DROP_MECHANIC_MONSTER_NAME}, dropMechanicNames={}},</v>
      </c>
      <c r="BB442" s="21" t="str">
        <f t="shared" si="47"/>
        <v xml:space="preserve"> --False God's Devotion / Ergebenheit des falschen Gottes   [Sunspire]</v>
      </c>
    </row>
    <row r="443" spans="1:54" x14ac:dyDescent="0.25">
      <c r="A443" s="5">
        <v>445</v>
      </c>
      <c r="B443" t="s">
        <v>1977</v>
      </c>
      <c r="C443" t="s">
        <v>1888</v>
      </c>
      <c r="D443" t="s">
        <v>2187</v>
      </c>
      <c r="G443" s="3">
        <f t="shared" si="42"/>
        <v>445</v>
      </c>
      <c r="J443" s="8" t="s">
        <v>2025</v>
      </c>
      <c r="L443" t="s">
        <v>100</v>
      </c>
      <c r="M443" t="s">
        <v>100</v>
      </c>
      <c r="N443">
        <v>399</v>
      </c>
      <c r="O443">
        <v>399</v>
      </c>
      <c r="P443">
        <v>399</v>
      </c>
      <c r="Q443">
        <v>0</v>
      </c>
      <c r="R443" s="3" t="e">
        <f>IF(S443&lt;&gt;"",VLOOKUP(S443,'ESO zone constants'!$D$2:$H$4950,8,FALSE),"")</f>
        <v>#REF!</v>
      </c>
      <c r="S443" t="s">
        <v>1877</v>
      </c>
      <c r="T443" s="19" t="e">
        <f>IF(R443&lt;&gt;"",IF(NOT(ISERROR(VLOOKUP(R443,'ESO Dungeon constants'!$D$3:$H$9999,5,FALSE))),VLOOKUP(R443,'ESO Dungeon constants'!$D$3:$I$9999,6,FALSE),VLOOKUP(R443,'ESO zone constants'!$H$2:$K$9984,4,FALSE)),"")</f>
        <v>#REF!</v>
      </c>
      <c r="U443" s="3" t="e">
        <f>VLOOKUP(T443,'LibSets constants'!$B$4:$C$1000,2,FALSE)</f>
        <v>#REF!</v>
      </c>
      <c r="V443" s="34" t="s">
        <v>2101</v>
      </c>
      <c r="W443" s="45"/>
      <c r="X443" s="41"/>
      <c r="Y443" s="3" t="str">
        <f>IF(J443&lt;&gt;"LIBSETS_SETTYPE_BATTLEGROUND",IF(J443&lt;&gt;"LIBSETS_SETTYPE_SPECIAL",IF(Z443&lt;&gt;"",VLOOKUP(Z443,'ESO zone constants'!$D$2:$H$4950,8,FALSE),""),""),"")</f>
        <v/>
      </c>
      <c r="AA443" s="41"/>
      <c r="AB443" s="41"/>
      <c r="AC443" s="41"/>
      <c r="AD443" s="42" t="str">
        <f>IF(J443&lt;&gt;"LIBSETS_SETTYPE_BATTLEGROUND",IF(J443&lt;&gt;"LIBSETS_SETTYPE_SPECIAL",IF(AE443&lt;&gt;"",VLOOKUP(AE443,'ESO zone constants'!$D$2:$H$4950,8,FALSE),""),""),"")</f>
        <v/>
      </c>
      <c r="AF443" s="41"/>
      <c r="AG443" s="41"/>
      <c r="AH443" s="41"/>
      <c r="AI443" s="42" t="str">
        <f>IF(J443&lt;&gt;"LIBSETS_SETTYPE_BATTLEGROUND",IF(J443&lt;&gt;"LIBSETS_SETTYPE_SPECIAL",IF(AJ443&lt;&gt;"",VLOOKUP(AJ443,'ESO zone constants'!$D$2:$H$4950,8,FALSE),""),""),"")</f>
        <v/>
      </c>
      <c r="AK443" s="41"/>
      <c r="AL443" s="41"/>
      <c r="AM443" s="41"/>
      <c r="AN443" s="3" t="str">
        <f>IF(J443&lt;&gt;"LIBSETS_SETTYPE_BATTLEGROUND",IF(J443&lt;&gt;"LIBSETS_SETTYPE_SPECIAL",IF(AO443&lt;&gt;"",VLOOKUP(AO443,'ESO zone constants'!$D$2:$H$4950,8,FALSE),""),""),"")</f>
        <v/>
      </c>
      <c r="AP443" s="41"/>
      <c r="AQ443" s="41"/>
      <c r="AR443" s="41"/>
      <c r="AS443" s="3" t="str">
        <f>IF(J443&lt;&gt;"LIBSETS_SETTYPE_BATTLEGROUND",IF(J443&lt;&gt;"LIBSETS_SETTYPE_SPECIAL",IF(AT443&lt;&gt;"",VLOOKUP(AT443,'ESO zone constants'!$D$2:$H$4950,8,FALSE),""),""),"")</f>
        <v/>
      </c>
      <c r="AU443" s="41"/>
      <c r="AV443" s="41"/>
      <c r="AW443" s="41"/>
      <c r="AX443" s="21" t="e">
        <f t="shared" si="43"/>
        <v>#REF!</v>
      </c>
      <c r="AY443" s="21" t="e">
        <f t="shared" si="46"/>
        <v>#REF!</v>
      </c>
      <c r="AZ443" s="21" t="str">
        <f t="shared" si="44"/>
        <v>, setType=LIBSETS_SETTYPE_TRIAL</v>
      </c>
      <c r="BA443" s="21" t="str">
        <f t="shared" si="45"/>
        <v>, dropMechanic={LIBSETS_DROP_MECHANIC_MONSTER_NAME}, dropMechanicNames={}},</v>
      </c>
      <c r="BB443" s="21" t="str">
        <f t="shared" si="47"/>
        <v xml:space="preserve"> --Tooth of Lokkestiiz / Zahn von Lokkestiiz   [Sunspire]</v>
      </c>
    </row>
    <row r="444" spans="1:54" ht="15.75" thickBot="1" x14ac:dyDescent="0.3">
      <c r="A444" s="12">
        <v>446</v>
      </c>
      <c r="B444" t="s">
        <v>1976</v>
      </c>
      <c r="C444" t="s">
        <v>1889</v>
      </c>
      <c r="D444" t="s">
        <v>2188</v>
      </c>
      <c r="G444" s="3">
        <f t="shared" si="42"/>
        <v>446</v>
      </c>
      <c r="J444" s="8" t="s">
        <v>2025</v>
      </c>
      <c r="L444" t="s">
        <v>100</v>
      </c>
      <c r="M444" t="s">
        <v>100</v>
      </c>
      <c r="N444">
        <v>399</v>
      </c>
      <c r="O444">
        <v>399</v>
      </c>
      <c r="P444">
        <v>399</v>
      </c>
      <c r="Q444">
        <v>0</v>
      </c>
      <c r="R444" s="3" t="e">
        <f>IF(S444&lt;&gt;"",VLOOKUP(S444,'ESO zone constants'!$D$2:$H$4950,8,FALSE),"")</f>
        <v>#REF!</v>
      </c>
      <c r="S444" t="s">
        <v>1877</v>
      </c>
      <c r="T444" s="19" t="e">
        <f>IF(R444&lt;&gt;"",IF(NOT(ISERROR(VLOOKUP(R444,'ESO Dungeon constants'!$D$3:$H$9999,5,FALSE))),VLOOKUP(R444,'ESO Dungeon constants'!$D$3:$I$9999,6,FALSE),VLOOKUP(R444,'ESO zone constants'!$H$2:$K$9984,4,FALSE)),"")</f>
        <v>#REF!</v>
      </c>
      <c r="U444" s="3" t="e">
        <f>VLOOKUP(T444,'LibSets constants'!$B$4:$C$1000,2,FALSE)</f>
        <v>#REF!</v>
      </c>
      <c r="V444" s="34" t="s">
        <v>2101</v>
      </c>
      <c r="W444" s="45"/>
      <c r="X444" s="41"/>
      <c r="Y444" s="3" t="str">
        <f>IF(J444&lt;&gt;"LIBSETS_SETTYPE_BATTLEGROUND",IF(J444&lt;&gt;"LIBSETS_SETTYPE_SPECIAL",IF(Z444&lt;&gt;"",VLOOKUP(Z444,'ESO zone constants'!$D$2:$H$4950,8,FALSE),""),""),"")</f>
        <v/>
      </c>
      <c r="AA444" s="41"/>
      <c r="AB444" s="41"/>
      <c r="AC444" s="41"/>
      <c r="AD444" s="42" t="str">
        <f>IF(J444&lt;&gt;"LIBSETS_SETTYPE_BATTLEGROUND",IF(J444&lt;&gt;"LIBSETS_SETTYPE_SPECIAL",IF(AE444&lt;&gt;"",VLOOKUP(AE444,'ESO zone constants'!$D$2:$H$4950,8,FALSE),""),""),"")</f>
        <v/>
      </c>
      <c r="AF444" s="41"/>
      <c r="AG444" s="41"/>
      <c r="AH444" s="41"/>
      <c r="AI444" s="42" t="str">
        <f>IF(J444&lt;&gt;"LIBSETS_SETTYPE_BATTLEGROUND",IF(J444&lt;&gt;"LIBSETS_SETTYPE_SPECIAL",IF(AJ444&lt;&gt;"",VLOOKUP(AJ444,'ESO zone constants'!$D$2:$H$4950,8,FALSE),""),""),"")</f>
        <v/>
      </c>
      <c r="AK444" s="41"/>
      <c r="AL444" s="41"/>
      <c r="AM444" s="41"/>
      <c r="AN444" s="3" t="str">
        <f>IF(J444&lt;&gt;"LIBSETS_SETTYPE_BATTLEGROUND",IF(J444&lt;&gt;"LIBSETS_SETTYPE_SPECIAL",IF(AO444&lt;&gt;"",VLOOKUP(AO444,'ESO zone constants'!$D$2:$H$4950,8,FALSE),""),""),"")</f>
        <v/>
      </c>
      <c r="AP444" s="41"/>
      <c r="AQ444" s="41"/>
      <c r="AR444" s="41"/>
      <c r="AS444" s="3" t="str">
        <f>IF(J444&lt;&gt;"LIBSETS_SETTYPE_BATTLEGROUND",IF(J444&lt;&gt;"LIBSETS_SETTYPE_SPECIAL",IF(AT444&lt;&gt;"",VLOOKUP(AT444,'ESO zone constants'!$D$2:$H$4950,8,FALSE),""),""),"")</f>
        <v/>
      </c>
      <c r="AU444" s="41"/>
      <c r="AV444" s="41"/>
      <c r="AW444" s="41"/>
      <c r="AX444" s="21" t="e">
        <f t="shared" si="43"/>
        <v>#REF!</v>
      </c>
      <c r="AY444" s="21" t="e">
        <f t="shared" si="46"/>
        <v>#REF!</v>
      </c>
      <c r="AZ444" s="21" t="str">
        <f t="shared" si="44"/>
        <v>, setType=LIBSETS_SETTYPE_TRIAL</v>
      </c>
      <c r="BA444" s="21" t="str">
        <f t="shared" si="45"/>
        <v>, dropMechanic={LIBSETS_DROP_MECHANIC_MONSTER_NAME}, dropMechanicNames={}},</v>
      </c>
      <c r="BB444" s="21" t="str">
        <f t="shared" si="47"/>
        <v xml:space="preserve"> --Claw of Yolnakhriin / Kralle von Yolnahkriin   [Sunspire]</v>
      </c>
    </row>
    <row r="445" spans="1:54" ht="16.5" thickTop="1" thickBot="1" x14ac:dyDescent="0.3">
      <c r="A445" s="5">
        <v>448</v>
      </c>
      <c r="B445" t="s">
        <v>2007</v>
      </c>
      <c r="C445" t="s">
        <v>1887</v>
      </c>
      <c r="D445" t="s">
        <v>2189</v>
      </c>
      <c r="G445" s="3">
        <f t="shared" si="42"/>
        <v>448</v>
      </c>
      <c r="J445" s="8" t="s">
        <v>2025</v>
      </c>
      <c r="K445" s="52"/>
      <c r="L445" t="s">
        <v>101</v>
      </c>
      <c r="M445" t="s">
        <v>100</v>
      </c>
      <c r="N445">
        <v>399</v>
      </c>
      <c r="O445">
        <v>399</v>
      </c>
      <c r="P445">
        <v>399</v>
      </c>
      <c r="Q445">
        <v>0</v>
      </c>
      <c r="R445" s="3" t="e">
        <f>IF(S445&lt;&gt;"",VLOOKUP(S445,'ESO zone constants'!$D$2:$H$4950,8,FALSE),"")</f>
        <v>#REF!</v>
      </c>
      <c r="S445" t="s">
        <v>1877</v>
      </c>
      <c r="T445" s="19" t="e">
        <f>IF(R445&lt;&gt;"",IF(NOT(ISERROR(VLOOKUP(R445,'ESO Dungeon constants'!$D$3:$H$9999,5,FALSE))),VLOOKUP(R445,'ESO Dungeon constants'!$D$3:$I$9999,6,FALSE),VLOOKUP(R445,'ESO zone constants'!$H$2:$K$9984,4,FALSE)),"")</f>
        <v>#REF!</v>
      </c>
      <c r="U445" s="3" t="e">
        <f>VLOOKUP(T445,'LibSets constants'!$B$4:$C$1000,2,FALSE)</f>
        <v>#REF!</v>
      </c>
      <c r="V445" s="34" t="s">
        <v>2101</v>
      </c>
      <c r="W445" s="45"/>
      <c r="X445" s="41"/>
      <c r="Y445" s="3" t="str">
        <f>IF(J445&lt;&gt;"LIBSETS_SETTYPE_BATTLEGROUND",IF(J445&lt;&gt;"LIBSETS_SETTYPE_SPECIAL",IF(Z445&lt;&gt;"",VLOOKUP(Z445,'ESO zone constants'!$D$2:$H$4950,8,FALSE),""),""),"")</f>
        <v/>
      </c>
      <c r="AA445" s="41"/>
      <c r="AB445" s="41"/>
      <c r="AC445" s="41"/>
      <c r="AD445" s="42" t="str">
        <f>IF(J445&lt;&gt;"LIBSETS_SETTYPE_BATTLEGROUND",IF(J445&lt;&gt;"LIBSETS_SETTYPE_SPECIAL",IF(AE445&lt;&gt;"",VLOOKUP(AE445,'ESO zone constants'!$D$2:$H$4950,8,FALSE),""),""),"")</f>
        <v/>
      </c>
      <c r="AF445" s="41"/>
      <c r="AG445" s="41"/>
      <c r="AH445" s="41"/>
      <c r="AI445" s="42" t="str">
        <f>IF(J445&lt;&gt;"LIBSETS_SETTYPE_BATTLEGROUND",IF(J445&lt;&gt;"LIBSETS_SETTYPE_SPECIAL",IF(AJ445&lt;&gt;"",VLOOKUP(AJ445,'ESO zone constants'!$D$2:$H$4950,8,FALSE),""),""),"")</f>
        <v/>
      </c>
      <c r="AK445" s="41"/>
      <c r="AL445" s="41"/>
      <c r="AM445" s="41"/>
      <c r="AN445" s="3" t="str">
        <f>IF(J445&lt;&gt;"LIBSETS_SETTYPE_BATTLEGROUND",IF(J445&lt;&gt;"LIBSETS_SETTYPE_SPECIAL",IF(AO445&lt;&gt;"",VLOOKUP(AO445,'ESO zone constants'!$D$2:$H$4950,8,FALSE),""),""),"")</f>
        <v/>
      </c>
      <c r="AP445" s="41"/>
      <c r="AQ445" s="41"/>
      <c r="AR445" s="41"/>
      <c r="AS445" s="3" t="str">
        <f>IF(J445&lt;&gt;"LIBSETS_SETTYPE_BATTLEGROUND",IF(J445&lt;&gt;"LIBSETS_SETTYPE_SPECIAL",IF(AT445&lt;&gt;"",VLOOKUP(AT445,'ESO zone constants'!$D$2:$H$4950,8,FALSE),""),""),"")</f>
        <v/>
      </c>
      <c r="AU445" s="41"/>
      <c r="AV445" s="41"/>
      <c r="AW445" s="41"/>
      <c r="AX445" s="21" t="e">
        <f t="shared" si="43"/>
        <v>#REF!</v>
      </c>
      <c r="AY445" s="21" t="e">
        <f t="shared" si="46"/>
        <v>#REF!</v>
      </c>
      <c r="AZ445" s="21" t="str">
        <f t="shared" si="44"/>
        <v>, setType=LIBSETS_SETTYPE_TRIAL</v>
      </c>
      <c r="BA445" s="21" t="str">
        <f t="shared" si="45"/>
        <v>, dropMechanic={LIBSETS_DROP_MECHANIC_MONSTER_NAME}, dropMechanicNames={}},</v>
      </c>
      <c r="BB445" s="21" t="str">
        <f t="shared" si="47"/>
        <v xml:space="preserve"> --Eye of Nahviintaas / Perfektioniertes Auge von Nahviintaas   [Sunspire]</v>
      </c>
    </row>
    <row r="446" spans="1:54" ht="16.5" thickTop="1" thickBot="1" x14ac:dyDescent="0.3">
      <c r="A446" s="5">
        <v>449</v>
      </c>
      <c r="B446" t="s">
        <v>2004</v>
      </c>
      <c r="C446" t="s">
        <v>1890</v>
      </c>
      <c r="D446" t="s">
        <v>2190</v>
      </c>
      <c r="G446" s="3">
        <f t="shared" si="42"/>
        <v>449</v>
      </c>
      <c r="J446" s="8" t="s">
        <v>2025</v>
      </c>
      <c r="L446" t="s">
        <v>101</v>
      </c>
      <c r="M446" t="s">
        <v>100</v>
      </c>
      <c r="N446">
        <v>399</v>
      </c>
      <c r="O446">
        <v>399</v>
      </c>
      <c r="P446">
        <v>399</v>
      </c>
      <c r="Q446" s="52">
        <v>0</v>
      </c>
      <c r="R446" s="3" t="e">
        <f>IF(S446&lt;&gt;"",VLOOKUP(S446,'ESO zone constants'!$D$2:$H$4950,8,FALSE),"")</f>
        <v>#REF!</v>
      </c>
      <c r="S446" t="s">
        <v>1877</v>
      </c>
      <c r="T446" s="54" t="e">
        <f>IF(R446&lt;&gt;"",IF(NOT(ISERROR(VLOOKUP(R446,'ESO Dungeon constants'!$D$3:$H$9999,5,FALSE))),VLOOKUP(R446,'ESO Dungeon constants'!$D$3:$I$9999,6,FALSE),VLOOKUP(R446,'ESO zone constants'!$H$2:$K$9984,4,FALSE)),"")</f>
        <v>#REF!</v>
      </c>
      <c r="U446" s="3" t="e">
        <f>VLOOKUP(T446,'LibSets constants'!$B$4:$C$1000,2,FALSE)</f>
        <v>#REF!</v>
      </c>
      <c r="V446" s="34" t="s">
        <v>2101</v>
      </c>
      <c r="W446"/>
      <c r="X446" s="41"/>
      <c r="Y446" s="3" t="str">
        <f>IF(J446&lt;&gt;"LIBSETS_SETTYPE_BATTLEGROUND",IF(J446&lt;&gt;"LIBSETS_SETTYPE_SPECIAL",IF(Z446&lt;&gt;"",VLOOKUP(Z446,'ESO zone constants'!$D$2:$H$4950,8,FALSE),""),""),"")</f>
        <v/>
      </c>
      <c r="AA446" s="41"/>
      <c r="AB446" s="41"/>
      <c r="AC446" s="41"/>
      <c r="AD446" s="42" t="str">
        <f>IF(J446&lt;&gt;"LIBSETS_SETTYPE_BATTLEGROUND",IF(J446&lt;&gt;"LIBSETS_SETTYPE_SPECIAL",IF(AE446&lt;&gt;"",VLOOKUP(AE446,'ESO zone constants'!$D$2:$H$4950,8,FALSE),""),""),"")</f>
        <v/>
      </c>
      <c r="AF446" s="41"/>
      <c r="AG446" s="41"/>
      <c r="AH446" s="41"/>
      <c r="AI446" s="42" t="str">
        <f>IF(J446&lt;&gt;"LIBSETS_SETTYPE_BATTLEGROUND",IF(J446&lt;&gt;"LIBSETS_SETTYPE_SPECIAL",IF(AJ446&lt;&gt;"",VLOOKUP(AJ446,'ESO zone constants'!$D$2:$H$4950,8,FALSE),""),""),"")</f>
        <v/>
      </c>
      <c r="AK446" s="41"/>
      <c r="AL446" s="41"/>
      <c r="AM446" s="41"/>
      <c r="AN446" s="3" t="str">
        <f>IF(J446&lt;&gt;"LIBSETS_SETTYPE_BATTLEGROUND",IF(J446&lt;&gt;"LIBSETS_SETTYPE_SPECIAL",IF(AO446&lt;&gt;"",VLOOKUP(AO446,'ESO zone constants'!$D$2:$H$4950,8,FALSE),""),""),"")</f>
        <v/>
      </c>
      <c r="AP446" s="41"/>
      <c r="AQ446" s="41"/>
      <c r="AR446" s="41"/>
      <c r="AS446" s="3" t="str">
        <f>IF(J446&lt;&gt;"LIBSETS_SETTYPE_BATTLEGROUND",IF(J446&lt;&gt;"LIBSETS_SETTYPE_SPECIAL",IF(AT446&lt;&gt;"",VLOOKUP(AT446,'ESO zone constants'!$D$2:$H$4950,8,FALSE),""),""),"")</f>
        <v/>
      </c>
      <c r="AU446" s="41"/>
      <c r="AV446" s="41"/>
      <c r="AW446" s="41"/>
      <c r="AX446" s="21" t="e">
        <f t="shared" si="43"/>
        <v>#REF!</v>
      </c>
      <c r="AY446" s="21" t="e">
        <f t="shared" si="46"/>
        <v>#REF!</v>
      </c>
      <c r="AZ446" s="21" t="str">
        <f t="shared" si="44"/>
        <v>, setType=LIBSETS_SETTYPE_TRIAL</v>
      </c>
      <c r="BA446" s="21" t="str">
        <f t="shared" si="45"/>
        <v>, dropMechanic={LIBSETS_DROP_MECHANIC_MONSTER_NAME}, dropMechanicNames={}},</v>
      </c>
      <c r="BB446" s="21" t="str">
        <f t="shared" si="47"/>
        <v xml:space="preserve"> --Perfected False God's Devotion / Perfektionierte Ergebenheit zum falschen Gott   [Sunspire]</v>
      </c>
    </row>
    <row r="447" spans="1:54" ht="16.5" thickTop="1" thickBot="1" x14ac:dyDescent="0.3">
      <c r="A447" s="5">
        <v>450</v>
      </c>
      <c r="B447" t="s">
        <v>2005</v>
      </c>
      <c r="C447" t="s">
        <v>1891</v>
      </c>
      <c r="D447" t="s">
        <v>2191</v>
      </c>
      <c r="G447" s="3">
        <f t="shared" si="42"/>
        <v>450</v>
      </c>
      <c r="J447" s="8" t="s">
        <v>2025</v>
      </c>
      <c r="L447" t="s">
        <v>101</v>
      </c>
      <c r="M447" t="s">
        <v>100</v>
      </c>
      <c r="N447">
        <v>399</v>
      </c>
      <c r="O447">
        <v>399</v>
      </c>
      <c r="P447">
        <v>399</v>
      </c>
      <c r="Q447" s="52">
        <v>0</v>
      </c>
      <c r="R447" s="3" t="e">
        <f>IF(S447&lt;&gt;"",VLOOKUP(S447,'ESO zone constants'!$D$2:$H$4950,8,FALSE),"")</f>
        <v>#REF!</v>
      </c>
      <c r="S447" t="s">
        <v>1877</v>
      </c>
      <c r="T447" s="54" t="e">
        <f>IF(R447&lt;&gt;"",IF(NOT(ISERROR(VLOOKUP(R447,'ESO Dungeon constants'!$D$3:$H$9999,5,FALSE))),VLOOKUP(R447,'ESO Dungeon constants'!$D$3:$I$9999,6,FALSE),VLOOKUP(R447,'ESO zone constants'!$H$2:$K$9984,4,FALSE)),"")</f>
        <v>#REF!</v>
      </c>
      <c r="U447" s="3" t="e">
        <f>VLOOKUP(T447,'LibSets constants'!$B$4:$C$1000,2,FALSE)</f>
        <v>#REF!</v>
      </c>
      <c r="V447" s="34" t="s">
        <v>2101</v>
      </c>
      <c r="W447"/>
      <c r="X447" s="41"/>
      <c r="Y447" s="3" t="str">
        <f>IF(J447&lt;&gt;"LIBSETS_SETTYPE_BATTLEGROUND",IF(J447&lt;&gt;"LIBSETS_SETTYPE_SPECIAL",IF(Z447&lt;&gt;"",VLOOKUP(Z447,'ESO zone constants'!$D$2:$H$4950,8,FALSE),""),""),"")</f>
        <v/>
      </c>
      <c r="AA447" s="41"/>
      <c r="AB447" s="41"/>
      <c r="AC447" s="41"/>
      <c r="AD447" s="42" t="str">
        <f>IF(J447&lt;&gt;"LIBSETS_SETTYPE_BATTLEGROUND",IF(J447&lt;&gt;"LIBSETS_SETTYPE_SPECIAL",IF(AE447&lt;&gt;"",VLOOKUP(AE447,'ESO zone constants'!$D$2:$H$4950,8,FALSE),""),""),"")</f>
        <v/>
      </c>
      <c r="AF447" s="41"/>
      <c r="AG447" s="41"/>
      <c r="AH447" s="41"/>
      <c r="AI447" s="42" t="str">
        <f>IF(J447&lt;&gt;"LIBSETS_SETTYPE_BATTLEGROUND",IF(J447&lt;&gt;"LIBSETS_SETTYPE_SPECIAL",IF(AJ447&lt;&gt;"",VLOOKUP(AJ447,'ESO zone constants'!$D$2:$H$4950,8,FALSE),""),""),"")</f>
        <v/>
      </c>
      <c r="AK447" s="41"/>
      <c r="AL447" s="41"/>
      <c r="AM447" s="41"/>
      <c r="AN447" s="3" t="str">
        <f>IF(J447&lt;&gt;"LIBSETS_SETTYPE_BATTLEGROUND",IF(J447&lt;&gt;"LIBSETS_SETTYPE_SPECIAL",IF(AO447&lt;&gt;"",VLOOKUP(AO447,'ESO zone constants'!$D$2:$H$4950,8,FALSE),""),""),"")</f>
        <v/>
      </c>
      <c r="AP447" s="41"/>
      <c r="AQ447" s="41"/>
      <c r="AR447" s="41"/>
      <c r="AS447" s="3" t="str">
        <f>IF(J447&lt;&gt;"LIBSETS_SETTYPE_BATTLEGROUND",IF(J447&lt;&gt;"LIBSETS_SETTYPE_SPECIAL",IF(AT447&lt;&gt;"",VLOOKUP(AT447,'ESO zone constants'!$D$2:$H$4950,8,FALSE),""),""),"")</f>
        <v/>
      </c>
      <c r="AU447" s="41"/>
      <c r="AV447" s="41"/>
      <c r="AW447" s="41"/>
      <c r="AX447" s="21" t="e">
        <f t="shared" si="43"/>
        <v>#REF!</v>
      </c>
      <c r="AY447" s="21" t="e">
        <f t="shared" si="46"/>
        <v>#REF!</v>
      </c>
      <c r="AZ447" s="21" t="str">
        <f t="shared" si="44"/>
        <v>, setType=LIBSETS_SETTYPE_TRIAL</v>
      </c>
      <c r="BA447" s="21" t="str">
        <f t="shared" si="45"/>
        <v>, dropMechanic={LIBSETS_DROP_MECHANIC_MONSTER_NAME}, dropMechanicNames={}},</v>
      </c>
      <c r="BB447" s="21" t="str">
        <f t="shared" si="47"/>
        <v xml:space="preserve"> --Perfected Tooth of Lokkestiiz / Perfektionierter Zahn von Lokkestiiz   [Sunspire]</v>
      </c>
    </row>
    <row r="448" spans="1:54" ht="16.5" thickTop="1" thickBot="1" x14ac:dyDescent="0.3">
      <c r="A448" s="5">
        <v>451</v>
      </c>
      <c r="B448" t="s">
        <v>2003</v>
      </c>
      <c r="C448" t="s">
        <v>1892</v>
      </c>
      <c r="D448" t="s">
        <v>2192</v>
      </c>
      <c r="G448" s="3">
        <f t="shared" si="42"/>
        <v>451</v>
      </c>
      <c r="J448" s="8" t="s">
        <v>2025</v>
      </c>
      <c r="L448" t="s">
        <v>101</v>
      </c>
      <c r="M448" t="s">
        <v>100</v>
      </c>
      <c r="N448">
        <v>399</v>
      </c>
      <c r="O448">
        <v>399</v>
      </c>
      <c r="P448">
        <v>399</v>
      </c>
      <c r="Q448" s="52">
        <v>0</v>
      </c>
      <c r="R448" s="3" t="e">
        <f>IF(S448&lt;&gt;"",VLOOKUP(S448,'ESO zone constants'!$D$2:$H$4950,8,FALSE),"")</f>
        <v>#REF!</v>
      </c>
      <c r="S448" t="s">
        <v>1877</v>
      </c>
      <c r="T448" s="54" t="e">
        <f>IF(R448&lt;&gt;"",IF(NOT(ISERROR(VLOOKUP(R448,'ESO Dungeon constants'!$D$3:$H$9999,5,FALSE))),VLOOKUP(R448,'ESO Dungeon constants'!$D$3:$I$9999,6,FALSE),VLOOKUP(R448,'ESO zone constants'!$H$2:$K$9984,4,FALSE)),"")</f>
        <v>#REF!</v>
      </c>
      <c r="U448" s="3" t="e">
        <f>VLOOKUP(T448,'LibSets constants'!$B$4:$C$1000,2,FALSE)</f>
        <v>#REF!</v>
      </c>
      <c r="V448" s="34" t="s">
        <v>2101</v>
      </c>
      <c r="W448"/>
      <c r="X448" s="41"/>
      <c r="Y448" s="3" t="str">
        <f>IF(J448&lt;&gt;"LIBSETS_SETTYPE_BATTLEGROUND",IF(J448&lt;&gt;"LIBSETS_SETTYPE_SPECIAL",IF(Z448&lt;&gt;"",VLOOKUP(Z448,'ESO zone constants'!$D$2:$H$4950,8,FALSE),""),""),"")</f>
        <v/>
      </c>
      <c r="AA448" s="41"/>
      <c r="AB448" s="41"/>
      <c r="AC448" s="41"/>
      <c r="AD448" s="42" t="str">
        <f>IF(J448&lt;&gt;"LIBSETS_SETTYPE_BATTLEGROUND",IF(J448&lt;&gt;"LIBSETS_SETTYPE_SPECIAL",IF(AE448&lt;&gt;"",VLOOKUP(AE448,'ESO zone constants'!$D$2:$H$4950,8,FALSE),""),""),"")</f>
        <v/>
      </c>
      <c r="AF448" s="41"/>
      <c r="AG448" s="41"/>
      <c r="AH448" s="41"/>
      <c r="AI448" s="42" t="str">
        <f>IF(J448&lt;&gt;"LIBSETS_SETTYPE_BATTLEGROUND",IF(J448&lt;&gt;"LIBSETS_SETTYPE_SPECIAL",IF(AJ448&lt;&gt;"",VLOOKUP(AJ448,'ESO zone constants'!$D$2:$H$4950,8,FALSE),""),""),"")</f>
        <v/>
      </c>
      <c r="AK448" s="41"/>
      <c r="AL448" s="41"/>
      <c r="AM448" s="41"/>
      <c r="AN448" s="3" t="str">
        <f>IF(J448&lt;&gt;"LIBSETS_SETTYPE_BATTLEGROUND",IF(J448&lt;&gt;"LIBSETS_SETTYPE_SPECIAL",IF(AO448&lt;&gt;"",VLOOKUP(AO448,'ESO zone constants'!$D$2:$H$4950,8,FALSE),""),""),"")</f>
        <v/>
      </c>
      <c r="AP448" s="41"/>
      <c r="AQ448" s="41"/>
      <c r="AR448" s="41"/>
      <c r="AS448" s="3" t="str">
        <f>IF(J448&lt;&gt;"LIBSETS_SETTYPE_BATTLEGROUND",IF(J448&lt;&gt;"LIBSETS_SETTYPE_SPECIAL",IF(AT448&lt;&gt;"",VLOOKUP(AT448,'ESO zone constants'!$D$2:$H$4950,8,FALSE),""),""),"")</f>
        <v/>
      </c>
      <c r="AU448" s="41"/>
      <c r="AV448" s="41"/>
      <c r="AW448" s="41"/>
      <c r="AX448" s="21" t="e">
        <f t="shared" si="43"/>
        <v>#REF!</v>
      </c>
      <c r="AY448" s="21" t="e">
        <f t="shared" si="46"/>
        <v>#REF!</v>
      </c>
      <c r="AZ448" s="21" t="str">
        <f t="shared" si="44"/>
        <v>, setType=LIBSETS_SETTYPE_TRIAL</v>
      </c>
      <c r="BA448" s="21" t="str">
        <f t="shared" si="45"/>
        <v>, dropMechanic={LIBSETS_DROP_MECHANIC_MONSTER_NAME}, dropMechanicNames={}},</v>
      </c>
      <c r="BB448" s="21" t="str">
        <f t="shared" si="47"/>
        <v xml:space="preserve"> --Perfected Claw of Yolnakhriin / Perfektionierte Kralle von Yolnahkriin   [Sunspire]</v>
      </c>
    </row>
    <row r="449" ht="15.75" thickTop="1" x14ac:dyDescent="0.25"/>
  </sheetData>
  <autoFilter ref="A2:BB448" xr:uid="{00000000-0009-0000-0000-000000000000}">
    <sortState xmlns:xlrd2="http://schemas.microsoft.com/office/spreadsheetml/2017/richdata2" ref="A3:BB448">
      <sortCondition ref="J3:J448"/>
      <sortCondition ref="A3:A448"/>
    </sortState>
  </autoFilter>
  <mergeCells count="1">
    <mergeCell ref="D1:BB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08D9-80D7-4E15-93E1-9482F0C61AB2}">
  <dimension ref="A1:D422"/>
  <sheetViews>
    <sheetView workbookViewId="0">
      <pane xSplit="3" ySplit="2" topLeftCell="D3" activePane="bottomRight" state="frozen"/>
      <selection pane="topRight" activeCell="D1" sqref="D1"/>
      <selection pane="bottomLeft" activeCell="A3" sqref="A3"/>
      <selection pane="bottomRight" activeCell="D1" sqref="D1"/>
    </sheetView>
  </sheetViews>
  <sheetFormatPr baseColWidth="10" defaultRowHeight="15" x14ac:dyDescent="0.25"/>
  <cols>
    <col min="1" max="1" width="18.7109375" style="5" bestFit="1" customWidth="1"/>
    <col min="2" max="2" width="33.7109375" style="3" customWidth="1"/>
    <col min="3" max="3" width="28.28515625" style="3" customWidth="1"/>
    <col min="4" max="4" width="127.140625" customWidth="1"/>
  </cols>
  <sheetData>
    <row r="1" spans="1:4" ht="75" customHeight="1" x14ac:dyDescent="0.25">
      <c r="A1" s="70" t="s">
        <v>2278</v>
      </c>
      <c r="B1" s="70"/>
      <c r="C1" s="70"/>
      <c r="D1" s="60" t="s">
        <v>2279</v>
      </c>
    </row>
    <row r="2" spans="1:4" x14ac:dyDescent="0.25">
      <c r="A2" s="6" t="s">
        <v>92</v>
      </c>
      <c r="B2" s="7" t="s">
        <v>2276</v>
      </c>
      <c r="C2" s="7" t="s">
        <v>2277</v>
      </c>
      <c r="D2" s="1" t="s">
        <v>2275</v>
      </c>
    </row>
    <row r="3" spans="1:4" x14ac:dyDescent="0.25">
      <c r="A3" s="12">
        <v>19</v>
      </c>
      <c r="B3" s="8" t="str">
        <f>VLOOKUP(A3,'Sets data'!$A$3:$C$9999,3,FALSE)</f>
        <v>Vestments of the Warlock</v>
      </c>
      <c r="C3" s="8" t="str">
        <f>VLOOKUP(A3,'Sets data'!$A$3:$C$9999,2,FALSE)</f>
        <v>Gewänder des Hexers</v>
      </c>
    </row>
    <row r="4" spans="1:4" x14ac:dyDescent="0.25">
      <c r="A4" s="12">
        <v>20</v>
      </c>
      <c r="B4" s="8" t="str">
        <f>VLOOKUP(A4,'Sets data'!$A$3:$C$9999,3,FALSE)</f>
        <v>Witchman Armor</v>
      </c>
      <c r="C4" s="8" t="str">
        <f>VLOOKUP(A4,'Sets data'!$A$3:$C$9999,2,FALSE)</f>
        <v>Hexenwerk</v>
      </c>
    </row>
    <row r="5" spans="1:4" x14ac:dyDescent="0.25">
      <c r="A5" s="12">
        <v>21</v>
      </c>
      <c r="B5" s="8" t="str">
        <f>VLOOKUP(A5,'Sets data'!$A$3:$C$9999,3,FALSE)</f>
        <v>Akaviri Dragonguard</v>
      </c>
      <c r="C5" s="8" t="str">
        <f>VLOOKUP(A5,'Sets data'!$A$3:$C$9999,2,FALSE)</f>
        <v>Akavirische Drachengarde</v>
      </c>
    </row>
    <row r="6" spans="1:4" x14ac:dyDescent="0.25">
      <c r="A6" s="12">
        <v>22</v>
      </c>
      <c r="B6" s="8" t="str">
        <f>VLOOKUP(A6,'Sets data'!$A$3:$C$9999,3,FALSE)</f>
        <v>Dreamer's Mantle</v>
      </c>
      <c r="C6" s="8" t="str">
        <f>VLOOKUP(A6,'Sets data'!$A$3:$C$9999,2,FALSE)</f>
        <v>Mantel des Träumers</v>
      </c>
    </row>
    <row r="7" spans="1:4" x14ac:dyDescent="0.25">
      <c r="A7" s="12">
        <v>23</v>
      </c>
      <c r="B7" s="8" t="str">
        <f>VLOOKUP(A7,'Sets data'!$A$3:$C$9999,3,FALSE)</f>
        <v>Archer's Mind</v>
      </c>
      <c r="C7" s="8" t="str">
        <f>VLOOKUP(A7,'Sets data'!$A$3:$C$9999,2,FALSE)</f>
        <v>Schützensinn</v>
      </c>
    </row>
    <row r="8" spans="1:4" x14ac:dyDescent="0.25">
      <c r="A8" s="12">
        <v>24</v>
      </c>
      <c r="B8" s="8" t="str">
        <f>VLOOKUP(A8,'Sets data'!$A$3:$C$9999,3,FALSE)</f>
        <v>Footman's Fortune</v>
      </c>
      <c r="C8" s="8" t="str">
        <f>VLOOKUP(A8,'Sets data'!$A$3:$C$9999,2,FALSE)</f>
        <v>Geschick des Fußsoldaten</v>
      </c>
    </row>
    <row r="9" spans="1:4" x14ac:dyDescent="0.25">
      <c r="A9" s="12">
        <v>25</v>
      </c>
      <c r="B9" s="8" t="str">
        <f>VLOOKUP(A9,'Sets data'!$A$3:$C$9999,3,FALSE)</f>
        <v>Desert Rose</v>
      </c>
      <c r="C9" s="8" t="str">
        <f>VLOOKUP(A9,'Sets data'!$A$3:$C$9999,2,FALSE)</f>
        <v>Wüstenrose</v>
      </c>
    </row>
    <row r="10" spans="1:4" x14ac:dyDescent="0.25">
      <c r="A10" s="12">
        <v>26</v>
      </c>
      <c r="B10" s="8" t="str">
        <f>VLOOKUP(A10,'Sets data'!$A$3:$C$9999,3,FALSE)</f>
        <v>Prisoner's Rags</v>
      </c>
      <c r="C10" s="8" t="str">
        <f>VLOOKUP(A10,'Sets data'!$A$3:$C$9999,2,FALSE)</f>
        <v>Lumpen des Gefangenen</v>
      </c>
    </row>
    <row r="11" spans="1:4" x14ac:dyDescent="0.25">
      <c r="A11" s="12">
        <v>27</v>
      </c>
      <c r="B11" s="8" t="str">
        <f>VLOOKUP(A11,'Sets data'!$A$3:$C$9999,3,FALSE)</f>
        <v>Fiord's Legacy</v>
      </c>
      <c r="C11" s="8" t="str">
        <f>VLOOKUP(A11,'Sets data'!$A$3:$C$9999,2,FALSE)</f>
        <v>Fiords Erbe</v>
      </c>
    </row>
    <row r="12" spans="1:4" x14ac:dyDescent="0.25">
      <c r="A12" s="12">
        <v>28</v>
      </c>
      <c r="B12" s="8" t="str">
        <f>VLOOKUP(A12,'Sets data'!$A$3:$C$9999,3,FALSE)</f>
        <v>Barkskin</v>
      </c>
      <c r="C12" s="8" t="str">
        <f>VLOOKUP(A12,'Sets data'!$A$3:$C$9999,2,FALSE)</f>
        <v>Borkenhaut</v>
      </c>
    </row>
    <row r="13" spans="1:4" x14ac:dyDescent="0.25">
      <c r="A13" s="12">
        <v>29</v>
      </c>
      <c r="B13" s="8" t="str">
        <f>VLOOKUP(A13,'Sets data'!$A$3:$C$9999,3,FALSE)</f>
        <v>Sergeant's Mail</v>
      </c>
      <c r="C13" s="8" t="str">
        <f>VLOOKUP(A13,'Sets data'!$A$3:$C$9999,2,FALSE)</f>
        <v>Rüstung des Feldwebels</v>
      </c>
    </row>
    <row r="14" spans="1:4" x14ac:dyDescent="0.25">
      <c r="A14" s="12">
        <v>30</v>
      </c>
      <c r="B14" s="8" t="str">
        <f>VLOOKUP(A14,'Sets data'!$A$3:$C$9999,3,FALSE)</f>
        <v>Thunderbug's Carapace</v>
      </c>
      <c r="C14" s="8" t="str">
        <f>VLOOKUP(A14,'Sets data'!$A$3:$C$9999,2,FALSE)</f>
        <v>Donnerkäferpanzer</v>
      </c>
    </row>
    <row r="15" spans="1:4" x14ac:dyDescent="0.25">
      <c r="A15" s="12">
        <v>31</v>
      </c>
      <c r="B15" s="8" t="str">
        <f>VLOOKUP(A15,'Sets data'!$A$3:$C$9999,3,FALSE)</f>
        <v>Silks of the Sun</v>
      </c>
      <c r="C15" s="8" t="str">
        <f>VLOOKUP(A15,'Sets data'!$A$3:$C$9999,2,FALSE)</f>
        <v>Sonnenseide</v>
      </c>
    </row>
    <row r="16" spans="1:4" x14ac:dyDescent="0.25">
      <c r="A16" s="12">
        <v>32</v>
      </c>
      <c r="B16" s="8" t="str">
        <f>VLOOKUP(A16,'Sets data'!$A$3:$C$9999,3,FALSE)</f>
        <v>Healer's Habit</v>
      </c>
      <c r="C16" s="8" t="str">
        <f>VLOOKUP(A16,'Sets data'!$A$3:$C$9999,2,FALSE)</f>
        <v>Bräuche des Heilers</v>
      </c>
    </row>
    <row r="17" spans="1:3" x14ac:dyDescent="0.25">
      <c r="A17" s="12">
        <v>33</v>
      </c>
      <c r="B17" s="8" t="str">
        <f>VLOOKUP(A17,'Sets data'!$A$3:$C$9999,3,FALSE)</f>
        <v>Viper's Sting</v>
      </c>
      <c r="C17" s="8" t="str">
        <f>VLOOKUP(A17,'Sets data'!$A$3:$C$9999,2,FALSE)</f>
        <v>Vipernbiss</v>
      </c>
    </row>
    <row r="18" spans="1:3" x14ac:dyDescent="0.25">
      <c r="A18" s="12">
        <v>34</v>
      </c>
      <c r="B18" s="8" t="str">
        <f>VLOOKUP(A18,'Sets data'!$A$3:$C$9999,3,FALSE)</f>
        <v>Night Mother's Embrace</v>
      </c>
      <c r="C18" s="8" t="str">
        <f>VLOOKUP(A18,'Sets data'!$A$3:$C$9999,2,FALSE)</f>
        <v>Umarmung der Mutter der Nacht</v>
      </c>
    </row>
    <row r="19" spans="1:3" x14ac:dyDescent="0.25">
      <c r="A19" s="12">
        <v>35</v>
      </c>
      <c r="B19" s="8" t="str">
        <f>VLOOKUP(A19,'Sets data'!$A$3:$C$9999,3,FALSE)</f>
        <v>Knightmare</v>
      </c>
      <c r="C19" s="8" t="str">
        <f>VLOOKUP(A19,'Sets data'!$A$3:$C$9999,2,FALSE)</f>
        <v>Albtraumritter</v>
      </c>
    </row>
    <row r="20" spans="1:3" x14ac:dyDescent="0.25">
      <c r="A20" s="12">
        <v>36</v>
      </c>
      <c r="B20" s="8" t="str">
        <f>VLOOKUP(A20,'Sets data'!$A$3:$C$9999,3,FALSE)</f>
        <v>Armor of the Veiled Heritance</v>
      </c>
      <c r="C20" s="8" t="str">
        <f>VLOOKUP(A20,'Sets data'!$A$3:$C$9999,2,FALSE)</f>
        <v>Rüstung des Schleiererbes</v>
      </c>
    </row>
    <row r="21" spans="1:3" x14ac:dyDescent="0.25">
      <c r="A21" s="5">
        <v>37</v>
      </c>
      <c r="B21" s="8" t="str">
        <f>VLOOKUP(A21,'Sets data'!$A$3:$C$9999,3,FALSE)</f>
        <v>Death's Wind</v>
      </c>
      <c r="C21" s="8" t="str">
        <f>VLOOKUP(A21,'Sets data'!$A$3:$C$9999,2,FALSE)</f>
        <v xml:space="preserve">Todeswind </v>
      </c>
    </row>
    <row r="22" spans="1:3" x14ac:dyDescent="0.25">
      <c r="A22" s="5">
        <v>38</v>
      </c>
      <c r="B22" s="8" t="str">
        <f>VLOOKUP(A22,'Sets data'!$A$3:$C$9999,3,FALSE)</f>
        <v>Twilight's Embrace</v>
      </c>
      <c r="C22" s="8" t="str">
        <f>VLOOKUP(A22,'Sets data'!$A$3:$C$9999,2,FALSE)</f>
        <v xml:space="preserve">Zwielichtkuss </v>
      </c>
    </row>
    <row r="23" spans="1:3" x14ac:dyDescent="0.25">
      <c r="A23" s="12">
        <v>39</v>
      </c>
      <c r="B23" s="8" t="str">
        <f>VLOOKUP(A23,'Sets data'!$A$3:$C$9999,3,FALSE)</f>
        <v>Alessian Order</v>
      </c>
      <c r="C23" s="8" t="str">
        <f>VLOOKUP(A23,'Sets data'!$A$3:$C$9999,2,FALSE)</f>
        <v>Alessianischer Orden</v>
      </c>
    </row>
    <row r="24" spans="1:3" x14ac:dyDescent="0.25">
      <c r="A24" s="5">
        <v>40</v>
      </c>
      <c r="B24" s="8" t="str">
        <f>VLOOKUP(A24,'Sets data'!$A$3:$C$9999,3,FALSE)</f>
        <v>Night's Silence</v>
      </c>
      <c r="C24" s="8" t="str">
        <f>VLOOKUP(A24,'Sets data'!$A$3:$C$9999,2,FALSE)</f>
        <v xml:space="preserve">Stille der Nacht </v>
      </c>
    </row>
    <row r="25" spans="1:3" x14ac:dyDescent="0.25">
      <c r="A25" s="5">
        <v>41</v>
      </c>
      <c r="B25" s="8" t="str">
        <f>VLOOKUP(A25,'Sets data'!$A$3:$C$9999,3,FALSE)</f>
        <v>Whitestrake's Retribution</v>
      </c>
      <c r="C25" s="8" t="str">
        <f>VLOOKUP(A25,'Sets data'!$A$3:$C$9999,2,FALSE)</f>
        <v xml:space="preserve">Weißplankes Vergeltung </v>
      </c>
    </row>
    <row r="26" spans="1:3" x14ac:dyDescent="0.25">
      <c r="A26" s="5">
        <v>43</v>
      </c>
      <c r="B26" s="8" t="str">
        <f>VLOOKUP(A26,'Sets data'!$A$3:$C$9999,3,FALSE)</f>
        <v>Armor of the Seducer</v>
      </c>
      <c r="C26" s="8" t="str">
        <f>VLOOKUP(A26,'Sets data'!$A$3:$C$9999,2,FALSE)</f>
        <v xml:space="preserve">Rüstung der Verführung </v>
      </c>
    </row>
    <row r="27" spans="1:3" x14ac:dyDescent="0.25">
      <c r="A27" s="5">
        <v>44</v>
      </c>
      <c r="B27" s="8" t="str">
        <f>VLOOKUP(A27,'Sets data'!$A$3:$C$9999,3,FALSE)</f>
        <v>Vampire's Kiss</v>
      </c>
      <c r="C27" s="8" t="str">
        <f>VLOOKUP(A27,'Sets data'!$A$3:$C$9999,2,FALSE)</f>
        <v xml:space="preserve">Kuss des Vampirs </v>
      </c>
    </row>
    <row r="28" spans="1:3" x14ac:dyDescent="0.25">
      <c r="A28" s="12">
        <v>46</v>
      </c>
      <c r="B28" s="8" t="str">
        <f>VLOOKUP(A28,'Sets data'!$A$3:$C$9999,3,FALSE)</f>
        <v>Noble Duelist's Silks</v>
      </c>
      <c r="C28" s="8" t="str">
        <f>VLOOKUP(A28,'Sets data'!$A$3:$C$9999,2,FALSE)</f>
        <v>Seide des edlen Duellanten</v>
      </c>
    </row>
    <row r="29" spans="1:3" x14ac:dyDescent="0.25">
      <c r="A29" s="12">
        <v>47</v>
      </c>
      <c r="B29" s="8" t="str">
        <f>VLOOKUP(A29,'Sets data'!$A$3:$C$9999,3,FALSE)</f>
        <v>Robes of the Withered Hand</v>
      </c>
      <c r="C29" s="8" t="str">
        <f>VLOOKUP(A29,'Sets data'!$A$3:$C$9999,2,FALSE)</f>
        <v>Roben der Verdorrten Hand</v>
      </c>
    </row>
    <row r="30" spans="1:3" x14ac:dyDescent="0.25">
      <c r="A30" s="5">
        <v>48</v>
      </c>
      <c r="B30" s="8" t="str">
        <f>VLOOKUP(A30,'Sets data'!$A$3:$C$9999,3,FALSE)</f>
        <v>Magnus' Gift</v>
      </c>
      <c r="C30" s="8" t="str">
        <f>VLOOKUP(A30,'Sets data'!$A$3:$C$9999,2,FALSE)</f>
        <v>Magnus' Gabe</v>
      </c>
    </row>
    <row r="31" spans="1:3" x14ac:dyDescent="0.25">
      <c r="A31" s="12">
        <v>49</v>
      </c>
      <c r="B31" s="8" t="str">
        <f>VLOOKUP(A31,'Sets data'!$A$3:$C$9999,3,FALSE)</f>
        <v>Shadow of the Red Mountain</v>
      </c>
      <c r="C31" s="8" t="str">
        <f>VLOOKUP(A31,'Sets data'!$A$3:$C$9999,2,FALSE)</f>
        <v>Schatten des Roten Berges</v>
      </c>
    </row>
    <row r="32" spans="1:3" x14ac:dyDescent="0.25">
      <c r="A32" s="12">
        <v>50</v>
      </c>
      <c r="B32" s="8" t="str">
        <f>VLOOKUP(A32,'Sets data'!$A$3:$C$9999,3,FALSE)</f>
        <v>The Morag Tong</v>
      </c>
      <c r="C32" s="8" t="str">
        <f>VLOOKUP(A32,'Sets data'!$A$3:$C$9999,2,FALSE)</f>
        <v>Morag Tong</v>
      </c>
    </row>
    <row r="33" spans="1:3" x14ac:dyDescent="0.25">
      <c r="A33" s="5">
        <v>51</v>
      </c>
      <c r="B33" s="8" t="str">
        <f>VLOOKUP(A33,'Sets data'!$A$3:$C$9999,3,FALSE)</f>
        <v>Night Mother's Gaze</v>
      </c>
      <c r="C33" s="8" t="str">
        <f>VLOOKUP(A33,'Sets data'!$A$3:$C$9999,2,FALSE)</f>
        <v>Blick der Mutter der Nacht</v>
      </c>
    </row>
    <row r="34" spans="1:3" x14ac:dyDescent="0.25">
      <c r="A34" s="12">
        <v>52</v>
      </c>
      <c r="B34" s="8" t="str">
        <f>VLOOKUP(A34,'Sets data'!$A$3:$C$9999,3,FALSE)</f>
        <v>Beckoning Steel</v>
      </c>
      <c r="C34" s="8" t="str">
        <f>VLOOKUP(A34,'Sets data'!$A$3:$C$9999,2,FALSE)</f>
        <v>Klingender Stahl</v>
      </c>
    </row>
    <row r="35" spans="1:3" x14ac:dyDescent="0.25">
      <c r="A35" s="12">
        <v>53</v>
      </c>
      <c r="B35" s="8" t="str">
        <f>VLOOKUP(A35,'Sets data'!$A$3:$C$9999,3,FALSE)</f>
        <v>The Ice Furnace</v>
      </c>
      <c r="C35" s="8" t="str">
        <f>VLOOKUP(A35,'Sets data'!$A$3:$C$9999,2,FALSE)</f>
        <v>Eisschmiede</v>
      </c>
    </row>
    <row r="36" spans="1:3" x14ac:dyDescent="0.25">
      <c r="A36" s="5">
        <v>54</v>
      </c>
      <c r="B36" s="8" t="str">
        <f>VLOOKUP(A36,'Sets data'!$A$3:$C$9999,3,FALSE)</f>
        <v>Ashen Grip</v>
      </c>
      <c r="C36" s="8" t="str">
        <f>VLOOKUP(A36,'Sets data'!$A$3:$C$9999,2,FALSE)</f>
        <v>Aschengriff</v>
      </c>
    </row>
    <row r="37" spans="1:3" x14ac:dyDescent="0.25">
      <c r="A37" s="12">
        <v>55</v>
      </c>
      <c r="B37" s="8" t="str">
        <f>VLOOKUP(A37,'Sets data'!$A$3:$C$9999,3,FALSE)</f>
        <v>Prayer Shawl</v>
      </c>
      <c r="C37" s="8" t="str">
        <f>VLOOKUP(A37,'Sets data'!$A$3:$C$9999,2,FALSE)</f>
        <v>Gebetstuch</v>
      </c>
    </row>
    <row r="38" spans="1:3" x14ac:dyDescent="0.25">
      <c r="A38" s="12">
        <v>56</v>
      </c>
      <c r="B38" s="8" t="str">
        <f>VLOOKUP(A38,'Sets data'!$A$3:$C$9999,3,FALSE)</f>
        <v>Stendarr's Embrace</v>
      </c>
      <c r="C38" s="8" t="str">
        <f>VLOOKUP(A38,'Sets data'!$A$3:$C$9999,2,FALSE)</f>
        <v>Stendarrs Umarmung</v>
      </c>
    </row>
    <row r="39" spans="1:3" x14ac:dyDescent="0.25">
      <c r="A39" s="12">
        <v>57</v>
      </c>
      <c r="B39" s="8" t="str">
        <f>VLOOKUP(A39,'Sets data'!$A$3:$C$9999,3,FALSE)</f>
        <v>Syrabane's Grip</v>
      </c>
      <c r="C39" s="8" t="str">
        <f>VLOOKUP(A39,'Sets data'!$A$3:$C$9999,2,FALSE)</f>
        <v>Syrabanns Griff</v>
      </c>
    </row>
    <row r="40" spans="1:3" x14ac:dyDescent="0.25">
      <c r="A40" s="12">
        <v>58</v>
      </c>
      <c r="B40" s="8" t="str">
        <f>VLOOKUP(A40,'Sets data'!$A$3:$C$9999,3,FALSE)</f>
        <v>Hide of the Werewolf</v>
      </c>
      <c r="C40" s="8" t="str">
        <f>VLOOKUP(A40,'Sets data'!$A$3:$C$9999,2,FALSE)</f>
        <v>Fell des Werwolfs</v>
      </c>
    </row>
    <row r="41" spans="1:3" x14ac:dyDescent="0.25">
      <c r="A41" s="12">
        <v>59</v>
      </c>
      <c r="B41" s="8" t="str">
        <f>VLOOKUP(A41,'Sets data'!$A$3:$C$9999,3,FALSE)</f>
        <v>Kyne's Kiss</v>
      </c>
      <c r="C41" s="8" t="str">
        <f>VLOOKUP(A41,'Sets data'!$A$3:$C$9999,2,FALSE)</f>
        <v>Kynes Kuss</v>
      </c>
    </row>
    <row r="42" spans="1:3" x14ac:dyDescent="0.25">
      <c r="A42" s="12">
        <v>60</v>
      </c>
      <c r="B42" s="8" t="str">
        <f>VLOOKUP(A42,'Sets data'!$A$3:$C$9999,3,FALSE)</f>
        <v>Darkstride</v>
      </c>
      <c r="C42" s="8" t="str">
        <f>VLOOKUP(A42,'Sets data'!$A$3:$C$9999,2,FALSE)</f>
        <v>Dunkelschritt</v>
      </c>
    </row>
    <row r="43" spans="1:3" x14ac:dyDescent="0.25">
      <c r="A43" s="12">
        <v>61</v>
      </c>
      <c r="B43" s="8" t="str">
        <f>VLOOKUP(A43,'Sets data'!$A$3:$C$9999,3,FALSE)</f>
        <v>Dreugh King Slayer</v>
      </c>
      <c r="C43" s="8" t="str">
        <f>VLOOKUP(A43,'Sets data'!$A$3:$C$9999,2,FALSE)</f>
        <v>Dreughkönigsschlächter</v>
      </c>
    </row>
    <row r="44" spans="1:3" x14ac:dyDescent="0.25">
      <c r="A44" s="12">
        <v>62</v>
      </c>
      <c r="B44" s="8" t="str">
        <f>VLOOKUP(A44,'Sets data'!$A$3:$C$9999,3,FALSE)</f>
        <v>Hatchling's Shell</v>
      </c>
      <c r="C44" s="8" t="str">
        <f>VLOOKUP(A44,'Sets data'!$A$3:$C$9999,2,FALSE)</f>
        <v>Schlüpflingspanzer</v>
      </c>
    </row>
    <row r="45" spans="1:3" x14ac:dyDescent="0.25">
      <c r="A45" s="12">
        <v>63</v>
      </c>
      <c r="B45" s="8" t="str">
        <f>VLOOKUP(A45,'Sets data'!$A$3:$C$9999,3,FALSE)</f>
        <v>The Juggernaut</v>
      </c>
      <c r="C45" s="8" t="str">
        <f>VLOOKUP(A45,'Sets data'!$A$3:$C$9999,2,FALSE)</f>
        <v>Koloss</v>
      </c>
    </row>
    <row r="46" spans="1:3" x14ac:dyDescent="0.25">
      <c r="A46" s="12">
        <v>64</v>
      </c>
      <c r="B46" s="8" t="str">
        <f>VLOOKUP(A46,'Sets data'!$A$3:$C$9999,3,FALSE)</f>
        <v>Shadow Dancer's Raiment</v>
      </c>
      <c r="C46" s="8" t="str">
        <f>VLOOKUP(A46,'Sets data'!$A$3:$C$9999,2,FALSE)</f>
        <v>Kleidung des Schattentänzers</v>
      </c>
    </row>
    <row r="47" spans="1:3" x14ac:dyDescent="0.25">
      <c r="A47" s="12">
        <v>65</v>
      </c>
      <c r="B47" s="8" t="str">
        <f>VLOOKUP(A47,'Sets data'!$A$3:$C$9999,3,FALSE)</f>
        <v>Bloodthorn's Touch</v>
      </c>
      <c r="C47" s="8" t="str">
        <f>VLOOKUP(A47,'Sets data'!$A$3:$C$9999,2,FALSE)</f>
        <v>Spur eines Blutdorns</v>
      </c>
    </row>
    <row r="48" spans="1:3" x14ac:dyDescent="0.25">
      <c r="A48" s="12">
        <v>66</v>
      </c>
      <c r="B48" s="8" t="str">
        <f>VLOOKUP(A48,'Sets data'!$A$3:$C$9999,3,FALSE)</f>
        <v>Robes of the Hist</v>
      </c>
      <c r="C48" s="8" t="str">
        <f>VLOOKUP(A48,'Sets data'!$A$3:$C$9999,2,FALSE)</f>
        <v>Roben des Hist</v>
      </c>
    </row>
    <row r="49" spans="1:3" x14ac:dyDescent="0.25">
      <c r="A49" s="12">
        <v>67</v>
      </c>
      <c r="B49" s="8" t="str">
        <f>VLOOKUP(A49,'Sets data'!$A$3:$C$9999,3,FALSE)</f>
        <v>Shadow Walker</v>
      </c>
      <c r="C49" s="8" t="str">
        <f>VLOOKUP(A49,'Sets data'!$A$3:$C$9999,2,FALSE)</f>
        <v>Schattengänger</v>
      </c>
    </row>
    <row r="50" spans="1:3" x14ac:dyDescent="0.25">
      <c r="A50" s="12">
        <v>68</v>
      </c>
      <c r="B50" s="8" t="str">
        <f>VLOOKUP(A50,'Sets data'!$A$3:$C$9999,3,FALSE)</f>
        <v>Stygian</v>
      </c>
      <c r="C50" s="8" t="str">
        <f>VLOOKUP(A50,'Sets data'!$A$3:$C$9999,2,FALSE)</f>
        <v>Stygier</v>
      </c>
    </row>
    <row r="51" spans="1:3" x14ac:dyDescent="0.25">
      <c r="A51" s="12">
        <v>69</v>
      </c>
      <c r="B51" s="8" t="str">
        <f>VLOOKUP(A51,'Sets data'!$A$3:$C$9999,3,FALSE)</f>
        <v>Ranger's Gait</v>
      </c>
      <c r="C51" s="8" t="str">
        <f>VLOOKUP(A51,'Sets data'!$A$3:$C$9999,2,FALSE)</f>
        <v>Laufstil des Waldläufers</v>
      </c>
    </row>
    <row r="52" spans="1:3" x14ac:dyDescent="0.25">
      <c r="A52" s="12">
        <v>70</v>
      </c>
      <c r="B52" s="8" t="str">
        <f>VLOOKUP(A52,'Sets data'!$A$3:$C$9999,3,FALSE)</f>
        <v>Seventh Legion Brute</v>
      </c>
      <c r="C52" s="8" t="str">
        <f>VLOOKUP(A52,'Sets data'!$A$3:$C$9999,2,FALSE)</f>
        <v>Rohling der siebten Legion</v>
      </c>
    </row>
    <row r="53" spans="1:3" x14ac:dyDescent="0.25">
      <c r="A53" s="12">
        <v>71</v>
      </c>
      <c r="B53" s="8" t="str">
        <f>VLOOKUP(A53,'Sets data'!$A$3:$C$9999,3,FALSE)</f>
        <v>Durok's Bane</v>
      </c>
      <c r="C53" s="8" t="str">
        <f>VLOOKUP(A53,'Sets data'!$A$3:$C$9999,2,FALSE)</f>
        <v>Duroks Fluch</v>
      </c>
    </row>
    <row r="54" spans="1:3" x14ac:dyDescent="0.25">
      <c r="A54" s="12">
        <v>72</v>
      </c>
      <c r="B54" s="8" t="str">
        <f>VLOOKUP(A54,'Sets data'!$A$3:$C$9999,3,FALSE)</f>
        <v>Nikulas' Heavy Armor</v>
      </c>
      <c r="C54" s="8" t="str">
        <f>VLOOKUP(A54,'Sets data'!$A$3:$C$9999,2,FALSE)</f>
        <v>Nikulas' schwere Rüstung</v>
      </c>
    </row>
    <row r="55" spans="1:3" x14ac:dyDescent="0.25">
      <c r="A55" s="5">
        <v>73</v>
      </c>
      <c r="B55" s="8" t="str">
        <f>VLOOKUP(A55,'Sets data'!$A$3:$C$9999,3,FALSE)</f>
        <v>Oblivion's Foe</v>
      </c>
      <c r="C55" s="8" t="str">
        <f>VLOOKUP(A55,'Sets data'!$A$3:$C$9999,2,FALSE)</f>
        <v>Erinnerung</v>
      </c>
    </row>
    <row r="56" spans="1:3" x14ac:dyDescent="0.25">
      <c r="A56" s="5">
        <v>74</v>
      </c>
      <c r="B56" s="8" t="str">
        <f>VLOOKUP(A56,'Sets data'!$A$3:$C$9999,3,FALSE)</f>
        <v>Spectre's Eye</v>
      </c>
      <c r="C56" s="8" t="str">
        <f>VLOOKUP(A56,'Sets data'!$A$3:$C$9999,2,FALSE)</f>
        <v>Schemenauge</v>
      </c>
    </row>
    <row r="57" spans="1:3" x14ac:dyDescent="0.25">
      <c r="A57" s="5">
        <v>75</v>
      </c>
      <c r="B57" s="8" t="str">
        <f>VLOOKUP(A57,'Sets data'!$A$3:$C$9999,3,FALSE)</f>
        <v>Torug's Pact</v>
      </c>
      <c r="C57" s="8" t="str">
        <f>VLOOKUP(A57,'Sets data'!$A$3:$C$9999,2,FALSE)</f>
        <v>Torugs Pakt</v>
      </c>
    </row>
    <row r="58" spans="1:3" x14ac:dyDescent="0.25">
      <c r="A58" s="12">
        <v>76</v>
      </c>
      <c r="B58" s="8" t="str">
        <f>VLOOKUP(A58,'Sets data'!$A$3:$C$9999,3,FALSE)</f>
        <v>Robes of Alteration Mastery</v>
      </c>
      <c r="C58" s="8" t="str">
        <f>VLOOKUP(A58,'Sets data'!$A$3:$C$9999,2,FALSE)</f>
        <v>Roben der Veränderungsbeherrschung</v>
      </c>
    </row>
    <row r="59" spans="1:3" x14ac:dyDescent="0.25">
      <c r="A59" s="12">
        <v>77</v>
      </c>
      <c r="B59" s="8" t="str">
        <f>VLOOKUP(A59,'Sets data'!$A$3:$C$9999,3,FALSE)</f>
        <v>Crusader</v>
      </c>
      <c r="C59" s="8" t="str">
        <f>VLOOKUP(A59,'Sets data'!$A$3:$C$9999,2,FALSE)</f>
        <v>Glaubenskrieger</v>
      </c>
    </row>
    <row r="60" spans="1:3" x14ac:dyDescent="0.25">
      <c r="A60" s="5">
        <v>78</v>
      </c>
      <c r="B60" s="8" t="str">
        <f>VLOOKUP(A60,'Sets data'!$A$3:$C$9999,3,FALSE)</f>
        <v>Hist Bark</v>
      </c>
      <c r="C60" s="8" t="str">
        <f>VLOOKUP(A60,'Sets data'!$A$3:$C$9999,2,FALSE)</f>
        <v>Histrinde</v>
      </c>
    </row>
    <row r="61" spans="1:3" x14ac:dyDescent="0.25">
      <c r="A61" s="5">
        <v>79</v>
      </c>
      <c r="B61" s="8" t="str">
        <f>VLOOKUP(A61,'Sets data'!$A$3:$C$9999,3,FALSE)</f>
        <v>Willow's Path</v>
      </c>
      <c r="C61" s="8" t="str">
        <f>VLOOKUP(A61,'Sets data'!$A$3:$C$9999,2,FALSE)</f>
        <v>Weidenpfad</v>
      </c>
    </row>
    <row r="62" spans="1:3" x14ac:dyDescent="0.25">
      <c r="A62" s="5">
        <v>80</v>
      </c>
      <c r="B62" s="8" t="str">
        <f>VLOOKUP(A62,'Sets data'!$A$3:$C$9999,3,FALSE)</f>
        <v>Hunding's Rage</v>
      </c>
      <c r="C62" s="8" t="str">
        <f>VLOOKUP(A62,'Sets data'!$A$3:$C$9999,2,FALSE)</f>
        <v>Hundings Zorn</v>
      </c>
    </row>
    <row r="63" spans="1:3" x14ac:dyDescent="0.25">
      <c r="A63" s="5">
        <v>81</v>
      </c>
      <c r="B63" s="8" t="str">
        <f>VLOOKUP(A63,'Sets data'!$A$3:$C$9999,3,FALSE)</f>
        <v>Song of Lamae</v>
      </c>
      <c r="C63" s="8" t="str">
        <f>VLOOKUP(A63,'Sets data'!$A$3:$C$9999,2,FALSE)</f>
        <v>Lied der Lamien</v>
      </c>
    </row>
    <row r="64" spans="1:3" x14ac:dyDescent="0.25">
      <c r="A64" s="5">
        <v>82</v>
      </c>
      <c r="B64" s="8" t="str">
        <f>VLOOKUP(A64,'Sets data'!$A$3:$C$9999,3,FALSE)</f>
        <v>Alessia's Bulwark</v>
      </c>
      <c r="C64" s="8" t="str">
        <f>VLOOKUP(A64,'Sets data'!$A$3:$C$9999,2,FALSE)</f>
        <v>Alessias Bollwerk</v>
      </c>
    </row>
    <row r="65" spans="1:3" x14ac:dyDescent="0.25">
      <c r="A65" s="12">
        <v>83</v>
      </c>
      <c r="B65" s="8" t="str">
        <f>VLOOKUP(A65,'Sets data'!$A$3:$C$9999,3,FALSE)</f>
        <v>Elf Bane</v>
      </c>
      <c r="C65" s="8" t="str">
        <f>VLOOKUP(A65,'Sets data'!$A$3:$C$9999,2,FALSE)</f>
        <v>Elfenfluch</v>
      </c>
    </row>
    <row r="66" spans="1:3" x14ac:dyDescent="0.25">
      <c r="A66" s="5">
        <v>84</v>
      </c>
      <c r="B66" s="8" t="str">
        <f>VLOOKUP(A66,'Sets data'!$A$3:$C$9999,3,FALSE)</f>
        <v>Orgnum's Scales</v>
      </c>
      <c r="C66" s="8" t="str">
        <f>VLOOKUP(A66,'Sets data'!$A$3:$C$9999,2,FALSE)</f>
        <v>Orgnums Schuppen</v>
      </c>
    </row>
    <row r="67" spans="1:3" x14ac:dyDescent="0.25">
      <c r="A67" s="12">
        <v>85</v>
      </c>
      <c r="B67" s="8" t="str">
        <f>VLOOKUP(A67,'Sets data'!$A$3:$C$9999,3,FALSE)</f>
        <v>Almalexia's Mercy</v>
      </c>
      <c r="C67" s="8" t="str">
        <f>VLOOKUP(A67,'Sets data'!$A$3:$C$9999,2,FALSE)</f>
        <v>Almalexias Gnade</v>
      </c>
    </row>
    <row r="68" spans="1:3" x14ac:dyDescent="0.25">
      <c r="A68" s="12">
        <v>86</v>
      </c>
      <c r="B68" s="8" t="str">
        <f>VLOOKUP(A68,'Sets data'!$A$3:$C$9999,3,FALSE)</f>
        <v>Queen's Elegance</v>
      </c>
      <c r="C68" s="8" t="str">
        <f>VLOOKUP(A68,'Sets data'!$A$3:$C$9999,2,FALSE)</f>
        <v>Eleganz der Königin</v>
      </c>
    </row>
    <row r="69" spans="1:3" x14ac:dyDescent="0.25">
      <c r="A69" s="5">
        <v>87</v>
      </c>
      <c r="B69" s="8" t="str">
        <f>VLOOKUP(A69,'Sets data'!$A$3:$C$9999,3,FALSE)</f>
        <v>Eyes of Mara</v>
      </c>
      <c r="C69" s="8" t="str">
        <f>VLOOKUP(A69,'Sets data'!$A$3:$C$9999,2,FALSE)</f>
        <v>Augen von Mara</v>
      </c>
    </row>
    <row r="70" spans="1:3" x14ac:dyDescent="0.25">
      <c r="A70" s="12">
        <v>88</v>
      </c>
      <c r="B70" s="8" t="str">
        <f>VLOOKUP(A70,'Sets data'!$A$3:$C$9999,3,FALSE)</f>
        <v>Robes of Destruction Mastery</v>
      </c>
      <c r="C70" s="8" t="str">
        <f>VLOOKUP(A70,'Sets data'!$A$3:$C$9999,2,FALSE)</f>
        <v>Roben der Zerstörungsbeherrschung</v>
      </c>
    </row>
    <row r="71" spans="1:3" x14ac:dyDescent="0.25">
      <c r="A71" s="12">
        <v>89</v>
      </c>
      <c r="B71" s="8" t="str">
        <f>VLOOKUP(A71,'Sets data'!$A$3:$C$9999,3,FALSE)</f>
        <v>Sentry</v>
      </c>
      <c r="C71" s="8" t="str">
        <f>VLOOKUP(A71,'Sets data'!$A$3:$C$9999,2,FALSE)</f>
        <v>Wachposten</v>
      </c>
    </row>
    <row r="72" spans="1:3" x14ac:dyDescent="0.25">
      <c r="A72" s="12">
        <v>90</v>
      </c>
      <c r="B72" s="8" t="str">
        <f>VLOOKUP(A72,'Sets data'!$A$3:$C$9999,3,FALSE)</f>
        <v>Senche's Bite</v>
      </c>
      <c r="C72" s="8" t="str">
        <f>VLOOKUP(A72,'Sets data'!$A$3:$C$9999,2,FALSE)</f>
        <v>Biss des Senche</v>
      </c>
    </row>
    <row r="73" spans="1:3" x14ac:dyDescent="0.25">
      <c r="A73" s="12">
        <v>91</v>
      </c>
      <c r="B73" s="8" t="str">
        <f>VLOOKUP(A73,'Sets data'!$A$3:$C$9999,3,FALSE)</f>
        <v>Oblivion's Edge</v>
      </c>
      <c r="C73" s="8" t="str">
        <f>VLOOKUP(A73,'Sets data'!$A$3:$C$9999,2,FALSE)</f>
        <v>Vorteil des Vergessens</v>
      </c>
    </row>
    <row r="74" spans="1:3" x14ac:dyDescent="0.25">
      <c r="A74" s="5">
        <v>92</v>
      </c>
      <c r="B74" s="8" t="str">
        <f>VLOOKUP(A74,'Sets data'!$A$3:$C$9999,3,FALSE)</f>
        <v>Kagrenac's Hope</v>
      </c>
      <c r="C74" s="8" t="str">
        <f>VLOOKUP(A74,'Sets data'!$A$3:$C$9999,2,FALSE)</f>
        <v>Kagrenacs Hoffnung</v>
      </c>
    </row>
    <row r="75" spans="1:3" x14ac:dyDescent="0.25">
      <c r="A75" s="12">
        <v>93</v>
      </c>
      <c r="B75" s="8" t="str">
        <f>VLOOKUP(A75,'Sets data'!$A$3:$C$9999,3,FALSE)</f>
        <v>Storm Knight's Plate</v>
      </c>
      <c r="C75" s="8" t="str">
        <f>VLOOKUP(A75,'Sets data'!$A$3:$C$9999,2,FALSE)</f>
        <v>Wut des Sturmritters</v>
      </c>
    </row>
    <row r="76" spans="1:3" x14ac:dyDescent="0.25">
      <c r="A76" s="12">
        <v>94</v>
      </c>
      <c r="B76" s="8" t="str">
        <f>VLOOKUP(A76,'Sets data'!$A$3:$C$9999,3,FALSE)</f>
        <v>Meridia's Blessed Armor</v>
      </c>
      <c r="C76" s="8" t="str">
        <f>VLOOKUP(A76,'Sets data'!$A$3:$C$9999,2,FALSE)</f>
        <v>Meridias gesegnete Rüstung</v>
      </c>
    </row>
    <row r="77" spans="1:3" x14ac:dyDescent="0.25">
      <c r="A77" s="5">
        <v>95</v>
      </c>
      <c r="B77" s="8" t="str">
        <f>VLOOKUP(A77,'Sets data'!$A$3:$C$9999,3,FALSE)</f>
        <v>Shalidor's Curse</v>
      </c>
      <c r="C77" s="8" t="str">
        <f>VLOOKUP(A77,'Sets data'!$A$3:$C$9999,2,FALSE)</f>
        <v>Shalidors Fluch</v>
      </c>
    </row>
    <row r="78" spans="1:3" x14ac:dyDescent="0.25">
      <c r="A78" s="12">
        <v>96</v>
      </c>
      <c r="B78" s="8" t="str">
        <f>VLOOKUP(A78,'Sets data'!$A$3:$C$9999,3,FALSE)</f>
        <v>Armor of Truth</v>
      </c>
      <c r="C78" s="8" t="str">
        <f>VLOOKUP(A78,'Sets data'!$A$3:$C$9999,2,FALSE)</f>
        <v>Rüstung der Wahrheit</v>
      </c>
    </row>
    <row r="79" spans="1:3" x14ac:dyDescent="0.25">
      <c r="A79" s="12">
        <v>97</v>
      </c>
      <c r="B79" s="8" t="str">
        <f>VLOOKUP(A79,'Sets data'!$A$3:$C$9999,3,FALSE)</f>
        <v>The Arch-Mage</v>
      </c>
      <c r="C79" s="8" t="str">
        <f>VLOOKUP(A79,'Sets data'!$A$3:$C$9999,2,FALSE)</f>
        <v>Erzmagier</v>
      </c>
    </row>
    <row r="80" spans="1:3" x14ac:dyDescent="0.25">
      <c r="A80" s="12">
        <v>98</v>
      </c>
      <c r="B80" s="8" t="str">
        <f>VLOOKUP(A80,'Sets data'!$A$3:$C$9999,3,FALSE)</f>
        <v>Necropotence</v>
      </c>
      <c r="C80" s="8" t="str">
        <f>VLOOKUP(A80,'Sets data'!$A$3:$C$9999,2,FALSE)</f>
        <v>Nekropotenz</v>
      </c>
    </row>
    <row r="81" spans="1:3" x14ac:dyDescent="0.25">
      <c r="A81" s="12">
        <v>99</v>
      </c>
      <c r="B81" s="8" t="str">
        <f>VLOOKUP(A81,'Sets data'!$A$3:$C$9999,3,FALSE)</f>
        <v>Salvation</v>
      </c>
      <c r="C81" s="8" t="str">
        <f>VLOOKUP(A81,'Sets data'!$A$3:$C$9999,2,FALSE)</f>
        <v>Erlösung</v>
      </c>
    </row>
    <row r="82" spans="1:3" x14ac:dyDescent="0.25">
      <c r="A82" s="12">
        <v>100</v>
      </c>
      <c r="B82" s="8" t="str">
        <f>VLOOKUP(A82,'Sets data'!$A$3:$C$9999,3,FALSE)</f>
        <v>Hawk's Eye</v>
      </c>
      <c r="C82" s="8" t="str">
        <f>VLOOKUP(A82,'Sets data'!$A$3:$C$9999,2,FALSE)</f>
        <v>Falkenauge</v>
      </c>
    </row>
    <row r="83" spans="1:3" x14ac:dyDescent="0.25">
      <c r="A83" s="12">
        <v>101</v>
      </c>
      <c r="B83" s="8" t="str">
        <f>VLOOKUP(A83,'Sets data'!$A$3:$C$9999,3,FALSE)</f>
        <v>Affliction</v>
      </c>
      <c r="C83" s="8" t="str">
        <f>VLOOKUP(A83,'Sets data'!$A$3:$C$9999,2,FALSE)</f>
        <v>Elend</v>
      </c>
    </row>
    <row r="84" spans="1:3" x14ac:dyDescent="0.25">
      <c r="A84" s="12">
        <v>102</v>
      </c>
      <c r="B84" s="8" t="str">
        <f>VLOOKUP(A84,'Sets data'!$A$3:$C$9999,3,FALSE)</f>
        <v>Duneripper's Scales</v>
      </c>
      <c r="C84" s="8" t="str">
        <f>VLOOKUP(A84,'Sets data'!$A$3:$C$9999,2,FALSE)</f>
        <v>Schuppen des Dünenbrechers</v>
      </c>
    </row>
    <row r="85" spans="1:3" x14ac:dyDescent="0.25">
      <c r="A85" s="12">
        <v>103</v>
      </c>
      <c r="B85" s="8" t="str">
        <f>VLOOKUP(A85,'Sets data'!$A$3:$C$9999,3,FALSE)</f>
        <v>Magicka Furnace</v>
      </c>
      <c r="C85" s="8" t="str">
        <f>VLOOKUP(A85,'Sets data'!$A$3:$C$9999,2,FALSE)</f>
        <v>Magickaschmiede</v>
      </c>
    </row>
    <row r="86" spans="1:3" x14ac:dyDescent="0.25">
      <c r="A86" s="12">
        <v>104</v>
      </c>
      <c r="B86" s="8" t="str">
        <f>VLOOKUP(A86,'Sets data'!$A$3:$C$9999,3,FALSE)</f>
        <v>Curse Eater</v>
      </c>
      <c r="C86" s="8" t="str">
        <f>VLOOKUP(A86,'Sets data'!$A$3:$C$9999,2,FALSE)</f>
        <v>Fluchfresser</v>
      </c>
    </row>
    <row r="87" spans="1:3" x14ac:dyDescent="0.25">
      <c r="A87" s="12">
        <v>105</v>
      </c>
      <c r="B87" s="8" t="str">
        <f>VLOOKUP(A87,'Sets data'!$A$3:$C$9999,3,FALSE)</f>
        <v>Twin Sisters</v>
      </c>
      <c r="C87" s="8" t="str">
        <f>VLOOKUP(A87,'Sets data'!$A$3:$C$9999,2,FALSE)</f>
        <v>Zwillingsschwestern</v>
      </c>
    </row>
    <row r="88" spans="1:3" x14ac:dyDescent="0.25">
      <c r="A88" s="12">
        <v>106</v>
      </c>
      <c r="B88" s="8" t="str">
        <f>VLOOKUP(A88,'Sets data'!$A$3:$C$9999,3,FALSE)</f>
        <v>Wilderqueen's Arch</v>
      </c>
      <c r="C88" s="8" t="str">
        <f>VLOOKUP(A88,'Sets data'!$A$3:$C$9999,2,FALSE)</f>
        <v>Bogen der Wildkönigin</v>
      </c>
    </row>
    <row r="89" spans="1:3" x14ac:dyDescent="0.25">
      <c r="A89" s="12">
        <v>107</v>
      </c>
      <c r="B89" s="8" t="str">
        <f>VLOOKUP(A89,'Sets data'!$A$3:$C$9999,3,FALSE)</f>
        <v>Wyrd Tree's Blessing</v>
      </c>
      <c r="C89" s="8" t="str">
        <f>VLOOKUP(A89,'Sets data'!$A$3:$C$9999,2,FALSE)</f>
        <v>Segen des Wyrdbaums</v>
      </c>
    </row>
    <row r="90" spans="1:3" x14ac:dyDescent="0.25">
      <c r="A90" s="12">
        <v>108</v>
      </c>
      <c r="B90" s="8" t="str">
        <f>VLOOKUP(A90,'Sets data'!$A$3:$C$9999,3,FALSE)</f>
        <v>Ravager</v>
      </c>
      <c r="C90" s="8" t="str">
        <f>VLOOKUP(A90,'Sets data'!$A$3:$C$9999,2,FALSE)</f>
        <v>Verwüster</v>
      </c>
    </row>
    <row r="91" spans="1:3" x14ac:dyDescent="0.25">
      <c r="A91" s="12">
        <v>109</v>
      </c>
      <c r="B91" s="8" t="str">
        <f>VLOOKUP(A91,'Sets data'!$A$3:$C$9999,3,FALSE)</f>
        <v>Light of Cyrodiil</v>
      </c>
      <c r="C91" s="8" t="str">
        <f>VLOOKUP(A91,'Sets data'!$A$3:$C$9999,2,FALSE)</f>
        <v>Licht von Cyrodiil</v>
      </c>
    </row>
    <row r="92" spans="1:3" x14ac:dyDescent="0.25">
      <c r="A92" s="12">
        <v>110</v>
      </c>
      <c r="B92" s="8" t="str">
        <f>VLOOKUP(A92,'Sets data'!$A$3:$C$9999,3,FALSE)</f>
        <v>Sanctuary</v>
      </c>
      <c r="C92" s="8" t="str">
        <f>VLOOKUP(A92,'Sets data'!$A$3:$C$9999,2,FALSE)</f>
        <v>Heiligtum</v>
      </c>
    </row>
    <row r="93" spans="1:3" x14ac:dyDescent="0.25">
      <c r="A93" s="12">
        <v>111</v>
      </c>
      <c r="B93" s="8" t="str">
        <f>VLOOKUP(A93,'Sets data'!$A$3:$C$9999,3,FALSE)</f>
        <v>Ward of Cyrodiil</v>
      </c>
      <c r="C93" s="8" t="str">
        <f>VLOOKUP(A93,'Sets data'!$A$3:$C$9999,2,FALSE)</f>
        <v>Schutz von Cyrodiil</v>
      </c>
    </row>
    <row r="94" spans="1:3" x14ac:dyDescent="0.25">
      <c r="A94" s="12">
        <v>112</v>
      </c>
      <c r="B94" s="8" t="str">
        <f>VLOOKUP(A94,'Sets data'!$A$3:$C$9999,3,FALSE)</f>
        <v>Night Terror</v>
      </c>
      <c r="C94" s="8" t="str">
        <f>VLOOKUP(A94,'Sets data'!$A$3:$C$9999,2,FALSE)</f>
        <v>Nachtschrecken</v>
      </c>
    </row>
    <row r="95" spans="1:3" x14ac:dyDescent="0.25">
      <c r="A95" s="12">
        <v>113</v>
      </c>
      <c r="B95" s="8" t="str">
        <f>VLOOKUP(A95,'Sets data'!$A$3:$C$9999,3,FALSE)</f>
        <v>Crest of Cyrodiil</v>
      </c>
      <c r="C95" s="8" t="str">
        <f>VLOOKUP(A95,'Sets data'!$A$3:$C$9999,2,FALSE)</f>
        <v>Wappen von Cyrodiil</v>
      </c>
    </row>
    <row r="96" spans="1:3" x14ac:dyDescent="0.25">
      <c r="A96" s="12">
        <v>114</v>
      </c>
      <c r="B96" s="8" t="str">
        <f>VLOOKUP(A96,'Sets data'!$A$3:$C$9999,3,FALSE)</f>
        <v>Soulshine</v>
      </c>
      <c r="C96" s="8" t="str">
        <f>VLOOKUP(A96,'Sets data'!$A$3:$C$9999,2,FALSE)</f>
        <v>Seelenschein</v>
      </c>
    </row>
    <row r="97" spans="1:3" x14ac:dyDescent="0.25">
      <c r="A97" s="12">
        <v>116</v>
      </c>
      <c r="B97" s="8" t="str">
        <f>VLOOKUP(A97,'Sets data'!$A$3:$C$9999,3,FALSE)</f>
        <v>The Destruction Suite</v>
      </c>
      <c r="C97" s="8" t="str">
        <f>VLOOKUP(A97,'Sets data'!$A$3:$C$9999,2,FALSE)</f>
        <v>Garnitur der Zerstörung</v>
      </c>
    </row>
    <row r="98" spans="1:3" x14ac:dyDescent="0.25">
      <c r="A98" s="12">
        <v>117</v>
      </c>
      <c r="B98" s="8" t="str">
        <f>VLOOKUP(A98,'Sets data'!$A$3:$C$9999,3,FALSE)</f>
        <v>Relics of the Physician, Ansur</v>
      </c>
      <c r="C98" s="8" t="str">
        <f>VLOOKUP(A98,'Sets data'!$A$3:$C$9999,2,FALSE)</f>
        <v>Relikte des Mediziners Ansur</v>
      </c>
    </row>
    <row r="99" spans="1:3" x14ac:dyDescent="0.25">
      <c r="A99" s="12">
        <v>118</v>
      </c>
      <c r="B99" s="8" t="str">
        <f>VLOOKUP(A99,'Sets data'!$A$3:$C$9999,3,FALSE)</f>
        <v>Treasures of the Earthforge</v>
      </c>
      <c r="C99" s="8" t="str">
        <f>VLOOKUP(A99,'Sets data'!$A$3:$C$9999,2,FALSE)</f>
        <v>Schätze der Erdenschmiede</v>
      </c>
    </row>
    <row r="100" spans="1:3" x14ac:dyDescent="0.25">
      <c r="A100" s="12">
        <v>119</v>
      </c>
      <c r="B100" s="8" t="str">
        <f>VLOOKUP(A100,'Sets data'!$A$3:$C$9999,3,FALSE)</f>
        <v>Relics of the Rebellion</v>
      </c>
      <c r="C100" s="8" t="str">
        <f>VLOOKUP(A100,'Sets data'!$A$3:$C$9999,2,FALSE)</f>
        <v>Relikte der Rebellion</v>
      </c>
    </row>
    <row r="101" spans="1:3" x14ac:dyDescent="0.25">
      <c r="A101" s="12">
        <v>120</v>
      </c>
      <c r="B101" s="8" t="str">
        <f>VLOOKUP(A101,'Sets data'!$A$3:$C$9999,3,FALSE)</f>
        <v>Arms of Infernace</v>
      </c>
      <c r="C101" s="8" t="str">
        <f>VLOOKUP(A101,'Sets data'!$A$3:$C$9999,2,FALSE)</f>
        <v>Waffen Infernals</v>
      </c>
    </row>
    <row r="102" spans="1:3" x14ac:dyDescent="0.25">
      <c r="A102" s="12">
        <v>121</v>
      </c>
      <c r="B102" s="8" t="str">
        <f>VLOOKUP(A102,'Sets data'!$A$3:$C$9999,3,FALSE)</f>
        <v>Arms of the Ancestors</v>
      </c>
      <c r="C102" s="8" t="str">
        <f>VLOOKUP(A102,'Sets data'!$A$3:$C$9999,2,FALSE)</f>
        <v>Waffen der Ahnen</v>
      </c>
    </row>
    <row r="103" spans="1:3" x14ac:dyDescent="0.25">
      <c r="A103" s="12">
        <v>122</v>
      </c>
      <c r="B103" s="8" t="str">
        <f>VLOOKUP(A103,'Sets data'!$A$3:$C$9999,3,FALSE)</f>
        <v>Ebon Armory</v>
      </c>
      <c r="C103" s="8" t="str">
        <f>VLOOKUP(A103,'Sets data'!$A$3:$C$9999,2,FALSE)</f>
        <v>Ebenerzarsenal</v>
      </c>
    </row>
    <row r="104" spans="1:3" x14ac:dyDescent="0.25">
      <c r="A104" s="12">
        <v>123</v>
      </c>
      <c r="B104" s="8" t="str">
        <f>VLOOKUP(A104,'Sets data'!$A$3:$C$9999,3,FALSE)</f>
        <v>Hircine's Veneer</v>
      </c>
      <c r="C104" s="8" t="str">
        <f>VLOOKUP(A104,'Sets data'!$A$3:$C$9999,2,FALSE)</f>
        <v>Hircines Schein</v>
      </c>
    </row>
    <row r="105" spans="1:3" x14ac:dyDescent="0.25">
      <c r="A105" s="12">
        <v>124</v>
      </c>
      <c r="B105" s="8" t="str">
        <f>VLOOKUP(A105,'Sets data'!$A$3:$C$9999,3,FALSE)</f>
        <v>The Worm's Raiment</v>
      </c>
      <c r="C105" s="8" t="str">
        <f>VLOOKUP(A105,'Sets data'!$A$3:$C$9999,2,FALSE)</f>
        <v>Garderobe des Wurms</v>
      </c>
    </row>
    <row r="106" spans="1:3" x14ac:dyDescent="0.25">
      <c r="A106" s="12">
        <v>125</v>
      </c>
      <c r="B106" s="8" t="str">
        <f>VLOOKUP(A106,'Sets data'!$A$3:$C$9999,3,FALSE)</f>
        <v>Wrath of the Imperium</v>
      </c>
      <c r="C106" s="8" t="str">
        <f>VLOOKUP(A106,'Sets data'!$A$3:$C$9999,2,FALSE)</f>
        <v>Zorn des Kaiserreichs</v>
      </c>
    </row>
    <row r="107" spans="1:3" x14ac:dyDescent="0.25">
      <c r="A107" s="12">
        <v>126</v>
      </c>
      <c r="B107" s="8" t="str">
        <f>VLOOKUP(A107,'Sets data'!$A$3:$C$9999,3,FALSE)</f>
        <v>Grace of the Ancients</v>
      </c>
      <c r="C107" s="8" t="str">
        <f>VLOOKUP(A107,'Sets data'!$A$3:$C$9999,2,FALSE)</f>
        <v>Anmut der Uralten</v>
      </c>
    </row>
    <row r="108" spans="1:3" x14ac:dyDescent="0.25">
      <c r="A108" s="12">
        <v>127</v>
      </c>
      <c r="B108" s="8" t="str">
        <f>VLOOKUP(A108,'Sets data'!$A$3:$C$9999,3,FALSE)</f>
        <v>Deadly Strike</v>
      </c>
      <c r="C108" s="8" t="str">
        <f>VLOOKUP(A108,'Sets data'!$A$3:$C$9999,2,FALSE)</f>
        <v>Tödlicher Stoß</v>
      </c>
    </row>
    <row r="109" spans="1:3" x14ac:dyDescent="0.25">
      <c r="A109" s="12">
        <v>128</v>
      </c>
      <c r="B109" s="8" t="str">
        <f>VLOOKUP(A109,'Sets data'!$A$3:$C$9999,3,FALSE)</f>
        <v>Blessing of the Potentates</v>
      </c>
      <c r="C109" s="8" t="str">
        <f>VLOOKUP(A109,'Sets data'!$A$3:$C$9999,2,FALSE)</f>
        <v>Segen des Potentaten</v>
      </c>
    </row>
    <row r="110" spans="1:3" x14ac:dyDescent="0.25">
      <c r="A110" s="12">
        <v>129</v>
      </c>
      <c r="B110" s="8" t="str">
        <f>VLOOKUP(A110,'Sets data'!$A$3:$C$9999,3,FALSE)</f>
        <v>Vengeance Leech</v>
      </c>
      <c r="C110" s="8" t="str">
        <f>VLOOKUP(A110,'Sets data'!$A$3:$C$9999,2,FALSE)</f>
        <v>Saugende Vergeltung</v>
      </c>
    </row>
    <row r="111" spans="1:3" x14ac:dyDescent="0.25">
      <c r="A111" s="12">
        <v>130</v>
      </c>
      <c r="B111" s="8" t="str">
        <f>VLOOKUP(A111,'Sets data'!$A$3:$C$9999,3,FALSE)</f>
        <v>Eagle Eye</v>
      </c>
      <c r="C111" s="8" t="str">
        <f>VLOOKUP(A111,'Sets data'!$A$3:$C$9999,2,FALSE)</f>
        <v>Adlerauge</v>
      </c>
    </row>
    <row r="112" spans="1:3" x14ac:dyDescent="0.25">
      <c r="A112" s="12">
        <v>131</v>
      </c>
      <c r="B112" s="8" t="str">
        <f>VLOOKUP(A112,'Sets data'!$A$3:$C$9999,3,FALSE)</f>
        <v>Bastion of the Heartland</v>
      </c>
      <c r="C112" s="8" t="str">
        <f>VLOOKUP(A112,'Sets data'!$A$3:$C$9999,2,FALSE)</f>
        <v>Bastion des Herzlandes</v>
      </c>
    </row>
    <row r="113" spans="1:3" x14ac:dyDescent="0.25">
      <c r="A113" s="12">
        <v>132</v>
      </c>
      <c r="B113" s="8" t="str">
        <f>VLOOKUP(A113,'Sets data'!$A$3:$C$9999,3,FALSE)</f>
        <v>Shield of the Valiant</v>
      </c>
      <c r="C113" s="8" t="str">
        <f>VLOOKUP(A113,'Sets data'!$A$3:$C$9999,2,FALSE)</f>
        <v>Schild des Tapferen</v>
      </c>
    </row>
    <row r="114" spans="1:3" x14ac:dyDescent="0.25">
      <c r="A114" s="12">
        <v>133</v>
      </c>
      <c r="B114" s="8" t="str">
        <f>VLOOKUP(A114,'Sets data'!$A$3:$C$9999,3,FALSE)</f>
        <v>Buffer of the Swift</v>
      </c>
      <c r="C114" s="8" t="str">
        <f>VLOOKUP(A114,'Sets data'!$A$3:$C$9999,2,FALSE)</f>
        <v>Dämpfer des Geschwinden</v>
      </c>
    </row>
    <row r="115" spans="1:3" x14ac:dyDescent="0.25">
      <c r="A115" s="12">
        <v>134</v>
      </c>
      <c r="B115" s="8" t="str">
        <f>VLOOKUP(A115,'Sets data'!$A$3:$C$9999,3,FALSE)</f>
        <v>Shroud of the Lich</v>
      </c>
      <c r="C115" s="8" t="str">
        <f>VLOOKUP(A115,'Sets data'!$A$3:$C$9999,2,FALSE)</f>
        <v>Tuch des Lich</v>
      </c>
    </row>
    <row r="116" spans="1:3" x14ac:dyDescent="0.25">
      <c r="A116" s="12">
        <v>135</v>
      </c>
      <c r="B116" s="8" t="str">
        <f>VLOOKUP(A116,'Sets data'!$A$3:$C$9999,3,FALSE)</f>
        <v>Draugr's Heritage</v>
      </c>
      <c r="C116" s="8" t="str">
        <f>VLOOKUP(A116,'Sets data'!$A$3:$C$9999,2,FALSE)</f>
        <v>Erbe des Draugrs</v>
      </c>
    </row>
    <row r="117" spans="1:3" x14ac:dyDescent="0.25">
      <c r="A117" s="12">
        <v>136</v>
      </c>
      <c r="B117" s="8" t="str">
        <f>VLOOKUP(A117,'Sets data'!$A$3:$C$9999,3,FALSE)</f>
        <v>Immortal Warrior</v>
      </c>
      <c r="C117" s="8" t="str">
        <f>VLOOKUP(A117,'Sets data'!$A$3:$C$9999,2,FALSE)</f>
        <v>Unsterblicher Krieger</v>
      </c>
    </row>
    <row r="118" spans="1:3" x14ac:dyDescent="0.25">
      <c r="A118" s="12">
        <v>137</v>
      </c>
      <c r="B118" s="8" t="str">
        <f>VLOOKUP(A118,'Sets data'!$A$3:$C$9999,3,FALSE)</f>
        <v>Berserking Warrior</v>
      </c>
      <c r="C118" s="8" t="str">
        <f>VLOOKUP(A118,'Sets data'!$A$3:$C$9999,2,FALSE)</f>
        <v>Tobender Krieger</v>
      </c>
    </row>
    <row r="119" spans="1:3" x14ac:dyDescent="0.25">
      <c r="A119" s="12">
        <v>138</v>
      </c>
      <c r="B119" s="8" t="str">
        <f>VLOOKUP(A119,'Sets data'!$A$3:$C$9999,3,FALSE)</f>
        <v>Defending Warrior</v>
      </c>
      <c r="C119" s="8" t="str">
        <f>VLOOKUP(A119,'Sets data'!$A$3:$C$9999,2,FALSE)</f>
        <v>Verteidigender Krieger</v>
      </c>
    </row>
    <row r="120" spans="1:3" x14ac:dyDescent="0.25">
      <c r="A120" s="12">
        <v>139</v>
      </c>
      <c r="B120" s="8" t="str">
        <f>VLOOKUP(A120,'Sets data'!$A$3:$C$9999,3,FALSE)</f>
        <v>Wise Mage</v>
      </c>
      <c r="C120" s="8" t="str">
        <f>VLOOKUP(A120,'Sets data'!$A$3:$C$9999,2,FALSE)</f>
        <v>Weiser Magier</v>
      </c>
    </row>
    <row r="121" spans="1:3" x14ac:dyDescent="0.25">
      <c r="A121" s="12">
        <v>140</v>
      </c>
      <c r="B121" s="8" t="str">
        <f>VLOOKUP(A121,'Sets data'!$A$3:$C$9999,3,FALSE)</f>
        <v>Destructive Mage</v>
      </c>
      <c r="C121" s="8" t="str">
        <f>VLOOKUP(A121,'Sets data'!$A$3:$C$9999,2,FALSE)</f>
        <v>Zerstörerischer Magier</v>
      </c>
    </row>
    <row r="122" spans="1:3" x14ac:dyDescent="0.25">
      <c r="A122" s="12">
        <v>141</v>
      </c>
      <c r="B122" s="8" t="str">
        <f>VLOOKUP(A122,'Sets data'!$A$3:$C$9999,3,FALSE)</f>
        <v>Healing Mage</v>
      </c>
      <c r="C122" s="8" t="str">
        <f>VLOOKUP(A122,'Sets data'!$A$3:$C$9999,2,FALSE)</f>
        <v>Heilender Magier</v>
      </c>
    </row>
    <row r="123" spans="1:3" x14ac:dyDescent="0.25">
      <c r="A123" s="12">
        <v>142</v>
      </c>
      <c r="B123" s="8" t="str">
        <f>VLOOKUP(A123,'Sets data'!$A$3:$C$9999,3,FALSE)</f>
        <v>Quick Serpent</v>
      </c>
      <c r="C123" s="8" t="str">
        <f>VLOOKUP(A123,'Sets data'!$A$3:$C$9999,2,FALSE)</f>
        <v>Flinke Schlange</v>
      </c>
    </row>
    <row r="124" spans="1:3" x14ac:dyDescent="0.25">
      <c r="A124" s="12">
        <v>143</v>
      </c>
      <c r="B124" s="8" t="str">
        <f>VLOOKUP(A124,'Sets data'!$A$3:$C$9999,3,FALSE)</f>
        <v>Poisonous Serpent</v>
      </c>
      <c r="C124" s="8" t="str">
        <f>VLOOKUP(A124,'Sets data'!$A$3:$C$9999,2,FALSE)</f>
        <v>Giftschlange</v>
      </c>
    </row>
    <row r="125" spans="1:3" x14ac:dyDescent="0.25">
      <c r="A125" s="12">
        <v>144</v>
      </c>
      <c r="B125" s="8" t="str">
        <f>VLOOKUP(A125,'Sets data'!$A$3:$C$9999,3,FALSE)</f>
        <v>Twice-Fanged Serpent</v>
      </c>
      <c r="C125" s="8" t="str">
        <f>VLOOKUP(A125,'Sets data'!$A$3:$C$9999,2,FALSE)</f>
        <v>Doppelzüngige Schlange</v>
      </c>
    </row>
    <row r="126" spans="1:3" x14ac:dyDescent="0.25">
      <c r="A126" s="12">
        <v>145</v>
      </c>
      <c r="B126" s="8" t="str">
        <f>VLOOKUP(A126,'Sets data'!$A$3:$C$9999,3,FALSE)</f>
        <v>Way of Fire</v>
      </c>
      <c r="C126" s="8" t="str">
        <f>VLOOKUP(A126,'Sets data'!$A$3:$C$9999,2,FALSE)</f>
        <v>Weg des Feuers</v>
      </c>
    </row>
    <row r="127" spans="1:3" x14ac:dyDescent="0.25">
      <c r="A127" s="12">
        <v>146</v>
      </c>
      <c r="B127" s="8" t="str">
        <f>VLOOKUP(A127,'Sets data'!$A$3:$C$9999,3,FALSE)</f>
        <v>Way of Air</v>
      </c>
      <c r="C127" s="8" t="str">
        <f>VLOOKUP(A127,'Sets data'!$A$3:$C$9999,2,FALSE)</f>
        <v>Weg der Luft</v>
      </c>
    </row>
    <row r="128" spans="1:3" x14ac:dyDescent="0.25">
      <c r="A128" s="12">
        <v>147</v>
      </c>
      <c r="B128" s="8" t="str">
        <f>VLOOKUP(A128,'Sets data'!$A$3:$C$9999,3,FALSE)</f>
        <v>Way of Martial Knowledge</v>
      </c>
      <c r="C128" s="8" t="str">
        <f>VLOOKUP(A128,'Sets data'!$A$3:$C$9999,2,FALSE)</f>
        <v>Weg der Kampfkunst</v>
      </c>
    </row>
    <row r="129" spans="1:3" x14ac:dyDescent="0.25">
      <c r="A129" s="5">
        <v>148</v>
      </c>
      <c r="B129" s="8" t="str">
        <f>VLOOKUP(A129,'Sets data'!$A$3:$C$9999,3,FALSE)</f>
        <v>Way of the Arena</v>
      </c>
      <c r="C129" s="8" t="str">
        <f>VLOOKUP(A129,'Sets data'!$A$3:$C$9999,2,FALSE)</f>
        <v>Weg der Arena</v>
      </c>
    </row>
    <row r="130" spans="1:3" x14ac:dyDescent="0.25">
      <c r="A130" s="12">
        <v>155</v>
      </c>
      <c r="B130" s="8" t="str">
        <f>VLOOKUP(A130,'Sets data'!$A$3:$C$9999,3,FALSE)</f>
        <v>Undaunted Bastion</v>
      </c>
      <c r="C130" s="8" t="str">
        <f>VLOOKUP(A130,'Sets data'!$A$3:$C$9999,2,FALSE)</f>
        <v>Unerschrockenen-Bastion</v>
      </c>
    </row>
    <row r="131" spans="1:3" x14ac:dyDescent="0.25">
      <c r="A131" s="12">
        <v>156</v>
      </c>
      <c r="B131" s="8" t="str">
        <f>VLOOKUP(A131,'Sets data'!$A$3:$C$9999,3,FALSE)</f>
        <v>Undaunted Infiltrator</v>
      </c>
      <c r="C131" s="8" t="str">
        <f>VLOOKUP(A131,'Sets data'!$A$3:$C$9999,2,FALSE)</f>
        <v>Unerschrockener Infiltrator</v>
      </c>
    </row>
    <row r="132" spans="1:3" x14ac:dyDescent="0.25">
      <c r="A132" s="12">
        <v>157</v>
      </c>
      <c r="B132" s="8" t="str">
        <f>VLOOKUP(A132,'Sets data'!$A$3:$C$9999,3,FALSE)</f>
        <v>Undaunted Unweaver</v>
      </c>
      <c r="C132" s="8" t="str">
        <f>VLOOKUP(A132,'Sets data'!$A$3:$C$9999,2,FALSE)</f>
        <v>Unerschrockener Entflechter</v>
      </c>
    </row>
    <row r="133" spans="1:3" x14ac:dyDescent="0.25">
      <c r="A133" s="12">
        <v>158</v>
      </c>
      <c r="B133" s="8" t="str">
        <f>VLOOKUP(A133,'Sets data'!$A$3:$C$9999,3,FALSE)</f>
        <v>Embershield</v>
      </c>
      <c r="C133" s="8" t="str">
        <f>VLOOKUP(A133,'Sets data'!$A$3:$C$9999,2,FALSE)</f>
        <v>Glutschild</v>
      </c>
    </row>
    <row r="134" spans="1:3" x14ac:dyDescent="0.25">
      <c r="A134" s="12">
        <v>159</v>
      </c>
      <c r="B134" s="8" t="str">
        <f>VLOOKUP(A134,'Sets data'!$A$3:$C$9999,3,FALSE)</f>
        <v>Sunderflame</v>
      </c>
      <c r="C134" s="8" t="str">
        <f>VLOOKUP(A134,'Sets data'!$A$3:$C$9999,2,FALSE)</f>
        <v>Trennflamme</v>
      </c>
    </row>
    <row r="135" spans="1:3" x14ac:dyDescent="0.25">
      <c r="A135" s="12">
        <v>160</v>
      </c>
      <c r="B135" s="8" t="str">
        <f>VLOOKUP(A135,'Sets data'!$A$3:$C$9999,3,FALSE)</f>
        <v>Burning Spellweave</v>
      </c>
      <c r="C135" s="8" t="str">
        <f>VLOOKUP(A135,'Sets data'!$A$3:$C$9999,2,FALSE)</f>
        <v>Branntzauberweber</v>
      </c>
    </row>
    <row r="136" spans="1:3" x14ac:dyDescent="0.25">
      <c r="A136" s="5">
        <v>161</v>
      </c>
      <c r="B136" s="8" t="str">
        <f>VLOOKUP(A136,'Sets data'!$A$3:$C$9999,3,FALSE)</f>
        <v>Twice-Born Star</v>
      </c>
      <c r="C136" s="8" t="str">
        <f>VLOOKUP(A136,'Sets data'!$A$3:$C$9999,2,FALSE)</f>
        <v>Doppelstern</v>
      </c>
    </row>
    <row r="137" spans="1:3" x14ac:dyDescent="0.25">
      <c r="A137" s="5">
        <v>162</v>
      </c>
      <c r="B137" s="8" t="str">
        <f>VLOOKUP(A137,'Sets data'!$A$3:$C$9999,3,FALSE)</f>
        <v>Spawn of Mephala</v>
      </c>
      <c r="C137" s="8" t="str">
        <f>VLOOKUP(A137,'Sets data'!$A$3:$C$9999,2,FALSE)</f>
        <v>Mephalas Brut</v>
      </c>
    </row>
    <row r="138" spans="1:3" x14ac:dyDescent="0.25">
      <c r="A138" s="5">
        <v>163</v>
      </c>
      <c r="B138" s="8" t="str">
        <f>VLOOKUP(A138,'Sets data'!$A$3:$C$9999,3,FALSE)</f>
        <v>Blood Spawn</v>
      </c>
      <c r="C138" s="8" t="str">
        <f>VLOOKUP(A138,'Sets data'!$A$3:$C$9999,2,FALSE)</f>
        <v>Blutbrut</v>
      </c>
    </row>
    <row r="139" spans="1:3" x14ac:dyDescent="0.25">
      <c r="A139" s="5">
        <v>164</v>
      </c>
      <c r="B139" s="8" t="str">
        <f>VLOOKUP(A139,'Sets data'!$A$3:$C$9999,3,FALSE)</f>
        <v>Lord Warden</v>
      </c>
      <c r="C139" s="8" t="str">
        <f>VLOOKUP(A139,'Sets data'!$A$3:$C$9999,2,FALSE)</f>
        <v>Hochwärter</v>
      </c>
    </row>
    <row r="140" spans="1:3" x14ac:dyDescent="0.25">
      <c r="A140" s="5">
        <v>165</v>
      </c>
      <c r="B140" s="8" t="str">
        <f>VLOOKUP(A140,'Sets data'!$A$3:$C$9999,3,FALSE)</f>
        <v>Scourge Harvester</v>
      </c>
      <c r="C140" s="8" t="str">
        <f>VLOOKUP(A140,'Sets data'!$A$3:$C$9999,2,FALSE)</f>
        <v>Geißelernter</v>
      </c>
    </row>
    <row r="141" spans="1:3" x14ac:dyDescent="0.25">
      <c r="A141" s="5">
        <v>166</v>
      </c>
      <c r="B141" s="8" t="str">
        <f>VLOOKUP(A141,'Sets data'!$A$3:$C$9999,3,FALSE)</f>
        <v>Engine Guardian</v>
      </c>
      <c r="C141" s="8" t="str">
        <f>VLOOKUP(A141,'Sets data'!$A$3:$C$9999,2,FALSE)</f>
        <v>Maschinenwächter</v>
      </c>
    </row>
    <row r="142" spans="1:3" x14ac:dyDescent="0.25">
      <c r="A142" s="5">
        <v>167</v>
      </c>
      <c r="B142" s="8" t="str">
        <f>VLOOKUP(A142,'Sets data'!$A$3:$C$9999,3,FALSE)</f>
        <v>Nightflame</v>
      </c>
      <c r="C142" s="8" t="str">
        <f>VLOOKUP(A142,'Sets data'!$A$3:$C$9999,2,FALSE)</f>
        <v>Nachtflamme</v>
      </c>
    </row>
    <row r="143" spans="1:3" x14ac:dyDescent="0.25">
      <c r="A143" s="5">
        <v>168</v>
      </c>
      <c r="B143" s="8" t="str">
        <f>VLOOKUP(A143,'Sets data'!$A$3:$C$9999,3,FALSE)</f>
        <v>Nerien'eth</v>
      </c>
      <c r="C143" s="8" t="str">
        <f>VLOOKUP(A143,'Sets data'!$A$3:$C$9999,2,FALSE)</f>
        <v>Nerien'eth</v>
      </c>
    </row>
    <row r="144" spans="1:3" x14ac:dyDescent="0.25">
      <c r="A144" s="5">
        <v>169</v>
      </c>
      <c r="B144" s="8" t="str">
        <f>VLOOKUP(A144,'Sets data'!$A$3:$C$9999,3,FALSE)</f>
        <v>Valkyn Skoria</v>
      </c>
      <c r="C144" s="8" t="str">
        <f>VLOOKUP(A144,'Sets data'!$A$3:$C$9999,2,FALSE)</f>
        <v>Valkyn Skoria</v>
      </c>
    </row>
    <row r="145" spans="1:3" x14ac:dyDescent="0.25">
      <c r="A145" s="5">
        <v>170</v>
      </c>
      <c r="B145" s="8" t="str">
        <f>VLOOKUP(A145,'Sets data'!$A$3:$C$9999,3,FALSE)</f>
        <v>Maw of the Infernal</v>
      </c>
      <c r="C145" s="8" t="str">
        <f>VLOOKUP(A145,'Sets data'!$A$3:$C$9999,2,FALSE)</f>
        <v>Schlund des Infernalen</v>
      </c>
    </row>
    <row r="146" spans="1:3" x14ac:dyDescent="0.25">
      <c r="A146" s="12">
        <v>171</v>
      </c>
      <c r="B146" s="8" t="str">
        <f>VLOOKUP(A146,'Sets data'!$A$3:$C$9999,3,FALSE)</f>
        <v>Eternal Warrior</v>
      </c>
      <c r="C146" s="8" t="str">
        <f>VLOOKUP(A146,'Sets data'!$A$3:$C$9999,2,FALSE)</f>
        <v>Ewiger Krieger</v>
      </c>
    </row>
    <row r="147" spans="1:3" x14ac:dyDescent="0.25">
      <c r="A147" s="12">
        <v>172</v>
      </c>
      <c r="B147" s="8" t="str">
        <f>VLOOKUP(A147,'Sets data'!$A$3:$C$9999,3,FALSE)</f>
        <v>Infallible Mage</v>
      </c>
      <c r="C147" s="8" t="str">
        <f>VLOOKUP(A147,'Sets data'!$A$3:$C$9999,2,FALSE)</f>
        <v>Unfehlbare Magierin</v>
      </c>
    </row>
    <row r="148" spans="1:3" x14ac:dyDescent="0.25">
      <c r="A148" s="12">
        <v>173</v>
      </c>
      <c r="B148" s="8" t="str">
        <f>VLOOKUP(A148,'Sets data'!$A$3:$C$9999,3,FALSE)</f>
        <v>Vicious Serpent</v>
      </c>
      <c r="C148" s="8" t="str">
        <f>VLOOKUP(A148,'Sets data'!$A$3:$C$9999,2,FALSE)</f>
        <v>Boshafte Schlange</v>
      </c>
    </row>
    <row r="149" spans="1:3" x14ac:dyDescent="0.25">
      <c r="A149" s="5">
        <v>176</v>
      </c>
      <c r="B149" s="8" t="str">
        <f>VLOOKUP(A149,'Sets data'!$A$3:$C$9999,3,FALSE)</f>
        <v>Noble's Conquest</v>
      </c>
      <c r="C149" s="8" t="str">
        <f>VLOOKUP(A149,'Sets data'!$A$3:$C$9999,2,FALSE)</f>
        <v>Adelssieg</v>
      </c>
    </row>
    <row r="150" spans="1:3" x14ac:dyDescent="0.25">
      <c r="A150" s="5">
        <v>177</v>
      </c>
      <c r="B150" s="8" t="str">
        <f>VLOOKUP(A150,'Sets data'!$A$3:$C$9999,3,FALSE)</f>
        <v>Redistributor</v>
      </c>
      <c r="C150" s="8" t="str">
        <f>VLOOKUP(A150,'Sets data'!$A$3:$C$9999,2,FALSE)</f>
        <v>Umverteilung</v>
      </c>
    </row>
    <row r="151" spans="1:3" x14ac:dyDescent="0.25">
      <c r="A151" s="5">
        <v>178</v>
      </c>
      <c r="B151" s="8" t="str">
        <f>VLOOKUP(A151,'Sets data'!$A$3:$C$9999,3,FALSE)</f>
        <v>Armor Master</v>
      </c>
      <c r="C151" s="8" t="str">
        <f>VLOOKUP(A151,'Sets data'!$A$3:$C$9999,2,FALSE)</f>
        <v>Rüstungsmeister</v>
      </c>
    </row>
    <row r="152" spans="1:3" x14ac:dyDescent="0.25">
      <c r="A152" s="12">
        <v>179</v>
      </c>
      <c r="B152" s="8" t="str">
        <f>VLOOKUP(A152,'Sets data'!$A$3:$C$9999,3,FALSE)</f>
        <v>Black Rose</v>
      </c>
      <c r="C152" s="8" t="str">
        <f>VLOOKUP(A152,'Sets data'!$A$3:$C$9999,2,FALSE)</f>
        <v>Schwarze Rose</v>
      </c>
    </row>
    <row r="153" spans="1:3" x14ac:dyDescent="0.25">
      <c r="A153" s="12">
        <v>180</v>
      </c>
      <c r="B153" s="8" t="str">
        <f>VLOOKUP(A153,'Sets data'!$A$3:$C$9999,3,FALSE)</f>
        <v>Powerful Assault</v>
      </c>
      <c r="C153" s="8" t="str">
        <f>VLOOKUP(A153,'Sets data'!$A$3:$C$9999,2,FALSE)</f>
        <v>Kraftvoller Ansturm</v>
      </c>
    </row>
    <row r="154" spans="1:3" x14ac:dyDescent="0.25">
      <c r="A154" s="12">
        <v>181</v>
      </c>
      <c r="B154" s="8" t="str">
        <f>VLOOKUP(A154,'Sets data'!$A$3:$C$9999,3,FALSE)</f>
        <v>Meritorious Service</v>
      </c>
      <c r="C154" s="8" t="str">
        <f>VLOOKUP(A154,'Sets data'!$A$3:$C$9999,2,FALSE)</f>
        <v>Meritorischer Dienst</v>
      </c>
    </row>
    <row r="155" spans="1:3" x14ac:dyDescent="0.25">
      <c r="A155" s="5">
        <v>183</v>
      </c>
      <c r="B155" s="8" t="str">
        <f>VLOOKUP(A155,'Sets data'!$A$3:$C$9999,3,FALSE)</f>
        <v>Molag Kena</v>
      </c>
      <c r="C155" s="8" t="str">
        <f>VLOOKUP(A155,'Sets data'!$A$3:$C$9999,2,FALSE)</f>
        <v>Molag Kena</v>
      </c>
    </row>
    <row r="156" spans="1:3" x14ac:dyDescent="0.25">
      <c r="A156" s="12">
        <v>184</v>
      </c>
      <c r="B156" s="8" t="str">
        <f>VLOOKUP(A156,'Sets data'!$A$3:$C$9999,3,FALSE)</f>
        <v>Brands of Imperium</v>
      </c>
      <c r="C156" s="8" t="str">
        <f>VLOOKUP(A156,'Sets data'!$A$3:$C$9999,2,FALSE)</f>
        <v>Male des Kaiserreichs</v>
      </c>
    </row>
    <row r="157" spans="1:3" x14ac:dyDescent="0.25">
      <c r="A157" s="12">
        <v>185</v>
      </c>
      <c r="B157" s="8" t="str">
        <f>VLOOKUP(A157,'Sets data'!$A$3:$C$9999,3,FALSE)</f>
        <v>Spell Power Cure</v>
      </c>
      <c r="C157" s="8" t="str">
        <f>VLOOKUP(A157,'Sets data'!$A$3:$C$9999,2,FALSE)</f>
        <v>Magiekraftheilung</v>
      </c>
    </row>
    <row r="158" spans="1:3" x14ac:dyDescent="0.25">
      <c r="A158" s="12">
        <v>186</v>
      </c>
      <c r="B158" s="8" t="str">
        <f>VLOOKUP(A158,'Sets data'!$A$3:$C$9999,3,FALSE)</f>
        <v>Jolting Arms</v>
      </c>
      <c r="C158" s="8" t="str">
        <f>VLOOKUP(A158,'Sets data'!$A$3:$C$9999,2,FALSE)</f>
        <v>Rüttelnde Rüstung</v>
      </c>
    </row>
    <row r="159" spans="1:3" x14ac:dyDescent="0.25">
      <c r="A159" s="12">
        <v>187</v>
      </c>
      <c r="B159" s="8" t="str">
        <f>VLOOKUP(A159,'Sets data'!$A$3:$C$9999,3,FALSE)</f>
        <v>Swamp Raider</v>
      </c>
      <c r="C159" s="8" t="str">
        <f>VLOOKUP(A159,'Sets data'!$A$3:$C$9999,2,FALSE)</f>
        <v>Sumpfräuber</v>
      </c>
    </row>
    <row r="160" spans="1:3" x14ac:dyDescent="0.25">
      <c r="A160" s="12">
        <v>188</v>
      </c>
      <c r="B160" s="8" t="str">
        <f>VLOOKUP(A160,'Sets data'!$A$3:$C$9999,3,FALSE)</f>
        <v>Storm Master</v>
      </c>
      <c r="C160" s="8" t="str">
        <f>VLOOKUP(A160,'Sets data'!$A$3:$C$9999,2,FALSE)</f>
        <v>Sturmmeister</v>
      </c>
    </row>
    <row r="161" spans="1:3" x14ac:dyDescent="0.25">
      <c r="A161" s="12">
        <v>190</v>
      </c>
      <c r="B161" s="8" t="str">
        <f>VLOOKUP(A161,'Sets data'!$A$3:$C$9999,3,FALSE)</f>
        <v>Scathing Mage</v>
      </c>
      <c r="C161" s="8" t="str">
        <f>VLOOKUP(A161,'Sets data'!$A$3:$C$9999,2,FALSE)</f>
        <v>Verletzender Magier</v>
      </c>
    </row>
    <row r="162" spans="1:3" x14ac:dyDescent="0.25">
      <c r="A162" s="12">
        <v>193</v>
      </c>
      <c r="B162" s="8" t="str">
        <f>VLOOKUP(A162,'Sets data'!$A$3:$C$9999,3,FALSE)</f>
        <v>Overwhelming Surge</v>
      </c>
      <c r="C162" s="8" t="str">
        <f>VLOOKUP(A162,'Sets data'!$A$3:$C$9999,2,FALSE)</f>
        <v>Überwältigende Woge</v>
      </c>
    </row>
    <row r="163" spans="1:3" x14ac:dyDescent="0.25">
      <c r="A163" s="12">
        <v>194</v>
      </c>
      <c r="B163" s="8" t="str">
        <f>VLOOKUP(A163,'Sets data'!$A$3:$C$9999,3,FALSE)</f>
        <v>Combat Physician</v>
      </c>
      <c r="C163" s="8" t="str">
        <f>VLOOKUP(A163,'Sets data'!$A$3:$C$9999,2,FALSE)</f>
        <v>Feldarzt</v>
      </c>
    </row>
    <row r="164" spans="1:3" x14ac:dyDescent="0.25">
      <c r="A164" s="12">
        <v>195</v>
      </c>
      <c r="B164" s="8" t="str">
        <f>VLOOKUP(A164,'Sets data'!$A$3:$C$9999,3,FALSE)</f>
        <v>Sheer Venom</v>
      </c>
      <c r="C164" s="8" t="str">
        <f>VLOOKUP(A164,'Sets data'!$A$3:$C$9999,2,FALSE)</f>
        <v>Reingift</v>
      </c>
    </row>
    <row r="165" spans="1:3" x14ac:dyDescent="0.25">
      <c r="A165" s="12">
        <v>196</v>
      </c>
      <c r="B165" s="8" t="str">
        <f>VLOOKUP(A165,'Sets data'!$A$3:$C$9999,3,FALSE)</f>
        <v>Leeching Plate</v>
      </c>
      <c r="C165" s="8" t="str">
        <f>VLOOKUP(A165,'Sets data'!$A$3:$C$9999,2,FALSE)</f>
        <v>Auslaugende Rüstung</v>
      </c>
    </row>
    <row r="166" spans="1:3" x14ac:dyDescent="0.25">
      <c r="A166" s="12">
        <v>197</v>
      </c>
      <c r="B166" s="8" t="str">
        <f>VLOOKUP(A166,'Sets data'!$A$3:$C$9999,3,FALSE)</f>
        <v>Tormentor</v>
      </c>
      <c r="C166" s="8" t="str">
        <f>VLOOKUP(A166,'Sets data'!$A$3:$C$9999,2,FALSE)</f>
        <v>Quälender</v>
      </c>
    </row>
    <row r="167" spans="1:3" x14ac:dyDescent="0.25">
      <c r="A167" s="12">
        <v>198</v>
      </c>
      <c r="B167" s="8" t="str">
        <f>VLOOKUP(A167,'Sets data'!$A$3:$C$9999,3,FALSE)</f>
        <v>Essence Thief</v>
      </c>
      <c r="C167" s="8" t="str">
        <f>VLOOKUP(A167,'Sets data'!$A$3:$C$9999,2,FALSE)</f>
        <v>Essenzdieb</v>
      </c>
    </row>
    <row r="168" spans="1:3" x14ac:dyDescent="0.25">
      <c r="A168" s="12">
        <v>199</v>
      </c>
      <c r="B168" s="8" t="str">
        <f>VLOOKUP(A168,'Sets data'!$A$3:$C$9999,3,FALSE)</f>
        <v>Shield Breaker</v>
      </c>
      <c r="C168" s="8" t="str">
        <f>VLOOKUP(A168,'Sets data'!$A$3:$C$9999,2,FALSE)</f>
        <v>Schildbrecher</v>
      </c>
    </row>
    <row r="169" spans="1:3" x14ac:dyDescent="0.25">
      <c r="A169" s="12">
        <v>200</v>
      </c>
      <c r="B169" s="8" t="str">
        <f>VLOOKUP(A169,'Sets data'!$A$3:$C$9999,3,FALSE)</f>
        <v>Phoenix</v>
      </c>
      <c r="C169" s="8" t="str">
        <f>VLOOKUP(A169,'Sets data'!$A$3:$C$9999,2,FALSE)</f>
        <v>Phönix</v>
      </c>
    </row>
    <row r="170" spans="1:3" x14ac:dyDescent="0.25">
      <c r="A170" s="12">
        <v>201</v>
      </c>
      <c r="B170" s="8" t="str">
        <f>VLOOKUP(A170,'Sets data'!$A$3:$C$9999,3,FALSE)</f>
        <v>Reactive Armor</v>
      </c>
      <c r="C170" s="8" t="str">
        <f>VLOOKUP(A170,'Sets data'!$A$3:$C$9999,2,FALSE)</f>
        <v>Reaktive Rüstung</v>
      </c>
    </row>
    <row r="171" spans="1:3" x14ac:dyDescent="0.25">
      <c r="A171" s="12">
        <v>204</v>
      </c>
      <c r="B171" s="8" t="str">
        <f>VLOOKUP(A171,'Sets data'!$A$3:$C$9999,3,FALSE)</f>
        <v>Endurance</v>
      </c>
      <c r="C171" s="8" t="str">
        <f>VLOOKUP(A171,'Sets data'!$A$3:$C$9999,2,FALSE)</f>
        <v>Beständigkeit</v>
      </c>
    </row>
    <row r="172" spans="1:3" x14ac:dyDescent="0.25">
      <c r="A172" s="12">
        <v>205</v>
      </c>
      <c r="B172" s="8" t="str">
        <f>VLOOKUP(A172,'Sets data'!$A$3:$C$9999,3,FALSE)</f>
        <v>Willpower</v>
      </c>
      <c r="C172" s="8" t="str">
        <f>VLOOKUP(A172,'Sets data'!$A$3:$C$9999,2,FALSE)</f>
        <v>Willenskraft</v>
      </c>
    </row>
    <row r="173" spans="1:3" x14ac:dyDescent="0.25">
      <c r="A173" s="12">
        <v>206</v>
      </c>
      <c r="B173" s="8" t="str">
        <f>VLOOKUP(A173,'Sets data'!$A$3:$C$9999,3,FALSE)</f>
        <v>Agility</v>
      </c>
      <c r="C173" s="8" t="str">
        <f>VLOOKUP(A173,'Sets data'!$A$3:$C$9999,2,FALSE)</f>
        <v>Agilität</v>
      </c>
    </row>
    <row r="174" spans="1:3" x14ac:dyDescent="0.25">
      <c r="A174" s="5">
        <v>207</v>
      </c>
      <c r="B174" s="8" t="str">
        <f>VLOOKUP(A174,'Sets data'!$A$3:$C$9999,3,FALSE)</f>
        <v>Law of Julianos</v>
      </c>
      <c r="C174" s="8" t="str">
        <f>VLOOKUP(A174,'Sets data'!$A$3:$C$9999,2,FALSE)</f>
        <v>Gesetz von Julianos</v>
      </c>
    </row>
    <row r="175" spans="1:3" x14ac:dyDescent="0.25">
      <c r="A175" s="5">
        <v>208</v>
      </c>
      <c r="B175" s="8" t="str">
        <f>VLOOKUP(A175,'Sets data'!$A$3:$C$9999,3,FALSE)</f>
        <v>Trial by Fire</v>
      </c>
      <c r="C175" s="8" t="str">
        <f>VLOOKUP(A175,'Sets data'!$A$3:$C$9999,2,FALSE)</f>
        <v>Feuertaufe</v>
      </c>
    </row>
    <row r="176" spans="1:3" x14ac:dyDescent="0.25">
      <c r="A176" s="24">
        <v>209</v>
      </c>
      <c r="B176" s="8" t="str">
        <f>VLOOKUP(A176,'Sets data'!$A$3:$C$9999,3,FALSE)</f>
        <v>Armor of the Code</v>
      </c>
      <c r="C176" s="8" t="str">
        <f>VLOOKUP(A176,'Sets data'!$A$3:$C$9999,2,FALSE)</f>
        <v>Armor of the Code</v>
      </c>
    </row>
    <row r="177" spans="1:3" x14ac:dyDescent="0.25">
      <c r="A177" s="12">
        <v>210</v>
      </c>
      <c r="B177" s="8" t="str">
        <f>VLOOKUP(A177,'Sets data'!$A$3:$C$9999,3,FALSE)</f>
        <v>Mark of the Pariah</v>
      </c>
      <c r="C177" s="8" t="str">
        <f>VLOOKUP(A177,'Sets data'!$A$3:$C$9999,2,FALSE)</f>
        <v>Zeichen des Ausgestoßenen</v>
      </c>
    </row>
    <row r="178" spans="1:3" x14ac:dyDescent="0.25">
      <c r="A178" s="12">
        <v>211</v>
      </c>
      <c r="B178" s="8" t="str">
        <f>VLOOKUP(A178,'Sets data'!$A$3:$C$9999,3,FALSE)</f>
        <v>Permafrost</v>
      </c>
      <c r="C178" s="8" t="str">
        <f>VLOOKUP(A178,'Sets data'!$A$3:$C$9999,2,FALSE)</f>
        <v>Permafrost</v>
      </c>
    </row>
    <row r="179" spans="1:3" x14ac:dyDescent="0.25">
      <c r="A179" s="12">
        <v>212</v>
      </c>
      <c r="B179" s="8" t="str">
        <f>VLOOKUP(A179,'Sets data'!$A$3:$C$9999,3,FALSE)</f>
        <v>Briarheart</v>
      </c>
      <c r="C179" s="8" t="str">
        <f>VLOOKUP(A179,'Sets data'!$A$3:$C$9999,2,FALSE)</f>
        <v>Dornenherz</v>
      </c>
    </row>
    <row r="180" spans="1:3" x14ac:dyDescent="0.25">
      <c r="A180" s="12">
        <v>213</v>
      </c>
      <c r="B180" s="8" t="str">
        <f>VLOOKUP(A180,'Sets data'!$A$3:$C$9999,3,FALSE)</f>
        <v>Glorious Defender</v>
      </c>
      <c r="C180" s="8" t="str">
        <f>VLOOKUP(A180,'Sets data'!$A$3:$C$9999,2,FALSE)</f>
        <v>Ruhmreicher Verteidiger</v>
      </c>
    </row>
    <row r="181" spans="1:3" x14ac:dyDescent="0.25">
      <c r="A181" s="12">
        <v>214</v>
      </c>
      <c r="B181" s="8" t="str">
        <f>VLOOKUP(A181,'Sets data'!$A$3:$C$9999,3,FALSE)</f>
        <v>Para Bellum</v>
      </c>
      <c r="C181" s="8" t="str">
        <f>VLOOKUP(A181,'Sets data'!$A$3:$C$9999,2,FALSE)</f>
        <v>Para Bellum</v>
      </c>
    </row>
    <row r="182" spans="1:3" x14ac:dyDescent="0.25">
      <c r="A182" s="12">
        <v>215</v>
      </c>
      <c r="B182" s="8" t="str">
        <f>VLOOKUP(A182,'Sets data'!$A$3:$C$9999,3,FALSE)</f>
        <v>Elemental Succession</v>
      </c>
      <c r="C182" s="8" t="str">
        <f>VLOOKUP(A182,'Sets data'!$A$3:$C$9999,2,FALSE)</f>
        <v>Elementarfolge</v>
      </c>
    </row>
    <row r="183" spans="1:3" x14ac:dyDescent="0.25">
      <c r="A183" s="12">
        <v>216</v>
      </c>
      <c r="B183" s="8" t="str">
        <f>VLOOKUP(A183,'Sets data'!$A$3:$C$9999,3,FALSE)</f>
        <v>Hunt Leader</v>
      </c>
      <c r="C183" s="8" t="str">
        <f>VLOOKUP(A183,'Sets data'!$A$3:$C$9999,2,FALSE)</f>
        <v>Jagdleiter</v>
      </c>
    </row>
    <row r="184" spans="1:3" x14ac:dyDescent="0.25">
      <c r="A184" s="12">
        <v>217</v>
      </c>
      <c r="B184" s="8" t="str">
        <f>VLOOKUP(A184,'Sets data'!$A$3:$C$9999,3,FALSE)</f>
        <v>Winterborn</v>
      </c>
      <c r="C184" s="8" t="str">
        <f>VLOOKUP(A184,'Sets data'!$A$3:$C$9999,2,FALSE)</f>
        <v>Winterkind</v>
      </c>
    </row>
    <row r="185" spans="1:3" x14ac:dyDescent="0.25">
      <c r="A185" s="12">
        <v>218</v>
      </c>
      <c r="B185" s="8" t="str">
        <f>VLOOKUP(A185,'Sets data'!$A$3:$C$9999,3,FALSE)</f>
        <v>Trinimac's Valor</v>
      </c>
      <c r="C185" s="8" t="str">
        <f>VLOOKUP(A185,'Sets data'!$A$3:$C$9999,2,FALSE)</f>
        <v>Trinimacs Heldenmut</v>
      </c>
    </row>
    <row r="186" spans="1:3" x14ac:dyDescent="0.25">
      <c r="A186" s="5">
        <v>219</v>
      </c>
      <c r="B186" s="8" t="str">
        <f>VLOOKUP(A186,'Sets data'!$A$3:$C$9999,3,FALSE)</f>
        <v>Morkuldin</v>
      </c>
      <c r="C186" s="8" t="str">
        <f>VLOOKUP(A186,'Sets data'!$A$3:$C$9999,2,FALSE)</f>
        <v>Morkuldin</v>
      </c>
    </row>
    <row r="187" spans="1:3" x14ac:dyDescent="0.25">
      <c r="A187" s="5">
        <v>224</v>
      </c>
      <c r="B187" s="8" t="str">
        <f>VLOOKUP(A187,'Sets data'!$A$3:$C$9999,3,FALSE)</f>
        <v>Tava's Favor</v>
      </c>
      <c r="C187" s="8" t="str">
        <f>VLOOKUP(A187,'Sets data'!$A$3:$C$9999,2,FALSE)</f>
        <v>Tavas Gunst</v>
      </c>
    </row>
    <row r="188" spans="1:3" x14ac:dyDescent="0.25">
      <c r="A188" s="5">
        <v>225</v>
      </c>
      <c r="B188" s="8" t="str">
        <f>VLOOKUP(A188,'Sets data'!$A$3:$C$9999,3,FALSE)</f>
        <v>Clever Alchemist</v>
      </c>
      <c r="C188" s="8" t="str">
        <f>VLOOKUP(A188,'Sets data'!$A$3:$C$9999,2,FALSE)</f>
        <v>Schlauer Alchemist</v>
      </c>
    </row>
    <row r="189" spans="1:3" x14ac:dyDescent="0.25">
      <c r="A189" s="5">
        <v>226</v>
      </c>
      <c r="B189" s="8" t="str">
        <f>VLOOKUP(A189,'Sets data'!$A$3:$C$9999,3,FALSE)</f>
        <v>Eternal Hunt</v>
      </c>
      <c r="C189" s="8" t="str">
        <f>VLOOKUP(A189,'Sets data'!$A$3:$C$9999,2,FALSE)</f>
        <v>Ewige Jagd</v>
      </c>
    </row>
    <row r="190" spans="1:3" x14ac:dyDescent="0.25">
      <c r="A190" s="12">
        <v>227</v>
      </c>
      <c r="B190" s="8" t="str">
        <f>VLOOKUP(A190,'Sets data'!$A$3:$C$9999,3,FALSE)</f>
        <v>Bahraha's Curse</v>
      </c>
      <c r="C190" s="8" t="str">
        <f>VLOOKUP(A190,'Sets data'!$A$3:$C$9999,2,FALSE)</f>
        <v>Bahrahas Fluch</v>
      </c>
    </row>
    <row r="191" spans="1:3" x14ac:dyDescent="0.25">
      <c r="A191" s="12">
        <v>228</v>
      </c>
      <c r="B191" s="8" t="str">
        <f>VLOOKUP(A191,'Sets data'!$A$3:$C$9999,3,FALSE)</f>
        <v>Syvarra's Scales</v>
      </c>
      <c r="C191" s="8" t="str">
        <f>VLOOKUP(A191,'Sets data'!$A$3:$C$9999,2,FALSE)</f>
        <v>Syvarras Schuppen</v>
      </c>
    </row>
    <row r="192" spans="1:3" x14ac:dyDescent="0.25">
      <c r="A192" s="12">
        <v>229</v>
      </c>
      <c r="B192" s="8" t="str">
        <f>VLOOKUP(A192,'Sets data'!$A$3:$C$9999,3,FALSE)</f>
        <v>Twilight Remedy</v>
      </c>
      <c r="C192" s="8" t="str">
        <f>VLOOKUP(A192,'Sets data'!$A$3:$C$9999,2,FALSE)</f>
        <v>Zwielichtgenesung</v>
      </c>
    </row>
    <row r="193" spans="1:3" x14ac:dyDescent="0.25">
      <c r="A193" s="12">
        <v>230</v>
      </c>
      <c r="B193" s="8" t="str">
        <f>VLOOKUP(A193,'Sets data'!$A$3:$C$9999,3,FALSE)</f>
        <v>Moondancer</v>
      </c>
      <c r="C193" s="8" t="str">
        <f>VLOOKUP(A193,'Sets data'!$A$3:$C$9999,2,FALSE)</f>
        <v>Mondtänzer</v>
      </c>
    </row>
    <row r="194" spans="1:3" x14ac:dyDescent="0.25">
      <c r="A194" s="12">
        <v>231</v>
      </c>
      <c r="B194" s="8" t="str">
        <f>VLOOKUP(A194,'Sets data'!$A$3:$C$9999,3,FALSE)</f>
        <v>Lunar Bastion</v>
      </c>
      <c r="C194" s="8" t="str">
        <f>VLOOKUP(A194,'Sets data'!$A$3:$C$9999,2,FALSE)</f>
        <v>Mondbastion</v>
      </c>
    </row>
    <row r="195" spans="1:3" x14ac:dyDescent="0.25">
      <c r="A195" s="12">
        <v>232</v>
      </c>
      <c r="B195" s="8" t="str">
        <f>VLOOKUP(A195,'Sets data'!$A$3:$C$9999,3,FALSE)</f>
        <v>Roar of Alkosh</v>
      </c>
      <c r="C195" s="8" t="str">
        <f>VLOOKUP(A195,'Sets data'!$A$3:$C$9999,2,FALSE)</f>
        <v>Brüllen von Alkosh</v>
      </c>
    </row>
    <row r="196" spans="1:3" x14ac:dyDescent="0.25">
      <c r="A196" s="12">
        <v>234</v>
      </c>
      <c r="B196" s="8" t="str">
        <f>VLOOKUP(A196,'Sets data'!$A$3:$C$9999,3,FALSE)</f>
        <v>Marksman's Crest</v>
      </c>
      <c r="C196" s="8" t="str">
        <f>VLOOKUP(A196,'Sets data'!$A$3:$C$9999,2,FALSE)</f>
        <v>Wappen des Meisterschützen</v>
      </c>
    </row>
    <row r="197" spans="1:3" x14ac:dyDescent="0.25">
      <c r="A197" s="12">
        <v>235</v>
      </c>
      <c r="B197" s="8" t="str">
        <f>VLOOKUP(A197,'Sets data'!$A$3:$C$9999,3,FALSE)</f>
        <v>Robes of Transmutation</v>
      </c>
      <c r="C197" s="8" t="str">
        <f>VLOOKUP(A197,'Sets data'!$A$3:$C$9999,2,FALSE)</f>
        <v>Roben der Transmutation</v>
      </c>
    </row>
    <row r="198" spans="1:3" x14ac:dyDescent="0.25">
      <c r="A198" s="12">
        <v>236</v>
      </c>
      <c r="B198" s="8" t="str">
        <f>VLOOKUP(A198,'Sets data'!$A$3:$C$9999,3,FALSE)</f>
        <v>Vicious Death</v>
      </c>
      <c r="C198" s="8" t="str">
        <f>VLOOKUP(A198,'Sets data'!$A$3:$C$9999,2,FALSE)</f>
        <v>Grausamer Tod</v>
      </c>
    </row>
    <row r="199" spans="1:3" x14ac:dyDescent="0.25">
      <c r="A199" s="12">
        <v>237</v>
      </c>
      <c r="B199" s="8" t="str">
        <f>VLOOKUP(A199,'Sets data'!$A$3:$C$9999,3,FALSE)</f>
        <v>Leki's Focus</v>
      </c>
      <c r="C199" s="8" t="str">
        <f>VLOOKUP(A199,'Sets data'!$A$3:$C$9999,2,FALSE)</f>
        <v>Lekis Fokus</v>
      </c>
    </row>
    <row r="200" spans="1:3" x14ac:dyDescent="0.25">
      <c r="A200" s="12">
        <v>238</v>
      </c>
      <c r="B200" s="8" t="str">
        <f>VLOOKUP(A200,'Sets data'!$A$3:$C$9999,3,FALSE)</f>
        <v>Fasalla's Guile</v>
      </c>
      <c r="C200" s="8" t="str">
        <f>VLOOKUP(A200,'Sets data'!$A$3:$C$9999,2,FALSE)</f>
        <v>Fasallas List</v>
      </c>
    </row>
    <row r="201" spans="1:3" x14ac:dyDescent="0.25">
      <c r="A201" s="12">
        <v>239</v>
      </c>
      <c r="B201" s="8" t="str">
        <f>VLOOKUP(A201,'Sets data'!$A$3:$C$9999,3,FALSE)</f>
        <v>Warrior's Fury</v>
      </c>
      <c r="C201" s="8" t="str">
        <f>VLOOKUP(A201,'Sets data'!$A$3:$C$9999,2,FALSE)</f>
        <v>Raserei des Kriegers</v>
      </c>
    </row>
    <row r="202" spans="1:3" x14ac:dyDescent="0.25">
      <c r="A202" s="5">
        <v>240</v>
      </c>
      <c r="B202" s="8" t="str">
        <f>VLOOKUP(A202,'Sets data'!$A$3:$C$9999,3,FALSE)</f>
        <v>Kvatch Gladiator</v>
      </c>
      <c r="C202" s="8" t="str">
        <f>VLOOKUP(A202,'Sets data'!$A$3:$C$9999,2,FALSE)</f>
        <v>Gladiator von Kvatch</v>
      </c>
    </row>
    <row r="203" spans="1:3" x14ac:dyDescent="0.25">
      <c r="A203" s="5">
        <v>241</v>
      </c>
      <c r="B203" s="8" t="str">
        <f>VLOOKUP(A203,'Sets data'!$A$3:$C$9999,3,FALSE)</f>
        <v>Varen's Legacy</v>
      </c>
      <c r="C203" s="8" t="str">
        <f>VLOOKUP(A203,'Sets data'!$A$3:$C$9999,2,FALSE)</f>
        <v>Varens Erbe</v>
      </c>
    </row>
    <row r="204" spans="1:3" x14ac:dyDescent="0.25">
      <c r="A204" s="5">
        <v>242</v>
      </c>
      <c r="B204" s="8" t="str">
        <f>VLOOKUP(A204,'Sets data'!$A$3:$C$9999,3,FALSE)</f>
        <v>Pelinal's Aptitude</v>
      </c>
      <c r="C204" s="8" t="str">
        <f>VLOOKUP(A204,'Sets data'!$A$3:$C$9999,2,FALSE)</f>
        <v>Pelinals Talent</v>
      </c>
    </row>
    <row r="205" spans="1:3" x14ac:dyDescent="0.25">
      <c r="A205" s="12">
        <v>243</v>
      </c>
      <c r="B205" s="8" t="str">
        <f>VLOOKUP(A205,'Sets data'!$A$3:$C$9999,3,FALSE)</f>
        <v>Hide of Morihaus</v>
      </c>
      <c r="C205" s="8" t="str">
        <f>VLOOKUP(A205,'Sets data'!$A$3:$C$9999,2,FALSE)</f>
        <v>Haut von Morihaus</v>
      </c>
    </row>
    <row r="206" spans="1:3" x14ac:dyDescent="0.25">
      <c r="A206" s="12">
        <v>244</v>
      </c>
      <c r="B206" s="8" t="str">
        <f>VLOOKUP(A206,'Sets data'!$A$3:$C$9999,3,FALSE)</f>
        <v>Flanking Strategist</v>
      </c>
      <c r="C206" s="8" t="str">
        <f>VLOOKUP(A206,'Sets data'!$A$3:$C$9999,2,FALSE)</f>
        <v>Flankierender Stratege</v>
      </c>
    </row>
    <row r="207" spans="1:3" x14ac:dyDescent="0.25">
      <c r="A207" s="12">
        <v>245</v>
      </c>
      <c r="B207" s="8" t="str">
        <f>VLOOKUP(A207,'Sets data'!$A$3:$C$9999,3,FALSE)</f>
        <v>Sithis' Touch</v>
      </c>
      <c r="C207" s="8" t="str">
        <f>VLOOKUP(A207,'Sets data'!$A$3:$C$9999,2,FALSE)</f>
        <v>Sithis' Berührung</v>
      </c>
    </row>
    <row r="208" spans="1:3" x14ac:dyDescent="0.25">
      <c r="A208" s="12">
        <v>246</v>
      </c>
      <c r="B208" s="8" t="str">
        <f>VLOOKUP(A208,'Sets data'!$A$3:$C$9999,3,FALSE)</f>
        <v>Galerion's Revenge</v>
      </c>
      <c r="C208" s="8" t="str">
        <f>VLOOKUP(A208,'Sets data'!$A$3:$C$9999,2,FALSE)</f>
        <v>Galerions Revanche</v>
      </c>
    </row>
    <row r="209" spans="1:3" x14ac:dyDescent="0.25">
      <c r="A209" s="12">
        <v>247</v>
      </c>
      <c r="B209" s="8" t="str">
        <f>VLOOKUP(A209,'Sets data'!$A$3:$C$9999,3,FALSE)</f>
        <v>Vicecanon of Venom</v>
      </c>
      <c r="C209" s="8" t="str">
        <f>VLOOKUP(A209,'Sets data'!$A$3:$C$9999,2,FALSE)</f>
        <v>Vizekanoniker des Gifts</v>
      </c>
    </row>
    <row r="210" spans="1:3" x14ac:dyDescent="0.25">
      <c r="A210" s="12">
        <v>248</v>
      </c>
      <c r="B210" s="8" t="str">
        <f>VLOOKUP(A210,'Sets data'!$A$3:$C$9999,3,FALSE)</f>
        <v>Thews of the Harbinger</v>
      </c>
      <c r="C210" s="8" t="str">
        <f>VLOOKUP(A210,'Sets data'!$A$3:$C$9999,2,FALSE)</f>
        <v>Muskeln des Vorboten</v>
      </c>
    </row>
    <row r="211" spans="1:3" x14ac:dyDescent="0.25">
      <c r="A211" s="12">
        <v>253</v>
      </c>
      <c r="B211" s="8" t="str">
        <f>VLOOKUP(A211,'Sets data'!$A$3:$C$9999,3,FALSE)</f>
        <v>Imperial Physique</v>
      </c>
      <c r="C211" s="8" t="str">
        <f>VLOOKUP(A211,'Sets data'!$A$3:$C$9999,2,FALSE)</f>
        <v>Kaiserliche Physis</v>
      </c>
    </row>
    <row r="212" spans="1:3" x14ac:dyDescent="0.25">
      <c r="A212" s="5">
        <v>256</v>
      </c>
      <c r="B212" s="8" t="str">
        <f>VLOOKUP(A212,'Sets data'!$A$3:$C$9999,3,FALSE)</f>
        <v>Mighty Chudan</v>
      </c>
      <c r="C212" s="8" t="str">
        <f>VLOOKUP(A212,'Sets data'!$A$3:$C$9999,2,FALSE)</f>
        <v>Mächtiger Chudan</v>
      </c>
    </row>
    <row r="213" spans="1:3" x14ac:dyDescent="0.25">
      <c r="A213" s="5">
        <v>257</v>
      </c>
      <c r="B213" s="8" t="str">
        <f>VLOOKUP(A213,'Sets data'!$A$3:$C$9999,3,FALSE)</f>
        <v>Velidreth</v>
      </c>
      <c r="C213" s="8" t="str">
        <f>VLOOKUP(A213,'Sets data'!$A$3:$C$9999,2,FALSE)</f>
        <v>Velidreth</v>
      </c>
    </row>
    <row r="214" spans="1:3" x14ac:dyDescent="0.25">
      <c r="A214" s="12">
        <v>258</v>
      </c>
      <c r="B214" s="8" t="str">
        <f>VLOOKUP(A214,'Sets data'!$A$3:$C$9999,3,FALSE)</f>
        <v>Amber Plasm</v>
      </c>
      <c r="C214" s="8" t="str">
        <f>VLOOKUP(A214,'Sets data'!$A$3:$C$9999,2,FALSE)</f>
        <v>Bernsteinplasma</v>
      </c>
    </row>
    <row r="215" spans="1:3" x14ac:dyDescent="0.25">
      <c r="A215" s="12">
        <v>259</v>
      </c>
      <c r="B215" s="8" t="str">
        <f>VLOOKUP(A215,'Sets data'!$A$3:$C$9999,3,FALSE)</f>
        <v>Heem-Jas' Retribution</v>
      </c>
      <c r="C215" s="8" t="str">
        <f>VLOOKUP(A215,'Sets data'!$A$3:$C$9999,2,FALSE)</f>
        <v>Heem-Jas' Vergeltung</v>
      </c>
    </row>
    <row r="216" spans="1:3" x14ac:dyDescent="0.25">
      <c r="A216" s="12">
        <v>260</v>
      </c>
      <c r="B216" s="8" t="str">
        <f>VLOOKUP(A216,'Sets data'!$A$3:$C$9999,3,FALSE)</f>
        <v>Aspect of Mazzatun</v>
      </c>
      <c r="C216" s="8" t="str">
        <f>VLOOKUP(A216,'Sets data'!$A$3:$C$9999,2,FALSE)</f>
        <v>Aspekt von Mazzatun</v>
      </c>
    </row>
    <row r="217" spans="1:3" x14ac:dyDescent="0.25">
      <c r="A217" s="12">
        <v>261</v>
      </c>
      <c r="B217" s="8" t="str">
        <f>VLOOKUP(A217,'Sets data'!$A$3:$C$9999,3,FALSE)</f>
        <v>Gossamer</v>
      </c>
      <c r="C217" s="8" t="str">
        <f>VLOOKUP(A217,'Sets data'!$A$3:$C$9999,2,FALSE)</f>
        <v>Gespinst</v>
      </c>
    </row>
    <row r="218" spans="1:3" x14ac:dyDescent="0.25">
      <c r="A218" s="12">
        <v>262</v>
      </c>
      <c r="B218" s="8" t="str">
        <f>VLOOKUP(A218,'Sets data'!$A$3:$C$9999,3,FALSE)</f>
        <v>Widowmaker</v>
      </c>
      <c r="C218" s="8" t="str">
        <f>VLOOKUP(A218,'Sets data'!$A$3:$C$9999,2,FALSE)</f>
        <v>Witwenmacher</v>
      </c>
    </row>
    <row r="219" spans="1:3" x14ac:dyDescent="0.25">
      <c r="A219" s="12">
        <v>263</v>
      </c>
      <c r="B219" s="8" t="str">
        <f>VLOOKUP(A219,'Sets data'!$A$3:$C$9999,3,FALSE)</f>
        <v>Hand of Mephala</v>
      </c>
      <c r="C219" s="8" t="str">
        <f>VLOOKUP(A219,'Sets data'!$A$3:$C$9999,2,FALSE)</f>
        <v>Hand von Mephala</v>
      </c>
    </row>
    <row r="220" spans="1:3" x14ac:dyDescent="0.25">
      <c r="A220" s="16">
        <v>264</v>
      </c>
      <c r="B220" s="8" t="str">
        <f>VLOOKUP(A220,'Sets data'!$A$3:$C$9999,3,FALSE)</f>
        <v>Giant Spider</v>
      </c>
      <c r="C220" s="8" t="str">
        <f>VLOOKUP(A220,'Sets data'!$A$3:$C$9999,2,FALSE)</f>
        <v>Riesenspinne</v>
      </c>
    </row>
    <row r="221" spans="1:3" x14ac:dyDescent="0.25">
      <c r="A221" s="5">
        <v>265</v>
      </c>
      <c r="B221" s="8" t="str">
        <f>VLOOKUP(A221,'Sets data'!$A$3:$C$9999,3,FALSE)</f>
        <v>Shadowrend</v>
      </c>
      <c r="C221" s="8" t="str">
        <f>VLOOKUP(A221,'Sets data'!$A$3:$C$9999,2,FALSE)</f>
        <v>Schattenriss</v>
      </c>
    </row>
    <row r="222" spans="1:3" x14ac:dyDescent="0.25">
      <c r="A222" s="5">
        <v>266</v>
      </c>
      <c r="B222" s="8" t="str">
        <f>VLOOKUP(A222,'Sets data'!$A$3:$C$9999,3,FALSE)</f>
        <v>Kra'gh</v>
      </c>
      <c r="C222" s="8" t="str">
        <f>VLOOKUP(A222,'Sets data'!$A$3:$C$9999,2,FALSE)</f>
        <v>Kra'gh</v>
      </c>
    </row>
    <row r="223" spans="1:3" x14ac:dyDescent="0.25">
      <c r="A223" s="5">
        <v>267</v>
      </c>
      <c r="B223" s="8" t="str">
        <f>VLOOKUP(A223,'Sets data'!$A$3:$C$9999,3,FALSE)</f>
        <v>Swarm Mother</v>
      </c>
      <c r="C223" s="8" t="str">
        <f>VLOOKUP(A223,'Sets data'!$A$3:$C$9999,2,FALSE)</f>
        <v>Schwarmmutter</v>
      </c>
    </row>
    <row r="224" spans="1:3" x14ac:dyDescent="0.25">
      <c r="A224" s="5">
        <v>268</v>
      </c>
      <c r="B224" s="8" t="str">
        <f>VLOOKUP(A224,'Sets data'!$A$3:$C$9999,3,FALSE)</f>
        <v>Sentinel of Rkugamz</v>
      </c>
      <c r="C224" s="8" t="str">
        <f>VLOOKUP(A224,'Sets data'!$A$3:$C$9999,2,FALSE)</f>
        <v>Wachposten von Rkugamz</v>
      </c>
    </row>
    <row r="225" spans="1:3" x14ac:dyDescent="0.25">
      <c r="A225" s="5">
        <v>269</v>
      </c>
      <c r="B225" s="8" t="str">
        <f>VLOOKUP(A225,'Sets data'!$A$3:$C$9999,3,FALSE)</f>
        <v>Chokethorn</v>
      </c>
      <c r="C225" s="8" t="str">
        <f>VLOOKUP(A225,'Sets data'!$A$3:$C$9999,2,FALSE)</f>
        <v>Würgedorn</v>
      </c>
    </row>
    <row r="226" spans="1:3" x14ac:dyDescent="0.25">
      <c r="A226" s="5">
        <v>270</v>
      </c>
      <c r="B226" s="8" t="str">
        <f>VLOOKUP(A226,'Sets data'!$A$3:$C$9999,3,FALSE)</f>
        <v>Slimecraw</v>
      </c>
      <c r="C226" s="8" t="str">
        <f>VLOOKUP(A226,'Sets data'!$A$3:$C$9999,2,FALSE)</f>
        <v>Schleimkropf</v>
      </c>
    </row>
    <row r="227" spans="1:3" x14ac:dyDescent="0.25">
      <c r="A227" s="5">
        <v>271</v>
      </c>
      <c r="B227" s="8" t="str">
        <f>VLOOKUP(A227,'Sets data'!$A$3:$C$9999,3,FALSE)</f>
        <v>Sellistrix</v>
      </c>
      <c r="C227" s="8" t="str">
        <f>VLOOKUP(A227,'Sets data'!$A$3:$C$9999,2,FALSE)</f>
        <v>Sellistrix</v>
      </c>
    </row>
    <row r="228" spans="1:3" x14ac:dyDescent="0.25">
      <c r="A228" s="5">
        <v>272</v>
      </c>
      <c r="B228" s="8" t="str">
        <f>VLOOKUP(A228,'Sets data'!$A$3:$C$9999,3,FALSE)</f>
        <v>Infernal Guardian</v>
      </c>
      <c r="C228" s="8" t="str">
        <f>VLOOKUP(A228,'Sets data'!$A$3:$C$9999,2,FALSE)</f>
        <v>Infernaler Wächter</v>
      </c>
    </row>
    <row r="229" spans="1:3" x14ac:dyDescent="0.25">
      <c r="A229" s="5">
        <v>273</v>
      </c>
      <c r="B229" s="8" t="str">
        <f>VLOOKUP(A229,'Sets data'!$A$3:$C$9999,3,FALSE)</f>
        <v>Ilambris</v>
      </c>
      <c r="C229" s="8" t="str">
        <f>VLOOKUP(A229,'Sets data'!$A$3:$C$9999,2,FALSE)</f>
        <v>Ilambris</v>
      </c>
    </row>
    <row r="230" spans="1:3" x14ac:dyDescent="0.25">
      <c r="A230" s="5">
        <v>274</v>
      </c>
      <c r="B230" s="8" t="str">
        <f>VLOOKUP(A230,'Sets data'!$A$3:$C$9999,3,FALSE)</f>
        <v>Iceheart</v>
      </c>
      <c r="C230" s="8" t="str">
        <f>VLOOKUP(A230,'Sets data'!$A$3:$C$9999,2,FALSE)</f>
        <v>Eisherz</v>
      </c>
    </row>
    <row r="231" spans="1:3" x14ac:dyDescent="0.25">
      <c r="A231" s="5">
        <v>275</v>
      </c>
      <c r="B231" s="8" t="str">
        <f>VLOOKUP(A231,'Sets data'!$A$3:$C$9999,3,FALSE)</f>
        <v>Stormfist</v>
      </c>
      <c r="C231" s="8" t="str">
        <f>VLOOKUP(A231,'Sets data'!$A$3:$C$9999,2,FALSE)</f>
        <v>Sturmfaust</v>
      </c>
    </row>
    <row r="232" spans="1:3" x14ac:dyDescent="0.25">
      <c r="A232" s="5">
        <v>276</v>
      </c>
      <c r="B232" s="8" t="str">
        <f>VLOOKUP(A232,'Sets data'!$A$3:$C$9999,3,FALSE)</f>
        <v>Tremorscale</v>
      </c>
      <c r="C232" s="8" t="str">
        <f>VLOOKUP(A232,'Sets data'!$A$3:$C$9999,2,FALSE)</f>
        <v>Bebenschuppe</v>
      </c>
    </row>
    <row r="233" spans="1:3" x14ac:dyDescent="0.25">
      <c r="A233" s="5">
        <v>277</v>
      </c>
      <c r="B233" s="8" t="str">
        <f>VLOOKUP(A233,'Sets data'!$A$3:$C$9999,3,FALSE)</f>
        <v>Pirate Skeleton</v>
      </c>
      <c r="C233" s="8" t="str">
        <f>VLOOKUP(A233,'Sets data'!$A$3:$C$9999,2,FALSE)</f>
        <v>Piratenskelett</v>
      </c>
    </row>
    <row r="234" spans="1:3" x14ac:dyDescent="0.25">
      <c r="A234" s="5">
        <v>278</v>
      </c>
      <c r="B234" s="8" t="str">
        <f>VLOOKUP(A234,'Sets data'!$A$3:$C$9999,3,FALSE)</f>
        <v>The Troll King</v>
      </c>
      <c r="C234" s="8" t="str">
        <f>VLOOKUP(A234,'Sets data'!$A$3:$C$9999,2,FALSE)</f>
        <v>Trollkönig</v>
      </c>
    </row>
    <row r="235" spans="1:3" x14ac:dyDescent="0.25">
      <c r="A235" s="5">
        <v>279</v>
      </c>
      <c r="B235" s="8" t="str">
        <f>VLOOKUP(A235,'Sets data'!$A$3:$C$9999,3,FALSE)</f>
        <v>Selene</v>
      </c>
      <c r="C235" s="8" t="str">
        <f>VLOOKUP(A235,'Sets data'!$A$3:$C$9999,2,FALSE)</f>
        <v>Selene</v>
      </c>
    </row>
    <row r="236" spans="1:3" x14ac:dyDescent="0.25">
      <c r="A236" s="5">
        <v>280</v>
      </c>
      <c r="B236" s="8" t="str">
        <f>VLOOKUP(A236,'Sets data'!$A$3:$C$9999,3,FALSE)</f>
        <v>Grothdarr</v>
      </c>
      <c r="C236" s="8" t="str">
        <f>VLOOKUP(A236,'Sets data'!$A$3:$C$9999,2,FALSE)</f>
        <v>Grothdarr</v>
      </c>
    </row>
    <row r="237" spans="1:3" x14ac:dyDescent="0.25">
      <c r="A237" s="12">
        <v>281</v>
      </c>
      <c r="B237" s="8" t="str">
        <f>VLOOKUP(A237,'Sets data'!$A$3:$C$9999,3,FALSE)</f>
        <v>Armor of the Trainee</v>
      </c>
      <c r="C237" s="8" t="str">
        <f>VLOOKUP(A237,'Sets data'!$A$3:$C$9999,2,FALSE)</f>
        <v>Rüstung des Auszubildenden</v>
      </c>
    </row>
    <row r="238" spans="1:3" x14ac:dyDescent="0.25">
      <c r="A238" s="12">
        <v>282</v>
      </c>
      <c r="B238" s="8" t="str">
        <f>VLOOKUP(A238,'Sets data'!$A$3:$C$9999,3,FALSE)</f>
        <v>Vampire Cloak</v>
      </c>
      <c r="C238" s="8" t="str">
        <f>VLOOKUP(A238,'Sets data'!$A$3:$C$9999,2,FALSE)</f>
        <v>Vampirumhang</v>
      </c>
    </row>
    <row r="239" spans="1:3" x14ac:dyDescent="0.25">
      <c r="A239" s="12">
        <v>283</v>
      </c>
      <c r="B239" s="8" t="str">
        <f>VLOOKUP(A239,'Sets data'!$A$3:$C$9999,3,FALSE)</f>
        <v>Sword-Singer</v>
      </c>
      <c r="C239" s="8" t="str">
        <f>VLOOKUP(A239,'Sets data'!$A$3:$C$9999,2,FALSE)</f>
        <v>Schwertsänger</v>
      </c>
    </row>
    <row r="240" spans="1:3" x14ac:dyDescent="0.25">
      <c r="A240" s="12">
        <v>284</v>
      </c>
      <c r="B240" s="8" t="str">
        <f>VLOOKUP(A240,'Sets data'!$A$3:$C$9999,3,FALSE)</f>
        <v>Order of Diagna</v>
      </c>
      <c r="C240" s="8" t="str">
        <f>VLOOKUP(A240,'Sets data'!$A$3:$C$9999,2,FALSE)</f>
        <v>Orden von Diagna</v>
      </c>
    </row>
    <row r="241" spans="1:3" x14ac:dyDescent="0.25">
      <c r="A241" s="12">
        <v>285</v>
      </c>
      <c r="B241" s="8" t="str">
        <f>VLOOKUP(A241,'Sets data'!$A$3:$C$9999,3,FALSE)</f>
        <v>Vampire Lord</v>
      </c>
      <c r="C241" s="8" t="str">
        <f>VLOOKUP(A241,'Sets data'!$A$3:$C$9999,2,FALSE)</f>
        <v>Vampirfürst</v>
      </c>
    </row>
    <row r="242" spans="1:3" x14ac:dyDescent="0.25">
      <c r="A242" s="12">
        <v>286</v>
      </c>
      <c r="B242" s="8" t="str">
        <f>VLOOKUP(A242,'Sets data'!$A$3:$C$9999,3,FALSE)</f>
        <v>Spriggan's Thorns</v>
      </c>
      <c r="C242" s="8" t="str">
        <f>VLOOKUP(A242,'Sets data'!$A$3:$C$9999,2,FALSE)</f>
        <v>Dornen des Zweiglings</v>
      </c>
    </row>
    <row r="243" spans="1:3" x14ac:dyDescent="0.25">
      <c r="A243" s="12">
        <v>287</v>
      </c>
      <c r="B243" s="8" t="str">
        <f>VLOOKUP(A243,'Sets data'!$A$3:$C$9999,3,FALSE)</f>
        <v>Green Pact</v>
      </c>
      <c r="C243" s="8" t="str">
        <f>VLOOKUP(A243,'Sets data'!$A$3:$C$9999,2,FALSE)</f>
        <v>Der Grüne Pakt</v>
      </c>
    </row>
    <row r="244" spans="1:3" x14ac:dyDescent="0.25">
      <c r="A244" s="12">
        <v>288</v>
      </c>
      <c r="B244" s="8" t="str">
        <f>VLOOKUP(A244,'Sets data'!$A$3:$C$9999,3,FALSE)</f>
        <v>Beekeeper's Gear</v>
      </c>
      <c r="C244" s="8" t="str">
        <f>VLOOKUP(A244,'Sets data'!$A$3:$C$9999,2,FALSE)</f>
        <v>Werkzeug des Bienenhüters</v>
      </c>
    </row>
    <row r="245" spans="1:3" x14ac:dyDescent="0.25">
      <c r="A245" s="12">
        <v>289</v>
      </c>
      <c r="B245" s="8" t="str">
        <f>VLOOKUP(A245,'Sets data'!$A$3:$C$9999,3,FALSE)</f>
        <v>Spinner's Garments</v>
      </c>
      <c r="C245" s="8" t="str">
        <f>VLOOKUP(A245,'Sets data'!$A$3:$C$9999,2,FALSE)</f>
        <v>Gewänder des Webers</v>
      </c>
    </row>
    <row r="246" spans="1:3" x14ac:dyDescent="0.25">
      <c r="A246" s="12">
        <v>290</v>
      </c>
      <c r="B246" s="8" t="str">
        <f>VLOOKUP(A246,'Sets data'!$A$3:$C$9999,3,FALSE)</f>
        <v>Skooma Smuggler</v>
      </c>
      <c r="C246" s="8" t="str">
        <f>VLOOKUP(A246,'Sets data'!$A$3:$C$9999,2,FALSE)</f>
        <v>Skoomaschmuggler</v>
      </c>
    </row>
    <row r="247" spans="1:3" x14ac:dyDescent="0.25">
      <c r="A247" s="12">
        <v>291</v>
      </c>
      <c r="B247" s="8" t="str">
        <f>VLOOKUP(A247,'Sets data'!$A$3:$C$9999,3,FALSE)</f>
        <v>Shalk Exoskeleton</v>
      </c>
      <c r="C247" s="8" t="str">
        <f>VLOOKUP(A247,'Sets data'!$A$3:$C$9999,2,FALSE)</f>
        <v>Schröterpanzer</v>
      </c>
    </row>
    <row r="248" spans="1:3" x14ac:dyDescent="0.25">
      <c r="A248" s="12">
        <v>292</v>
      </c>
      <c r="B248" s="8" t="str">
        <f>VLOOKUP(A248,'Sets data'!$A$3:$C$9999,3,FALSE)</f>
        <v>Mother's Sorrow</v>
      </c>
      <c r="C248" s="8" t="str">
        <f>VLOOKUP(A248,'Sets data'!$A$3:$C$9999,2,FALSE)</f>
        <v>Muttertränen</v>
      </c>
    </row>
    <row r="249" spans="1:3" x14ac:dyDescent="0.25">
      <c r="A249" s="12">
        <v>293</v>
      </c>
      <c r="B249" s="8" t="str">
        <f>VLOOKUP(A249,'Sets data'!$A$3:$C$9999,3,FALSE)</f>
        <v>Plague Doctor</v>
      </c>
      <c r="C249" s="8" t="str">
        <f>VLOOKUP(A249,'Sets data'!$A$3:$C$9999,2,FALSE)</f>
        <v>Seuchendoktor</v>
      </c>
    </row>
    <row r="250" spans="1:3" x14ac:dyDescent="0.25">
      <c r="A250" s="12">
        <v>294</v>
      </c>
      <c r="B250" s="8" t="str">
        <f>VLOOKUP(A250,'Sets data'!$A$3:$C$9999,3,FALSE)</f>
        <v>Ysgramor's Birthright</v>
      </c>
      <c r="C250" s="8" t="str">
        <f>VLOOKUP(A250,'Sets data'!$A$3:$C$9999,2,FALSE)</f>
        <v>Ysgramors Geburtsrecht</v>
      </c>
    </row>
    <row r="251" spans="1:3" x14ac:dyDescent="0.25">
      <c r="A251" s="12">
        <v>295</v>
      </c>
      <c r="B251" s="8" t="str">
        <f>VLOOKUP(A251,'Sets data'!$A$3:$C$9999,3,FALSE)</f>
        <v>Jailbreaker</v>
      </c>
      <c r="C251" s="8" t="str">
        <f>VLOOKUP(A251,'Sets data'!$A$3:$C$9999,2,FALSE)</f>
        <v>Ausbrecher</v>
      </c>
    </row>
    <row r="252" spans="1:3" x14ac:dyDescent="0.25">
      <c r="A252" s="12">
        <v>296</v>
      </c>
      <c r="B252" s="8" t="str">
        <f>VLOOKUP(A252,'Sets data'!$A$3:$C$9999,3,FALSE)</f>
        <v>Spelunker</v>
      </c>
      <c r="C252" s="8" t="str">
        <f>VLOOKUP(A252,'Sets data'!$A$3:$C$9999,2,FALSE)</f>
        <v>Höhlenforscher</v>
      </c>
    </row>
    <row r="253" spans="1:3" x14ac:dyDescent="0.25">
      <c r="A253" s="12">
        <v>297</v>
      </c>
      <c r="B253" s="8" t="str">
        <f>VLOOKUP(A253,'Sets data'!$A$3:$C$9999,3,FALSE)</f>
        <v>Spider Cultist Cowl</v>
      </c>
      <c r="C253" s="8" t="str">
        <f>VLOOKUP(A253,'Sets data'!$A$3:$C$9999,2,FALSE)</f>
        <v>Spinnenkultistenkutte</v>
      </c>
    </row>
    <row r="254" spans="1:3" x14ac:dyDescent="0.25">
      <c r="A254" s="12">
        <v>298</v>
      </c>
      <c r="B254" s="8" t="str">
        <f>VLOOKUP(A254,'Sets data'!$A$3:$C$9999,3,FALSE)</f>
        <v>Light Speaker</v>
      </c>
      <c r="C254" s="8" t="str">
        <f>VLOOKUP(A254,'Sets data'!$A$3:$C$9999,2,FALSE)</f>
        <v>Lichtsprecher</v>
      </c>
    </row>
    <row r="255" spans="1:3" x14ac:dyDescent="0.25">
      <c r="A255" s="12">
        <v>299</v>
      </c>
      <c r="B255" s="8" t="str">
        <f>VLOOKUP(A255,'Sets data'!$A$3:$C$9999,3,FALSE)</f>
        <v>Toothrow</v>
      </c>
      <c r="C255" s="8" t="str">
        <f>VLOOKUP(A255,'Sets data'!$A$3:$C$9999,2,FALSE)</f>
        <v>Zahnreihe</v>
      </c>
    </row>
    <row r="256" spans="1:3" x14ac:dyDescent="0.25">
      <c r="A256" s="12">
        <v>300</v>
      </c>
      <c r="B256" s="8" t="str">
        <f>VLOOKUP(A256,'Sets data'!$A$3:$C$9999,3,FALSE)</f>
        <v>Netch's Touch</v>
      </c>
      <c r="C256" s="8" t="str">
        <f>VLOOKUP(A256,'Sets data'!$A$3:$C$9999,2,FALSE)</f>
        <v>Berührung des Netch</v>
      </c>
    </row>
    <row r="257" spans="1:3" x14ac:dyDescent="0.25">
      <c r="A257" s="12">
        <v>301</v>
      </c>
      <c r="B257" s="8" t="str">
        <f>VLOOKUP(A257,'Sets data'!$A$3:$C$9999,3,FALSE)</f>
        <v>Strength of the Automaton</v>
      </c>
      <c r="C257" s="8" t="str">
        <f>VLOOKUP(A257,'Sets data'!$A$3:$C$9999,2,FALSE)</f>
        <v>Stärke des Automaten</v>
      </c>
    </row>
    <row r="258" spans="1:3" x14ac:dyDescent="0.25">
      <c r="A258" s="12">
        <v>302</v>
      </c>
      <c r="B258" s="8" t="str">
        <f>VLOOKUP(A258,'Sets data'!$A$3:$C$9999,3,FALSE)</f>
        <v>Leviathan</v>
      </c>
      <c r="C258" s="8" t="str">
        <f>VLOOKUP(A258,'Sets data'!$A$3:$C$9999,2,FALSE)</f>
        <v>Leviathan</v>
      </c>
    </row>
    <row r="259" spans="1:3" x14ac:dyDescent="0.25">
      <c r="A259" s="12">
        <v>303</v>
      </c>
      <c r="B259" s="8" t="str">
        <f>VLOOKUP(A259,'Sets data'!$A$3:$C$9999,3,FALSE)</f>
        <v>Lamia's Song</v>
      </c>
      <c r="C259" s="8" t="str">
        <f>VLOOKUP(A259,'Sets data'!$A$3:$C$9999,2,FALSE)</f>
        <v>Lied der Lamie</v>
      </c>
    </row>
    <row r="260" spans="1:3" x14ac:dyDescent="0.25">
      <c r="A260" s="12">
        <v>304</v>
      </c>
      <c r="B260" s="8" t="str">
        <f>VLOOKUP(A260,'Sets data'!$A$3:$C$9999,3,FALSE)</f>
        <v>Medusa</v>
      </c>
      <c r="C260" s="8" t="str">
        <f>VLOOKUP(A260,'Sets data'!$A$3:$C$9999,2,FALSE)</f>
        <v>Versteinernder Blick</v>
      </c>
    </row>
    <row r="261" spans="1:3" x14ac:dyDescent="0.25">
      <c r="A261" s="12">
        <v>305</v>
      </c>
      <c r="B261" s="8" t="str">
        <f>VLOOKUP(A261,'Sets data'!$A$3:$C$9999,3,FALSE)</f>
        <v>Treasure Hunter</v>
      </c>
      <c r="C261" s="8" t="str">
        <f>VLOOKUP(A261,'Sets data'!$A$3:$C$9999,2,FALSE)</f>
        <v>Schatzjäger</v>
      </c>
    </row>
    <row r="262" spans="1:3" x14ac:dyDescent="0.25">
      <c r="A262" s="12">
        <v>307</v>
      </c>
      <c r="B262" s="8" t="str">
        <f>VLOOKUP(A262,'Sets data'!$A$3:$C$9999,3,FALSE)</f>
        <v>Draugr Hulk</v>
      </c>
      <c r="C262" s="8" t="str">
        <f>VLOOKUP(A262,'Sets data'!$A$3:$C$9999,2,FALSE)</f>
        <v>Schwerfälliger Draugr</v>
      </c>
    </row>
    <row r="263" spans="1:3" x14ac:dyDescent="0.25">
      <c r="A263" s="12">
        <v>308</v>
      </c>
      <c r="B263" s="8" t="str">
        <f>VLOOKUP(A263,'Sets data'!$A$3:$C$9999,3,FALSE)</f>
        <v>Bone Pirate's Tatters</v>
      </c>
      <c r="C263" s="8" t="str">
        <f>VLOOKUP(A263,'Sets data'!$A$3:$C$9999,2,FALSE)</f>
        <v>Lumpen des Knochenpiraten</v>
      </c>
    </row>
    <row r="264" spans="1:3" x14ac:dyDescent="0.25">
      <c r="A264" s="12">
        <v>309</v>
      </c>
      <c r="B264" s="8" t="str">
        <f>VLOOKUP(A264,'Sets data'!$A$3:$C$9999,3,FALSE)</f>
        <v>Knight-errant's Mail</v>
      </c>
      <c r="C264" s="8" t="str">
        <f>VLOOKUP(A264,'Sets data'!$A$3:$C$9999,2,FALSE)</f>
        <v>Platten des Wanderritters</v>
      </c>
    </row>
    <row r="265" spans="1:3" x14ac:dyDescent="0.25">
      <c r="A265" s="12">
        <v>310</v>
      </c>
      <c r="B265" s="8" t="str">
        <f>VLOOKUP(A265,'Sets data'!$A$3:$C$9999,3,FALSE)</f>
        <v>Sword Dancer</v>
      </c>
      <c r="C265" s="8" t="str">
        <f>VLOOKUP(A265,'Sets data'!$A$3:$C$9999,2,FALSE)</f>
        <v>Schwerttänzer</v>
      </c>
    </row>
    <row r="266" spans="1:3" x14ac:dyDescent="0.25">
      <c r="A266" s="12">
        <v>311</v>
      </c>
      <c r="B266" s="8" t="str">
        <f>VLOOKUP(A266,'Sets data'!$A$3:$C$9999,3,FALSE)</f>
        <v>Rattlecage</v>
      </c>
      <c r="C266" s="8" t="str">
        <f>VLOOKUP(A266,'Sets data'!$A$3:$C$9999,2,FALSE)</f>
        <v>Klapperkäfig</v>
      </c>
    </row>
    <row r="267" spans="1:3" x14ac:dyDescent="0.25">
      <c r="A267" s="12">
        <v>313</v>
      </c>
      <c r="B267" s="8" t="str">
        <f>VLOOKUP(A267,'Sets data'!$A$3:$C$9999,3,FALSE)</f>
        <v>Titanic Cleave</v>
      </c>
      <c r="C267" s="8" t="str">
        <f>VLOOKUP(A267,'Sets data'!$A$3:$C$9999,2,FALSE)</f>
        <v>Titanisches Trennen</v>
      </c>
    </row>
    <row r="268" spans="1:3" x14ac:dyDescent="0.25">
      <c r="A268" s="12">
        <v>314</v>
      </c>
      <c r="B268" s="8" t="str">
        <f>VLOOKUP(A268,'Sets data'!$A$3:$C$9999,3,FALSE)</f>
        <v>Puncturing Remedy</v>
      </c>
      <c r="C268" s="8" t="str">
        <f>VLOOKUP(A268,'Sets data'!$A$3:$C$9999,2,FALSE)</f>
        <v>Durchschlagende Genesung</v>
      </c>
    </row>
    <row r="269" spans="1:3" x14ac:dyDescent="0.25">
      <c r="A269" s="12">
        <v>315</v>
      </c>
      <c r="B269" s="8" t="str">
        <f>VLOOKUP(A269,'Sets data'!$A$3:$C$9999,3,FALSE)</f>
        <v>Stinging Slashes</v>
      </c>
      <c r="C269" s="8" t="str">
        <f>VLOOKUP(A269,'Sets data'!$A$3:$C$9999,2,FALSE)</f>
        <v>Stechende Schnitte</v>
      </c>
    </row>
    <row r="270" spans="1:3" x14ac:dyDescent="0.25">
      <c r="A270" s="12">
        <v>316</v>
      </c>
      <c r="B270" s="8" t="str">
        <f>VLOOKUP(A270,'Sets data'!$A$3:$C$9999,3,FALSE)</f>
        <v>Caustic Arrow</v>
      </c>
      <c r="C270" s="8" t="str">
        <f>VLOOKUP(A270,'Sets data'!$A$3:$C$9999,2,FALSE)</f>
        <v>Beißender Pfeil</v>
      </c>
    </row>
    <row r="271" spans="1:3" x14ac:dyDescent="0.25">
      <c r="A271" s="12">
        <v>317</v>
      </c>
      <c r="B271" s="8" t="str">
        <f>VLOOKUP(A271,'Sets data'!$A$3:$C$9999,3,FALSE)</f>
        <v>Destructive Impact</v>
      </c>
      <c r="C271" s="8" t="str">
        <f>VLOOKUP(A271,'Sets data'!$A$3:$C$9999,2,FALSE)</f>
        <v>Zerstörerischer Einschlag</v>
      </c>
    </row>
    <row r="272" spans="1:3" x14ac:dyDescent="0.25">
      <c r="A272" s="12">
        <v>318</v>
      </c>
      <c r="B272" s="8" t="str">
        <f>VLOOKUP(A272,'Sets data'!$A$3:$C$9999,3,FALSE)</f>
        <v>Grand Rejuvenation</v>
      </c>
      <c r="C272" s="8" t="str">
        <f>VLOOKUP(A272,'Sets data'!$A$3:$C$9999,2,FALSE)</f>
        <v>Große Verjüngung</v>
      </c>
    </row>
    <row r="273" spans="1:3" x14ac:dyDescent="0.25">
      <c r="A273" s="12">
        <v>320</v>
      </c>
      <c r="B273" s="8" t="str">
        <f>VLOOKUP(A273,'Sets data'!$A$3:$C$9999,3,FALSE)</f>
        <v>War Maiden</v>
      </c>
      <c r="C273" s="8" t="str">
        <f>VLOOKUP(A273,'Sets data'!$A$3:$C$9999,2,FALSE)</f>
        <v>Kriegsjungfer</v>
      </c>
    </row>
    <row r="274" spans="1:3" x14ac:dyDescent="0.25">
      <c r="A274" s="12">
        <v>321</v>
      </c>
      <c r="B274" s="8" t="str">
        <f>VLOOKUP(A274,'Sets data'!$A$3:$C$9999,3,FALSE)</f>
        <v>Defiler</v>
      </c>
      <c r="C274" s="8" t="str">
        <f>VLOOKUP(A274,'Sets data'!$A$3:$C$9999,2,FALSE)</f>
        <v>Schänder</v>
      </c>
    </row>
    <row r="275" spans="1:3" x14ac:dyDescent="0.25">
      <c r="A275" s="12">
        <v>322</v>
      </c>
      <c r="B275" s="8" t="str">
        <f>VLOOKUP(A275,'Sets data'!$A$3:$C$9999,3,FALSE)</f>
        <v>Warrior-Poet</v>
      </c>
      <c r="C275" s="8" t="str">
        <f>VLOOKUP(A275,'Sets data'!$A$3:$C$9999,2,FALSE)</f>
        <v>Kriegerpoet</v>
      </c>
    </row>
    <row r="276" spans="1:3" x14ac:dyDescent="0.25">
      <c r="A276" s="5">
        <v>323</v>
      </c>
      <c r="B276" s="8" t="str">
        <f>VLOOKUP(A276,'Sets data'!$A$3:$C$9999,3,FALSE)</f>
        <v>Assassin's Guile</v>
      </c>
      <c r="C276" s="8" t="str">
        <f>VLOOKUP(A276,'Sets data'!$A$3:$C$9999,2,FALSE)</f>
        <v>Assassinenlist</v>
      </c>
    </row>
    <row r="277" spans="1:3" x14ac:dyDescent="0.25">
      <c r="A277" s="5">
        <v>324</v>
      </c>
      <c r="B277" s="8" t="str">
        <f>VLOOKUP(A277,'Sets data'!$A$3:$C$9999,3,FALSE)</f>
        <v>Daedric Trickery</v>
      </c>
      <c r="C277" s="8" t="str">
        <f>VLOOKUP(A277,'Sets data'!$A$3:$C$9999,2,FALSE)</f>
        <v>Daedrische Gaunerei</v>
      </c>
    </row>
    <row r="278" spans="1:3" x14ac:dyDescent="0.25">
      <c r="A278" s="5">
        <v>325</v>
      </c>
      <c r="B278" s="8" t="str">
        <f>VLOOKUP(A278,'Sets data'!$A$3:$C$9999,3,FALSE)</f>
        <v>Shacklebreaker</v>
      </c>
      <c r="C278" s="8" t="str">
        <f>VLOOKUP(A278,'Sets data'!$A$3:$C$9999,2,FALSE)</f>
        <v>Kettensprenger</v>
      </c>
    </row>
    <row r="279" spans="1:3" x14ac:dyDescent="0.25">
      <c r="A279" s="12">
        <v>326</v>
      </c>
      <c r="B279" s="8" t="str">
        <f>VLOOKUP(A279,'Sets data'!$A$3:$C$9999,3,FALSE)</f>
        <v>Vanguard's Challenge</v>
      </c>
      <c r="C279" s="8" t="str">
        <f>VLOOKUP(A279,'Sets data'!$A$3:$C$9999,2,FALSE)</f>
        <v>Vorhutdisput</v>
      </c>
    </row>
    <row r="280" spans="1:3" x14ac:dyDescent="0.25">
      <c r="A280" s="12">
        <v>327</v>
      </c>
      <c r="B280" s="8" t="str">
        <f>VLOOKUP(A280,'Sets data'!$A$3:$C$9999,3,FALSE)</f>
        <v>Coward's Gear</v>
      </c>
      <c r="C280" s="8" t="str">
        <f>VLOOKUP(A280,'Sets data'!$A$3:$C$9999,2,FALSE)</f>
        <v>Feiglingstracht</v>
      </c>
    </row>
    <row r="281" spans="1:3" x14ac:dyDescent="0.25">
      <c r="A281" s="12">
        <v>328</v>
      </c>
      <c r="B281" s="8" t="str">
        <f>VLOOKUP(A281,'Sets data'!$A$3:$C$9999,3,FALSE)</f>
        <v>Knight Slayer</v>
      </c>
      <c r="C281" s="8" t="str">
        <f>VLOOKUP(A281,'Sets data'!$A$3:$C$9999,2,FALSE)</f>
        <v>Ritterschlächter</v>
      </c>
    </row>
    <row r="282" spans="1:3" x14ac:dyDescent="0.25">
      <c r="A282" s="12">
        <v>329</v>
      </c>
      <c r="B282" s="8" t="str">
        <f>VLOOKUP(A282,'Sets data'!$A$3:$C$9999,3,FALSE)</f>
        <v>Wizard's Riposte</v>
      </c>
      <c r="C282" s="8" t="str">
        <f>VLOOKUP(A282,'Sets data'!$A$3:$C$9999,2,FALSE)</f>
        <v>Zaubererreplik</v>
      </c>
    </row>
    <row r="283" spans="1:3" x14ac:dyDescent="0.25">
      <c r="A283" s="12">
        <v>330</v>
      </c>
      <c r="B283" s="8" t="str">
        <f>VLOOKUP(A283,'Sets data'!$A$3:$C$9999,3,FALSE)</f>
        <v>Automated Defense</v>
      </c>
      <c r="C283" s="8" t="str">
        <f>VLOOKUP(A283,'Sets data'!$A$3:$C$9999,2,FALSE)</f>
        <v>Automatisierte Verteidigung</v>
      </c>
    </row>
    <row r="284" spans="1:3" x14ac:dyDescent="0.25">
      <c r="A284" s="12">
        <v>331</v>
      </c>
      <c r="B284" s="8" t="str">
        <f>VLOOKUP(A284,'Sets data'!$A$3:$C$9999,3,FALSE)</f>
        <v>War Machine</v>
      </c>
      <c r="C284" s="8" t="str">
        <f>VLOOKUP(A284,'Sets data'!$A$3:$C$9999,2,FALSE)</f>
        <v>Kriegsmaschine</v>
      </c>
    </row>
    <row r="285" spans="1:3" x14ac:dyDescent="0.25">
      <c r="A285" s="12">
        <v>332</v>
      </c>
      <c r="B285" s="8" t="str">
        <f>VLOOKUP(A285,'Sets data'!$A$3:$C$9999,3,FALSE)</f>
        <v>Master Architect</v>
      </c>
      <c r="C285" s="8" t="str">
        <f>VLOOKUP(A285,'Sets data'!$A$3:$C$9999,2,FALSE)</f>
        <v>Meisterarchitekt</v>
      </c>
    </row>
    <row r="286" spans="1:3" x14ac:dyDescent="0.25">
      <c r="A286" s="12">
        <v>333</v>
      </c>
      <c r="B286" s="8" t="str">
        <f>VLOOKUP(A286,'Sets data'!$A$3:$C$9999,3,FALSE)</f>
        <v>Inventor's Guard</v>
      </c>
      <c r="C286" s="8" t="str">
        <f>VLOOKUP(A286,'Sets data'!$A$3:$C$9999,2,FALSE)</f>
        <v>Erfindergarde</v>
      </c>
    </row>
    <row r="287" spans="1:3" x14ac:dyDescent="0.25">
      <c r="A287" s="12">
        <v>334</v>
      </c>
      <c r="B287" s="8" t="str">
        <f>VLOOKUP(A287,'Sets data'!$A$3:$C$9999,3,FALSE)</f>
        <v>Impregnable Armor</v>
      </c>
      <c r="C287" s="8" t="str">
        <f>VLOOKUP(A287,'Sets data'!$A$3:$C$9999,2,FALSE)</f>
        <v>Unüberwindliche Rüstung</v>
      </c>
    </row>
    <row r="288" spans="1:3" x14ac:dyDescent="0.25">
      <c r="A288" s="12">
        <v>335</v>
      </c>
      <c r="B288" s="8" t="str">
        <f>VLOOKUP(A288,'Sets data'!$A$3:$C$9999,3,FALSE)</f>
        <v>Draugr's Rest</v>
      </c>
      <c r="C288" s="8" t="str">
        <f>VLOOKUP(A288,'Sets data'!$A$3:$C$9999,2,FALSE)</f>
        <v>Draugrruhe</v>
      </c>
    </row>
    <row r="289" spans="1:3" x14ac:dyDescent="0.25">
      <c r="A289" s="12">
        <v>336</v>
      </c>
      <c r="B289" s="8" t="str">
        <f>VLOOKUP(A289,'Sets data'!$A$3:$C$9999,3,FALSE)</f>
        <v>Pillar of Nirn</v>
      </c>
      <c r="C289" s="8" t="str">
        <f>VLOOKUP(A289,'Sets data'!$A$3:$C$9999,2,FALSE)</f>
        <v>Säulen von Nirn</v>
      </c>
    </row>
    <row r="290" spans="1:3" x14ac:dyDescent="0.25">
      <c r="A290" s="12">
        <v>337</v>
      </c>
      <c r="B290" s="8" t="str">
        <f>VLOOKUP(A290,'Sets data'!$A$3:$C$9999,3,FALSE)</f>
        <v>Ironblood</v>
      </c>
      <c r="C290" s="8" t="str">
        <f>VLOOKUP(A290,'Sets data'!$A$3:$C$9999,2,FALSE)</f>
        <v>Eisenblut</v>
      </c>
    </row>
    <row r="291" spans="1:3" x14ac:dyDescent="0.25">
      <c r="A291" s="12">
        <v>338</v>
      </c>
      <c r="B291" s="8" t="str">
        <f>VLOOKUP(A291,'Sets data'!$A$3:$C$9999,3,FALSE)</f>
        <v>Flame Blossom</v>
      </c>
      <c r="C291" s="8" t="str">
        <f>VLOOKUP(A291,'Sets data'!$A$3:$C$9999,2,FALSE)</f>
        <v>Flammenblüte</v>
      </c>
    </row>
    <row r="292" spans="1:3" x14ac:dyDescent="0.25">
      <c r="A292" s="12">
        <v>339</v>
      </c>
      <c r="B292" s="8" t="str">
        <f>VLOOKUP(A292,'Sets data'!$A$3:$C$9999,3,FALSE)</f>
        <v>Blooddrinker</v>
      </c>
      <c r="C292" s="8" t="str">
        <f>VLOOKUP(A292,'Sets data'!$A$3:$C$9999,2,FALSE)</f>
        <v>Bluttrinker</v>
      </c>
    </row>
    <row r="293" spans="1:3" x14ac:dyDescent="0.25">
      <c r="A293" s="12">
        <v>340</v>
      </c>
      <c r="B293" s="8" t="str">
        <f>VLOOKUP(A293,'Sets data'!$A$3:$C$9999,3,FALSE)</f>
        <v>Hagraven's Garden</v>
      </c>
      <c r="C293" s="8" t="str">
        <f>VLOOKUP(A293,'Sets data'!$A$3:$C$9999,2,FALSE)</f>
        <v>Vettelgarten</v>
      </c>
    </row>
    <row r="294" spans="1:3" x14ac:dyDescent="0.25">
      <c r="A294" s="5">
        <v>341</v>
      </c>
      <c r="B294" s="8" t="str">
        <f>VLOOKUP(A294,'Sets data'!$A$3:$C$9999,3,FALSE)</f>
        <v>Earthgore</v>
      </c>
      <c r="C294" s="8" t="str">
        <f>VLOOKUP(A294,'Sets data'!$A$3:$C$9999,2,FALSE)</f>
        <v>Erdbluter</v>
      </c>
    </row>
    <row r="295" spans="1:3" x14ac:dyDescent="0.25">
      <c r="A295" s="5">
        <v>342</v>
      </c>
      <c r="B295" s="8" t="str">
        <f>VLOOKUP(A295,'Sets data'!$A$3:$C$9999,3,FALSE)</f>
        <v>Domihaus</v>
      </c>
      <c r="C295" s="8" t="str">
        <f>VLOOKUP(A295,'Sets data'!$A$3:$C$9999,2,FALSE)</f>
        <v>Domihaus</v>
      </c>
    </row>
    <row r="296" spans="1:3" x14ac:dyDescent="0.25">
      <c r="A296" s="12">
        <v>343</v>
      </c>
      <c r="B296" s="8" t="str">
        <f>VLOOKUP(A296,'Sets data'!$A$3:$C$9999,3,FALSE)</f>
        <v>Caluurion's Legacy</v>
      </c>
      <c r="C296" s="8" t="str">
        <f>VLOOKUP(A296,'Sets data'!$A$3:$C$9999,2,FALSE)</f>
        <v>Caluurions Erbe</v>
      </c>
    </row>
    <row r="297" spans="1:3" x14ac:dyDescent="0.25">
      <c r="A297" s="12">
        <v>344</v>
      </c>
      <c r="B297" s="8" t="str">
        <f>VLOOKUP(A297,'Sets data'!$A$3:$C$9999,3,FALSE)</f>
        <v>Trappings of Invigoration</v>
      </c>
      <c r="C297" s="8" t="str">
        <f>VLOOKUP(A297,'Sets data'!$A$3:$C$9999,2,FALSE)</f>
        <v>Stärkungsprunk</v>
      </c>
    </row>
    <row r="298" spans="1:3" x14ac:dyDescent="0.25">
      <c r="A298" s="12">
        <v>345</v>
      </c>
      <c r="B298" s="8" t="str">
        <f>VLOOKUP(A298,'Sets data'!$A$3:$C$9999,3,FALSE)</f>
        <v>Ulfnor's Favor</v>
      </c>
      <c r="C298" s="8" t="str">
        <f>VLOOKUP(A298,'Sets data'!$A$3:$C$9999,2,FALSE)</f>
        <v>Ulfnors Gunst</v>
      </c>
    </row>
    <row r="299" spans="1:3" x14ac:dyDescent="0.25">
      <c r="A299" s="12">
        <v>346</v>
      </c>
      <c r="B299" s="8" t="str">
        <f>VLOOKUP(A299,'Sets data'!$A$3:$C$9999,3,FALSE)</f>
        <v>Jorvuld's Guidance</v>
      </c>
      <c r="C299" s="8" t="str">
        <f>VLOOKUP(A299,'Sets data'!$A$3:$C$9999,2,FALSE)</f>
        <v>Jorvulds Führung</v>
      </c>
    </row>
    <row r="300" spans="1:3" x14ac:dyDescent="0.25">
      <c r="A300" s="12">
        <v>347</v>
      </c>
      <c r="B300" s="8" t="str">
        <f>VLOOKUP(A300,'Sets data'!$A$3:$C$9999,3,FALSE)</f>
        <v>Plague Slinger</v>
      </c>
      <c r="C300" s="8" t="str">
        <f>VLOOKUP(A300,'Sets data'!$A$3:$C$9999,2,FALSE)</f>
        <v>Seuchenschleuder</v>
      </c>
    </row>
    <row r="301" spans="1:3" x14ac:dyDescent="0.25">
      <c r="A301" s="12">
        <v>348</v>
      </c>
      <c r="B301" s="8" t="str">
        <f>VLOOKUP(A301,'Sets data'!$A$3:$C$9999,3,FALSE)</f>
        <v>Curse of Doylemish</v>
      </c>
      <c r="C301" s="8" t="str">
        <f>VLOOKUP(A301,'Sets data'!$A$3:$C$9999,2,FALSE)</f>
        <v>Fluch von Doylemish</v>
      </c>
    </row>
    <row r="302" spans="1:3" x14ac:dyDescent="0.25">
      <c r="A302" s="5">
        <v>349</v>
      </c>
      <c r="B302" s="8" t="str">
        <f>VLOOKUP(A302,'Sets data'!$A$3:$C$9999,3,FALSE)</f>
        <v>Thurvokun</v>
      </c>
      <c r="C302" s="8" t="str">
        <f>VLOOKUP(A302,'Sets data'!$A$3:$C$9999,2,FALSE)</f>
        <v>Thurvokun</v>
      </c>
    </row>
    <row r="303" spans="1:3" x14ac:dyDescent="0.25">
      <c r="A303" s="5">
        <v>350</v>
      </c>
      <c r="B303" s="8" t="str">
        <f>VLOOKUP(A303,'Sets data'!$A$3:$C$9999,3,FALSE)</f>
        <v>Zaan</v>
      </c>
      <c r="C303" s="8" t="str">
        <f>VLOOKUP(A303,'Sets data'!$A$3:$C$9999,2,FALSE)</f>
        <v>Zaan</v>
      </c>
    </row>
    <row r="304" spans="1:3" x14ac:dyDescent="0.25">
      <c r="A304" s="5">
        <v>351</v>
      </c>
      <c r="B304" s="8" t="str">
        <f>VLOOKUP(A304,'Sets data'!$A$3:$C$9999,3,FALSE)</f>
        <v>Innate Axiom</v>
      </c>
      <c r="C304" s="8" t="str">
        <f>VLOOKUP(A304,'Sets data'!$A$3:$C$9999,2,FALSE)</f>
        <v>Kernaxiom</v>
      </c>
    </row>
    <row r="305" spans="1:3" x14ac:dyDescent="0.25">
      <c r="A305" s="5">
        <v>352</v>
      </c>
      <c r="B305" s="8" t="str">
        <f>VLOOKUP(A305,'Sets data'!$A$3:$C$9999,3,FALSE)</f>
        <v>Fortified Brass</v>
      </c>
      <c r="C305" s="8" t="str">
        <f>VLOOKUP(A305,'Sets data'!$A$3:$C$9999,2,FALSE)</f>
        <v>Messingpanzer</v>
      </c>
    </row>
    <row r="306" spans="1:3" x14ac:dyDescent="0.25">
      <c r="A306" s="5">
        <v>353</v>
      </c>
      <c r="B306" s="8" t="str">
        <f>VLOOKUP(A306,'Sets data'!$A$3:$C$9999,3,FALSE)</f>
        <v>Mechanical Acuity</v>
      </c>
      <c r="C306" s="8" t="str">
        <f>VLOOKUP(A306,'Sets data'!$A$3:$C$9999,2,FALSE)</f>
        <v>Mechanikblick</v>
      </c>
    </row>
    <row r="307" spans="1:3" x14ac:dyDescent="0.25">
      <c r="A307" s="12">
        <v>354</v>
      </c>
      <c r="B307" s="8" t="str">
        <f>VLOOKUP(A307,'Sets data'!$A$3:$C$9999,3,FALSE)</f>
        <v>Mad Tinkerer</v>
      </c>
      <c r="C307" s="8" t="str">
        <f>VLOOKUP(A307,'Sets data'!$A$3:$C$9999,2,FALSE)</f>
        <v>Wahntüftler</v>
      </c>
    </row>
    <row r="308" spans="1:3" x14ac:dyDescent="0.25">
      <c r="A308" s="12">
        <v>355</v>
      </c>
      <c r="B308" s="8" t="str">
        <f>VLOOKUP(A308,'Sets data'!$A$3:$C$9999,3,FALSE)</f>
        <v>Unfathomable Darkness</v>
      </c>
      <c r="C308" s="8" t="str">
        <f>VLOOKUP(A308,'Sets data'!$A$3:$C$9999,2,FALSE)</f>
        <v>Unermessliche Dunkelheit</v>
      </c>
    </row>
    <row r="309" spans="1:3" x14ac:dyDescent="0.25">
      <c r="A309" s="12">
        <v>356</v>
      </c>
      <c r="B309" s="8" t="str">
        <f>VLOOKUP(A309,'Sets data'!$A$3:$C$9999,3,FALSE)</f>
        <v>Livewire</v>
      </c>
      <c r="C309" s="8" t="str">
        <f>VLOOKUP(A309,'Sets data'!$A$3:$C$9999,2,FALSE)</f>
        <v>Stromschlag</v>
      </c>
    </row>
    <row r="310" spans="1:3" x14ac:dyDescent="0.25">
      <c r="A310" s="12">
        <v>357</v>
      </c>
      <c r="B310" s="8" t="str">
        <f>VLOOKUP(A310,'Sets data'!$A$3:$C$9999,3,FALSE)</f>
        <v>Disciplined Slash (Perfected)</v>
      </c>
      <c r="C310" s="8" t="str">
        <f>VLOOKUP(A310,'Sets data'!$A$3:$C$9999,2,FALSE)</f>
        <v>Disziplinierter Schnitt (vollendet)</v>
      </c>
    </row>
    <row r="311" spans="1:3" x14ac:dyDescent="0.25">
      <c r="A311" s="12">
        <v>358</v>
      </c>
      <c r="B311" s="8" t="str">
        <f>VLOOKUP(A311,'Sets data'!$A$3:$C$9999,3,FALSE)</f>
        <v>Defensive Position (Perfected)</v>
      </c>
      <c r="C311" s="8" t="str">
        <f>VLOOKUP(A311,'Sets data'!$A$3:$C$9999,2,FALSE)</f>
        <v>Defensive Position (vollendet)</v>
      </c>
    </row>
    <row r="312" spans="1:3" x14ac:dyDescent="0.25">
      <c r="A312" s="12">
        <v>359</v>
      </c>
      <c r="B312" s="8" t="str">
        <f>VLOOKUP(A312,'Sets data'!$A$3:$C$9999,3,FALSE)</f>
        <v>Chaotic Whirlwind (Perfected)</v>
      </c>
      <c r="C312" s="8" t="str">
        <f>VLOOKUP(A312,'Sets data'!$A$3:$C$9999,2,FALSE)</f>
        <v>Chaotischer Wirbelwind (vollendet)</v>
      </c>
    </row>
    <row r="313" spans="1:3" x14ac:dyDescent="0.25">
      <c r="A313" s="12">
        <v>360</v>
      </c>
      <c r="B313" s="8" t="str">
        <f>VLOOKUP(A313,'Sets data'!$A$3:$C$9999,3,FALSE)</f>
        <v>Piercing Spray (Perfected)</v>
      </c>
      <c r="C313" s="8" t="str">
        <f>VLOOKUP(A313,'Sets data'!$A$3:$C$9999,2,FALSE)</f>
        <v>Durchdringende Salve (vollendet)</v>
      </c>
    </row>
    <row r="314" spans="1:3" x14ac:dyDescent="0.25">
      <c r="A314" s="12">
        <v>361</v>
      </c>
      <c r="B314" s="8" t="str">
        <f>VLOOKUP(A314,'Sets data'!$A$3:$C$9999,3,FALSE)</f>
        <v>Concentrated Force (Perfected)</v>
      </c>
      <c r="C314" s="8" t="str">
        <f>VLOOKUP(A314,'Sets data'!$A$3:$C$9999,2,FALSE)</f>
        <v>Konzentrierte Kraft (vollendet)</v>
      </c>
    </row>
    <row r="315" spans="1:3" x14ac:dyDescent="0.25">
      <c r="A315" s="12">
        <v>362</v>
      </c>
      <c r="B315" s="8" t="str">
        <f>VLOOKUP(A315,'Sets data'!$A$3:$C$9999,3,FALSE)</f>
        <v>Timeless Blessing (Perfected)</v>
      </c>
      <c r="C315" s="8" t="str">
        <f>VLOOKUP(A315,'Sets data'!$A$3:$C$9999,2,FALSE)</f>
        <v>Zeitloser Segen (vollendet)</v>
      </c>
    </row>
    <row r="316" spans="1:3" x14ac:dyDescent="0.25">
      <c r="A316" s="12">
        <v>363</v>
      </c>
      <c r="B316" s="8" t="str">
        <f>VLOOKUP(A316,'Sets data'!$A$3:$C$9999,3,FALSE)</f>
        <v>Disciplined Slash</v>
      </c>
      <c r="C316" s="8" t="str">
        <f>VLOOKUP(A316,'Sets data'!$A$3:$C$9999,2,FALSE)</f>
        <v>Disziplinierter Schnitt</v>
      </c>
    </row>
    <row r="317" spans="1:3" x14ac:dyDescent="0.25">
      <c r="A317" s="12">
        <v>364</v>
      </c>
      <c r="B317" s="8" t="str">
        <f>VLOOKUP(A317,'Sets data'!$A$3:$C$9999,3,FALSE)</f>
        <v>Defensive Position</v>
      </c>
      <c r="C317" s="8" t="str">
        <f>VLOOKUP(A317,'Sets data'!$A$3:$C$9999,2,FALSE)</f>
        <v>Defensive Position</v>
      </c>
    </row>
    <row r="318" spans="1:3" x14ac:dyDescent="0.25">
      <c r="A318" s="12">
        <v>365</v>
      </c>
      <c r="B318" s="8" t="str">
        <f>VLOOKUP(A318,'Sets data'!$A$3:$C$9999,3,FALSE)</f>
        <v>Chaotic Whirlwind</v>
      </c>
      <c r="C318" s="8" t="str">
        <f>VLOOKUP(A318,'Sets data'!$A$3:$C$9999,2,FALSE)</f>
        <v>Chaotischer Wirbelwind</v>
      </c>
    </row>
    <row r="319" spans="1:3" x14ac:dyDescent="0.25">
      <c r="A319" s="12">
        <v>366</v>
      </c>
      <c r="B319" s="8" t="str">
        <f>VLOOKUP(A319,'Sets data'!$A$3:$C$9999,3,FALSE)</f>
        <v>Piercing Spray</v>
      </c>
      <c r="C319" s="8" t="str">
        <f>VLOOKUP(A319,'Sets data'!$A$3:$C$9999,2,FALSE)</f>
        <v>Durchdringende Salve</v>
      </c>
    </row>
    <row r="320" spans="1:3" x14ac:dyDescent="0.25">
      <c r="A320" s="12">
        <v>367</v>
      </c>
      <c r="B320" s="8" t="str">
        <f>VLOOKUP(A320,'Sets data'!$A$3:$C$9999,3,FALSE)</f>
        <v>Concentrated Force</v>
      </c>
      <c r="C320" s="8" t="str">
        <f>VLOOKUP(A320,'Sets data'!$A$3:$C$9999,2,FALSE)</f>
        <v>Konzentrierte Kraft</v>
      </c>
    </row>
    <row r="321" spans="1:3" x14ac:dyDescent="0.25">
      <c r="A321" s="12">
        <v>368</v>
      </c>
      <c r="B321" s="8" t="str">
        <f>VLOOKUP(A321,'Sets data'!$A$3:$C$9999,3,FALSE)</f>
        <v>Timeless Blessing</v>
      </c>
      <c r="C321" s="8" t="str">
        <f>VLOOKUP(A321,'Sets data'!$A$3:$C$9999,2,FALSE)</f>
        <v>Zeitloser Segen</v>
      </c>
    </row>
    <row r="322" spans="1:3" x14ac:dyDescent="0.25">
      <c r="A322" s="12">
        <v>369</v>
      </c>
      <c r="B322" s="8" t="str">
        <f>VLOOKUP(A322,'Sets data'!$A$3:$C$9999,3,FALSE)</f>
        <v>Merciless Charge</v>
      </c>
      <c r="C322" s="8" t="str">
        <f>VLOOKUP(A322,'Sets data'!$A$3:$C$9999,2,FALSE)</f>
        <v>Gnadenloser Ansturm</v>
      </c>
    </row>
    <row r="323" spans="1:3" x14ac:dyDescent="0.25">
      <c r="A323" s="12">
        <v>370</v>
      </c>
      <c r="B323" s="8" t="str">
        <f>VLOOKUP(A323,'Sets data'!$A$3:$C$9999,3,FALSE)</f>
        <v>Rampaging Slash</v>
      </c>
      <c r="C323" s="8" t="str">
        <f>VLOOKUP(A323,'Sets data'!$A$3:$C$9999,2,FALSE)</f>
        <v>Tobender Schnitt</v>
      </c>
    </row>
    <row r="324" spans="1:3" x14ac:dyDescent="0.25">
      <c r="A324" s="12">
        <v>371</v>
      </c>
      <c r="B324" s="8" t="str">
        <f>VLOOKUP(A324,'Sets data'!$A$3:$C$9999,3,FALSE)</f>
        <v>Cruel Flurry</v>
      </c>
      <c r="C324" s="8" t="str">
        <f>VLOOKUP(A324,'Sets data'!$A$3:$C$9999,2,FALSE)</f>
        <v>Grausamer Schlaghagel</v>
      </c>
    </row>
    <row r="325" spans="1:3" x14ac:dyDescent="0.25">
      <c r="A325" s="12">
        <v>372</v>
      </c>
      <c r="B325" s="8" t="str">
        <f>VLOOKUP(A325,'Sets data'!$A$3:$C$9999,3,FALSE)</f>
        <v>Thunderous Volley</v>
      </c>
      <c r="C325" s="8" t="str">
        <f>VLOOKUP(A325,'Sets data'!$A$3:$C$9999,2,FALSE)</f>
        <v>Donnernde Salve</v>
      </c>
    </row>
    <row r="326" spans="1:3" x14ac:dyDescent="0.25">
      <c r="A326" s="12">
        <v>373</v>
      </c>
      <c r="B326" s="8" t="str">
        <f>VLOOKUP(A326,'Sets data'!$A$3:$C$9999,3,FALSE)</f>
        <v>Crushing Wall</v>
      </c>
      <c r="C326" s="8" t="str">
        <f>VLOOKUP(A326,'Sets data'!$A$3:$C$9999,2,FALSE)</f>
        <v>Zermalmende Mauer</v>
      </c>
    </row>
    <row r="327" spans="1:3" x14ac:dyDescent="0.25">
      <c r="A327" s="12">
        <v>374</v>
      </c>
      <c r="B327" s="8" t="str">
        <f>VLOOKUP(A327,'Sets data'!$A$3:$C$9999,3,FALSE)</f>
        <v>Precise Regeneration</v>
      </c>
      <c r="C327" s="8" t="str">
        <f>VLOOKUP(A327,'Sets data'!$A$3:$C$9999,2,FALSE)</f>
        <v>Präzise Regeneration</v>
      </c>
    </row>
    <row r="328" spans="1:3" x14ac:dyDescent="0.25">
      <c r="A328" s="12">
        <v>380</v>
      </c>
      <c r="B328" s="8" t="str">
        <f>VLOOKUP(A328,'Sets data'!$A$3:$C$9999,3,FALSE)</f>
        <v>Prophet's</v>
      </c>
      <c r="C328" s="8" t="str">
        <f>VLOOKUP(A328,'Sets data'!$A$3:$C$9999,2,FALSE)</f>
        <v>Prophet</v>
      </c>
    </row>
    <row r="329" spans="1:3" x14ac:dyDescent="0.25">
      <c r="A329" s="12">
        <v>381</v>
      </c>
      <c r="B329" s="8" t="str">
        <f>VLOOKUP(A329,'Sets data'!$A$3:$C$9999,3,FALSE)</f>
        <v>Broken Soul</v>
      </c>
      <c r="C329" s="8" t="str">
        <f>VLOOKUP(A329,'Sets data'!$A$3:$C$9999,2,FALSE)</f>
        <v>Zerbrochene Seele</v>
      </c>
    </row>
    <row r="330" spans="1:3" x14ac:dyDescent="0.25">
      <c r="A330" s="12">
        <v>382</v>
      </c>
      <c r="B330" s="8" t="str">
        <f>VLOOKUP(A330,'Sets data'!$A$3:$C$9999,3,FALSE)</f>
        <v>Grace of Gloom</v>
      </c>
      <c r="C330" s="8" t="str">
        <f>VLOOKUP(A330,'Sets data'!$A$3:$C$9999,2,FALSE)</f>
        <v>Anmut der Gräue</v>
      </c>
    </row>
    <row r="331" spans="1:3" x14ac:dyDescent="0.25">
      <c r="A331" s="12">
        <v>383</v>
      </c>
      <c r="B331" s="8" t="str">
        <f>VLOOKUP(A331,'Sets data'!$A$3:$C$9999,3,FALSE)</f>
        <v>Gryphon's Ferocity</v>
      </c>
      <c r="C331" s="8" t="str">
        <f>VLOOKUP(A331,'Sets data'!$A$3:$C$9999,2,FALSE)</f>
        <v>Wildheit des Greifen</v>
      </c>
    </row>
    <row r="332" spans="1:3" x14ac:dyDescent="0.25">
      <c r="A332" s="12">
        <v>384</v>
      </c>
      <c r="B332" s="8" t="str">
        <f>VLOOKUP(A332,'Sets data'!$A$3:$C$9999,3,FALSE)</f>
        <v>Wisdom of Vanus</v>
      </c>
      <c r="C332" s="8" t="str">
        <f>VLOOKUP(A332,'Sets data'!$A$3:$C$9999,2,FALSE)</f>
        <v>Weisheit von Vanus</v>
      </c>
    </row>
    <row r="333" spans="1:3" x14ac:dyDescent="0.25">
      <c r="A333" s="5">
        <v>385</v>
      </c>
      <c r="B333" s="8" t="str">
        <f>VLOOKUP(A333,'Sets data'!$A$3:$C$9999,3,FALSE)</f>
        <v>Adept Rider</v>
      </c>
      <c r="C333" s="8" t="str">
        <f>VLOOKUP(A333,'Sets data'!$A$3:$C$9999,2,FALSE)</f>
        <v>Versierter Reiter</v>
      </c>
    </row>
    <row r="334" spans="1:3" x14ac:dyDescent="0.25">
      <c r="A334" s="5">
        <v>386</v>
      </c>
      <c r="B334" s="8" t="str">
        <f>VLOOKUP(A334,'Sets data'!$A$3:$C$9999,3,FALSE)</f>
        <v>Sload's Semblance</v>
      </c>
      <c r="C334" s="8" t="str">
        <f>VLOOKUP(A334,'Sets data'!$A$3:$C$9999,2,FALSE)</f>
        <v>Kreckenantlitz</v>
      </c>
    </row>
    <row r="335" spans="1:3" x14ac:dyDescent="0.25">
      <c r="A335" s="5">
        <v>387</v>
      </c>
      <c r="B335" s="8" t="str">
        <f>VLOOKUP(A335,'Sets data'!$A$3:$C$9999,3,FALSE)</f>
        <v>Nocturnal's Favor</v>
      </c>
      <c r="C335" s="8" t="str">
        <f>VLOOKUP(A335,'Sets data'!$A$3:$C$9999,2,FALSE)</f>
        <v>Nocturnals Gunst</v>
      </c>
    </row>
    <row r="336" spans="1:3" x14ac:dyDescent="0.25">
      <c r="A336" s="12">
        <v>388</v>
      </c>
      <c r="B336" s="8" t="str">
        <f>VLOOKUP(A336,'Sets data'!$A$3:$C$9999,3,FALSE)</f>
        <v>Aegis of Galenwe</v>
      </c>
      <c r="C336" s="8" t="str">
        <f>VLOOKUP(A336,'Sets data'!$A$3:$C$9999,2,FALSE)</f>
        <v>Ägis von Galenwe</v>
      </c>
    </row>
    <row r="337" spans="1:3" x14ac:dyDescent="0.25">
      <c r="A337" s="12">
        <v>389</v>
      </c>
      <c r="B337" s="8" t="str">
        <f>VLOOKUP(A337,'Sets data'!$A$3:$C$9999,3,FALSE)</f>
        <v>Arms of Relequen</v>
      </c>
      <c r="C337" s="8" t="str">
        <f>VLOOKUP(A337,'Sets data'!$A$3:$C$9999,2,FALSE)</f>
        <v>Waffen von Relequen</v>
      </c>
    </row>
    <row r="338" spans="1:3" x14ac:dyDescent="0.25">
      <c r="A338" s="12">
        <v>390</v>
      </c>
      <c r="B338" s="8" t="str">
        <f>VLOOKUP(A338,'Sets data'!$A$3:$C$9999,3,FALSE)</f>
        <v>Mantle of Siroria</v>
      </c>
      <c r="C338" s="8" t="str">
        <f>VLOOKUP(A338,'Sets data'!$A$3:$C$9999,2,FALSE)</f>
        <v>Mantel von Siroria</v>
      </c>
    </row>
    <row r="339" spans="1:3" x14ac:dyDescent="0.25">
      <c r="A339" s="12">
        <v>391</v>
      </c>
      <c r="B339" s="8" t="str">
        <f>VLOOKUP(A339,'Sets data'!$A$3:$C$9999,3,FALSE)</f>
        <v>Vestment of Olorime</v>
      </c>
      <c r="C339" s="8" t="str">
        <f>VLOOKUP(A339,'Sets data'!$A$3:$C$9999,2,FALSE)</f>
        <v>Gewandung von Olorime</v>
      </c>
    </row>
    <row r="340" spans="1:3" x14ac:dyDescent="0.25">
      <c r="A340" s="12">
        <v>392</v>
      </c>
      <c r="B340" s="8" t="str">
        <f>VLOOKUP(A340,'Sets data'!$A$3:$C$9999,3,FALSE)</f>
        <v>Perfect Aegis of Galenwe</v>
      </c>
      <c r="C340" s="8" t="str">
        <f>VLOOKUP(A340,'Sets data'!$A$3:$C$9999,2,FALSE)</f>
        <v>Perfekte Ägis von Galenwe</v>
      </c>
    </row>
    <row r="341" spans="1:3" x14ac:dyDescent="0.25">
      <c r="A341" s="59">
        <v>393</v>
      </c>
      <c r="B341" s="8" t="str">
        <f>VLOOKUP(A341,'Sets data'!$A$3:$C$9999,3,FALSE)</f>
        <v>Perfect Arms of Relequen</v>
      </c>
      <c r="C341" s="8" t="str">
        <f>VLOOKUP(A341,'Sets data'!$A$3:$C$9999,2,FALSE)</f>
        <v>Perfekte Waffen von Relequen</v>
      </c>
    </row>
    <row r="342" spans="1:3" x14ac:dyDescent="0.25">
      <c r="A342" s="12">
        <v>394</v>
      </c>
      <c r="B342" s="8" t="str">
        <f>VLOOKUP(A342,'Sets data'!$A$3:$C$9999,3,FALSE)</f>
        <v>Perfect Mantle of Siroria</v>
      </c>
      <c r="C342" s="8" t="str">
        <f>VLOOKUP(A342,'Sets data'!$A$3:$C$9999,2,FALSE)</f>
        <v>Perfekter Mantel von Siroria</v>
      </c>
    </row>
    <row r="343" spans="1:3" x14ac:dyDescent="0.25">
      <c r="A343" s="12">
        <v>395</v>
      </c>
      <c r="B343" s="8" t="str">
        <f>VLOOKUP(A343,'Sets data'!$A$3:$C$9999,3,FALSE)</f>
        <v>Perfect Vestment of Olorime</v>
      </c>
      <c r="C343" s="8" t="str">
        <f>VLOOKUP(A343,'Sets data'!$A$3:$C$9999,2,FALSE)</f>
        <v>Perfekte Gewandung von Olorime</v>
      </c>
    </row>
    <row r="344" spans="1:3" x14ac:dyDescent="0.25">
      <c r="A344" s="5">
        <v>397</v>
      </c>
      <c r="B344" s="8" t="str">
        <f>VLOOKUP(A344,'Sets data'!$A$3:$C$9999,3,FALSE)</f>
        <v>Balorgh</v>
      </c>
      <c r="C344" s="8" t="str">
        <f>VLOOKUP(A344,'Sets data'!$A$3:$C$9999,2,FALSE)</f>
        <v>Balorgh</v>
      </c>
    </row>
    <row r="345" spans="1:3" x14ac:dyDescent="0.25">
      <c r="A345" s="5">
        <v>398</v>
      </c>
      <c r="B345" s="8" t="str">
        <f>VLOOKUP(A345,'Sets data'!$A$3:$C$9999,3,FALSE)</f>
        <v>Vykosa</v>
      </c>
      <c r="C345" s="8" t="str">
        <f>VLOOKUP(A345,'Sets data'!$A$3:$C$9999,2,FALSE)</f>
        <v>Vykosa</v>
      </c>
    </row>
    <row r="346" spans="1:3" x14ac:dyDescent="0.25">
      <c r="A346" s="12">
        <v>399</v>
      </c>
      <c r="B346" s="8" t="str">
        <f>VLOOKUP(A346,'Sets data'!$A$3:$C$9999,3,FALSE)</f>
        <v>Hanu's Compassion</v>
      </c>
      <c r="C346" s="8" t="str">
        <f>VLOOKUP(A346,'Sets data'!$A$3:$C$9999,2,FALSE)</f>
        <v>Hanus Mitgefühl</v>
      </c>
    </row>
    <row r="347" spans="1:3" x14ac:dyDescent="0.25">
      <c r="A347" s="12">
        <v>400</v>
      </c>
      <c r="B347" s="8" t="str">
        <f>VLOOKUP(A347,'Sets data'!$A$3:$C$9999,3,FALSE)</f>
        <v>Blood Moon</v>
      </c>
      <c r="C347" s="8" t="str">
        <f>VLOOKUP(A347,'Sets data'!$A$3:$C$9999,2,FALSE)</f>
        <v>Blutmond</v>
      </c>
    </row>
    <row r="348" spans="1:3" x14ac:dyDescent="0.25">
      <c r="A348" s="12">
        <v>401</v>
      </c>
      <c r="B348" s="8" t="str">
        <f>VLOOKUP(A348,'Sets data'!$A$3:$C$9999,3,FALSE)</f>
        <v>Haven of Ursus</v>
      </c>
      <c r="C348" s="8" t="str">
        <f>VLOOKUP(A348,'Sets data'!$A$3:$C$9999,2,FALSE)</f>
        <v>Zuflucht von Ursus</v>
      </c>
    </row>
    <row r="349" spans="1:3" x14ac:dyDescent="0.25">
      <c r="A349" s="12">
        <v>402</v>
      </c>
      <c r="B349" s="8" t="str">
        <f>VLOOKUP(A349,'Sets data'!$A$3:$C$9999,3,FALSE)</f>
        <v>Moon Hunter</v>
      </c>
      <c r="C349" s="8" t="str">
        <f>VLOOKUP(A349,'Sets data'!$A$3:$C$9999,2,FALSE)</f>
        <v>Mondjäger</v>
      </c>
    </row>
    <row r="350" spans="1:3" x14ac:dyDescent="0.25">
      <c r="A350" s="12">
        <v>403</v>
      </c>
      <c r="B350" s="8" t="str">
        <f>VLOOKUP(A350,'Sets data'!$A$3:$C$9999,3,FALSE)</f>
        <v>Savage Werewolf</v>
      </c>
      <c r="C350" s="8" t="str">
        <f>VLOOKUP(A350,'Sets data'!$A$3:$C$9999,2,FALSE)</f>
        <v>Wilder Werwolf</v>
      </c>
    </row>
    <row r="351" spans="1:3" x14ac:dyDescent="0.25">
      <c r="A351" s="12">
        <v>404</v>
      </c>
      <c r="B351" s="8" t="str">
        <f>VLOOKUP(A351,'Sets data'!$A$3:$C$9999,3,FALSE)</f>
        <v>Jailer's Tenacity</v>
      </c>
      <c r="C351" s="8" t="str">
        <f>VLOOKUP(A351,'Sets data'!$A$3:$C$9999,2,FALSE)</f>
        <v>Tenazität des Kerkermeisters</v>
      </c>
    </row>
    <row r="352" spans="1:3" x14ac:dyDescent="0.25">
      <c r="A352" s="12">
        <v>405</v>
      </c>
      <c r="B352" s="8" t="str">
        <f>VLOOKUP(A352,'Sets data'!$A$3:$C$9999,3,FALSE)</f>
        <v>Bright-Throat's Boast</v>
      </c>
      <c r="C352" s="8" t="str">
        <f>VLOOKUP(A352,'Sets data'!$A$3:$C$9999,2,FALSE)</f>
        <v>Hellhalsstolz</v>
      </c>
    </row>
    <row r="353" spans="1:3" x14ac:dyDescent="0.25">
      <c r="A353" s="12">
        <v>406</v>
      </c>
      <c r="B353" s="8" t="str">
        <f>VLOOKUP(A353,'Sets data'!$A$3:$C$9999,3,FALSE)</f>
        <v>Dead-Water's Guile</v>
      </c>
      <c r="C353" s="8" t="str">
        <f>VLOOKUP(A353,'Sets data'!$A$3:$C$9999,2,FALSE)</f>
        <v>Totwassertücke</v>
      </c>
    </row>
    <row r="354" spans="1:3" x14ac:dyDescent="0.25">
      <c r="A354" s="12">
        <v>407</v>
      </c>
      <c r="B354" s="8" t="str">
        <f>VLOOKUP(A354,'Sets data'!$A$3:$C$9999,3,FALSE)</f>
        <v>Champion of the Hist</v>
      </c>
      <c r="C354" s="8" t="str">
        <f>VLOOKUP(A354,'Sets data'!$A$3:$C$9999,2,FALSE)</f>
        <v>Histchampion</v>
      </c>
    </row>
    <row r="355" spans="1:3" x14ac:dyDescent="0.25">
      <c r="A355" s="5">
        <v>408</v>
      </c>
      <c r="B355" s="8" t="str">
        <f>VLOOKUP(A355,'Sets data'!$A$3:$C$9999,3,FALSE)</f>
        <v>Grave-Stake Collector</v>
      </c>
      <c r="C355" s="8" t="str">
        <f>VLOOKUP(A355,'Sets data'!$A$3:$C$9999,2,FALSE)</f>
        <v>Grabpflocksammler</v>
      </c>
    </row>
    <row r="356" spans="1:3" x14ac:dyDescent="0.25">
      <c r="A356" s="5">
        <v>409</v>
      </c>
      <c r="B356" s="8" t="str">
        <f>VLOOKUP(A356,'Sets data'!$A$3:$C$9999,3,FALSE)</f>
        <v>Naga Shaman</v>
      </c>
      <c r="C356" s="8" t="str">
        <f>VLOOKUP(A356,'Sets data'!$A$3:$C$9999,2,FALSE)</f>
        <v>Nagaschamane</v>
      </c>
    </row>
    <row r="357" spans="1:3" x14ac:dyDescent="0.25">
      <c r="A357" s="5">
        <v>410</v>
      </c>
      <c r="B357" s="8" t="str">
        <f>VLOOKUP(A357,'Sets data'!$A$3:$C$9999,3,FALSE)</f>
        <v>Might of the Lost Legion</v>
      </c>
      <c r="C357" s="8" t="str">
        <f>VLOOKUP(A357,'Sets data'!$A$3:$C$9999,2,FALSE)</f>
        <v>Macht der Verlorenen Legion</v>
      </c>
    </row>
    <row r="358" spans="1:3" x14ac:dyDescent="0.25">
      <c r="A358" s="12">
        <v>411</v>
      </c>
      <c r="B358" s="8" t="str">
        <f>VLOOKUP(A358,'Sets data'!$A$3:$C$9999,3,FALSE)</f>
        <v>Gallant Charge</v>
      </c>
      <c r="C358" s="8" t="str">
        <f>VLOOKUP(A358,'Sets data'!$A$3:$C$9999,2,FALSE)</f>
        <v>Galanter Ansturm</v>
      </c>
    </row>
    <row r="359" spans="1:3" x14ac:dyDescent="0.25">
      <c r="A359" s="12">
        <v>412</v>
      </c>
      <c r="B359" s="8" t="str">
        <f>VLOOKUP(A359,'Sets data'!$A$3:$C$9999,3,FALSE)</f>
        <v>Radial Uppercut</v>
      </c>
      <c r="C359" s="8" t="str">
        <f>VLOOKUP(A359,'Sets data'!$A$3:$C$9999,2,FALSE)</f>
        <v>Rundum-Aufwärtsschnitt</v>
      </c>
    </row>
    <row r="360" spans="1:3" x14ac:dyDescent="0.25">
      <c r="A360" s="12">
        <v>413</v>
      </c>
      <c r="B360" s="8" t="str">
        <f>VLOOKUP(A360,'Sets data'!$A$3:$C$9999,3,FALSE)</f>
        <v>Spectral Cloak</v>
      </c>
      <c r="C360" s="8" t="str">
        <f>VLOOKUP(A360,'Sets data'!$A$3:$C$9999,2,FALSE)</f>
        <v>Spektraler Mantel</v>
      </c>
    </row>
    <row r="361" spans="1:3" x14ac:dyDescent="0.25">
      <c r="A361" s="12">
        <v>414</v>
      </c>
      <c r="B361" s="8" t="str">
        <f>VLOOKUP(A361,'Sets data'!$A$3:$C$9999,3,FALSE)</f>
        <v>Virulent Shot</v>
      </c>
      <c r="C361" s="8" t="str">
        <f>VLOOKUP(A361,'Sets data'!$A$3:$C$9999,2,FALSE)</f>
        <v>Virulenter Schuss</v>
      </c>
    </row>
    <row r="362" spans="1:3" x14ac:dyDescent="0.25">
      <c r="A362" s="12">
        <v>415</v>
      </c>
      <c r="B362" s="8" t="str">
        <f>VLOOKUP(A362,'Sets data'!$A$3:$C$9999,3,FALSE)</f>
        <v>Wild Impulse</v>
      </c>
      <c r="C362" s="8" t="str">
        <f>VLOOKUP(A362,'Sets data'!$A$3:$C$9999,2,FALSE)</f>
        <v>Wilder Impuls</v>
      </c>
    </row>
    <row r="363" spans="1:3" x14ac:dyDescent="0.25">
      <c r="A363" s="12">
        <v>416</v>
      </c>
      <c r="B363" s="8" t="str">
        <f>VLOOKUP(A363,'Sets data'!$A$3:$C$9999,3,FALSE)</f>
        <v>Mender's Ward</v>
      </c>
      <c r="C363" s="8" t="str">
        <f>VLOOKUP(A363,'Sets data'!$A$3:$C$9999,2,FALSE)</f>
        <v>Schutz des Pflegers</v>
      </c>
    </row>
    <row r="364" spans="1:3" x14ac:dyDescent="0.25">
      <c r="A364" s="12">
        <v>417</v>
      </c>
      <c r="B364" s="8" t="str">
        <f>VLOOKUP(A364,'Sets data'!$A$3:$C$9999,3,FALSE)</f>
        <v>Indomitable Fury</v>
      </c>
      <c r="C364" s="8" t="str">
        <f>VLOOKUP(A364,'Sets data'!$A$3:$C$9999,2,FALSE)</f>
        <v>Unbeugsamer Zorn</v>
      </c>
    </row>
    <row r="365" spans="1:3" x14ac:dyDescent="0.25">
      <c r="A365" s="12">
        <v>418</v>
      </c>
      <c r="B365" s="8" t="str">
        <f>VLOOKUP(A365,'Sets data'!$A$3:$C$9999,3,FALSE)</f>
        <v>Spell Strategist</v>
      </c>
      <c r="C365" s="8" t="str">
        <f>VLOOKUP(A365,'Sets data'!$A$3:$C$9999,2,FALSE)</f>
        <v>Zauberstratege</v>
      </c>
    </row>
    <row r="366" spans="1:3" x14ac:dyDescent="0.25">
      <c r="A366" s="12">
        <v>419</v>
      </c>
      <c r="B366" s="8" t="str">
        <f>VLOOKUP(A366,'Sets data'!$A$3:$C$9999,3,FALSE)</f>
        <v>Battlefield Acrobat</v>
      </c>
      <c r="C366" s="8" t="str">
        <f>VLOOKUP(A366,'Sets data'!$A$3:$C$9999,2,FALSE)</f>
        <v>Schlachtfeldakrobat</v>
      </c>
    </row>
    <row r="367" spans="1:3" x14ac:dyDescent="0.25">
      <c r="A367" s="12">
        <v>420</v>
      </c>
      <c r="B367" s="8" t="str">
        <f>VLOOKUP(A367,'Sets data'!$A$3:$C$9999,3,FALSE)</f>
        <v>Soldier of Anguish</v>
      </c>
      <c r="C367" s="8" t="str">
        <f>VLOOKUP(A367,'Sets data'!$A$3:$C$9999,2,FALSE)</f>
        <v>Soldat der Pein</v>
      </c>
    </row>
    <row r="368" spans="1:3" x14ac:dyDescent="0.25">
      <c r="A368" s="12">
        <v>421</v>
      </c>
      <c r="B368" s="8" t="str">
        <f>VLOOKUP(A368,'Sets data'!$A$3:$C$9999,3,FALSE)</f>
        <v>Steadfast Hero</v>
      </c>
      <c r="C368" s="8" t="str">
        <f>VLOOKUP(A368,'Sets data'!$A$3:$C$9999,2,FALSE)</f>
        <v>Standhafter Held</v>
      </c>
    </row>
    <row r="369" spans="1:3" x14ac:dyDescent="0.25">
      <c r="A369" s="12">
        <v>422</v>
      </c>
      <c r="B369" s="8" t="str">
        <f>VLOOKUP(A369,'Sets data'!$A$3:$C$9999,3,FALSE)</f>
        <v>Battalion Defender</v>
      </c>
      <c r="C369" s="8" t="str">
        <f>VLOOKUP(A369,'Sets data'!$A$3:$C$9999,2,FALSE)</f>
        <v>Bataillonsverteidiger</v>
      </c>
    </row>
    <row r="370" spans="1:3" x14ac:dyDescent="0.25">
      <c r="A370" s="12">
        <v>423</v>
      </c>
      <c r="B370" s="8" t="str">
        <f>VLOOKUP(A370,'Sets data'!$A$3:$C$9999,3,FALSE)</f>
        <v>Perfect Gallant Charge</v>
      </c>
      <c r="C370" s="8" t="str">
        <f>VLOOKUP(A370,'Sets data'!$A$3:$C$9999,2,FALSE)</f>
        <v>Perfekter galanter Ansturm</v>
      </c>
    </row>
    <row r="371" spans="1:3" x14ac:dyDescent="0.25">
      <c r="A371" s="12">
        <v>424</v>
      </c>
      <c r="B371" s="8" t="str">
        <f>VLOOKUP(A371,'Sets data'!$A$3:$C$9999,3,FALSE)</f>
        <v>Perfect Radial Uppercut</v>
      </c>
      <c r="C371" s="8" t="str">
        <f>VLOOKUP(A371,'Sets data'!$A$3:$C$9999,2,FALSE)</f>
        <v>Perfekter Rundum-Aufwärtsschnitt</v>
      </c>
    </row>
    <row r="372" spans="1:3" x14ac:dyDescent="0.25">
      <c r="A372" s="12">
        <v>425</v>
      </c>
      <c r="B372" s="8" t="str">
        <f>VLOOKUP(A372,'Sets data'!$A$3:$C$9999,3,FALSE)</f>
        <v>Perfect Spectral Cloak</v>
      </c>
      <c r="C372" s="8" t="str">
        <f>VLOOKUP(A372,'Sets data'!$A$3:$C$9999,2,FALSE)</f>
        <v>Perfekter spektraler Mantel</v>
      </c>
    </row>
    <row r="373" spans="1:3" x14ac:dyDescent="0.25">
      <c r="A373" s="12">
        <v>426</v>
      </c>
      <c r="B373" s="8" t="str">
        <f>VLOOKUP(A373,'Sets data'!$A$3:$C$9999,3,FALSE)</f>
        <v>Perfect Virulent Shot</v>
      </c>
      <c r="C373" s="8" t="str">
        <f>VLOOKUP(A373,'Sets data'!$A$3:$C$9999,2,FALSE)</f>
        <v>Perfekter virulenter Schuss</v>
      </c>
    </row>
    <row r="374" spans="1:3" x14ac:dyDescent="0.25">
      <c r="A374" s="12">
        <v>427</v>
      </c>
      <c r="B374" s="8" t="str">
        <f>VLOOKUP(A374,'Sets data'!$A$3:$C$9999,3,FALSE)</f>
        <v>Perfect Wild Impulse</v>
      </c>
      <c r="C374" s="8" t="str">
        <f>VLOOKUP(A374,'Sets data'!$A$3:$C$9999,2,FALSE)</f>
        <v>Perfekter wilder Impuls</v>
      </c>
    </row>
    <row r="375" spans="1:3" x14ac:dyDescent="0.25">
      <c r="A375" s="12">
        <v>428</v>
      </c>
      <c r="B375" s="8" t="str">
        <f>VLOOKUP(A375,'Sets data'!$A$3:$C$9999,3,FALSE)</f>
        <v>Perfect Mender's Ward</v>
      </c>
      <c r="C375" s="8" t="str">
        <f>VLOOKUP(A375,'Sets data'!$A$3:$C$9999,2,FALSE)</f>
        <v>Perfekter Schutz des Pflegers</v>
      </c>
    </row>
    <row r="376" spans="1:3" x14ac:dyDescent="0.25">
      <c r="A376" s="12">
        <v>429</v>
      </c>
      <c r="B376" s="8" t="str">
        <f>VLOOKUP(A376,'Sets data'!$A$3:$C$9999,3,FALSE)</f>
        <v>Mighty Glacier</v>
      </c>
      <c r="C376" s="8" t="str">
        <f>VLOOKUP(A376,'Sets data'!$A$3:$C$9999,2,FALSE)</f>
        <v>Mächtiger Gletscher</v>
      </c>
    </row>
    <row r="377" spans="1:3" x14ac:dyDescent="0.25">
      <c r="A377" s="12">
        <v>430</v>
      </c>
      <c r="B377" s="8" t="str">
        <f>VLOOKUP(A377,'Sets data'!$A$3:$C$9999,3,FALSE)</f>
        <v>Tzogvin's Warband</v>
      </c>
      <c r="C377" s="8" t="str">
        <f>VLOOKUP(A377,'Sets data'!$A$3:$C$9999,2,FALSE)</f>
        <v>Tzogvins Kriegstrupp</v>
      </c>
    </row>
    <row r="378" spans="1:3" x14ac:dyDescent="0.25">
      <c r="A378" s="12">
        <v>431</v>
      </c>
      <c r="B378" s="8" t="str">
        <f>VLOOKUP(A378,'Sets data'!$A$3:$C$9999,3,FALSE)</f>
        <v>Icy Conjuror</v>
      </c>
      <c r="C378" s="8" t="str">
        <f>VLOOKUP(A378,'Sets data'!$A$3:$C$9999,2,FALSE)</f>
        <v>Eisiger Anrufer</v>
      </c>
    </row>
    <row r="379" spans="1:3" x14ac:dyDescent="0.25">
      <c r="A379" s="5">
        <v>432</v>
      </c>
      <c r="B379" s="8" t="str">
        <f>VLOOKUP(A379,'Sets data'!$A$3:$C$9999,3,FALSE)</f>
        <v>Stonekeeper</v>
      </c>
      <c r="C379" s="8" t="str">
        <f>VLOOKUP(A379,'Sets data'!$A$3:$C$9999,2,FALSE)</f>
        <v>Steinwahrer</v>
      </c>
    </row>
    <row r="380" spans="1:3" x14ac:dyDescent="0.25">
      <c r="A380" s="12">
        <v>433</v>
      </c>
      <c r="B380" s="8" t="str">
        <f>VLOOKUP(A380,'Sets data'!$A$3:$C$9999,3,FALSE)</f>
        <v>Frozen Watcher</v>
      </c>
      <c r="C380" s="8" t="str">
        <f>VLOOKUP(A380,'Sets data'!$A$3:$C$9999,2,FALSE)</f>
        <v>Gefrorener Beobachter</v>
      </c>
    </row>
    <row r="381" spans="1:3" x14ac:dyDescent="0.25">
      <c r="A381" s="12">
        <v>434</v>
      </c>
      <c r="B381" s="8" t="str">
        <f>VLOOKUP(A381,'Sets data'!$A$3:$C$9999,3,FALSE)</f>
        <v>Scavenging Demise</v>
      </c>
      <c r="C381" s="8" t="str">
        <f>VLOOKUP(A381,'Sets data'!$A$3:$C$9999,2,FALSE)</f>
        <v>Ausbeutender Niedergang</v>
      </c>
    </row>
    <row r="382" spans="1:3" x14ac:dyDescent="0.25">
      <c r="A382" s="12">
        <v>435</v>
      </c>
      <c r="B382" s="8" t="str">
        <f>VLOOKUP(A382,'Sets data'!$A$3:$C$9999,3,FALSE)</f>
        <v>Auroran's Thunder</v>
      </c>
      <c r="C382" s="8" t="str">
        <f>VLOOKUP(A382,'Sets data'!$A$3:$C$9999,2,FALSE)</f>
        <v>Donner des Auroraners</v>
      </c>
    </row>
    <row r="383" spans="1:3" x14ac:dyDescent="0.25">
      <c r="A383" s="5">
        <v>436</v>
      </c>
      <c r="B383" s="8" t="str">
        <f>VLOOKUP(A383,'Sets data'!$A$3:$C$9999,3,FALSE)</f>
        <v>Symphony of Blades</v>
      </c>
      <c r="C383" s="8" t="str">
        <f>VLOOKUP(A383,'Sets data'!$A$3:$C$9999,2,FALSE)</f>
        <v>Sinfonie der Klingen</v>
      </c>
    </row>
    <row r="384" spans="1:3" x14ac:dyDescent="0.25">
      <c r="A384" s="12">
        <v>437</v>
      </c>
      <c r="B384" s="8" t="str">
        <f>VLOOKUP(A384,'Sets data'!$A$3:$C$9999,3,FALSE)</f>
        <v>Coldharbour's Favorite</v>
      </c>
      <c r="C384" s="8" t="str">
        <f>VLOOKUP(A384,'Sets data'!$A$3:$C$9999,2,FALSE)</f>
        <v>Kalthafens Günstling</v>
      </c>
    </row>
    <row r="385" spans="1:3" x14ac:dyDescent="0.25">
      <c r="A385" s="12">
        <v>438</v>
      </c>
      <c r="B385" s="8" t="str">
        <f>VLOOKUP(A385,'Sets data'!$A$3:$C$9999,3,FALSE)</f>
        <v>Senche-raht's Grit</v>
      </c>
      <c r="C385" s="8" t="str">
        <f>VLOOKUP(A385,'Sets data'!$A$3:$C$9999,2,FALSE)</f>
        <v>Mut des Senche-raht</v>
      </c>
    </row>
    <row r="386" spans="1:3" x14ac:dyDescent="0.25">
      <c r="A386" s="5">
        <v>439</v>
      </c>
      <c r="B386" s="8" t="str">
        <f>VLOOKUP(A386,'Sets data'!$A$3:$C$9999,3,FALSE)</f>
        <v>Vastarie's Tutelage</v>
      </c>
      <c r="C386" s="8" t="str">
        <f>VLOOKUP(A386,'Sets data'!$A$3:$C$9999,2,FALSE)</f>
        <v>Vastaries Vormundschaft</v>
      </c>
    </row>
    <row r="387" spans="1:3" x14ac:dyDescent="0.25">
      <c r="A387" s="5">
        <v>440</v>
      </c>
      <c r="B387" s="8" t="str">
        <f>VLOOKUP(A387,'Sets data'!$A$3:$C$9999,3,FALSE)</f>
        <v>Crafty Alfiq</v>
      </c>
      <c r="C387" s="8" t="str">
        <f>VLOOKUP(A387,'Sets data'!$A$3:$C$9999,2,FALSE)</f>
        <v>Listiger Alfiq</v>
      </c>
    </row>
    <row r="388" spans="1:3" x14ac:dyDescent="0.25">
      <c r="A388" s="5">
        <v>441</v>
      </c>
      <c r="B388" s="8" t="str">
        <f>VLOOKUP(A388,'Sets data'!$A$3:$C$9999,3,FALSE)</f>
        <v>Vesture of Darloc Brae</v>
      </c>
      <c r="C388" s="8" t="str">
        <f>VLOOKUP(A388,'Sets data'!$A$3:$C$9999,2,FALSE)</f>
        <v>Gewandung von Darloc Brae</v>
      </c>
    </row>
    <row r="389" spans="1:3" x14ac:dyDescent="0.25">
      <c r="A389" s="5">
        <v>442</v>
      </c>
      <c r="B389" s="8" t="str">
        <f>VLOOKUP(A389,'Sets data'!$A$3:$C$9999,3,FALSE)</f>
        <v>Call of the Undertaker</v>
      </c>
      <c r="C389" s="8" t="str">
        <f>VLOOKUP(A389,'Sets data'!$A$3:$C$9999,2,FALSE)</f>
        <v>Ruf des Totengräbers</v>
      </c>
    </row>
    <row r="390" spans="1:3" x14ac:dyDescent="0.25">
      <c r="A390" s="5">
        <v>443</v>
      </c>
      <c r="B390" s="8" t="str">
        <f>VLOOKUP(A390,'Sets data'!$A$3:$C$9999,3,FALSE)</f>
        <v>Eye of Nahviintaas</v>
      </c>
      <c r="C390" s="8" t="str">
        <f>VLOOKUP(A390,'Sets data'!$A$3:$C$9999,2,FALSE)</f>
        <v>Auge von Nahviintaas</v>
      </c>
    </row>
    <row r="391" spans="1:3" x14ac:dyDescent="0.25">
      <c r="A391" s="5">
        <v>444</v>
      </c>
      <c r="B391" s="8" t="str">
        <f>VLOOKUP(A391,'Sets data'!$A$3:$C$9999,3,FALSE)</f>
        <v>False God's Devotion</v>
      </c>
      <c r="C391" s="8" t="str">
        <f>VLOOKUP(A391,'Sets data'!$A$3:$C$9999,2,FALSE)</f>
        <v>Ergebenheit des falschen Gottes</v>
      </c>
    </row>
    <row r="392" spans="1:3" x14ac:dyDescent="0.25">
      <c r="A392" s="5">
        <v>445</v>
      </c>
      <c r="B392" s="8" t="str">
        <f>VLOOKUP(A392,'Sets data'!$A$3:$C$9999,3,FALSE)</f>
        <v>Tooth of Lokkestiiz</v>
      </c>
      <c r="C392" s="8" t="str">
        <f>VLOOKUP(A392,'Sets data'!$A$3:$C$9999,2,FALSE)</f>
        <v>Zahn von Lokkestiiz</v>
      </c>
    </row>
    <row r="393" spans="1:3" x14ac:dyDescent="0.25">
      <c r="A393" s="12">
        <v>446</v>
      </c>
      <c r="B393" s="8" t="str">
        <f>VLOOKUP(A393,'Sets data'!$A$3:$C$9999,3,FALSE)</f>
        <v>Claw of Yolnakhriin</v>
      </c>
      <c r="C393" s="8" t="str">
        <f>VLOOKUP(A393,'Sets data'!$A$3:$C$9999,2,FALSE)</f>
        <v>Kralle von Yolnahkriin</v>
      </c>
    </row>
    <row r="394" spans="1:3" x14ac:dyDescent="0.25">
      <c r="A394" s="5">
        <v>448</v>
      </c>
      <c r="B394" s="8" t="str">
        <f>VLOOKUP(A394,'Sets data'!$A$3:$C$9999,3,FALSE)</f>
        <v>Eye of Nahviintaas</v>
      </c>
      <c r="C394" s="8" t="str">
        <f>VLOOKUP(A394,'Sets data'!$A$3:$C$9999,2,FALSE)</f>
        <v>Perfektioniertes Auge von Nahviintaas</v>
      </c>
    </row>
    <row r="395" spans="1:3" x14ac:dyDescent="0.25">
      <c r="A395" s="5">
        <v>449</v>
      </c>
      <c r="B395" s="8" t="str">
        <f>VLOOKUP(A395,'Sets data'!$A$3:$C$9999,3,FALSE)</f>
        <v>Perfected False God's Devotion</v>
      </c>
      <c r="C395" s="8" t="str">
        <f>VLOOKUP(A395,'Sets data'!$A$3:$C$9999,2,FALSE)</f>
        <v>Perfektionierte Ergebenheit zum falschen Gott</v>
      </c>
    </row>
    <row r="396" spans="1:3" x14ac:dyDescent="0.25">
      <c r="A396" s="5">
        <v>450</v>
      </c>
      <c r="B396" s="8" t="str">
        <f>VLOOKUP(A396,'Sets data'!$A$3:$C$9999,3,FALSE)</f>
        <v>Perfected Tooth of Lokkestiiz</v>
      </c>
      <c r="C396" s="8" t="str">
        <f>VLOOKUP(A396,'Sets data'!$A$3:$C$9999,2,FALSE)</f>
        <v>Perfektionierter Zahn von Lokkestiiz</v>
      </c>
    </row>
    <row r="397" spans="1:3" x14ac:dyDescent="0.25">
      <c r="A397" s="5">
        <v>451</v>
      </c>
      <c r="B397" s="8" t="str">
        <f>VLOOKUP(A397,'Sets data'!$A$3:$C$9999,3,FALSE)</f>
        <v>Perfected Claw of Yolnakhriin</v>
      </c>
      <c r="C397" s="8" t="str">
        <f>VLOOKUP(A397,'Sets data'!$A$3:$C$9999,2,FALSE)</f>
        <v>Perfektionierte Kralle von Yolnahkriin</v>
      </c>
    </row>
    <row r="398" spans="1:3" x14ac:dyDescent="0.25">
      <c r="A398" s="5">
        <v>452</v>
      </c>
      <c r="B398" s="8" t="str">
        <f>VLOOKUP(A398,'Sets data'!$A$3:$C$9999,3,FALSE)</f>
        <v>Hollowfang Thirst</v>
      </c>
      <c r="C398" s="8" t="str">
        <f>VLOOKUP(A398,'Sets data'!$A$3:$C$9999,2,FALSE)</f>
        <v>Hohlzahndurst</v>
      </c>
    </row>
    <row r="399" spans="1:3" x14ac:dyDescent="0.25">
      <c r="A399" s="5">
        <v>453</v>
      </c>
      <c r="B399" s="8" t="str">
        <f>VLOOKUP(A399,'Sets data'!$A$3:$C$9999,3,FALSE)</f>
        <v>Dro'Zakar's Claws</v>
      </c>
      <c r="C399" s="8" t="str">
        <f>VLOOKUP(A399,'Sets data'!$A$3:$C$9999,2,FALSE)</f>
        <v>Dro'Zakars Krallen</v>
      </c>
    </row>
    <row r="400" spans="1:3" x14ac:dyDescent="0.25">
      <c r="A400" s="5">
        <v>454</v>
      </c>
      <c r="B400" s="8" t="str">
        <f>VLOOKUP(A400,'Sets data'!$A$3:$C$9999,3,FALSE)</f>
        <v>Renald's Resolve</v>
      </c>
      <c r="C400" s="8" t="str">
        <f>VLOOKUP(A400,'Sets data'!$A$3:$C$9999,2,FALSE)</f>
        <v>Renalds Entschlossenheit</v>
      </c>
    </row>
    <row r="401" spans="1:3" x14ac:dyDescent="0.25">
      <c r="A401" s="5">
        <v>455</v>
      </c>
      <c r="B401" s="8" t="str">
        <f>VLOOKUP(A401,'Sets data'!$A$3:$C$9999,3,FALSE)</f>
        <v>Z'en's Redress</v>
      </c>
      <c r="C401" s="8" t="str">
        <f>VLOOKUP(A401,'Sets data'!$A$3:$C$9999,2,FALSE)</f>
        <v>Z'ens Wiedergutmachung</v>
      </c>
    </row>
    <row r="402" spans="1:3" x14ac:dyDescent="0.25">
      <c r="A402" s="5">
        <v>456</v>
      </c>
      <c r="B402" s="8" t="str">
        <f>VLOOKUP(A402,'Sets data'!$A$3:$C$9999,3,FALSE)</f>
        <v>Azureblight Reaper</v>
      </c>
      <c r="C402" s="8" t="str">
        <f>VLOOKUP(A402,'Sets data'!$A$3:$C$9999,2,FALSE)</f>
        <v>Azurfäuleschnitter</v>
      </c>
    </row>
    <row r="403" spans="1:3" x14ac:dyDescent="0.25">
      <c r="A403" s="5">
        <v>457</v>
      </c>
      <c r="B403" s="8" t="str">
        <f>VLOOKUP(A403,'Sets data'!$A$3:$C$9999,3,FALSE)</f>
        <v>Dragon's Defilement</v>
      </c>
      <c r="C403" s="8" t="str">
        <f>VLOOKUP(A403,'Sets data'!$A$3:$C$9999,2,FALSE)</f>
        <v>Drachenschändung</v>
      </c>
    </row>
    <row r="404" spans="1:3" x14ac:dyDescent="0.25">
      <c r="A404" s="5">
        <v>458</v>
      </c>
      <c r="B404" s="8" t="str">
        <f>VLOOKUP(A404,'Sets data'!$A$3:$C$9999,3,FALSE)</f>
        <v>Grundwulf</v>
      </c>
      <c r="C404" s="8" t="str">
        <f>VLOOKUP(A404,'Sets data'!$A$3:$C$9999,2,FALSE)</f>
        <v>Grundwulf</v>
      </c>
    </row>
    <row r="405" spans="1:3" x14ac:dyDescent="0.25">
      <c r="A405" s="5">
        <v>459</v>
      </c>
      <c r="B405" s="8" t="str">
        <f>VLOOKUP(A405,'Sets data'!$A$3:$C$9999,3,FALSE)</f>
        <v>Maarselok</v>
      </c>
      <c r="C405" s="8" t="str">
        <f>VLOOKUP(A405,'Sets data'!$A$3:$C$9999,2,FALSE)</f>
        <v>Maarselok</v>
      </c>
    </row>
    <row r="406" spans="1:3" x14ac:dyDescent="0.25">
      <c r="A406" s="5">
        <v>465</v>
      </c>
      <c r="B406" s="8" t="str">
        <f>VLOOKUP(A406,'Sets data'!$A$3:$C$9999,3,FALSE)</f>
        <v>Senchal Defender</v>
      </c>
      <c r="C406" s="8" t="str">
        <f>VLOOKUP(A406,'Sets data'!$A$3:$C$9999,2,FALSE)</f>
        <v>Verteidiger von Senchal</v>
      </c>
    </row>
    <row r="407" spans="1:3" x14ac:dyDescent="0.25">
      <c r="A407" s="5">
        <v>466</v>
      </c>
      <c r="B407" s="8" t="str">
        <f>VLOOKUP(A407,'Sets data'!$A$3:$C$9999,3,FALSE)</f>
        <v>Marauder's Haste</v>
      </c>
      <c r="C407" s="8" t="str">
        <f>VLOOKUP(A407,'Sets data'!$A$3:$C$9999,2,FALSE)</f>
        <v>Marodeurshast</v>
      </c>
    </row>
    <row r="408" spans="1:3" x14ac:dyDescent="0.25">
      <c r="A408" s="5">
        <v>467</v>
      </c>
      <c r="B408" s="8" t="str">
        <f>VLOOKUP(A408,'Sets data'!$A$3:$C$9999,3,FALSE)</f>
        <v>Dragonguard Elite</v>
      </c>
      <c r="C408" s="8" t="str">
        <f>VLOOKUP(A408,'Sets data'!$A$3:$C$9999,2,FALSE)</f>
        <v>Drachengardeelite</v>
      </c>
    </row>
    <row r="409" spans="1:3" x14ac:dyDescent="0.25">
      <c r="A409" s="5">
        <v>468</v>
      </c>
      <c r="B409" s="8" t="str">
        <f>VLOOKUP(A409,'Sets data'!$A$3:$C$9999,3,FALSE)</f>
        <v>Daring Corsair</v>
      </c>
      <c r="C409" s="8" t="str">
        <f>VLOOKUP(A409,'Sets data'!$A$3:$C$9999,2,FALSE)</f>
        <v>Kühner Korsar</v>
      </c>
    </row>
    <row r="410" spans="1:3" x14ac:dyDescent="0.25">
      <c r="A410" s="5">
        <v>469</v>
      </c>
      <c r="B410" s="8" t="str">
        <f>VLOOKUP(A410,'Sets data'!$A$3:$C$9999,3,FALSE)</f>
        <v>Ancient Dragonguard</v>
      </c>
      <c r="C410" s="8" t="str">
        <f>VLOOKUP(A410,'Sets data'!$A$3:$C$9999,2,FALSE)</f>
        <v>Alte Drachengarde</v>
      </c>
    </row>
    <row r="411" spans="1:3" x14ac:dyDescent="0.25">
      <c r="A411" s="5">
        <v>470</v>
      </c>
      <c r="B411" s="8" t="str">
        <f>VLOOKUP(A411,'Sets data'!$A$3:$C$9999,3,FALSE)</f>
        <v>New Moon Acolyte</v>
      </c>
      <c r="C411" s="8" t="str">
        <f>VLOOKUP(A411,'Sets data'!$A$3:$C$9999,2,FALSE)</f>
        <v>Akolythin des Neuen Mondes</v>
      </c>
    </row>
    <row r="412" spans="1:3" x14ac:dyDescent="0.25">
      <c r="A412" s="5">
        <v>471</v>
      </c>
      <c r="B412" s="8" t="str">
        <f>VLOOKUP(A412,'Sets data'!$A$3:$C$9999,3,FALSE)</f>
        <v>Hiti\'s Hearth</v>
      </c>
      <c r="C412" s="8" t="str">
        <f>VLOOKUP(A412,'Sets data'!$A$3:$C$9999,2,FALSE)</f>
        <v>Hitis Feuerstelle</v>
      </c>
    </row>
    <row r="413" spans="1:3" x14ac:dyDescent="0.25">
      <c r="A413" s="5">
        <v>472</v>
      </c>
      <c r="B413" s="8" t="str">
        <f>VLOOKUP(A413,'Sets data'!$A$3:$C$9999,3,FALSE)</f>
        <v>Titanborn Strength</v>
      </c>
      <c r="C413" s="8" t="str">
        <f>VLOOKUP(A413,'Sets data'!$A$3:$C$9999,2,FALSE)</f>
        <v>Titanenkinds Stärke</v>
      </c>
    </row>
    <row r="414" spans="1:3" x14ac:dyDescent="0.25">
      <c r="A414" s="5">
        <v>473</v>
      </c>
      <c r="B414" s="8" t="str">
        <f>VLOOKUP(A414,'Sets data'!$A$3:$C$9999,3,FALSE)</f>
        <v>Bani’s Torment</v>
      </c>
      <c r="C414" s="8" t="str">
        <f>VLOOKUP(A414,'Sets data'!$A$3:$C$9999,2,FALSE)</f>
        <v>Banis Qual</v>
      </c>
    </row>
    <row r="415" spans="1:3" x14ac:dyDescent="0.25">
      <c r="A415" s="5">
        <v>474</v>
      </c>
      <c r="B415" s="8" t="str">
        <f>VLOOKUP(A415,'Sets data'!$A$3:$C$9999,3,FALSE)</f>
        <v>Draugrkin’s Grip</v>
      </c>
      <c r="C415" s="8" t="str">
        <f>VLOOKUP(A415,'Sets data'!$A$3:$C$9999,2,FALSE)</f>
        <v>Griff der Draugrbrut</v>
      </c>
    </row>
    <row r="416" spans="1:3" x14ac:dyDescent="0.25">
      <c r="A416" s="5">
        <v>475</v>
      </c>
      <c r="B416" s="8" t="str">
        <f>VLOOKUP(A416,'Sets data'!$A$3:$C$9999,3,FALSE)</f>
        <v>Aegis Caller</v>
      </c>
      <c r="C416" s="8" t="str">
        <f>VLOOKUP(A416,'Sets data'!$A$3:$C$9999,2,FALSE)</f>
        <v>Ägisrufer</v>
      </c>
    </row>
    <row r="417" spans="1:3" x14ac:dyDescent="0.25">
      <c r="A417" s="5">
        <v>476</v>
      </c>
      <c r="B417" s="8" t="str">
        <f>VLOOKUP(A417,'Sets data'!$A$3:$C$9999,3,FALSE)</f>
        <v>Grave Guardian </v>
      </c>
      <c r="C417" s="8" t="str">
        <f>VLOOKUP(A417,'Sets data'!$A$3:$C$9999,2,FALSE)</f>
        <v>Grabwächter</v>
      </c>
    </row>
    <row r="418" spans="1:3" x14ac:dyDescent="0.25">
      <c r="A418" s="5">
        <v>478</v>
      </c>
      <c r="B418" s="8" t="str">
        <f>VLOOKUP(A418,'Sets data'!$A$3:$C$9999,3,FALSE)</f>
        <v>Mother Ciannait</v>
      </c>
      <c r="C418" s="8" t="str">
        <f>VLOOKUP(A418,'Sets data'!$A$3:$C$9999,2,FALSE)</f>
        <v>Mutter Ciannait</v>
      </c>
    </row>
    <row r="419" spans="1:3" x14ac:dyDescent="0.25">
      <c r="A419" s="5">
        <v>479</v>
      </c>
      <c r="B419" s="8" t="str">
        <f>VLOOKUP(A419,'Sets data'!$A$3:$C$9999,3,FALSE)</f>
        <v>Kjalnar\’s Nightmare</v>
      </c>
      <c r="C419" s="8" t="str">
        <f>VLOOKUP(A419,'Sets data'!$A$3:$C$9999,2,FALSE)</f>
        <v>Kjalnar\’s Albtraum</v>
      </c>
    </row>
    <row r="420" spans="1:3" x14ac:dyDescent="0.25">
      <c r="A420" s="5">
        <v>480</v>
      </c>
      <c r="B420" s="8" t="str">
        <f>VLOOKUP(A420,'Sets data'!$A$3:$C$9999,3,FALSE)</f>
        <v>Critical Riposte</v>
      </c>
      <c r="C420" s="8" t="str">
        <f>VLOOKUP(A420,'Sets data'!$A$3:$C$9999,2,FALSE)</f>
        <v>Kritischer Konter</v>
      </c>
    </row>
    <row r="421" spans="1:3" x14ac:dyDescent="0.25">
      <c r="A421" s="5">
        <v>481</v>
      </c>
      <c r="B421" s="8" t="str">
        <f>VLOOKUP(A421,'Sets data'!$A$3:$C$9999,3,FALSE)</f>
        <v>Unchained Aggressor</v>
      </c>
      <c r="C421" s="8" t="str">
        <f>VLOOKUP(A421,'Sets data'!$A$3:$C$9999,2,FALSE)</f>
        <v>Entfesselter Aggressor</v>
      </c>
    </row>
    <row r="422" spans="1:3" x14ac:dyDescent="0.25">
      <c r="A422" s="5">
        <v>482</v>
      </c>
      <c r="B422" s="8" t="str">
        <f>VLOOKUP(A422,'Sets data'!$A$3:$C$9999,3,FALSE)</f>
        <v>Dauntless Combatant</v>
      </c>
      <c r="C422" s="8" t="str">
        <f>VLOOKUP(A422,'Sets data'!$A$3:$C$9999,2,FALSE)</f>
        <v>Furchtloser Kombattant</v>
      </c>
    </row>
  </sheetData>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AZ100"/>
  <sheetViews>
    <sheetView topLeftCell="A86" workbookViewId="0">
      <selection activeCell="A100" sqref="A100"/>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40" customFormat="1" ht="21" x14ac:dyDescent="0.35">
      <c r="A1" s="68" t="s">
        <v>2751</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9"/>
    </row>
    <row r="2" spans="1:52" ht="30" x14ac:dyDescent="0.25">
      <c r="A2" s="10" t="s">
        <v>104</v>
      </c>
      <c r="B2" s="1" t="s">
        <v>102</v>
      </c>
      <c r="C2" s="1" t="s">
        <v>1876</v>
      </c>
      <c r="D2" s="3" t="s">
        <v>103</v>
      </c>
      <c r="E2" s="3" t="s">
        <v>2200</v>
      </c>
      <c r="F2" s="3" t="s">
        <v>2035</v>
      </c>
      <c r="G2" s="3" t="s">
        <v>2201</v>
      </c>
      <c r="H2" s="15" t="s">
        <v>1875</v>
      </c>
      <c r="I2" s="18" t="s">
        <v>2067</v>
      </c>
      <c r="J2" s="17" t="s">
        <v>1874</v>
      </c>
    </row>
    <row r="3" spans="1:52" x14ac:dyDescent="0.25">
      <c r="A3" s="2" t="s">
        <v>453</v>
      </c>
      <c r="B3" s="9" t="s">
        <v>100</v>
      </c>
      <c r="C3" t="s">
        <v>101</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453</v>
      </c>
      <c r="B4" s="9" t="s">
        <v>101</v>
      </c>
      <c r="C4" t="s">
        <v>101</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100</v>
      </c>
      <c r="C5" t="s">
        <v>100</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101</v>
      </c>
      <c r="C6" t="s">
        <v>100</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100</v>
      </c>
      <c r="C7" t="s">
        <v>100</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101</v>
      </c>
      <c r="C8" t="s">
        <v>100</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100</v>
      </c>
      <c r="C9" t="s">
        <v>100</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101</v>
      </c>
      <c r="C10" t="s">
        <v>100</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100</v>
      </c>
      <c r="C11" t="s">
        <v>100</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101</v>
      </c>
      <c r="C12" t="s">
        <v>100</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100</v>
      </c>
      <c r="C13" t="s">
        <v>100</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101</v>
      </c>
      <c r="C14" t="s">
        <v>100</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100</v>
      </c>
      <c r="C15" t="s">
        <v>100</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101</v>
      </c>
      <c r="C16" t="s">
        <v>100</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100</v>
      </c>
      <c r="C17" t="s">
        <v>100</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101</v>
      </c>
      <c r="C18" t="s">
        <v>100</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100</v>
      </c>
      <c r="C19" t="s">
        <v>100</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101</v>
      </c>
      <c r="C20" t="s">
        <v>100</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100</v>
      </c>
      <c r="C21" t="s">
        <v>100</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101</v>
      </c>
      <c r="C22" t="s">
        <v>100</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100</v>
      </c>
      <c r="C23" t="s">
        <v>100</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101</v>
      </c>
      <c r="C24" t="s">
        <v>100</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100</v>
      </c>
      <c r="C25" t="s">
        <v>100</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101</v>
      </c>
      <c r="C26" t="s">
        <v>100</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100</v>
      </c>
      <c r="C27" t="s">
        <v>100</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101</v>
      </c>
      <c r="C28" t="s">
        <v>100</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100</v>
      </c>
      <c r="C29" t="s">
        <v>100</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101</v>
      </c>
      <c r="C30" t="s">
        <v>100</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100</v>
      </c>
      <c r="C31" t="s">
        <v>100</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101</v>
      </c>
      <c r="C32" t="s">
        <v>100</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451</v>
      </c>
      <c r="B33" s="9" t="s">
        <v>100</v>
      </c>
      <c r="C33" t="s">
        <v>101</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451</v>
      </c>
      <c r="B34" s="9" t="s">
        <v>101</v>
      </c>
      <c r="C34" t="s">
        <v>101</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454</v>
      </c>
      <c r="B35" s="9" t="s">
        <v>100</v>
      </c>
      <c r="C35" t="s">
        <v>101</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454</v>
      </c>
      <c r="B36" s="9" t="s">
        <v>101</v>
      </c>
      <c r="C36" t="s">
        <v>101</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100</v>
      </c>
      <c r="C37" t="s">
        <v>100</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101</v>
      </c>
      <c r="C38" t="s">
        <v>100</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100</v>
      </c>
      <c r="C39" t="s">
        <v>100</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101</v>
      </c>
      <c r="C40" t="s">
        <v>100</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100</v>
      </c>
      <c r="C41" t="s">
        <v>100</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101</v>
      </c>
      <c r="C42" t="s">
        <v>100</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100</v>
      </c>
      <c r="C43" t="s">
        <v>100</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101</v>
      </c>
      <c r="C44" t="s">
        <v>100</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105</v>
      </c>
      <c r="B45" t="s">
        <v>100</v>
      </c>
      <c r="C45" t="s">
        <v>100</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105</v>
      </c>
      <c r="B46" s="9" t="s">
        <v>101</v>
      </c>
      <c r="C46" t="s">
        <v>100</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106</v>
      </c>
      <c r="B47" t="s">
        <v>100</v>
      </c>
      <c r="C47" t="s">
        <v>100</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106</v>
      </c>
      <c r="B48" s="9" t="s">
        <v>101</v>
      </c>
      <c r="C48" t="s">
        <v>100</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100</v>
      </c>
      <c r="C49" t="s">
        <v>100</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101</v>
      </c>
      <c r="C50" t="s">
        <v>100</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100</v>
      </c>
      <c r="C51" t="s">
        <v>100</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101</v>
      </c>
      <c r="C52" t="s">
        <v>100</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100</v>
      </c>
      <c r="C53" t="s">
        <v>100</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101</v>
      </c>
      <c r="C54" t="s">
        <v>100</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100</v>
      </c>
      <c r="C55" t="s">
        <v>100</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101</v>
      </c>
      <c r="C56" t="s">
        <v>100</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100</v>
      </c>
      <c r="C57" t="s">
        <v>100</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101</v>
      </c>
      <c r="C58" t="s">
        <v>100</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100</v>
      </c>
      <c r="C59" t="s">
        <v>100</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101</v>
      </c>
      <c r="C60" t="s">
        <v>100</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486</v>
      </c>
      <c r="B61" s="9" t="s">
        <v>100</v>
      </c>
      <c r="C61" t="s">
        <v>101</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486</v>
      </c>
      <c r="B62" s="9" t="s">
        <v>101</v>
      </c>
      <c r="C62" t="s">
        <v>101</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100</v>
      </c>
      <c r="C63" t="s">
        <v>100</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101</v>
      </c>
      <c r="C64" t="s">
        <v>100</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100</v>
      </c>
      <c r="C65" t="s">
        <v>100</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101</v>
      </c>
      <c r="C66" t="s">
        <v>100</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100</v>
      </c>
      <c r="C67" t="s">
        <v>100</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101</v>
      </c>
      <c r="C68" t="s">
        <v>100</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100</v>
      </c>
      <c r="C69" t="s">
        <v>100</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101</v>
      </c>
      <c r="C70" t="s">
        <v>100</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670</v>
      </c>
      <c r="B71" s="9" t="s">
        <v>100</v>
      </c>
      <c r="C71" t="s">
        <v>101</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670</v>
      </c>
      <c r="B72" s="9" t="s">
        <v>101</v>
      </c>
      <c r="C72" t="s">
        <v>101</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650</v>
      </c>
      <c r="B73" s="9" t="s">
        <v>100</v>
      </c>
      <c r="C73" t="s">
        <v>101</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650</v>
      </c>
      <c r="B74" s="9" t="s">
        <v>101</v>
      </c>
      <c r="C74" t="s">
        <v>101</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100</v>
      </c>
      <c r="C75" t="s">
        <v>100</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101</v>
      </c>
      <c r="C76" t="s">
        <v>100</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100</v>
      </c>
      <c r="C77" t="s">
        <v>100</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101</v>
      </c>
      <c r="C78" t="s">
        <v>100</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710</v>
      </c>
      <c r="B79" s="9" t="s">
        <v>100</v>
      </c>
      <c r="C79" t="s">
        <v>101</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710</v>
      </c>
      <c r="B80" s="9" t="s">
        <v>101</v>
      </c>
      <c r="C80" t="s">
        <v>101</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100</v>
      </c>
      <c r="C81" t="s">
        <v>100</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101</v>
      </c>
      <c r="C82" t="s">
        <v>100</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100</v>
      </c>
      <c r="C83" t="s">
        <v>100</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101</v>
      </c>
      <c r="C84" t="s">
        <v>100</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100</v>
      </c>
      <c r="C85" t="s">
        <v>100</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101</v>
      </c>
      <c r="C86" t="s">
        <v>100</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100</v>
      </c>
      <c r="C87" t="s">
        <v>100</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101</v>
      </c>
      <c r="C88" t="s">
        <v>100</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1877</v>
      </c>
      <c r="B89" s="9" t="s">
        <v>100</v>
      </c>
      <c r="C89" t="s">
        <v>101</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1877</v>
      </c>
      <c r="B90" s="9" t="s">
        <v>101</v>
      </c>
      <c r="C90" t="s">
        <v>101</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2031</v>
      </c>
      <c r="B91" s="9" t="s">
        <v>100</v>
      </c>
      <c r="C91" s="30" t="s">
        <v>100</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2031</v>
      </c>
      <c r="B92" s="9" t="s">
        <v>101</v>
      </c>
      <c r="C92" s="30" t="s">
        <v>100</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2030</v>
      </c>
      <c r="B93" s="9" t="s">
        <v>100</v>
      </c>
      <c r="C93" s="30" t="s">
        <v>100</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2030</v>
      </c>
      <c r="B94" s="9" t="s">
        <v>101</v>
      </c>
      <c r="C94" s="30" t="s">
        <v>100</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2233</v>
      </c>
      <c r="B95" s="9" t="s">
        <v>100</v>
      </c>
      <c r="C95" s="30" t="s">
        <v>100</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2233</v>
      </c>
      <c r="B96" s="9" t="s">
        <v>101</v>
      </c>
      <c r="C96" s="30" t="s">
        <v>100</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2234</v>
      </c>
      <c r="B97" s="9" t="s">
        <v>100</v>
      </c>
      <c r="C97" s="30" t="s">
        <v>100</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2234</v>
      </c>
      <c r="B98" s="9" t="s">
        <v>101</v>
      </c>
      <c r="C98" s="30" t="s">
        <v>100</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2312</v>
      </c>
      <c r="B99" s="9" t="s">
        <v>100</v>
      </c>
      <c r="C99" s="30" t="s">
        <v>100</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2312</v>
      </c>
      <c r="B100" s="9" t="s">
        <v>101</v>
      </c>
      <c r="C100" s="30" t="s">
        <v>100</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sheetData>
  <autoFilter ref="A2:J94" xr:uid="{00000000-0009-0000-0000-000001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N781"/>
  <sheetViews>
    <sheetView workbookViewId="0">
      <pane ySplit="2" topLeftCell="A666" activePane="bottomLeft" state="frozen"/>
      <selection pane="bottomLeft" activeCell="E744" sqref="E744"/>
    </sheetView>
  </sheetViews>
  <sheetFormatPr baseColWidth="10" defaultRowHeight="15" x14ac:dyDescent="0.25"/>
  <cols>
    <col min="1" max="1" width="12.85546875" customWidth="1"/>
    <col min="2" max="2" width="12.5703125" bestFit="1" customWidth="1"/>
    <col min="3" max="3" width="23.28515625" customWidth="1"/>
    <col min="4" max="4" width="30.28515625" bestFit="1" customWidth="1"/>
    <col min="5" max="5" width="35.28515625" bestFit="1" customWidth="1"/>
  </cols>
  <sheetData>
    <row r="1" spans="1:14" x14ac:dyDescent="0.25">
      <c r="A1" s="71" t="s">
        <v>2752</v>
      </c>
      <c r="B1" s="71"/>
      <c r="C1" s="71"/>
      <c r="D1" s="71"/>
      <c r="E1" s="71"/>
      <c r="F1" s="71"/>
      <c r="G1" s="71"/>
      <c r="H1" s="71"/>
      <c r="I1" s="71"/>
      <c r="J1" s="71"/>
      <c r="K1" s="71"/>
      <c r="L1" s="71"/>
      <c r="M1" s="71"/>
      <c r="N1" s="71"/>
    </row>
    <row r="2" spans="1:14" x14ac:dyDescent="0.25">
      <c r="A2" s="1" t="s">
        <v>1911</v>
      </c>
      <c r="B2" s="1" t="s">
        <v>1923</v>
      </c>
      <c r="C2" s="1" t="s">
        <v>2036</v>
      </c>
      <c r="D2" s="1" t="s">
        <v>2037</v>
      </c>
      <c r="E2" s="1" t="s">
        <v>2160</v>
      </c>
    </row>
    <row r="3" spans="1:14" x14ac:dyDescent="0.25">
      <c r="A3" s="75">
        <v>2</v>
      </c>
      <c r="B3">
        <v>1</v>
      </c>
      <c r="C3">
        <v>2</v>
      </c>
      <c r="D3" t="s">
        <v>111</v>
      </c>
      <c r="E3" t="str">
        <f>IF(ISNA(MATCH(A3,'ESO zone constants'!$A$2:$A$9949,0)),"","X")</f>
        <v>X</v>
      </c>
    </row>
    <row r="4" spans="1:14" x14ac:dyDescent="0.25">
      <c r="A4" s="75">
        <v>3</v>
      </c>
      <c r="B4">
        <v>2</v>
      </c>
      <c r="C4">
        <v>3</v>
      </c>
      <c r="D4" t="s">
        <v>112</v>
      </c>
      <c r="E4" t="str">
        <f>IF(ISNA(MATCH(A4,'ESO zone constants'!$A$2:$A$9949,0)),"","X")</f>
        <v>X</v>
      </c>
    </row>
    <row r="5" spans="1:14" x14ac:dyDescent="0.25">
      <c r="A5" s="75">
        <v>11</v>
      </c>
      <c r="B5">
        <v>3</v>
      </c>
      <c r="C5">
        <v>347</v>
      </c>
      <c r="D5" t="s">
        <v>47</v>
      </c>
      <c r="E5" t="str">
        <f>IF(ISNA(MATCH(A5,'ESO zone constants'!$A$2:$A$9949,0)),"","X")</f>
        <v>X</v>
      </c>
    </row>
    <row r="6" spans="1:14" x14ac:dyDescent="0.25">
      <c r="A6" s="75">
        <v>19</v>
      </c>
      <c r="B6">
        <v>4</v>
      </c>
      <c r="C6">
        <v>19</v>
      </c>
      <c r="D6" t="s">
        <v>113</v>
      </c>
      <c r="E6" t="str">
        <f>IF(ISNA(MATCH(A6,'ESO zone constants'!$A$2:$A$9949,0)),"","X")</f>
        <v>X</v>
      </c>
    </row>
    <row r="7" spans="1:14" x14ac:dyDescent="0.25">
      <c r="A7" s="75">
        <v>20</v>
      </c>
      <c r="B7">
        <v>5</v>
      </c>
      <c r="C7">
        <v>20</v>
      </c>
      <c r="D7" t="s">
        <v>114</v>
      </c>
      <c r="E7" t="str">
        <f>IF(ISNA(MATCH(A7,'ESO zone constants'!$A$2:$A$9949,0)),"","X")</f>
        <v>X</v>
      </c>
    </row>
    <row r="8" spans="1:14" x14ac:dyDescent="0.25">
      <c r="A8" s="75">
        <v>22</v>
      </c>
      <c r="B8">
        <v>6</v>
      </c>
      <c r="C8">
        <v>104</v>
      </c>
      <c r="D8" t="s">
        <v>68</v>
      </c>
      <c r="E8" t="str">
        <f>IF(ISNA(MATCH(A8,'ESO zone constants'!$A$2:$A$9949,0)),"","X")</f>
        <v>X</v>
      </c>
    </row>
    <row r="9" spans="1:14" x14ac:dyDescent="0.25">
      <c r="A9" s="75">
        <v>31</v>
      </c>
      <c r="B9">
        <v>7</v>
      </c>
      <c r="C9">
        <v>382</v>
      </c>
      <c r="D9" t="s">
        <v>59</v>
      </c>
      <c r="E9" t="str">
        <f>IF(ISNA(MATCH(A9,'ESO zone constants'!$A$2:$A$9949,0)),"","X")</f>
        <v>X</v>
      </c>
    </row>
    <row r="10" spans="1:14" x14ac:dyDescent="0.25">
      <c r="A10" s="75">
        <v>38</v>
      </c>
      <c r="B10">
        <v>8</v>
      </c>
      <c r="C10">
        <v>92</v>
      </c>
      <c r="D10" t="s">
        <v>57</v>
      </c>
      <c r="E10" t="str">
        <f>IF(ISNA(MATCH(A10,'ESO zone constants'!$A$2:$A$9949,0)),"","X")</f>
        <v>X</v>
      </c>
    </row>
    <row r="11" spans="1:14" x14ac:dyDescent="0.25">
      <c r="A11" s="75">
        <v>41</v>
      </c>
      <c r="B11">
        <v>9</v>
      </c>
      <c r="C11">
        <v>41</v>
      </c>
      <c r="D11" t="s">
        <v>115</v>
      </c>
      <c r="E11" t="str">
        <f>IF(ISNA(MATCH(A11,'ESO zone constants'!$A$2:$A$9949,0)),"","X")</f>
        <v>X</v>
      </c>
    </row>
    <row r="12" spans="1:14" x14ac:dyDescent="0.25">
      <c r="A12" s="75">
        <v>57</v>
      </c>
      <c r="B12">
        <v>10</v>
      </c>
      <c r="C12">
        <v>57</v>
      </c>
      <c r="D12" t="s">
        <v>116</v>
      </c>
      <c r="E12" t="str">
        <f>IF(ISNA(MATCH(A12,'ESO zone constants'!$A$2:$A$9949,0)),"","X")</f>
        <v>X</v>
      </c>
    </row>
    <row r="13" spans="1:14" x14ac:dyDescent="0.25">
      <c r="A13" s="75">
        <v>58</v>
      </c>
      <c r="B13">
        <v>11</v>
      </c>
      <c r="C13">
        <v>58</v>
      </c>
      <c r="D13" t="s">
        <v>117</v>
      </c>
      <c r="E13" t="str">
        <f>IF(ISNA(MATCH(A13,'ESO zone constants'!$A$2:$A$9949,0)),"","X")</f>
        <v>X</v>
      </c>
    </row>
    <row r="14" spans="1:14" x14ac:dyDescent="0.25">
      <c r="A14" s="75">
        <v>63</v>
      </c>
      <c r="B14">
        <v>12</v>
      </c>
      <c r="C14">
        <v>57</v>
      </c>
      <c r="D14" t="s">
        <v>61</v>
      </c>
      <c r="E14" t="str">
        <f>IF(ISNA(MATCH(A14,'ESO zone constants'!$A$2:$A$9949,0)),"","X")</f>
        <v>X</v>
      </c>
    </row>
    <row r="15" spans="1:14" x14ac:dyDescent="0.25">
      <c r="A15" s="75">
        <v>64</v>
      </c>
      <c r="B15">
        <v>13</v>
      </c>
      <c r="C15">
        <v>103</v>
      </c>
      <c r="D15" t="s">
        <v>70</v>
      </c>
      <c r="E15" t="str">
        <f>IF(ISNA(MATCH(A15,'ESO zone constants'!$A$2:$A$9949,0)),"","X")</f>
        <v>X</v>
      </c>
    </row>
    <row r="16" spans="1:14" x14ac:dyDescent="0.25">
      <c r="A16" s="75">
        <v>92</v>
      </c>
      <c r="B16">
        <v>14</v>
      </c>
      <c r="C16">
        <v>92</v>
      </c>
      <c r="D16" t="s">
        <v>118</v>
      </c>
      <c r="E16" t="str">
        <f>IF(ISNA(MATCH(A16,'ESO zone constants'!$A$2:$A$9949,0)),"","X")</f>
        <v>X</v>
      </c>
    </row>
    <row r="17" spans="1:5" x14ac:dyDescent="0.25">
      <c r="A17" s="75">
        <v>101</v>
      </c>
      <c r="B17">
        <v>15</v>
      </c>
      <c r="C17">
        <v>101</v>
      </c>
      <c r="D17" t="s">
        <v>119</v>
      </c>
      <c r="E17" t="str">
        <f>IF(ISNA(MATCH(A17,'ESO zone constants'!$A$2:$A$9949,0)),"","X")</f>
        <v>X</v>
      </c>
    </row>
    <row r="18" spans="1:5" x14ac:dyDescent="0.25">
      <c r="A18" s="75">
        <v>103</v>
      </c>
      <c r="B18">
        <v>16</v>
      </c>
      <c r="C18">
        <v>103</v>
      </c>
      <c r="D18" t="s">
        <v>120</v>
      </c>
      <c r="E18" t="str">
        <f>IF(ISNA(MATCH(A18,'ESO zone constants'!$A$2:$A$9949,0)),"","X")</f>
        <v>X</v>
      </c>
    </row>
    <row r="19" spans="1:5" x14ac:dyDescent="0.25">
      <c r="A19" s="75">
        <v>104</v>
      </c>
      <c r="B19">
        <v>17</v>
      </c>
      <c r="C19">
        <v>104</v>
      </c>
      <c r="D19" t="s">
        <v>121</v>
      </c>
      <c r="E19" t="str">
        <f>IF(ISNA(MATCH(A19,'ESO zone constants'!$A$2:$A$9949,0)),"","X")</f>
        <v>X</v>
      </c>
    </row>
    <row r="20" spans="1:5" x14ac:dyDescent="0.25">
      <c r="A20" s="75">
        <v>108</v>
      </c>
      <c r="B20">
        <v>18</v>
      </c>
      <c r="C20">
        <v>108</v>
      </c>
      <c r="D20" t="s">
        <v>122</v>
      </c>
      <c r="E20" t="str">
        <f>IF(ISNA(MATCH(A20,'ESO zone constants'!$A$2:$A$9949,0)),"","X")</f>
        <v>X</v>
      </c>
    </row>
    <row r="21" spans="1:5" x14ac:dyDescent="0.25">
      <c r="A21" s="75">
        <v>117</v>
      </c>
      <c r="B21">
        <v>19</v>
      </c>
      <c r="C21">
        <v>117</v>
      </c>
      <c r="D21" t="s">
        <v>123</v>
      </c>
      <c r="E21" t="str">
        <f>IF(ISNA(MATCH(A21,'ESO zone constants'!$A$2:$A$9949,0)),"","X")</f>
        <v>X</v>
      </c>
    </row>
    <row r="22" spans="1:5" x14ac:dyDescent="0.25">
      <c r="A22" s="75">
        <v>124</v>
      </c>
      <c r="B22">
        <v>20</v>
      </c>
      <c r="C22">
        <v>383</v>
      </c>
      <c r="D22" t="s">
        <v>124</v>
      </c>
      <c r="E22" t="str">
        <f>IF(ISNA(MATCH(A22,'ESO zone constants'!$A$2:$A$9949,0)),"","X")</f>
        <v>X</v>
      </c>
    </row>
    <row r="23" spans="1:5" x14ac:dyDescent="0.25">
      <c r="A23" s="75">
        <v>126</v>
      </c>
      <c r="B23">
        <v>21</v>
      </c>
      <c r="C23">
        <v>383</v>
      </c>
      <c r="D23" t="s">
        <v>43</v>
      </c>
      <c r="E23" t="str">
        <f>IF(ISNA(MATCH(A23,'ESO zone constants'!$A$2:$A$9949,0)),"","X")</f>
        <v>X</v>
      </c>
    </row>
    <row r="24" spans="1:5" x14ac:dyDescent="0.25">
      <c r="A24" s="75">
        <v>130</v>
      </c>
      <c r="B24">
        <v>22</v>
      </c>
      <c r="C24">
        <v>20</v>
      </c>
      <c r="D24" t="s">
        <v>49</v>
      </c>
      <c r="E24" t="str">
        <f>IF(ISNA(MATCH(A24,'ESO zone constants'!$A$2:$A$9949,0)),"","X")</f>
        <v>X</v>
      </c>
    </row>
    <row r="25" spans="1:5" x14ac:dyDescent="0.25">
      <c r="A25" s="75">
        <v>131</v>
      </c>
      <c r="B25">
        <v>23</v>
      </c>
      <c r="C25">
        <v>58</v>
      </c>
      <c r="D25" t="s">
        <v>65</v>
      </c>
      <c r="E25" t="str">
        <f>IF(ISNA(MATCH(A25,'ESO zone constants'!$A$2:$A$9949,0)),"","X")</f>
        <v>X</v>
      </c>
    </row>
    <row r="26" spans="1:5" x14ac:dyDescent="0.25">
      <c r="A26" s="75">
        <v>134</v>
      </c>
      <c r="B26">
        <v>24</v>
      </c>
      <c r="C26">
        <v>117</v>
      </c>
      <c r="D26" t="s">
        <v>125</v>
      </c>
      <c r="E26" t="str">
        <f>IF(ISNA(MATCH(A26,'ESO zone constants'!$A$2:$A$9949,0)),"","X")</f>
        <v>X</v>
      </c>
    </row>
    <row r="27" spans="1:5" x14ac:dyDescent="0.25">
      <c r="A27" s="75">
        <v>137</v>
      </c>
      <c r="B27">
        <v>25</v>
      </c>
      <c r="C27">
        <v>108</v>
      </c>
      <c r="D27" t="s">
        <v>126</v>
      </c>
      <c r="E27" t="str">
        <f>IF(ISNA(MATCH(A27,'ESO zone constants'!$A$2:$A$9949,0)),"","X")</f>
        <v>X</v>
      </c>
    </row>
    <row r="28" spans="1:5" x14ac:dyDescent="0.25">
      <c r="A28" s="75">
        <v>138</v>
      </c>
      <c r="B28">
        <v>26</v>
      </c>
      <c r="C28">
        <v>58</v>
      </c>
      <c r="D28" t="s">
        <v>127</v>
      </c>
      <c r="E28" t="str">
        <f>IF(ISNA(MATCH(A28,'ESO zone constants'!$A$2:$A$9949,0)),"","X")</f>
        <v>X</v>
      </c>
    </row>
    <row r="29" spans="1:5" x14ac:dyDescent="0.25">
      <c r="A29" s="75">
        <v>142</v>
      </c>
      <c r="B29">
        <v>27</v>
      </c>
      <c r="C29">
        <v>19</v>
      </c>
      <c r="D29" t="s">
        <v>128</v>
      </c>
      <c r="E29" t="str">
        <f>IF(ISNA(MATCH(A29,'ESO zone constants'!$A$2:$A$9949,0)),"","X")</f>
        <v>X</v>
      </c>
    </row>
    <row r="30" spans="1:5" x14ac:dyDescent="0.25">
      <c r="A30" s="75">
        <v>144</v>
      </c>
      <c r="B30">
        <v>28</v>
      </c>
      <c r="C30">
        <v>3</v>
      </c>
      <c r="D30" t="s">
        <v>66</v>
      </c>
      <c r="E30" t="str">
        <f>IF(ISNA(MATCH(A30,'ESO zone constants'!$A$2:$A$9949,0)),"","X")</f>
        <v>X</v>
      </c>
    </row>
    <row r="31" spans="1:5" x14ac:dyDescent="0.25">
      <c r="A31" s="75">
        <v>146</v>
      </c>
      <c r="B31">
        <v>29</v>
      </c>
      <c r="C31">
        <v>19</v>
      </c>
      <c r="D31" t="s">
        <v>62</v>
      </c>
      <c r="E31" t="str">
        <f>IF(ISNA(MATCH(A31,'ESO zone constants'!$A$2:$A$9949,0)),"","X")</f>
        <v>X</v>
      </c>
    </row>
    <row r="32" spans="1:5" x14ac:dyDescent="0.25">
      <c r="A32" s="75">
        <v>148</v>
      </c>
      <c r="B32">
        <v>30</v>
      </c>
      <c r="C32">
        <v>117</v>
      </c>
      <c r="D32" t="s">
        <v>60</v>
      </c>
      <c r="E32" t="str">
        <f>IF(ISNA(MATCH(A32,'ESO zone constants'!$A$2:$A$9949,0)),"","X")</f>
        <v>X</v>
      </c>
    </row>
    <row r="33" spans="1:5" x14ac:dyDescent="0.25">
      <c r="A33" s="75">
        <v>159</v>
      </c>
      <c r="B33">
        <v>31</v>
      </c>
      <c r="C33">
        <v>19</v>
      </c>
      <c r="D33" t="s">
        <v>129</v>
      </c>
      <c r="E33" t="str">
        <f>IF(ISNA(MATCH(A33,'ESO zone constants'!$A$2:$A$9949,0)),"","X")</f>
        <v>X</v>
      </c>
    </row>
    <row r="34" spans="1:5" x14ac:dyDescent="0.25">
      <c r="A34" s="75">
        <v>162</v>
      </c>
      <c r="B34">
        <v>32</v>
      </c>
      <c r="C34">
        <v>20</v>
      </c>
      <c r="D34" t="s">
        <v>130</v>
      </c>
      <c r="E34" t="str">
        <f>IF(ISNA(MATCH(A34,'ESO zone constants'!$A$2:$A$9949,0)),"","X")</f>
        <v>X</v>
      </c>
    </row>
    <row r="35" spans="1:5" x14ac:dyDescent="0.25">
      <c r="A35" s="75">
        <v>166</v>
      </c>
      <c r="B35">
        <v>33</v>
      </c>
      <c r="C35">
        <v>3</v>
      </c>
      <c r="D35" t="s">
        <v>131</v>
      </c>
      <c r="E35" t="str">
        <f>IF(ISNA(MATCH(A35,'ESO zone constants'!$A$2:$A$9949,0)),"","X")</f>
        <v>X</v>
      </c>
    </row>
    <row r="36" spans="1:5" x14ac:dyDescent="0.25">
      <c r="A36" s="75">
        <v>168</v>
      </c>
      <c r="B36">
        <v>34</v>
      </c>
      <c r="C36">
        <v>92</v>
      </c>
      <c r="D36" t="s">
        <v>132</v>
      </c>
      <c r="E36" t="str">
        <f>IF(ISNA(MATCH(A36,'ESO zone constants'!$A$2:$A$9949,0)),"","X")</f>
        <v>X</v>
      </c>
    </row>
    <row r="37" spans="1:5" x14ac:dyDescent="0.25">
      <c r="A37" s="75">
        <v>169</v>
      </c>
      <c r="B37">
        <v>35</v>
      </c>
      <c r="C37">
        <v>92</v>
      </c>
      <c r="D37" t="s">
        <v>133</v>
      </c>
      <c r="E37" t="str">
        <f>IF(ISNA(MATCH(A37,'ESO zone constants'!$A$2:$A$9949,0)),"","X")</f>
        <v>X</v>
      </c>
    </row>
    <row r="38" spans="1:5" x14ac:dyDescent="0.25">
      <c r="A38" s="75">
        <v>176</v>
      </c>
      <c r="B38">
        <v>36</v>
      </c>
      <c r="C38">
        <v>108</v>
      </c>
      <c r="D38" t="s">
        <v>50</v>
      </c>
      <c r="E38" t="str">
        <f>IF(ISNA(MATCH(A38,'ESO zone constants'!$A$2:$A$9949,0)),"","X")</f>
        <v>X</v>
      </c>
    </row>
    <row r="39" spans="1:5" x14ac:dyDescent="0.25">
      <c r="A39" s="75">
        <v>181</v>
      </c>
      <c r="B39">
        <v>37</v>
      </c>
      <c r="C39">
        <v>181</v>
      </c>
      <c r="D39" t="s">
        <v>134</v>
      </c>
      <c r="E39" t="str">
        <f>IF(ISNA(MATCH(A39,'ESO zone constants'!$A$2:$A$9949,0)),"","X")</f>
        <v>X</v>
      </c>
    </row>
    <row r="40" spans="1:5" x14ac:dyDescent="0.25">
      <c r="A40" s="75">
        <v>187</v>
      </c>
      <c r="B40">
        <v>38</v>
      </c>
      <c r="C40">
        <v>117</v>
      </c>
      <c r="D40" t="s">
        <v>135</v>
      </c>
      <c r="E40" t="str">
        <f>IF(ISNA(MATCH(A40,'ESO zone constants'!$A$2:$A$9949,0)),"","X")</f>
        <v>X</v>
      </c>
    </row>
    <row r="41" spans="1:5" x14ac:dyDescent="0.25">
      <c r="A41" s="75">
        <v>188</v>
      </c>
      <c r="B41">
        <v>39</v>
      </c>
      <c r="C41">
        <v>57</v>
      </c>
      <c r="D41" t="s">
        <v>136</v>
      </c>
      <c r="E41" t="str">
        <f>IF(ISNA(MATCH(A41,'ESO zone constants'!$A$2:$A$9949,0)),"","X")</f>
        <v>X</v>
      </c>
    </row>
    <row r="42" spans="1:5" x14ac:dyDescent="0.25">
      <c r="A42" s="75">
        <v>189</v>
      </c>
      <c r="B42">
        <v>40</v>
      </c>
      <c r="C42">
        <v>57</v>
      </c>
      <c r="D42" t="s">
        <v>137</v>
      </c>
      <c r="E42" t="str">
        <f>IF(ISNA(MATCH(A42,'ESO zone constants'!$A$2:$A$9949,0)),"","X")</f>
        <v>X</v>
      </c>
    </row>
    <row r="43" spans="1:5" x14ac:dyDescent="0.25">
      <c r="A43" s="75">
        <v>190</v>
      </c>
      <c r="B43">
        <v>41</v>
      </c>
      <c r="C43">
        <v>57</v>
      </c>
      <c r="D43" t="s">
        <v>138</v>
      </c>
      <c r="E43" t="str">
        <f>IF(ISNA(MATCH(A43,'ESO zone constants'!$A$2:$A$9949,0)),"","X")</f>
        <v>X</v>
      </c>
    </row>
    <row r="44" spans="1:5" x14ac:dyDescent="0.25">
      <c r="A44" s="75">
        <v>191</v>
      </c>
      <c r="B44">
        <v>42</v>
      </c>
      <c r="C44">
        <v>41</v>
      </c>
      <c r="D44" t="s">
        <v>139</v>
      </c>
      <c r="E44" t="str">
        <f>IF(ISNA(MATCH(A44,'ESO zone constants'!$A$2:$A$9949,0)),"","X")</f>
        <v>X</v>
      </c>
    </row>
    <row r="45" spans="1:5" x14ac:dyDescent="0.25">
      <c r="A45" s="75">
        <v>192</v>
      </c>
      <c r="B45">
        <v>43</v>
      </c>
      <c r="C45">
        <v>41</v>
      </c>
      <c r="D45" t="s">
        <v>140</v>
      </c>
      <c r="E45" t="str">
        <f>IF(ISNA(MATCH(A45,'ESO zone constants'!$A$2:$A$9949,0)),"","X")</f>
        <v>X</v>
      </c>
    </row>
    <row r="46" spans="1:5" x14ac:dyDescent="0.25">
      <c r="A46" s="75">
        <v>193</v>
      </c>
      <c r="B46">
        <v>44</v>
      </c>
      <c r="C46">
        <v>41</v>
      </c>
      <c r="D46" t="s">
        <v>141</v>
      </c>
      <c r="E46" t="str">
        <f>IF(ISNA(MATCH(A46,'ESO zone constants'!$A$2:$A$9949,0)),"","X")</f>
        <v>X</v>
      </c>
    </row>
    <row r="47" spans="1:5" x14ac:dyDescent="0.25">
      <c r="A47" s="75">
        <v>199</v>
      </c>
      <c r="B47">
        <v>45</v>
      </c>
      <c r="C47">
        <v>199</v>
      </c>
      <c r="D47" t="s">
        <v>142</v>
      </c>
      <c r="E47" t="str">
        <f>IF(ISNA(MATCH(A47,'ESO zone constants'!$A$2:$A$9949,0)),"","X")</f>
        <v>X</v>
      </c>
    </row>
    <row r="48" spans="1:5" x14ac:dyDescent="0.25">
      <c r="A48" s="75">
        <v>200</v>
      </c>
      <c r="B48">
        <v>46</v>
      </c>
      <c r="C48">
        <v>199</v>
      </c>
      <c r="D48" t="s">
        <v>143</v>
      </c>
      <c r="E48" t="str">
        <f>IF(ISNA(MATCH(A48,'ESO zone constants'!$A$2:$A$9949,0)),"","X")</f>
        <v>X</v>
      </c>
    </row>
    <row r="49" spans="1:5" x14ac:dyDescent="0.25">
      <c r="A49" s="75">
        <v>201</v>
      </c>
      <c r="B49">
        <v>47</v>
      </c>
      <c r="C49">
        <v>199</v>
      </c>
      <c r="D49" t="s">
        <v>144</v>
      </c>
      <c r="E49" t="str">
        <f>IF(ISNA(MATCH(A49,'ESO zone constants'!$A$2:$A$9949,0)),"","X")</f>
        <v>X</v>
      </c>
    </row>
    <row r="50" spans="1:5" x14ac:dyDescent="0.25">
      <c r="A50" s="75">
        <v>203</v>
      </c>
      <c r="B50">
        <v>48</v>
      </c>
      <c r="C50">
        <v>267</v>
      </c>
      <c r="D50" t="s">
        <v>145</v>
      </c>
      <c r="E50" t="str">
        <f>IF(ISNA(MATCH(A50,'ESO zone constants'!$A$2:$A$9949,0)),"","X")</f>
        <v>X</v>
      </c>
    </row>
    <row r="51" spans="1:5" x14ac:dyDescent="0.25">
      <c r="A51" s="75">
        <v>207</v>
      </c>
      <c r="B51">
        <v>49</v>
      </c>
      <c r="C51">
        <v>208</v>
      </c>
      <c r="D51" t="s">
        <v>146</v>
      </c>
      <c r="E51" t="str">
        <f>IF(ISNA(MATCH(A51,'ESO zone constants'!$A$2:$A$9949,0)),"","X")</f>
        <v>X</v>
      </c>
    </row>
    <row r="52" spans="1:5" x14ac:dyDescent="0.25">
      <c r="A52" s="75">
        <v>208</v>
      </c>
      <c r="B52">
        <v>50</v>
      </c>
      <c r="C52">
        <v>208</v>
      </c>
      <c r="D52" t="s">
        <v>147</v>
      </c>
      <c r="E52" t="str">
        <f>IF(ISNA(MATCH(A52,'ESO zone constants'!$A$2:$A$9949,0)),"","X")</f>
        <v>X</v>
      </c>
    </row>
    <row r="53" spans="1:5" x14ac:dyDescent="0.25">
      <c r="A53" s="75">
        <v>209</v>
      </c>
      <c r="B53">
        <v>51</v>
      </c>
      <c r="C53">
        <v>208</v>
      </c>
      <c r="D53" t="s">
        <v>148</v>
      </c>
      <c r="E53" t="str">
        <f>IF(ISNA(MATCH(A53,'ESO zone constants'!$A$2:$A$9949,0)),"","X")</f>
        <v>X</v>
      </c>
    </row>
    <row r="54" spans="1:5" x14ac:dyDescent="0.25">
      <c r="A54" s="75">
        <v>212</v>
      </c>
      <c r="B54">
        <v>52</v>
      </c>
      <c r="C54">
        <v>57</v>
      </c>
      <c r="D54" t="s">
        <v>149</v>
      </c>
      <c r="E54" t="str">
        <f>IF(ISNA(MATCH(A54,'ESO zone constants'!$A$2:$A$9949,0)),"","X")</f>
        <v>X</v>
      </c>
    </row>
    <row r="55" spans="1:5" x14ac:dyDescent="0.25">
      <c r="A55" s="75">
        <v>213</v>
      </c>
      <c r="B55">
        <v>53</v>
      </c>
      <c r="C55">
        <v>117</v>
      </c>
      <c r="D55" t="s">
        <v>150</v>
      </c>
      <c r="E55" t="str">
        <f>IF(ISNA(MATCH(A55,'ESO zone constants'!$A$2:$A$9949,0)),"","X")</f>
        <v>X</v>
      </c>
    </row>
    <row r="56" spans="1:5" x14ac:dyDescent="0.25">
      <c r="A56" s="75">
        <v>214</v>
      </c>
      <c r="B56">
        <v>54</v>
      </c>
      <c r="C56">
        <v>117</v>
      </c>
      <c r="D56" t="s">
        <v>151</v>
      </c>
      <c r="E56" t="str">
        <f>IF(ISNA(MATCH(A56,'ESO zone constants'!$A$2:$A$9949,0)),"","X")</f>
        <v>X</v>
      </c>
    </row>
    <row r="57" spans="1:5" x14ac:dyDescent="0.25">
      <c r="A57" s="75">
        <v>215</v>
      </c>
      <c r="B57">
        <v>55</v>
      </c>
      <c r="C57">
        <v>117</v>
      </c>
      <c r="D57" t="s">
        <v>152</v>
      </c>
      <c r="E57" t="str">
        <f>IF(ISNA(MATCH(A57,'ESO zone constants'!$A$2:$A$9949,0)),"","X")</f>
        <v>X</v>
      </c>
    </row>
    <row r="58" spans="1:5" x14ac:dyDescent="0.25">
      <c r="A58" s="75">
        <v>216</v>
      </c>
      <c r="B58">
        <v>56</v>
      </c>
      <c r="C58">
        <v>41</v>
      </c>
      <c r="D58" t="s">
        <v>153</v>
      </c>
      <c r="E58" t="str">
        <f>IF(ISNA(MATCH(A58,'ESO zone constants'!$A$2:$A$9949,0)),"","X")</f>
        <v>X</v>
      </c>
    </row>
    <row r="59" spans="1:5" x14ac:dyDescent="0.25">
      <c r="A59" s="75">
        <v>217</v>
      </c>
      <c r="B59">
        <v>57</v>
      </c>
      <c r="C59">
        <v>199</v>
      </c>
      <c r="D59" t="s">
        <v>154</v>
      </c>
      <c r="E59" t="str">
        <f>IF(ISNA(MATCH(A59,'ESO zone constants'!$A$2:$A$9949,0)),"","X")</f>
        <v>X</v>
      </c>
    </row>
    <row r="60" spans="1:5" x14ac:dyDescent="0.25">
      <c r="A60" s="75">
        <v>218</v>
      </c>
      <c r="B60">
        <v>58</v>
      </c>
      <c r="C60">
        <v>267</v>
      </c>
      <c r="D60" t="s">
        <v>155</v>
      </c>
      <c r="E60" t="str">
        <f>IF(ISNA(MATCH(A60,'ESO zone constants'!$A$2:$A$9949,0)),"","X")</f>
        <v>X</v>
      </c>
    </row>
    <row r="61" spans="1:5" x14ac:dyDescent="0.25">
      <c r="A61" s="75">
        <v>219</v>
      </c>
      <c r="B61">
        <v>59</v>
      </c>
      <c r="C61">
        <v>267</v>
      </c>
      <c r="D61" t="s">
        <v>156</v>
      </c>
      <c r="E61" t="str">
        <f>IF(ISNA(MATCH(A61,'ESO zone constants'!$A$2:$A$9949,0)),"","X")</f>
        <v>X</v>
      </c>
    </row>
    <row r="62" spans="1:5" x14ac:dyDescent="0.25">
      <c r="A62" s="75">
        <v>222</v>
      </c>
      <c r="B62">
        <v>60</v>
      </c>
      <c r="C62">
        <v>3</v>
      </c>
      <c r="D62" t="s">
        <v>157</v>
      </c>
      <c r="E62" t="str">
        <f>IF(ISNA(MATCH(A62,'ESO zone constants'!$A$2:$A$9949,0)),"","X")</f>
        <v>X</v>
      </c>
    </row>
    <row r="63" spans="1:5" x14ac:dyDescent="0.25">
      <c r="A63" s="75">
        <v>223</v>
      </c>
      <c r="B63">
        <v>61</v>
      </c>
      <c r="C63">
        <v>3</v>
      </c>
      <c r="D63" t="s">
        <v>158</v>
      </c>
      <c r="E63" t="str">
        <f>IF(ISNA(MATCH(A63,'ESO zone constants'!$A$2:$A$9949,0)),"","X")</f>
        <v>X</v>
      </c>
    </row>
    <row r="64" spans="1:5" x14ac:dyDescent="0.25">
      <c r="A64" s="75">
        <v>224</v>
      </c>
      <c r="B64">
        <v>62</v>
      </c>
      <c r="C64">
        <v>20</v>
      </c>
      <c r="D64" t="s">
        <v>159</v>
      </c>
      <c r="E64" t="str">
        <f>IF(ISNA(MATCH(A64,'ESO zone constants'!$A$2:$A$9949,0)),"","X")</f>
        <v>X</v>
      </c>
    </row>
    <row r="65" spans="1:5" x14ac:dyDescent="0.25">
      <c r="A65" s="75">
        <v>227</v>
      </c>
      <c r="B65">
        <v>63</v>
      </c>
      <c r="C65">
        <v>92</v>
      </c>
      <c r="D65" t="s">
        <v>160</v>
      </c>
      <c r="E65" t="str">
        <f>IF(ISNA(MATCH(A65,'ESO zone constants'!$A$2:$A$9949,0)),"","X")</f>
        <v>X</v>
      </c>
    </row>
    <row r="66" spans="1:5" x14ac:dyDescent="0.25">
      <c r="A66" s="75">
        <v>228</v>
      </c>
      <c r="B66">
        <v>64</v>
      </c>
      <c r="C66">
        <v>92</v>
      </c>
      <c r="D66" t="s">
        <v>161</v>
      </c>
      <c r="E66" t="str">
        <f>IF(ISNA(MATCH(A66,'ESO zone constants'!$A$2:$A$9949,0)),"","X")</f>
        <v>X</v>
      </c>
    </row>
    <row r="67" spans="1:5" x14ac:dyDescent="0.25">
      <c r="A67" s="75">
        <v>229</v>
      </c>
      <c r="B67">
        <v>65</v>
      </c>
      <c r="C67">
        <v>92</v>
      </c>
      <c r="D67" t="s">
        <v>162</v>
      </c>
      <c r="E67" t="str">
        <f>IF(ISNA(MATCH(A67,'ESO zone constants'!$A$2:$A$9949,0)),"","X")</f>
        <v>X</v>
      </c>
    </row>
    <row r="68" spans="1:5" x14ac:dyDescent="0.25">
      <c r="A68" s="75">
        <v>231</v>
      </c>
      <c r="B68">
        <v>66</v>
      </c>
      <c r="C68">
        <v>92</v>
      </c>
      <c r="D68" t="s">
        <v>163</v>
      </c>
      <c r="E68" t="str">
        <f>IF(ISNA(MATCH(A68,'ESO zone constants'!$A$2:$A$9949,0)),"","X")</f>
        <v>X</v>
      </c>
    </row>
    <row r="69" spans="1:5" x14ac:dyDescent="0.25">
      <c r="A69" s="75">
        <v>232</v>
      </c>
      <c r="B69">
        <v>67</v>
      </c>
      <c r="C69">
        <v>117</v>
      </c>
      <c r="D69" t="s">
        <v>164</v>
      </c>
      <c r="E69" t="str">
        <f>IF(ISNA(MATCH(A69,'ESO zone constants'!$A$2:$A$9949,0)),"","X")</f>
        <v>X</v>
      </c>
    </row>
    <row r="70" spans="1:5" x14ac:dyDescent="0.25">
      <c r="A70" s="75">
        <v>233</v>
      </c>
      <c r="B70">
        <v>68</v>
      </c>
      <c r="C70">
        <v>117</v>
      </c>
      <c r="D70" t="s">
        <v>165</v>
      </c>
      <c r="E70" t="str">
        <f>IF(ISNA(MATCH(A70,'ESO zone constants'!$A$2:$A$9949,0)),"","X")</f>
        <v>X</v>
      </c>
    </row>
    <row r="71" spans="1:5" x14ac:dyDescent="0.25">
      <c r="A71" s="75">
        <v>234</v>
      </c>
      <c r="B71">
        <v>69</v>
      </c>
      <c r="C71">
        <v>117</v>
      </c>
      <c r="D71" t="s">
        <v>166</v>
      </c>
      <c r="E71" t="str">
        <f>IF(ISNA(MATCH(A71,'ESO zone constants'!$A$2:$A$9949,0)),"","X")</f>
        <v>X</v>
      </c>
    </row>
    <row r="72" spans="1:5" x14ac:dyDescent="0.25">
      <c r="A72" s="75">
        <v>235</v>
      </c>
      <c r="B72">
        <v>70</v>
      </c>
      <c r="C72">
        <v>117</v>
      </c>
      <c r="D72" t="s">
        <v>167</v>
      </c>
      <c r="E72" t="str">
        <f>IF(ISNA(MATCH(A72,'ESO zone constants'!$A$2:$A$9949,0)),"","X")</f>
        <v>X</v>
      </c>
    </row>
    <row r="73" spans="1:5" x14ac:dyDescent="0.25">
      <c r="A73" s="75">
        <v>236</v>
      </c>
      <c r="B73">
        <v>71</v>
      </c>
      <c r="C73">
        <v>117</v>
      </c>
      <c r="D73" t="s">
        <v>168</v>
      </c>
      <c r="E73" t="str">
        <f>IF(ISNA(MATCH(A73,'ESO zone constants'!$A$2:$A$9949,0)),"","X")</f>
        <v>X</v>
      </c>
    </row>
    <row r="74" spans="1:5" x14ac:dyDescent="0.25">
      <c r="A74" s="75">
        <v>237</v>
      </c>
      <c r="B74">
        <v>72</v>
      </c>
      <c r="C74">
        <v>104</v>
      </c>
      <c r="D74" t="s">
        <v>169</v>
      </c>
      <c r="E74" t="str">
        <f>IF(ISNA(MATCH(A74,'ESO zone constants'!$A$2:$A$9949,0)),"","X")</f>
        <v>X</v>
      </c>
    </row>
    <row r="75" spans="1:5" x14ac:dyDescent="0.25">
      <c r="A75" s="75">
        <v>238</v>
      </c>
      <c r="B75">
        <v>73</v>
      </c>
      <c r="C75">
        <v>104</v>
      </c>
      <c r="D75" t="s">
        <v>170</v>
      </c>
      <c r="E75" t="str">
        <f>IF(ISNA(MATCH(A75,'ESO zone constants'!$A$2:$A$9949,0)),"","X")</f>
        <v>X</v>
      </c>
    </row>
    <row r="76" spans="1:5" x14ac:dyDescent="0.25">
      <c r="A76" s="75">
        <v>239</v>
      </c>
      <c r="B76">
        <v>74</v>
      </c>
      <c r="C76">
        <v>104</v>
      </c>
      <c r="D76" t="s">
        <v>171</v>
      </c>
      <c r="E76" t="str">
        <f>IF(ISNA(MATCH(A76,'ESO zone constants'!$A$2:$A$9949,0)),"","X")</f>
        <v>X</v>
      </c>
    </row>
    <row r="77" spans="1:5" x14ac:dyDescent="0.25">
      <c r="A77" s="75">
        <v>241</v>
      </c>
      <c r="B77">
        <v>75</v>
      </c>
      <c r="C77">
        <v>41</v>
      </c>
      <c r="D77" t="s">
        <v>172</v>
      </c>
      <c r="E77" t="str">
        <f>IF(ISNA(MATCH(A77,'ESO zone constants'!$A$2:$A$9949,0)),"","X")</f>
        <v>X</v>
      </c>
    </row>
    <row r="78" spans="1:5" x14ac:dyDescent="0.25">
      <c r="A78" s="75">
        <v>242</v>
      </c>
      <c r="B78">
        <v>76</v>
      </c>
      <c r="C78">
        <v>41</v>
      </c>
      <c r="D78" t="s">
        <v>173</v>
      </c>
      <c r="E78" t="str">
        <f>IF(ISNA(MATCH(A78,'ESO zone constants'!$A$2:$A$9949,0)),"","X")</f>
        <v>X</v>
      </c>
    </row>
    <row r="79" spans="1:5" x14ac:dyDescent="0.25">
      <c r="A79" s="75">
        <v>243</v>
      </c>
      <c r="B79">
        <v>77</v>
      </c>
      <c r="C79">
        <v>41</v>
      </c>
      <c r="D79" t="s">
        <v>174</v>
      </c>
      <c r="E79" t="str">
        <f>IF(ISNA(MATCH(A79,'ESO zone constants'!$A$2:$A$9949,0)),"","X")</f>
        <v>X</v>
      </c>
    </row>
    <row r="80" spans="1:5" x14ac:dyDescent="0.25">
      <c r="A80" s="75">
        <v>245</v>
      </c>
      <c r="B80">
        <v>78</v>
      </c>
      <c r="C80">
        <v>41</v>
      </c>
      <c r="D80" t="s">
        <v>175</v>
      </c>
      <c r="E80" t="str">
        <f>IF(ISNA(MATCH(A80,'ESO zone constants'!$A$2:$A$9949,0)),"","X")</f>
        <v>X</v>
      </c>
    </row>
    <row r="81" spans="1:5" x14ac:dyDescent="0.25">
      <c r="A81" s="75">
        <v>246</v>
      </c>
      <c r="B81">
        <v>79</v>
      </c>
      <c r="C81">
        <v>41</v>
      </c>
      <c r="D81" t="s">
        <v>176</v>
      </c>
      <c r="E81" t="str">
        <f>IF(ISNA(MATCH(A81,'ESO zone constants'!$A$2:$A$9949,0)),"","X")</f>
        <v>X</v>
      </c>
    </row>
    <row r="82" spans="1:5" x14ac:dyDescent="0.25">
      <c r="A82" s="75">
        <v>247</v>
      </c>
      <c r="B82">
        <v>80</v>
      </c>
      <c r="C82">
        <v>41</v>
      </c>
      <c r="D82" t="s">
        <v>177</v>
      </c>
      <c r="E82" t="str">
        <f>IF(ISNA(MATCH(A82,'ESO zone constants'!$A$2:$A$9949,0)),"","X")</f>
        <v>X</v>
      </c>
    </row>
    <row r="83" spans="1:5" x14ac:dyDescent="0.25">
      <c r="A83" s="75">
        <v>248</v>
      </c>
      <c r="B83">
        <v>81</v>
      </c>
      <c r="C83">
        <v>57</v>
      </c>
      <c r="D83" t="s">
        <v>178</v>
      </c>
      <c r="E83" t="str">
        <f>IF(ISNA(MATCH(A83,'ESO zone constants'!$A$2:$A$9949,0)),"","X")</f>
        <v>X</v>
      </c>
    </row>
    <row r="84" spans="1:5" x14ac:dyDescent="0.25">
      <c r="A84" s="75">
        <v>249</v>
      </c>
      <c r="B84">
        <v>82</v>
      </c>
      <c r="C84">
        <v>57</v>
      </c>
      <c r="D84" t="s">
        <v>179</v>
      </c>
      <c r="E84" t="str">
        <f>IF(ISNA(MATCH(A84,'ESO zone constants'!$A$2:$A$9949,0)),"","X")</f>
        <v>X</v>
      </c>
    </row>
    <row r="85" spans="1:5" x14ac:dyDescent="0.25">
      <c r="A85" s="75">
        <v>250</v>
      </c>
      <c r="B85">
        <v>83</v>
      </c>
      <c r="C85">
        <v>57</v>
      </c>
      <c r="D85" t="s">
        <v>180</v>
      </c>
      <c r="E85" t="str">
        <f>IF(ISNA(MATCH(A85,'ESO zone constants'!$A$2:$A$9949,0)),"","X")</f>
        <v>X</v>
      </c>
    </row>
    <row r="86" spans="1:5" x14ac:dyDescent="0.25">
      <c r="A86" s="75">
        <v>252</v>
      </c>
      <c r="B86">
        <v>84</v>
      </c>
      <c r="C86">
        <v>57</v>
      </c>
      <c r="D86" t="s">
        <v>181</v>
      </c>
      <c r="E86" t="str">
        <f>IF(ISNA(MATCH(A86,'ESO zone constants'!$A$2:$A$9949,0)),"","X")</f>
        <v>X</v>
      </c>
    </row>
    <row r="87" spans="1:5" x14ac:dyDescent="0.25">
      <c r="A87" s="75">
        <v>253</v>
      </c>
      <c r="B87">
        <v>85</v>
      </c>
      <c r="C87">
        <v>57</v>
      </c>
      <c r="D87" t="s">
        <v>182</v>
      </c>
      <c r="E87" t="str">
        <f>IF(ISNA(MATCH(A87,'ESO zone constants'!$A$2:$A$9949,0)),"","X")</f>
        <v>X</v>
      </c>
    </row>
    <row r="88" spans="1:5" x14ac:dyDescent="0.25">
      <c r="A88" s="75">
        <v>254</v>
      </c>
      <c r="B88">
        <v>86</v>
      </c>
      <c r="C88">
        <v>57</v>
      </c>
      <c r="D88" t="s">
        <v>183</v>
      </c>
      <c r="E88" t="str">
        <f>IF(ISNA(MATCH(A88,'ESO zone constants'!$A$2:$A$9949,0)),"","X")</f>
        <v>X</v>
      </c>
    </row>
    <row r="89" spans="1:5" x14ac:dyDescent="0.25">
      <c r="A89" s="75">
        <v>255</v>
      </c>
      <c r="B89">
        <v>87</v>
      </c>
      <c r="C89">
        <v>57</v>
      </c>
      <c r="D89" t="s">
        <v>184</v>
      </c>
      <c r="E89" t="str">
        <f>IF(ISNA(MATCH(A89,'ESO zone constants'!$A$2:$A$9949,0)),"","X")</f>
        <v>X</v>
      </c>
    </row>
    <row r="90" spans="1:5" x14ac:dyDescent="0.25">
      <c r="A90" s="75">
        <v>256</v>
      </c>
      <c r="B90">
        <v>88</v>
      </c>
      <c r="C90">
        <v>3</v>
      </c>
      <c r="D90" t="s">
        <v>185</v>
      </c>
      <c r="E90" t="str">
        <f>IF(ISNA(MATCH(A90,'ESO zone constants'!$A$2:$A$9949,0)),"","X")</f>
        <v>X</v>
      </c>
    </row>
    <row r="91" spans="1:5" x14ac:dyDescent="0.25">
      <c r="A91" s="75">
        <v>257</v>
      </c>
      <c r="B91">
        <v>89</v>
      </c>
      <c r="C91">
        <v>103</v>
      </c>
      <c r="D91" t="s">
        <v>186</v>
      </c>
      <c r="E91" t="str">
        <f>IF(ISNA(MATCH(A91,'ESO zone constants'!$A$2:$A$9949,0)),"","X")</f>
        <v>X</v>
      </c>
    </row>
    <row r="92" spans="1:5" x14ac:dyDescent="0.25">
      <c r="A92" s="75">
        <v>258</v>
      </c>
      <c r="B92">
        <v>90</v>
      </c>
      <c r="C92">
        <v>103</v>
      </c>
      <c r="D92" t="s">
        <v>187</v>
      </c>
      <c r="E92" t="str">
        <f>IF(ISNA(MATCH(A92,'ESO zone constants'!$A$2:$A$9949,0)),"","X")</f>
        <v>X</v>
      </c>
    </row>
    <row r="93" spans="1:5" x14ac:dyDescent="0.25">
      <c r="A93" s="75">
        <v>259</v>
      </c>
      <c r="B93">
        <v>91</v>
      </c>
      <c r="C93">
        <v>103</v>
      </c>
      <c r="D93" t="s">
        <v>188</v>
      </c>
      <c r="E93" t="str">
        <f>IF(ISNA(MATCH(A93,'ESO zone constants'!$A$2:$A$9949,0)),"","X")</f>
        <v>X</v>
      </c>
    </row>
    <row r="94" spans="1:5" x14ac:dyDescent="0.25">
      <c r="A94" s="75">
        <v>260</v>
      </c>
      <c r="B94">
        <v>92</v>
      </c>
      <c r="C94">
        <v>101</v>
      </c>
      <c r="D94" t="s">
        <v>189</v>
      </c>
      <c r="E94" t="str">
        <f>IF(ISNA(MATCH(A94,'ESO zone constants'!$A$2:$A$9949,0)),"","X")</f>
        <v>X</v>
      </c>
    </row>
    <row r="95" spans="1:5" x14ac:dyDescent="0.25">
      <c r="A95" s="75">
        <v>261</v>
      </c>
      <c r="B95">
        <v>93</v>
      </c>
      <c r="C95">
        <v>101</v>
      </c>
      <c r="D95" t="s">
        <v>190</v>
      </c>
      <c r="E95" t="str">
        <f>IF(ISNA(MATCH(A95,'ESO zone constants'!$A$2:$A$9949,0)),"","X")</f>
        <v>X</v>
      </c>
    </row>
    <row r="96" spans="1:5" x14ac:dyDescent="0.25">
      <c r="A96" s="75">
        <v>262</v>
      </c>
      <c r="B96">
        <v>94</v>
      </c>
      <c r="C96">
        <v>101</v>
      </c>
      <c r="D96" t="s">
        <v>191</v>
      </c>
      <c r="E96" t="str">
        <f>IF(ISNA(MATCH(A96,'ESO zone constants'!$A$2:$A$9949,0)),"","X")</f>
        <v>X</v>
      </c>
    </row>
    <row r="97" spans="1:5" x14ac:dyDescent="0.25">
      <c r="A97" s="75">
        <v>263</v>
      </c>
      <c r="B97">
        <v>95</v>
      </c>
      <c r="C97">
        <v>101</v>
      </c>
      <c r="D97" t="s">
        <v>192</v>
      </c>
      <c r="E97" t="str">
        <f>IF(ISNA(MATCH(A97,'ESO zone constants'!$A$2:$A$9949,0)),"","X")</f>
        <v>X</v>
      </c>
    </row>
    <row r="98" spans="1:5" x14ac:dyDescent="0.25">
      <c r="A98" s="75">
        <v>264</v>
      </c>
      <c r="B98">
        <v>96</v>
      </c>
      <c r="C98">
        <v>101</v>
      </c>
      <c r="D98" t="s">
        <v>193</v>
      </c>
      <c r="E98" t="str">
        <f>IF(ISNA(MATCH(A98,'ESO zone constants'!$A$2:$A$9949,0)),"","X")</f>
        <v>X</v>
      </c>
    </row>
    <row r="99" spans="1:5" x14ac:dyDescent="0.25">
      <c r="A99" s="75">
        <v>265</v>
      </c>
      <c r="B99">
        <v>97</v>
      </c>
      <c r="C99">
        <v>101</v>
      </c>
      <c r="D99" t="s">
        <v>194</v>
      </c>
      <c r="E99" t="str">
        <f>IF(ISNA(MATCH(A99,'ESO zone constants'!$A$2:$A$9949,0)),"","X")</f>
        <v>X</v>
      </c>
    </row>
    <row r="100" spans="1:5" x14ac:dyDescent="0.25">
      <c r="A100" s="75">
        <v>266</v>
      </c>
      <c r="B100">
        <v>98</v>
      </c>
      <c r="C100">
        <v>101</v>
      </c>
      <c r="D100" t="s">
        <v>195</v>
      </c>
      <c r="E100" t="str">
        <f>IF(ISNA(MATCH(A100,'ESO zone constants'!$A$2:$A$9949,0)),"","X")</f>
        <v>X</v>
      </c>
    </row>
    <row r="101" spans="1:5" x14ac:dyDescent="0.25">
      <c r="A101" s="75">
        <v>267</v>
      </c>
      <c r="B101">
        <v>99</v>
      </c>
      <c r="C101">
        <v>267</v>
      </c>
      <c r="D101" t="s">
        <v>196</v>
      </c>
      <c r="E101" t="str">
        <f>IF(ISNA(MATCH(A101,'ESO zone constants'!$A$2:$A$9949,0)),"","X")</f>
        <v>X</v>
      </c>
    </row>
    <row r="102" spans="1:5" x14ac:dyDescent="0.25">
      <c r="A102" s="75">
        <v>268</v>
      </c>
      <c r="B102">
        <v>100</v>
      </c>
      <c r="C102">
        <v>58</v>
      </c>
      <c r="D102" t="s">
        <v>197</v>
      </c>
      <c r="E102" t="str">
        <f>IF(ISNA(MATCH(A102,'ESO zone constants'!$A$2:$A$9949,0)),"","X")</f>
        <v>X</v>
      </c>
    </row>
    <row r="103" spans="1:5" x14ac:dyDescent="0.25">
      <c r="A103" s="75">
        <v>269</v>
      </c>
      <c r="B103">
        <v>101</v>
      </c>
      <c r="C103">
        <v>58</v>
      </c>
      <c r="D103" t="s">
        <v>198</v>
      </c>
      <c r="E103" t="str">
        <f>IF(ISNA(MATCH(A103,'ESO zone constants'!$A$2:$A$9949,0)),"","X")</f>
        <v>X</v>
      </c>
    </row>
    <row r="104" spans="1:5" x14ac:dyDescent="0.25">
      <c r="A104" s="75">
        <v>270</v>
      </c>
      <c r="B104">
        <v>102</v>
      </c>
      <c r="C104">
        <v>117</v>
      </c>
      <c r="D104" t="s">
        <v>199</v>
      </c>
      <c r="E104" t="str">
        <f>IF(ISNA(MATCH(A104,'ESO zone constants'!$A$2:$A$9949,0)),"","X")</f>
        <v>X</v>
      </c>
    </row>
    <row r="105" spans="1:5" x14ac:dyDescent="0.25">
      <c r="A105" s="75">
        <v>271</v>
      </c>
      <c r="B105">
        <v>103</v>
      </c>
      <c r="C105">
        <v>117</v>
      </c>
      <c r="D105" t="s">
        <v>200</v>
      </c>
      <c r="E105" t="str">
        <f>IF(ISNA(MATCH(A105,'ESO zone constants'!$A$2:$A$9949,0)),"","X")</f>
        <v>X</v>
      </c>
    </row>
    <row r="106" spans="1:5" x14ac:dyDescent="0.25">
      <c r="A106" s="75">
        <v>272</v>
      </c>
      <c r="B106">
        <v>104</v>
      </c>
      <c r="C106">
        <v>117</v>
      </c>
      <c r="D106" t="s">
        <v>201</v>
      </c>
      <c r="E106" t="str">
        <f>IF(ISNA(MATCH(A106,'ESO zone constants'!$A$2:$A$9949,0)),"","X")</f>
        <v>X</v>
      </c>
    </row>
    <row r="107" spans="1:5" x14ac:dyDescent="0.25">
      <c r="A107" s="75">
        <v>273</v>
      </c>
      <c r="B107">
        <v>105</v>
      </c>
      <c r="C107">
        <v>117</v>
      </c>
      <c r="D107" t="s">
        <v>202</v>
      </c>
      <c r="E107" t="str">
        <f>IF(ISNA(MATCH(A107,'ESO zone constants'!$A$2:$A$9949,0)),"","X")</f>
        <v>X</v>
      </c>
    </row>
    <row r="108" spans="1:5" x14ac:dyDescent="0.25">
      <c r="A108" s="75">
        <v>274</v>
      </c>
      <c r="B108">
        <v>106</v>
      </c>
      <c r="C108">
        <v>117</v>
      </c>
      <c r="D108" t="s">
        <v>203</v>
      </c>
      <c r="E108" t="str">
        <f>IF(ISNA(MATCH(A108,'ESO zone constants'!$A$2:$A$9949,0)),"","X")</f>
        <v>X</v>
      </c>
    </row>
    <row r="109" spans="1:5" x14ac:dyDescent="0.25">
      <c r="A109" s="75">
        <v>275</v>
      </c>
      <c r="B109">
        <v>107</v>
      </c>
      <c r="C109">
        <v>117</v>
      </c>
      <c r="D109" t="s">
        <v>204</v>
      </c>
      <c r="E109" t="str">
        <f>IF(ISNA(MATCH(A109,'ESO zone constants'!$A$2:$A$9949,0)),"","X")</f>
        <v>X</v>
      </c>
    </row>
    <row r="110" spans="1:5" x14ac:dyDescent="0.25">
      <c r="A110" s="75">
        <v>279</v>
      </c>
      <c r="B110">
        <v>108</v>
      </c>
      <c r="C110">
        <v>279</v>
      </c>
      <c r="D110" t="s">
        <v>205</v>
      </c>
      <c r="E110" t="str">
        <f>IF(ISNA(MATCH(A110,'ESO zone constants'!$A$2:$A$9949,0)),"","X")</f>
        <v>X</v>
      </c>
    </row>
    <row r="111" spans="1:5" x14ac:dyDescent="0.25">
      <c r="A111" s="75">
        <v>280</v>
      </c>
      <c r="B111">
        <v>109</v>
      </c>
      <c r="C111">
        <v>280</v>
      </c>
      <c r="D111" t="s">
        <v>206</v>
      </c>
      <c r="E111" t="str">
        <f>IF(ISNA(MATCH(A111,'ESO zone constants'!$A$2:$A$9949,0)),"","X")</f>
        <v>X</v>
      </c>
    </row>
    <row r="112" spans="1:5" x14ac:dyDescent="0.25">
      <c r="A112" s="75">
        <v>281</v>
      </c>
      <c r="B112">
        <v>110</v>
      </c>
      <c r="C112">
        <v>281</v>
      </c>
      <c r="D112" t="s">
        <v>207</v>
      </c>
      <c r="E112" t="str">
        <f>IF(ISNA(MATCH(A112,'ESO zone constants'!$A$2:$A$9949,0)),"","X")</f>
        <v>X</v>
      </c>
    </row>
    <row r="113" spans="1:5" x14ac:dyDescent="0.25">
      <c r="A113" s="75">
        <v>283</v>
      </c>
      <c r="B113">
        <v>111</v>
      </c>
      <c r="C113">
        <v>41</v>
      </c>
      <c r="D113" t="s">
        <v>51</v>
      </c>
      <c r="E113" t="str">
        <f>IF(ISNA(MATCH(A113,'ESO zone constants'!$A$2:$A$9949,0)),"","X")</f>
        <v>X</v>
      </c>
    </row>
    <row r="114" spans="1:5" x14ac:dyDescent="0.25">
      <c r="A114" s="75">
        <v>284</v>
      </c>
      <c r="B114">
        <v>112</v>
      </c>
      <c r="C114">
        <v>3</v>
      </c>
      <c r="D114" t="s">
        <v>208</v>
      </c>
      <c r="E114" t="str">
        <f>IF(ISNA(MATCH(A114,'ESO zone constants'!$A$2:$A$9949,0)),"","X")</f>
        <v>X</v>
      </c>
    </row>
    <row r="115" spans="1:5" x14ac:dyDescent="0.25">
      <c r="A115" s="75">
        <v>287</v>
      </c>
      <c r="B115">
        <v>113</v>
      </c>
      <c r="C115">
        <v>41</v>
      </c>
      <c r="D115" t="s">
        <v>209</v>
      </c>
      <c r="E115" t="str">
        <f>IF(ISNA(MATCH(A115,'ESO zone constants'!$A$2:$A$9949,0)),"","X")</f>
        <v>X</v>
      </c>
    </row>
    <row r="116" spans="1:5" x14ac:dyDescent="0.25">
      <c r="A116" s="75">
        <v>288</v>
      </c>
      <c r="B116">
        <v>114</v>
      </c>
      <c r="C116">
        <v>41</v>
      </c>
      <c r="D116" t="s">
        <v>210</v>
      </c>
      <c r="E116" t="str">
        <f>IF(ISNA(MATCH(A116,'ESO zone constants'!$A$2:$A$9949,0)),"","X")</f>
        <v>X</v>
      </c>
    </row>
    <row r="117" spans="1:5" x14ac:dyDescent="0.25">
      <c r="A117" s="75">
        <v>289</v>
      </c>
      <c r="B117">
        <v>115</v>
      </c>
      <c r="C117">
        <v>41</v>
      </c>
      <c r="D117" t="s">
        <v>211</v>
      </c>
      <c r="E117" t="str">
        <f>IF(ISNA(MATCH(A117,'ESO zone constants'!$A$2:$A$9949,0)),"","X")</f>
        <v>X</v>
      </c>
    </row>
    <row r="118" spans="1:5" x14ac:dyDescent="0.25">
      <c r="A118" s="75">
        <v>290</v>
      </c>
      <c r="B118">
        <v>116</v>
      </c>
      <c r="C118">
        <v>41</v>
      </c>
      <c r="D118" t="s">
        <v>212</v>
      </c>
      <c r="E118" t="str">
        <f>IF(ISNA(MATCH(A118,'ESO zone constants'!$A$2:$A$9949,0)),"","X")</f>
        <v>X</v>
      </c>
    </row>
    <row r="119" spans="1:5" x14ac:dyDescent="0.25">
      <c r="A119" s="75">
        <v>291</v>
      </c>
      <c r="B119">
        <v>117</v>
      </c>
      <c r="C119">
        <v>41</v>
      </c>
      <c r="D119" t="s">
        <v>213</v>
      </c>
      <c r="E119" t="str">
        <f>IF(ISNA(MATCH(A119,'ESO zone constants'!$A$2:$A$9949,0)),"","X")</f>
        <v>X</v>
      </c>
    </row>
    <row r="120" spans="1:5" x14ac:dyDescent="0.25">
      <c r="A120" s="75">
        <v>296</v>
      </c>
      <c r="B120">
        <v>118</v>
      </c>
      <c r="C120">
        <v>41</v>
      </c>
      <c r="D120" t="s">
        <v>214</v>
      </c>
      <c r="E120" t="str">
        <f>IF(ISNA(MATCH(A120,'ESO zone constants'!$A$2:$A$9949,0)),"","X")</f>
        <v>X</v>
      </c>
    </row>
    <row r="121" spans="1:5" x14ac:dyDescent="0.25">
      <c r="A121" s="75">
        <v>306</v>
      </c>
      <c r="B121">
        <v>119</v>
      </c>
      <c r="C121">
        <v>57</v>
      </c>
      <c r="D121" t="s">
        <v>215</v>
      </c>
      <c r="E121" t="str">
        <f>IF(ISNA(MATCH(A121,'ESO zone constants'!$A$2:$A$9949,0)),"","X")</f>
        <v>X</v>
      </c>
    </row>
    <row r="122" spans="1:5" x14ac:dyDescent="0.25">
      <c r="A122" s="75">
        <v>308</v>
      </c>
      <c r="B122">
        <v>120</v>
      </c>
      <c r="C122">
        <v>104</v>
      </c>
      <c r="D122" t="s">
        <v>216</v>
      </c>
      <c r="E122" t="str">
        <f>IF(ISNA(MATCH(A122,'ESO zone constants'!$A$2:$A$9949,0)),"","X")</f>
        <v>X</v>
      </c>
    </row>
    <row r="123" spans="1:5" x14ac:dyDescent="0.25">
      <c r="A123" s="75">
        <v>309</v>
      </c>
      <c r="B123">
        <v>121</v>
      </c>
      <c r="C123">
        <v>3</v>
      </c>
      <c r="D123" t="s">
        <v>217</v>
      </c>
      <c r="E123" t="str">
        <f>IF(ISNA(MATCH(A123,'ESO zone constants'!$A$2:$A$9949,0)),"","X")</f>
        <v>X</v>
      </c>
    </row>
    <row r="124" spans="1:5" x14ac:dyDescent="0.25">
      <c r="A124" s="75">
        <v>310</v>
      </c>
      <c r="B124">
        <v>122</v>
      </c>
      <c r="C124">
        <v>3</v>
      </c>
      <c r="D124" t="s">
        <v>218</v>
      </c>
      <c r="E124" t="str">
        <f>IF(ISNA(MATCH(A124,'ESO zone constants'!$A$2:$A$9949,0)),"","X")</f>
        <v>X</v>
      </c>
    </row>
    <row r="125" spans="1:5" x14ac:dyDescent="0.25">
      <c r="A125" s="75">
        <v>311</v>
      </c>
      <c r="B125">
        <v>123</v>
      </c>
      <c r="C125">
        <v>3</v>
      </c>
      <c r="D125" t="s">
        <v>219</v>
      </c>
      <c r="E125" t="str">
        <f>IF(ISNA(MATCH(A125,'ESO zone constants'!$A$2:$A$9949,0)),"","X")</f>
        <v>X</v>
      </c>
    </row>
    <row r="126" spans="1:5" x14ac:dyDescent="0.25">
      <c r="A126" s="75">
        <v>312</v>
      </c>
      <c r="B126">
        <v>124</v>
      </c>
      <c r="C126">
        <v>3</v>
      </c>
      <c r="D126" t="s">
        <v>220</v>
      </c>
      <c r="E126" t="str">
        <f>IF(ISNA(MATCH(A126,'ESO zone constants'!$A$2:$A$9949,0)),"","X")</f>
        <v>X</v>
      </c>
    </row>
    <row r="127" spans="1:5" x14ac:dyDescent="0.25">
      <c r="A127" s="75">
        <v>313</v>
      </c>
      <c r="B127">
        <v>125</v>
      </c>
      <c r="C127">
        <v>3</v>
      </c>
      <c r="D127" t="s">
        <v>221</v>
      </c>
      <c r="E127" t="str">
        <f>IF(ISNA(MATCH(A127,'ESO zone constants'!$A$2:$A$9949,0)),"","X")</f>
        <v>X</v>
      </c>
    </row>
    <row r="128" spans="1:5" x14ac:dyDescent="0.25">
      <c r="A128" s="75">
        <v>314</v>
      </c>
      <c r="B128">
        <v>126</v>
      </c>
      <c r="C128">
        <v>3</v>
      </c>
      <c r="D128" t="s">
        <v>222</v>
      </c>
      <c r="E128" t="str">
        <f>IF(ISNA(MATCH(A128,'ESO zone constants'!$A$2:$A$9949,0)),"","X")</f>
        <v>X</v>
      </c>
    </row>
    <row r="129" spans="1:5" x14ac:dyDescent="0.25">
      <c r="A129" s="75">
        <v>315</v>
      </c>
      <c r="B129">
        <v>127</v>
      </c>
      <c r="C129">
        <v>19</v>
      </c>
      <c r="D129" t="s">
        <v>223</v>
      </c>
      <c r="E129" t="str">
        <f>IF(ISNA(MATCH(A129,'ESO zone constants'!$A$2:$A$9949,0)),"","X")</f>
        <v>X</v>
      </c>
    </row>
    <row r="130" spans="1:5" x14ac:dyDescent="0.25">
      <c r="A130" s="75">
        <v>316</v>
      </c>
      <c r="B130">
        <v>128</v>
      </c>
      <c r="C130">
        <v>19</v>
      </c>
      <c r="D130" t="s">
        <v>224</v>
      </c>
      <c r="E130" t="str">
        <f>IF(ISNA(MATCH(A130,'ESO zone constants'!$A$2:$A$9949,0)),"","X")</f>
        <v>X</v>
      </c>
    </row>
    <row r="131" spans="1:5" x14ac:dyDescent="0.25">
      <c r="A131" s="75">
        <v>317</v>
      </c>
      <c r="B131">
        <v>129</v>
      </c>
      <c r="C131">
        <v>19</v>
      </c>
      <c r="D131" t="s">
        <v>225</v>
      </c>
      <c r="E131" t="str">
        <f>IF(ISNA(MATCH(A131,'ESO zone constants'!$A$2:$A$9949,0)),"","X")</f>
        <v>X</v>
      </c>
    </row>
    <row r="132" spans="1:5" x14ac:dyDescent="0.25">
      <c r="A132" s="75">
        <v>318</v>
      </c>
      <c r="B132">
        <v>130</v>
      </c>
      <c r="C132">
        <v>19</v>
      </c>
      <c r="D132" t="s">
        <v>226</v>
      </c>
      <c r="E132" t="str">
        <f>IF(ISNA(MATCH(A132,'ESO zone constants'!$A$2:$A$9949,0)),"","X")</f>
        <v>X</v>
      </c>
    </row>
    <row r="133" spans="1:5" x14ac:dyDescent="0.25">
      <c r="A133" s="75">
        <v>319</v>
      </c>
      <c r="B133">
        <v>131</v>
      </c>
      <c r="C133">
        <v>19</v>
      </c>
      <c r="D133" t="s">
        <v>227</v>
      </c>
      <c r="E133" t="str">
        <f>IF(ISNA(MATCH(A133,'ESO zone constants'!$A$2:$A$9949,0)),"","X")</f>
        <v>X</v>
      </c>
    </row>
    <row r="134" spans="1:5" x14ac:dyDescent="0.25">
      <c r="A134" s="75">
        <v>320</v>
      </c>
      <c r="B134">
        <v>132</v>
      </c>
      <c r="C134">
        <v>19</v>
      </c>
      <c r="D134" t="s">
        <v>228</v>
      </c>
      <c r="E134" t="str">
        <f>IF(ISNA(MATCH(A134,'ESO zone constants'!$A$2:$A$9949,0)),"","X")</f>
        <v>X</v>
      </c>
    </row>
    <row r="135" spans="1:5" x14ac:dyDescent="0.25">
      <c r="A135" s="75">
        <v>321</v>
      </c>
      <c r="B135">
        <v>133</v>
      </c>
      <c r="C135">
        <v>20</v>
      </c>
      <c r="D135" t="s">
        <v>229</v>
      </c>
      <c r="E135" t="str">
        <f>IF(ISNA(MATCH(A135,'ESO zone constants'!$A$2:$A$9949,0)),"","X")</f>
        <v>X</v>
      </c>
    </row>
    <row r="136" spans="1:5" x14ac:dyDescent="0.25">
      <c r="A136" s="75">
        <v>322</v>
      </c>
      <c r="B136">
        <v>134</v>
      </c>
      <c r="C136">
        <v>20</v>
      </c>
      <c r="D136" t="s">
        <v>230</v>
      </c>
      <c r="E136" t="str">
        <f>IF(ISNA(MATCH(A136,'ESO zone constants'!$A$2:$A$9949,0)),"","X")</f>
        <v>X</v>
      </c>
    </row>
    <row r="137" spans="1:5" x14ac:dyDescent="0.25">
      <c r="A137" s="75">
        <v>323</v>
      </c>
      <c r="B137">
        <v>135</v>
      </c>
      <c r="C137">
        <v>20</v>
      </c>
      <c r="D137" t="s">
        <v>231</v>
      </c>
      <c r="E137" t="str">
        <f>IF(ISNA(MATCH(A137,'ESO zone constants'!$A$2:$A$9949,0)),"","X")</f>
        <v>X</v>
      </c>
    </row>
    <row r="138" spans="1:5" x14ac:dyDescent="0.25">
      <c r="A138" s="75">
        <v>324</v>
      </c>
      <c r="B138">
        <v>136</v>
      </c>
      <c r="C138">
        <v>20</v>
      </c>
      <c r="D138" t="s">
        <v>232</v>
      </c>
      <c r="E138" t="str">
        <f>IF(ISNA(MATCH(A138,'ESO zone constants'!$A$2:$A$9949,0)),"","X")</f>
        <v>X</v>
      </c>
    </row>
    <row r="139" spans="1:5" x14ac:dyDescent="0.25">
      <c r="A139" s="75">
        <v>325</v>
      </c>
      <c r="B139">
        <v>137</v>
      </c>
      <c r="C139">
        <v>20</v>
      </c>
      <c r="D139" t="s">
        <v>233</v>
      </c>
      <c r="E139" t="str">
        <f>IF(ISNA(MATCH(A139,'ESO zone constants'!$A$2:$A$9949,0)),"","X")</f>
        <v>X</v>
      </c>
    </row>
    <row r="140" spans="1:5" x14ac:dyDescent="0.25">
      <c r="A140" s="75">
        <v>326</v>
      </c>
      <c r="B140">
        <v>138</v>
      </c>
      <c r="C140">
        <v>20</v>
      </c>
      <c r="D140" t="s">
        <v>234</v>
      </c>
      <c r="E140" t="str">
        <f>IF(ISNA(MATCH(A140,'ESO zone constants'!$A$2:$A$9949,0)),"","X")</f>
        <v>X</v>
      </c>
    </row>
    <row r="141" spans="1:5" x14ac:dyDescent="0.25">
      <c r="A141" s="75">
        <v>327</v>
      </c>
      <c r="B141">
        <v>139</v>
      </c>
      <c r="C141">
        <v>104</v>
      </c>
      <c r="D141" t="s">
        <v>235</v>
      </c>
      <c r="E141" t="str">
        <f>IF(ISNA(MATCH(A141,'ESO zone constants'!$A$2:$A$9949,0)),"","X")</f>
        <v>X</v>
      </c>
    </row>
    <row r="142" spans="1:5" x14ac:dyDescent="0.25">
      <c r="A142" s="75">
        <v>328</v>
      </c>
      <c r="B142">
        <v>140</v>
      </c>
      <c r="C142">
        <v>104</v>
      </c>
      <c r="D142" t="s">
        <v>236</v>
      </c>
      <c r="E142" t="str">
        <f>IF(ISNA(MATCH(A142,'ESO zone constants'!$A$2:$A$9949,0)),"","X")</f>
        <v>X</v>
      </c>
    </row>
    <row r="143" spans="1:5" x14ac:dyDescent="0.25">
      <c r="A143" s="75">
        <v>329</v>
      </c>
      <c r="B143">
        <v>141</v>
      </c>
      <c r="C143">
        <v>104</v>
      </c>
      <c r="D143" t="s">
        <v>237</v>
      </c>
      <c r="E143" t="str">
        <f>IF(ISNA(MATCH(A143,'ESO zone constants'!$A$2:$A$9949,0)),"","X")</f>
        <v>X</v>
      </c>
    </row>
    <row r="144" spans="1:5" x14ac:dyDescent="0.25">
      <c r="A144" s="75">
        <v>330</v>
      </c>
      <c r="B144">
        <v>142</v>
      </c>
      <c r="C144">
        <v>104</v>
      </c>
      <c r="D144" t="s">
        <v>238</v>
      </c>
      <c r="E144" t="str">
        <f>IF(ISNA(MATCH(A144,'ESO zone constants'!$A$2:$A$9949,0)),"","X")</f>
        <v>X</v>
      </c>
    </row>
    <row r="145" spans="1:5" x14ac:dyDescent="0.25">
      <c r="A145" s="75">
        <v>331</v>
      </c>
      <c r="B145">
        <v>143</v>
      </c>
      <c r="C145">
        <v>104</v>
      </c>
      <c r="D145" t="s">
        <v>239</v>
      </c>
      <c r="E145" t="str">
        <f>IF(ISNA(MATCH(A145,'ESO zone constants'!$A$2:$A$9949,0)),"","X")</f>
        <v>X</v>
      </c>
    </row>
    <row r="146" spans="1:5" x14ac:dyDescent="0.25">
      <c r="A146" s="75">
        <v>332</v>
      </c>
      <c r="B146">
        <v>144</v>
      </c>
      <c r="C146">
        <v>104</v>
      </c>
      <c r="D146" t="s">
        <v>240</v>
      </c>
      <c r="E146" t="str">
        <f>IF(ISNA(MATCH(A146,'ESO zone constants'!$A$2:$A$9949,0)),"","X")</f>
        <v>X</v>
      </c>
    </row>
    <row r="147" spans="1:5" x14ac:dyDescent="0.25">
      <c r="A147" s="75">
        <v>333</v>
      </c>
      <c r="B147">
        <v>145</v>
      </c>
      <c r="C147">
        <v>92</v>
      </c>
      <c r="D147" t="s">
        <v>241</v>
      </c>
      <c r="E147" t="str">
        <f>IF(ISNA(MATCH(A147,'ESO zone constants'!$A$2:$A$9949,0)),"","X")</f>
        <v>X</v>
      </c>
    </row>
    <row r="148" spans="1:5" x14ac:dyDescent="0.25">
      <c r="A148" s="75">
        <v>334</v>
      </c>
      <c r="B148">
        <v>146</v>
      </c>
      <c r="C148">
        <v>92</v>
      </c>
      <c r="D148" t="s">
        <v>242</v>
      </c>
      <c r="E148" t="str">
        <f>IF(ISNA(MATCH(A148,'ESO zone constants'!$A$2:$A$9949,0)),"","X")</f>
        <v>X</v>
      </c>
    </row>
    <row r="149" spans="1:5" x14ac:dyDescent="0.25">
      <c r="A149" s="75">
        <v>335</v>
      </c>
      <c r="B149">
        <v>147</v>
      </c>
      <c r="C149">
        <v>92</v>
      </c>
      <c r="D149" t="s">
        <v>243</v>
      </c>
      <c r="E149" t="str">
        <f>IF(ISNA(MATCH(A149,'ESO zone constants'!$A$2:$A$9949,0)),"","X")</f>
        <v>X</v>
      </c>
    </row>
    <row r="150" spans="1:5" x14ac:dyDescent="0.25">
      <c r="A150" s="75">
        <v>336</v>
      </c>
      <c r="B150">
        <v>148</v>
      </c>
      <c r="C150">
        <v>92</v>
      </c>
      <c r="D150" t="s">
        <v>244</v>
      </c>
      <c r="E150" t="str">
        <f>IF(ISNA(MATCH(A150,'ESO zone constants'!$A$2:$A$9949,0)),"","X")</f>
        <v>X</v>
      </c>
    </row>
    <row r="151" spans="1:5" x14ac:dyDescent="0.25">
      <c r="A151" s="75">
        <v>337</v>
      </c>
      <c r="B151">
        <v>149</v>
      </c>
      <c r="C151">
        <v>92</v>
      </c>
      <c r="D151" t="s">
        <v>245</v>
      </c>
      <c r="E151" t="str">
        <f>IF(ISNA(MATCH(A151,'ESO zone constants'!$A$2:$A$9949,0)),"","X")</f>
        <v>X</v>
      </c>
    </row>
    <row r="152" spans="1:5" x14ac:dyDescent="0.25">
      <c r="A152" s="75">
        <v>338</v>
      </c>
      <c r="B152">
        <v>150</v>
      </c>
      <c r="C152">
        <v>92</v>
      </c>
      <c r="D152" t="s">
        <v>246</v>
      </c>
      <c r="E152" t="str">
        <f>IF(ISNA(MATCH(A152,'ESO zone constants'!$A$2:$A$9949,0)),"","X")</f>
        <v>X</v>
      </c>
    </row>
    <row r="153" spans="1:5" x14ac:dyDescent="0.25">
      <c r="A153" s="75">
        <v>339</v>
      </c>
      <c r="B153">
        <v>151</v>
      </c>
      <c r="C153">
        <v>101</v>
      </c>
      <c r="D153" t="s">
        <v>247</v>
      </c>
      <c r="E153" t="str">
        <f>IF(ISNA(MATCH(A153,'ESO zone constants'!$A$2:$A$9949,0)),"","X")</f>
        <v>X</v>
      </c>
    </row>
    <row r="154" spans="1:5" x14ac:dyDescent="0.25">
      <c r="A154" s="75">
        <v>341</v>
      </c>
      <c r="B154">
        <v>152</v>
      </c>
      <c r="C154">
        <v>103</v>
      </c>
      <c r="D154" t="s">
        <v>248</v>
      </c>
      <c r="E154" t="str">
        <f>IF(ISNA(MATCH(A154,'ESO zone constants'!$A$2:$A$9949,0)),"","X")</f>
        <v>X</v>
      </c>
    </row>
    <row r="155" spans="1:5" x14ac:dyDescent="0.25">
      <c r="A155" s="75">
        <v>346</v>
      </c>
      <c r="B155">
        <v>153</v>
      </c>
      <c r="C155">
        <v>101</v>
      </c>
      <c r="D155" t="s">
        <v>249</v>
      </c>
      <c r="E155" t="str">
        <f>IF(ISNA(MATCH(A155,'ESO zone constants'!$A$2:$A$9949,0)),"","X")</f>
        <v>X</v>
      </c>
    </row>
    <row r="156" spans="1:5" x14ac:dyDescent="0.25">
      <c r="A156" s="75">
        <v>347</v>
      </c>
      <c r="B156">
        <v>154</v>
      </c>
      <c r="C156">
        <v>347</v>
      </c>
      <c r="D156" t="s">
        <v>250</v>
      </c>
      <c r="E156" t="str">
        <f>IF(ISNA(MATCH(A156,'ESO zone constants'!$A$2:$A$9949,0)),"","X")</f>
        <v>X</v>
      </c>
    </row>
    <row r="157" spans="1:5" x14ac:dyDescent="0.25">
      <c r="A157" s="75">
        <v>353</v>
      </c>
      <c r="B157">
        <v>155</v>
      </c>
      <c r="C157">
        <v>101</v>
      </c>
      <c r="D157" t="s">
        <v>251</v>
      </c>
      <c r="E157" t="str">
        <f>IF(ISNA(MATCH(A157,'ESO zone constants'!$A$2:$A$9949,0)),"","X")</f>
        <v>X</v>
      </c>
    </row>
    <row r="158" spans="1:5" x14ac:dyDescent="0.25">
      <c r="A158" s="75">
        <v>354</v>
      </c>
      <c r="B158">
        <v>156</v>
      </c>
      <c r="C158">
        <v>101</v>
      </c>
      <c r="D158" t="s">
        <v>252</v>
      </c>
      <c r="E158" t="str">
        <f>IF(ISNA(MATCH(A158,'ESO zone constants'!$A$2:$A$9949,0)),"","X")</f>
        <v>X</v>
      </c>
    </row>
    <row r="159" spans="1:5" x14ac:dyDescent="0.25">
      <c r="A159" s="75">
        <v>359</v>
      </c>
      <c r="B159">
        <v>157</v>
      </c>
      <c r="C159">
        <v>101</v>
      </c>
      <c r="D159" t="s">
        <v>253</v>
      </c>
      <c r="E159" t="str">
        <f>IF(ISNA(MATCH(A159,'ESO zone constants'!$A$2:$A$9949,0)),"","X")</f>
        <v>X</v>
      </c>
    </row>
    <row r="160" spans="1:5" x14ac:dyDescent="0.25">
      <c r="A160" s="75">
        <v>360</v>
      </c>
      <c r="B160">
        <v>158</v>
      </c>
      <c r="C160">
        <v>101</v>
      </c>
      <c r="D160" t="s">
        <v>254</v>
      </c>
      <c r="E160" t="str">
        <f>IF(ISNA(MATCH(A160,'ESO zone constants'!$A$2:$A$9949,0)),"","X")</f>
        <v>X</v>
      </c>
    </row>
    <row r="161" spans="1:5" x14ac:dyDescent="0.25">
      <c r="A161" s="75">
        <v>361</v>
      </c>
      <c r="B161">
        <v>159</v>
      </c>
      <c r="C161">
        <v>101</v>
      </c>
      <c r="D161" t="s">
        <v>255</v>
      </c>
      <c r="E161" t="str">
        <f>IF(ISNA(MATCH(A161,'ESO zone constants'!$A$2:$A$9949,0)),"","X")</f>
        <v>X</v>
      </c>
    </row>
    <row r="162" spans="1:5" x14ac:dyDescent="0.25">
      <c r="A162" s="75">
        <v>362</v>
      </c>
      <c r="B162">
        <v>160</v>
      </c>
      <c r="C162">
        <v>101</v>
      </c>
      <c r="D162" t="s">
        <v>256</v>
      </c>
      <c r="E162" t="str">
        <f>IF(ISNA(MATCH(A162,'ESO zone constants'!$A$2:$A$9949,0)),"","X")</f>
        <v>X</v>
      </c>
    </row>
    <row r="163" spans="1:5" x14ac:dyDescent="0.25">
      <c r="A163" s="75">
        <v>363</v>
      </c>
      <c r="B163">
        <v>161</v>
      </c>
      <c r="C163">
        <v>101</v>
      </c>
      <c r="D163" t="s">
        <v>257</v>
      </c>
      <c r="E163" t="str">
        <f>IF(ISNA(MATCH(A163,'ESO zone constants'!$A$2:$A$9949,0)),"","X")</f>
        <v>X</v>
      </c>
    </row>
    <row r="164" spans="1:5" x14ac:dyDescent="0.25">
      <c r="A164" s="75">
        <v>364</v>
      </c>
      <c r="B164">
        <v>162</v>
      </c>
      <c r="C164">
        <v>101</v>
      </c>
      <c r="D164" t="s">
        <v>258</v>
      </c>
      <c r="E164" t="str">
        <f>IF(ISNA(MATCH(A164,'ESO zone constants'!$A$2:$A$9949,0)),"","X")</f>
        <v>X</v>
      </c>
    </row>
    <row r="165" spans="1:5" x14ac:dyDescent="0.25">
      <c r="A165" s="75">
        <v>365</v>
      </c>
      <c r="B165">
        <v>163</v>
      </c>
      <c r="C165">
        <v>347</v>
      </c>
      <c r="D165" t="s">
        <v>259</v>
      </c>
      <c r="E165" t="str">
        <f>IF(ISNA(MATCH(A165,'ESO zone constants'!$A$2:$A$9949,0)),"","X")</f>
        <v>X</v>
      </c>
    </row>
    <row r="166" spans="1:5" x14ac:dyDescent="0.25">
      <c r="A166" s="75">
        <v>366</v>
      </c>
      <c r="B166">
        <v>164</v>
      </c>
      <c r="C166">
        <v>347</v>
      </c>
      <c r="D166" t="s">
        <v>260</v>
      </c>
      <c r="E166" t="str">
        <f>IF(ISNA(MATCH(A166,'ESO zone constants'!$A$2:$A$9949,0)),"","X")</f>
        <v>X</v>
      </c>
    </row>
    <row r="167" spans="1:5" x14ac:dyDescent="0.25">
      <c r="A167" s="75">
        <v>367</v>
      </c>
      <c r="B167">
        <v>165</v>
      </c>
      <c r="C167">
        <v>347</v>
      </c>
      <c r="D167" t="s">
        <v>261</v>
      </c>
      <c r="E167" t="str">
        <f>IF(ISNA(MATCH(A167,'ESO zone constants'!$A$2:$A$9949,0)),"","X")</f>
        <v>X</v>
      </c>
    </row>
    <row r="168" spans="1:5" x14ac:dyDescent="0.25">
      <c r="A168" s="75">
        <v>368</v>
      </c>
      <c r="B168">
        <v>166</v>
      </c>
      <c r="C168">
        <v>347</v>
      </c>
      <c r="D168" t="s">
        <v>262</v>
      </c>
      <c r="E168" t="str">
        <f>IF(ISNA(MATCH(A168,'ESO zone constants'!$A$2:$A$9949,0)),"","X")</f>
        <v>X</v>
      </c>
    </row>
    <row r="169" spans="1:5" x14ac:dyDescent="0.25">
      <c r="A169" s="75">
        <v>369</v>
      </c>
      <c r="B169">
        <v>167</v>
      </c>
      <c r="C169">
        <v>347</v>
      </c>
      <c r="D169" t="s">
        <v>263</v>
      </c>
      <c r="E169" t="str">
        <f>IF(ISNA(MATCH(A169,'ESO zone constants'!$A$2:$A$9949,0)),"","X")</f>
        <v>X</v>
      </c>
    </row>
    <row r="170" spans="1:5" x14ac:dyDescent="0.25">
      <c r="A170" s="75">
        <v>370</v>
      </c>
      <c r="B170">
        <v>168</v>
      </c>
      <c r="C170">
        <v>347</v>
      </c>
      <c r="D170" t="s">
        <v>264</v>
      </c>
      <c r="E170" t="str">
        <f>IF(ISNA(MATCH(A170,'ESO zone constants'!$A$2:$A$9949,0)),"","X")</f>
        <v>X</v>
      </c>
    </row>
    <row r="171" spans="1:5" x14ac:dyDescent="0.25">
      <c r="A171" s="75">
        <v>371</v>
      </c>
      <c r="B171">
        <v>169</v>
      </c>
      <c r="C171">
        <v>347</v>
      </c>
      <c r="D171" t="s">
        <v>265</v>
      </c>
      <c r="E171" t="str">
        <f>IF(ISNA(MATCH(A171,'ESO zone constants'!$A$2:$A$9949,0)),"","X")</f>
        <v>X</v>
      </c>
    </row>
    <row r="172" spans="1:5" x14ac:dyDescent="0.25">
      <c r="A172" s="75">
        <v>372</v>
      </c>
      <c r="B172">
        <v>170</v>
      </c>
      <c r="C172">
        <v>347</v>
      </c>
      <c r="D172" t="s">
        <v>266</v>
      </c>
      <c r="E172" t="str">
        <f>IF(ISNA(MATCH(A172,'ESO zone constants'!$A$2:$A$9949,0)),"","X")</f>
        <v>X</v>
      </c>
    </row>
    <row r="173" spans="1:5" x14ac:dyDescent="0.25">
      <c r="A173" s="75">
        <v>374</v>
      </c>
      <c r="B173">
        <v>171</v>
      </c>
      <c r="C173">
        <v>347</v>
      </c>
      <c r="D173" t="s">
        <v>267</v>
      </c>
      <c r="E173" t="str">
        <f>IF(ISNA(MATCH(A173,'ESO zone constants'!$A$2:$A$9949,0)),"","X")</f>
        <v>X</v>
      </c>
    </row>
    <row r="174" spans="1:5" x14ac:dyDescent="0.25">
      <c r="A174" s="75">
        <v>375</v>
      </c>
      <c r="B174">
        <v>172</v>
      </c>
      <c r="C174">
        <v>347</v>
      </c>
      <c r="D174" t="s">
        <v>268</v>
      </c>
      <c r="E174" t="str">
        <f>IF(ISNA(MATCH(A174,'ESO zone constants'!$A$2:$A$9949,0)),"","X")</f>
        <v>X</v>
      </c>
    </row>
    <row r="175" spans="1:5" x14ac:dyDescent="0.25">
      <c r="A175" s="75">
        <v>376</v>
      </c>
      <c r="B175">
        <v>173</v>
      </c>
      <c r="C175">
        <v>347</v>
      </c>
      <c r="D175" t="s">
        <v>269</v>
      </c>
      <c r="E175" t="str">
        <f>IF(ISNA(MATCH(A175,'ESO zone constants'!$A$2:$A$9949,0)),"","X")</f>
        <v>X</v>
      </c>
    </row>
    <row r="176" spans="1:5" x14ac:dyDescent="0.25">
      <c r="A176" s="75">
        <v>377</v>
      </c>
      <c r="B176">
        <v>174</v>
      </c>
      <c r="C176">
        <v>58</v>
      </c>
      <c r="D176" t="s">
        <v>270</v>
      </c>
      <c r="E176" t="str">
        <f>IF(ISNA(MATCH(A176,'ESO zone constants'!$A$2:$A$9949,0)),"","X")</f>
        <v>X</v>
      </c>
    </row>
    <row r="177" spans="1:5" x14ac:dyDescent="0.25">
      <c r="A177" s="75">
        <v>378</v>
      </c>
      <c r="B177">
        <v>175</v>
      </c>
      <c r="C177">
        <v>58</v>
      </c>
      <c r="D177" t="s">
        <v>271</v>
      </c>
      <c r="E177" t="str">
        <f>IF(ISNA(MATCH(A177,'ESO zone constants'!$A$2:$A$9949,0)),"","X")</f>
        <v>X</v>
      </c>
    </row>
    <row r="178" spans="1:5" x14ac:dyDescent="0.25">
      <c r="A178" s="75">
        <v>379</v>
      </c>
      <c r="B178">
        <v>176</v>
      </c>
      <c r="C178">
        <v>58</v>
      </c>
      <c r="D178" t="s">
        <v>272</v>
      </c>
      <c r="E178" t="str">
        <f>IF(ISNA(MATCH(A178,'ESO zone constants'!$A$2:$A$9949,0)),"","X")</f>
        <v>X</v>
      </c>
    </row>
    <row r="179" spans="1:5" x14ac:dyDescent="0.25">
      <c r="A179" s="75">
        <v>380</v>
      </c>
      <c r="B179">
        <v>177</v>
      </c>
      <c r="C179">
        <v>381</v>
      </c>
      <c r="D179" t="s">
        <v>105</v>
      </c>
      <c r="E179" t="str">
        <f>IF(ISNA(MATCH(A179,'ESO zone constants'!$A$2:$A$9949,0)),"","X")</f>
        <v>X</v>
      </c>
    </row>
    <row r="180" spans="1:5" x14ac:dyDescent="0.25">
      <c r="A180" s="75">
        <v>381</v>
      </c>
      <c r="B180">
        <v>178</v>
      </c>
      <c r="C180">
        <v>381</v>
      </c>
      <c r="D180" t="s">
        <v>273</v>
      </c>
      <c r="E180" t="str">
        <f>IF(ISNA(MATCH(A180,'ESO zone constants'!$A$2:$A$9949,0)),"","X")</f>
        <v>X</v>
      </c>
    </row>
    <row r="181" spans="1:5" x14ac:dyDescent="0.25">
      <c r="A181" s="75">
        <v>382</v>
      </c>
      <c r="B181">
        <v>179</v>
      </c>
      <c r="C181">
        <v>382</v>
      </c>
      <c r="D181" t="s">
        <v>274</v>
      </c>
      <c r="E181" t="str">
        <f>IF(ISNA(MATCH(A181,'ESO zone constants'!$A$2:$A$9949,0)),"","X")</f>
        <v>X</v>
      </c>
    </row>
    <row r="182" spans="1:5" x14ac:dyDescent="0.25">
      <c r="A182" s="75">
        <v>383</v>
      </c>
      <c r="B182">
        <v>180</v>
      </c>
      <c r="C182">
        <v>383</v>
      </c>
      <c r="D182" t="s">
        <v>275</v>
      </c>
      <c r="E182" t="str">
        <f>IF(ISNA(MATCH(A182,'ESO zone constants'!$A$2:$A$9949,0)),"","X")</f>
        <v>X</v>
      </c>
    </row>
    <row r="183" spans="1:5" x14ac:dyDescent="0.25">
      <c r="A183" s="75">
        <v>385</v>
      </c>
      <c r="B183">
        <v>181</v>
      </c>
      <c r="C183">
        <v>208</v>
      </c>
      <c r="D183" t="s">
        <v>276</v>
      </c>
      <c r="E183" t="str">
        <f>IF(ISNA(MATCH(A183,'ESO zone constants'!$A$2:$A$9949,0)),"","X")</f>
        <v>X</v>
      </c>
    </row>
    <row r="184" spans="1:5" x14ac:dyDescent="0.25">
      <c r="A184" s="75">
        <v>386</v>
      </c>
      <c r="B184">
        <v>182</v>
      </c>
      <c r="C184">
        <v>41</v>
      </c>
      <c r="D184" t="s">
        <v>277</v>
      </c>
      <c r="E184" t="str">
        <f>IF(ISNA(MATCH(A184,'ESO zone constants'!$A$2:$A$9949,0)),"","X")</f>
        <v>X</v>
      </c>
    </row>
    <row r="185" spans="1:5" x14ac:dyDescent="0.25">
      <c r="A185" s="75">
        <v>387</v>
      </c>
      <c r="B185">
        <v>183</v>
      </c>
      <c r="C185">
        <v>381</v>
      </c>
      <c r="D185" t="s">
        <v>278</v>
      </c>
      <c r="E185" t="str">
        <f>IF(ISNA(MATCH(A185,'ESO zone constants'!$A$2:$A$9949,0)),"","X")</f>
        <v>X</v>
      </c>
    </row>
    <row r="186" spans="1:5" x14ac:dyDescent="0.25">
      <c r="A186" s="75">
        <v>388</v>
      </c>
      <c r="B186">
        <v>184</v>
      </c>
      <c r="C186">
        <v>381</v>
      </c>
      <c r="D186" t="s">
        <v>279</v>
      </c>
      <c r="E186" t="str">
        <f>IF(ISNA(MATCH(A186,'ESO zone constants'!$A$2:$A$9949,0)),"","X")</f>
        <v>X</v>
      </c>
    </row>
    <row r="187" spans="1:5" x14ac:dyDescent="0.25">
      <c r="A187" s="75">
        <v>389</v>
      </c>
      <c r="B187">
        <v>185</v>
      </c>
      <c r="C187">
        <v>383</v>
      </c>
      <c r="D187" t="s">
        <v>280</v>
      </c>
      <c r="E187" t="str">
        <f>IF(ISNA(MATCH(A187,'ESO zone constants'!$A$2:$A$9949,0)),"","X")</f>
        <v>X</v>
      </c>
    </row>
    <row r="188" spans="1:5" x14ac:dyDescent="0.25">
      <c r="A188" s="75">
        <v>390</v>
      </c>
      <c r="B188">
        <v>186</v>
      </c>
      <c r="C188">
        <v>381</v>
      </c>
      <c r="D188" t="s">
        <v>281</v>
      </c>
      <c r="E188" t="str">
        <f>IF(ISNA(MATCH(A188,'ESO zone constants'!$A$2:$A$9949,0)),"","X")</f>
        <v>X</v>
      </c>
    </row>
    <row r="189" spans="1:5" x14ac:dyDescent="0.25">
      <c r="A189" s="75">
        <v>392</v>
      </c>
      <c r="B189">
        <v>187</v>
      </c>
      <c r="C189">
        <v>381</v>
      </c>
      <c r="D189" t="s">
        <v>282</v>
      </c>
      <c r="E189" t="str">
        <f>IF(ISNA(MATCH(A189,'ESO zone constants'!$A$2:$A$9949,0)),"","X")</f>
        <v>X</v>
      </c>
    </row>
    <row r="190" spans="1:5" x14ac:dyDescent="0.25">
      <c r="A190" s="75">
        <v>393</v>
      </c>
      <c r="B190">
        <v>188</v>
      </c>
      <c r="C190">
        <v>381</v>
      </c>
      <c r="D190" t="s">
        <v>283</v>
      </c>
      <c r="E190" t="str">
        <f>IF(ISNA(MATCH(A190,'ESO zone constants'!$A$2:$A$9949,0)),"","X")</f>
        <v>X</v>
      </c>
    </row>
    <row r="191" spans="1:5" x14ac:dyDescent="0.25">
      <c r="A191" s="75">
        <v>394</v>
      </c>
      <c r="B191">
        <v>189</v>
      </c>
      <c r="C191">
        <v>381</v>
      </c>
      <c r="D191" t="s">
        <v>284</v>
      </c>
      <c r="E191" t="str">
        <f>IF(ISNA(MATCH(A191,'ESO zone constants'!$A$2:$A$9949,0)),"","X")</f>
        <v>X</v>
      </c>
    </row>
    <row r="192" spans="1:5" x14ac:dyDescent="0.25">
      <c r="A192" s="75">
        <v>395</v>
      </c>
      <c r="B192">
        <v>190</v>
      </c>
      <c r="C192">
        <v>381</v>
      </c>
      <c r="D192" t="s">
        <v>285</v>
      </c>
      <c r="E192" t="str">
        <f>IF(ISNA(MATCH(A192,'ESO zone constants'!$A$2:$A$9949,0)),"","X")</f>
        <v>X</v>
      </c>
    </row>
    <row r="193" spans="1:5" x14ac:dyDescent="0.25">
      <c r="A193" s="75">
        <v>396</v>
      </c>
      <c r="B193">
        <v>191</v>
      </c>
      <c r="C193">
        <v>381</v>
      </c>
      <c r="D193" t="s">
        <v>286</v>
      </c>
      <c r="E193" t="str">
        <f>IF(ISNA(MATCH(A193,'ESO zone constants'!$A$2:$A$9949,0)),"","X")</f>
        <v>X</v>
      </c>
    </row>
    <row r="194" spans="1:5" x14ac:dyDescent="0.25">
      <c r="A194" s="75">
        <v>397</v>
      </c>
      <c r="B194">
        <v>192</v>
      </c>
      <c r="C194">
        <v>381</v>
      </c>
      <c r="D194" t="s">
        <v>287</v>
      </c>
      <c r="E194" t="str">
        <f>IF(ISNA(MATCH(A194,'ESO zone constants'!$A$2:$A$9949,0)),"","X")</f>
        <v>X</v>
      </c>
    </row>
    <row r="195" spans="1:5" x14ac:dyDescent="0.25">
      <c r="A195" s="75">
        <v>398</v>
      </c>
      <c r="B195">
        <v>193</v>
      </c>
      <c r="C195">
        <v>381</v>
      </c>
      <c r="D195" t="s">
        <v>288</v>
      </c>
      <c r="E195" t="str">
        <f>IF(ISNA(MATCH(A195,'ESO zone constants'!$A$2:$A$9949,0)),"","X")</f>
        <v>X</v>
      </c>
    </row>
    <row r="196" spans="1:5" x14ac:dyDescent="0.25">
      <c r="A196" s="75">
        <v>399</v>
      </c>
      <c r="B196">
        <v>194</v>
      </c>
      <c r="C196">
        <v>381</v>
      </c>
      <c r="D196" t="s">
        <v>289</v>
      </c>
      <c r="E196" t="str">
        <f>IF(ISNA(MATCH(A196,'ESO zone constants'!$A$2:$A$9949,0)),"","X")</f>
        <v>X</v>
      </c>
    </row>
    <row r="197" spans="1:5" x14ac:dyDescent="0.25">
      <c r="A197" s="75">
        <v>400</v>
      </c>
      <c r="B197">
        <v>195</v>
      </c>
      <c r="C197">
        <v>381</v>
      </c>
      <c r="D197" t="s">
        <v>290</v>
      </c>
      <c r="E197" t="str">
        <f>IF(ISNA(MATCH(A197,'ESO zone constants'!$A$2:$A$9949,0)),"","X")</f>
        <v>X</v>
      </c>
    </row>
    <row r="198" spans="1:5" x14ac:dyDescent="0.25">
      <c r="A198" s="75">
        <v>401</v>
      </c>
      <c r="B198">
        <v>196</v>
      </c>
      <c r="C198">
        <v>381</v>
      </c>
      <c r="D198" t="s">
        <v>291</v>
      </c>
      <c r="E198" t="str">
        <f>IF(ISNA(MATCH(A198,'ESO zone constants'!$A$2:$A$9949,0)),"","X")</f>
        <v>X</v>
      </c>
    </row>
    <row r="199" spans="1:5" x14ac:dyDescent="0.25">
      <c r="A199" s="75">
        <v>402</v>
      </c>
      <c r="B199">
        <v>197</v>
      </c>
      <c r="C199">
        <v>103</v>
      </c>
      <c r="D199" t="s">
        <v>292</v>
      </c>
      <c r="E199" t="str">
        <f>IF(ISNA(MATCH(A199,'ESO zone constants'!$A$2:$A$9949,0)),"","X")</f>
        <v>X</v>
      </c>
    </row>
    <row r="200" spans="1:5" x14ac:dyDescent="0.25">
      <c r="A200" s="75">
        <v>403</v>
      </c>
      <c r="B200">
        <v>198</v>
      </c>
      <c r="C200">
        <v>103</v>
      </c>
      <c r="D200" t="s">
        <v>293</v>
      </c>
      <c r="E200" t="str">
        <f>IF(ISNA(MATCH(A200,'ESO zone constants'!$A$2:$A$9949,0)),"","X")</f>
        <v>X</v>
      </c>
    </row>
    <row r="201" spans="1:5" x14ac:dyDescent="0.25">
      <c r="A201" s="75">
        <v>404</v>
      </c>
      <c r="B201">
        <v>199</v>
      </c>
      <c r="C201">
        <v>103</v>
      </c>
      <c r="D201" t="s">
        <v>294</v>
      </c>
      <c r="E201" t="str">
        <f>IF(ISNA(MATCH(A201,'ESO zone constants'!$A$2:$A$9949,0)),"","X")</f>
        <v>X</v>
      </c>
    </row>
    <row r="202" spans="1:5" x14ac:dyDescent="0.25">
      <c r="A202" s="75">
        <v>405</v>
      </c>
      <c r="B202">
        <v>200</v>
      </c>
      <c r="C202">
        <v>57</v>
      </c>
      <c r="D202" t="s">
        <v>295</v>
      </c>
      <c r="E202" t="str">
        <f>IF(ISNA(MATCH(A202,'ESO zone constants'!$A$2:$A$9949,0)),"","X")</f>
        <v>X</v>
      </c>
    </row>
    <row r="203" spans="1:5" x14ac:dyDescent="0.25">
      <c r="A203" s="75">
        <v>406</v>
      </c>
      <c r="B203">
        <v>201</v>
      </c>
      <c r="C203">
        <v>57</v>
      </c>
      <c r="D203" t="s">
        <v>296</v>
      </c>
      <c r="E203" t="str">
        <f>IF(ISNA(MATCH(A203,'ESO zone constants'!$A$2:$A$9949,0)),"","X")</f>
        <v>X</v>
      </c>
    </row>
    <row r="204" spans="1:5" x14ac:dyDescent="0.25">
      <c r="A204" s="75">
        <v>407</v>
      </c>
      <c r="B204">
        <v>202</v>
      </c>
      <c r="C204">
        <v>57</v>
      </c>
      <c r="D204" t="s">
        <v>297</v>
      </c>
      <c r="E204" t="str">
        <f>IF(ISNA(MATCH(A204,'ESO zone constants'!$A$2:$A$9949,0)),"","X")</f>
        <v>X</v>
      </c>
    </row>
    <row r="205" spans="1:5" x14ac:dyDescent="0.25">
      <c r="A205" s="75">
        <v>408</v>
      </c>
      <c r="B205">
        <v>203</v>
      </c>
      <c r="C205">
        <v>57</v>
      </c>
      <c r="D205" t="s">
        <v>298</v>
      </c>
      <c r="E205" t="str">
        <f>IF(ISNA(MATCH(A205,'ESO zone constants'!$A$2:$A$9949,0)),"","X")</f>
        <v>X</v>
      </c>
    </row>
    <row r="206" spans="1:5" x14ac:dyDescent="0.25">
      <c r="A206" s="75">
        <v>409</v>
      </c>
      <c r="B206">
        <v>204</v>
      </c>
      <c r="C206">
        <v>57</v>
      </c>
      <c r="D206" t="s">
        <v>299</v>
      </c>
      <c r="E206" t="str">
        <f>IF(ISNA(MATCH(A206,'ESO zone constants'!$A$2:$A$9949,0)),"","X")</f>
        <v>X</v>
      </c>
    </row>
    <row r="207" spans="1:5" x14ac:dyDescent="0.25">
      <c r="A207" s="75">
        <v>410</v>
      </c>
      <c r="B207">
        <v>205</v>
      </c>
      <c r="C207">
        <v>57</v>
      </c>
      <c r="D207" t="s">
        <v>300</v>
      </c>
      <c r="E207" t="str">
        <f>IF(ISNA(MATCH(A207,'ESO zone constants'!$A$2:$A$9949,0)),"","X")</f>
        <v>X</v>
      </c>
    </row>
    <row r="208" spans="1:5" x14ac:dyDescent="0.25">
      <c r="A208" s="75">
        <v>411</v>
      </c>
      <c r="B208">
        <v>206</v>
      </c>
      <c r="C208">
        <v>58</v>
      </c>
      <c r="D208" t="s">
        <v>301</v>
      </c>
      <c r="E208" t="str">
        <f>IF(ISNA(MATCH(A208,'ESO zone constants'!$A$2:$A$9949,0)),"","X")</f>
        <v>X</v>
      </c>
    </row>
    <row r="209" spans="1:5" x14ac:dyDescent="0.25">
      <c r="A209" s="75">
        <v>412</v>
      </c>
      <c r="B209">
        <v>207</v>
      </c>
      <c r="C209">
        <v>103</v>
      </c>
      <c r="D209" t="s">
        <v>302</v>
      </c>
      <c r="E209" t="str">
        <f>IF(ISNA(MATCH(A209,'ESO zone constants'!$A$2:$A$9949,0)),"","X")</f>
        <v>X</v>
      </c>
    </row>
    <row r="210" spans="1:5" x14ac:dyDescent="0.25">
      <c r="A210" s="75">
        <v>413</v>
      </c>
      <c r="B210">
        <v>208</v>
      </c>
      <c r="C210">
        <v>103</v>
      </c>
      <c r="D210" t="s">
        <v>303</v>
      </c>
      <c r="E210" t="str">
        <f>IF(ISNA(MATCH(A210,'ESO zone constants'!$A$2:$A$9949,0)),"","X")</f>
        <v>X</v>
      </c>
    </row>
    <row r="211" spans="1:5" x14ac:dyDescent="0.25">
      <c r="A211" s="75">
        <v>414</v>
      </c>
      <c r="B211">
        <v>209</v>
      </c>
      <c r="C211">
        <v>103</v>
      </c>
      <c r="D211" t="s">
        <v>304</v>
      </c>
      <c r="E211" t="str">
        <f>IF(ISNA(MATCH(A211,'ESO zone constants'!$A$2:$A$9949,0)),"","X")</f>
        <v>X</v>
      </c>
    </row>
    <row r="212" spans="1:5" x14ac:dyDescent="0.25">
      <c r="A212" s="75">
        <v>415</v>
      </c>
      <c r="B212">
        <v>210</v>
      </c>
      <c r="C212">
        <v>103</v>
      </c>
      <c r="D212" t="s">
        <v>305</v>
      </c>
      <c r="E212" t="str">
        <f>IF(ISNA(MATCH(A212,'ESO zone constants'!$A$2:$A$9949,0)),"","X")</f>
        <v>X</v>
      </c>
    </row>
    <row r="213" spans="1:5" x14ac:dyDescent="0.25">
      <c r="A213" s="75">
        <v>416</v>
      </c>
      <c r="B213">
        <v>211</v>
      </c>
      <c r="C213">
        <v>381</v>
      </c>
      <c r="D213" t="s">
        <v>306</v>
      </c>
      <c r="E213" t="str">
        <f>IF(ISNA(MATCH(A213,'ESO zone constants'!$A$2:$A$9949,0)),"","X")</f>
        <v>X</v>
      </c>
    </row>
    <row r="214" spans="1:5" x14ac:dyDescent="0.25">
      <c r="A214" s="75">
        <v>417</v>
      </c>
      <c r="B214">
        <v>212</v>
      </c>
      <c r="C214">
        <v>347</v>
      </c>
      <c r="D214" t="s">
        <v>307</v>
      </c>
      <c r="E214" t="str">
        <f>IF(ISNA(MATCH(A214,'ESO zone constants'!$A$2:$A$9949,0)),"","X")</f>
        <v>X</v>
      </c>
    </row>
    <row r="215" spans="1:5" x14ac:dyDescent="0.25">
      <c r="A215" s="75">
        <v>418</v>
      </c>
      <c r="B215">
        <v>213</v>
      </c>
      <c r="C215">
        <v>347</v>
      </c>
      <c r="D215" t="s">
        <v>308</v>
      </c>
      <c r="E215" t="str">
        <f>IF(ISNA(MATCH(A215,'ESO zone constants'!$A$2:$A$9949,0)),"","X")</f>
        <v>X</v>
      </c>
    </row>
    <row r="216" spans="1:5" x14ac:dyDescent="0.25">
      <c r="A216" s="75">
        <v>419</v>
      </c>
      <c r="B216">
        <v>214</v>
      </c>
      <c r="C216">
        <v>347</v>
      </c>
      <c r="D216" t="s">
        <v>309</v>
      </c>
      <c r="E216" t="str">
        <f>IF(ISNA(MATCH(A216,'ESO zone constants'!$A$2:$A$9949,0)),"","X")</f>
        <v>X</v>
      </c>
    </row>
    <row r="217" spans="1:5" x14ac:dyDescent="0.25">
      <c r="A217" s="75">
        <v>420</v>
      </c>
      <c r="B217">
        <v>215</v>
      </c>
      <c r="C217">
        <v>347</v>
      </c>
      <c r="D217" t="s">
        <v>310</v>
      </c>
      <c r="E217" t="str">
        <f>IF(ISNA(MATCH(A217,'ESO zone constants'!$A$2:$A$9949,0)),"","X")</f>
        <v>X</v>
      </c>
    </row>
    <row r="218" spans="1:5" x14ac:dyDescent="0.25">
      <c r="A218" s="75">
        <v>421</v>
      </c>
      <c r="B218">
        <v>216</v>
      </c>
      <c r="C218">
        <v>347</v>
      </c>
      <c r="D218" t="s">
        <v>311</v>
      </c>
      <c r="E218" t="str">
        <f>IF(ISNA(MATCH(A218,'ESO zone constants'!$A$2:$A$9949,0)),"","X")</f>
        <v>X</v>
      </c>
    </row>
    <row r="219" spans="1:5" x14ac:dyDescent="0.25">
      <c r="A219" s="75">
        <v>422</v>
      </c>
      <c r="B219">
        <v>217</v>
      </c>
      <c r="C219">
        <v>347</v>
      </c>
      <c r="D219" t="s">
        <v>312</v>
      </c>
      <c r="E219" t="str">
        <f>IF(ISNA(MATCH(A219,'ESO zone constants'!$A$2:$A$9949,0)),"","X")</f>
        <v>X</v>
      </c>
    </row>
    <row r="220" spans="1:5" x14ac:dyDescent="0.25">
      <c r="A220" s="75">
        <v>424</v>
      </c>
      <c r="B220">
        <v>218</v>
      </c>
      <c r="C220">
        <v>3</v>
      </c>
      <c r="D220" t="s">
        <v>313</v>
      </c>
      <c r="E220" t="str">
        <f>IF(ISNA(MATCH(A220,'ESO zone constants'!$A$2:$A$9949,0)),"","X")</f>
        <v>X</v>
      </c>
    </row>
    <row r="221" spans="1:5" x14ac:dyDescent="0.25">
      <c r="A221" s="75">
        <v>425</v>
      </c>
      <c r="B221">
        <v>219</v>
      </c>
      <c r="C221">
        <v>3</v>
      </c>
      <c r="D221" t="s">
        <v>314</v>
      </c>
      <c r="E221" t="str">
        <f>IF(ISNA(MATCH(A221,'ESO zone constants'!$A$2:$A$9949,0)),"","X")</f>
        <v>X</v>
      </c>
    </row>
    <row r="222" spans="1:5" x14ac:dyDescent="0.25">
      <c r="A222" s="75">
        <v>426</v>
      </c>
      <c r="B222">
        <v>220</v>
      </c>
      <c r="C222">
        <v>3</v>
      </c>
      <c r="D222" t="s">
        <v>315</v>
      </c>
      <c r="E222" t="str">
        <f>IF(ISNA(MATCH(A222,'ESO zone constants'!$A$2:$A$9949,0)),"","X")</f>
        <v>X</v>
      </c>
    </row>
    <row r="223" spans="1:5" x14ac:dyDescent="0.25">
      <c r="A223" s="75">
        <v>429</v>
      </c>
      <c r="B223">
        <v>221</v>
      </c>
      <c r="C223">
        <v>3</v>
      </c>
      <c r="D223" t="s">
        <v>316</v>
      </c>
      <c r="E223" t="str">
        <f>IF(ISNA(MATCH(A223,'ESO zone constants'!$A$2:$A$9949,0)),"","X")</f>
        <v>X</v>
      </c>
    </row>
    <row r="224" spans="1:5" x14ac:dyDescent="0.25">
      <c r="A224" s="75">
        <v>430</v>
      </c>
      <c r="B224">
        <v>222</v>
      </c>
      <c r="C224">
        <v>19</v>
      </c>
      <c r="D224" t="s">
        <v>317</v>
      </c>
      <c r="E224" t="str">
        <f>IF(ISNA(MATCH(A224,'ESO zone constants'!$A$2:$A$9949,0)),"","X")</f>
        <v>X</v>
      </c>
    </row>
    <row r="225" spans="1:5" x14ac:dyDescent="0.25">
      <c r="A225" s="75">
        <v>431</v>
      </c>
      <c r="B225">
        <v>223</v>
      </c>
      <c r="C225">
        <v>103</v>
      </c>
      <c r="D225" t="s">
        <v>318</v>
      </c>
      <c r="E225" t="str">
        <f>IF(ISNA(MATCH(A225,'ESO zone constants'!$A$2:$A$9949,0)),"","X")</f>
        <v>X</v>
      </c>
    </row>
    <row r="226" spans="1:5" x14ac:dyDescent="0.25">
      <c r="A226" s="75">
        <v>433</v>
      </c>
      <c r="B226">
        <v>224</v>
      </c>
      <c r="C226">
        <v>383</v>
      </c>
      <c r="D226" t="s">
        <v>319</v>
      </c>
      <c r="E226" t="str">
        <f>IF(ISNA(MATCH(A226,'ESO zone constants'!$A$2:$A$9949,0)),"","X")</f>
        <v>X</v>
      </c>
    </row>
    <row r="227" spans="1:5" x14ac:dyDescent="0.25">
      <c r="A227" s="75">
        <v>434</v>
      </c>
      <c r="B227">
        <v>225</v>
      </c>
      <c r="C227">
        <v>383</v>
      </c>
      <c r="D227" t="s">
        <v>320</v>
      </c>
      <c r="E227" t="str">
        <f>IF(ISNA(MATCH(A227,'ESO zone constants'!$A$2:$A$9949,0)),"","X")</f>
        <v>X</v>
      </c>
    </row>
    <row r="228" spans="1:5" x14ac:dyDescent="0.25">
      <c r="A228" s="75">
        <v>435</v>
      </c>
      <c r="B228">
        <v>226</v>
      </c>
      <c r="C228">
        <v>383</v>
      </c>
      <c r="D228" t="s">
        <v>321</v>
      </c>
      <c r="E228" t="str">
        <f>IF(ISNA(MATCH(A228,'ESO zone constants'!$A$2:$A$9949,0)),"","X")</f>
        <v>X</v>
      </c>
    </row>
    <row r="229" spans="1:5" x14ac:dyDescent="0.25">
      <c r="A229" s="75">
        <v>436</v>
      </c>
      <c r="B229">
        <v>227</v>
      </c>
      <c r="C229">
        <v>383</v>
      </c>
      <c r="D229" t="s">
        <v>322</v>
      </c>
      <c r="E229" t="str">
        <f>IF(ISNA(MATCH(A229,'ESO zone constants'!$A$2:$A$9949,0)),"","X")</f>
        <v>X</v>
      </c>
    </row>
    <row r="230" spans="1:5" x14ac:dyDescent="0.25">
      <c r="A230" s="75">
        <v>437</v>
      </c>
      <c r="B230">
        <v>228</v>
      </c>
      <c r="C230">
        <v>383</v>
      </c>
      <c r="D230" t="s">
        <v>323</v>
      </c>
      <c r="E230" t="str">
        <f>IF(ISNA(MATCH(A230,'ESO zone constants'!$A$2:$A$9949,0)),"","X")</f>
        <v>X</v>
      </c>
    </row>
    <row r="231" spans="1:5" x14ac:dyDescent="0.25">
      <c r="A231" s="75">
        <v>438</v>
      </c>
      <c r="B231">
        <v>229</v>
      </c>
      <c r="C231">
        <v>383</v>
      </c>
      <c r="D231" t="s">
        <v>324</v>
      </c>
      <c r="E231" t="str">
        <f>IF(ISNA(MATCH(A231,'ESO zone constants'!$A$2:$A$9949,0)),"","X")</f>
        <v>X</v>
      </c>
    </row>
    <row r="232" spans="1:5" x14ac:dyDescent="0.25">
      <c r="A232" s="75">
        <v>439</v>
      </c>
      <c r="B232">
        <v>230</v>
      </c>
      <c r="C232">
        <v>383</v>
      </c>
      <c r="D232" t="s">
        <v>325</v>
      </c>
      <c r="E232" t="str">
        <f>IF(ISNA(MATCH(A232,'ESO zone constants'!$A$2:$A$9949,0)),"","X")</f>
        <v>X</v>
      </c>
    </row>
    <row r="233" spans="1:5" x14ac:dyDescent="0.25">
      <c r="A233" s="75">
        <v>440</v>
      </c>
      <c r="B233">
        <v>231</v>
      </c>
      <c r="C233">
        <v>383</v>
      </c>
      <c r="D233" t="s">
        <v>326</v>
      </c>
      <c r="E233" t="str">
        <f>IF(ISNA(MATCH(A233,'ESO zone constants'!$A$2:$A$9949,0)),"","X")</f>
        <v>X</v>
      </c>
    </row>
    <row r="234" spans="1:5" x14ac:dyDescent="0.25">
      <c r="A234" s="75">
        <v>442</v>
      </c>
      <c r="B234">
        <v>232</v>
      </c>
      <c r="C234">
        <v>383</v>
      </c>
      <c r="D234" t="s">
        <v>327</v>
      </c>
      <c r="E234" t="str">
        <f>IF(ISNA(MATCH(A234,'ESO zone constants'!$A$2:$A$9949,0)),"","X")</f>
        <v>X</v>
      </c>
    </row>
    <row r="235" spans="1:5" x14ac:dyDescent="0.25">
      <c r="A235" s="75">
        <v>444</v>
      </c>
      <c r="B235">
        <v>233</v>
      </c>
      <c r="C235">
        <v>383</v>
      </c>
      <c r="D235" t="s">
        <v>328</v>
      </c>
      <c r="E235" t="str">
        <f>IF(ISNA(MATCH(A235,'ESO zone constants'!$A$2:$A$9949,0)),"","X")</f>
        <v>X</v>
      </c>
    </row>
    <row r="236" spans="1:5" x14ac:dyDescent="0.25">
      <c r="A236" s="75">
        <v>447</v>
      </c>
      <c r="B236">
        <v>234</v>
      </c>
      <c r="C236">
        <v>383</v>
      </c>
      <c r="D236" t="s">
        <v>329</v>
      </c>
      <c r="E236" t="str">
        <f>IF(ISNA(MATCH(A236,'ESO zone constants'!$A$2:$A$9949,0)),"","X")</f>
        <v>X</v>
      </c>
    </row>
    <row r="237" spans="1:5" x14ac:dyDescent="0.25">
      <c r="A237" s="75">
        <v>449</v>
      </c>
      <c r="B237">
        <v>235</v>
      </c>
      <c r="C237">
        <v>101</v>
      </c>
      <c r="D237" t="s">
        <v>48</v>
      </c>
      <c r="E237" t="str">
        <f>IF(ISNA(MATCH(A237,'ESO zone constants'!$A$2:$A$9949,0)),"","X")</f>
        <v>X</v>
      </c>
    </row>
    <row r="238" spans="1:5" x14ac:dyDescent="0.25">
      <c r="A238" s="75">
        <v>451</v>
      </c>
      <c r="B238">
        <v>236</v>
      </c>
      <c r="C238">
        <v>382</v>
      </c>
      <c r="D238" t="s">
        <v>330</v>
      </c>
      <c r="E238" t="str">
        <f>IF(ISNA(MATCH(A238,'ESO zone constants'!$A$2:$A$9949,0)),"","X")</f>
        <v>X</v>
      </c>
    </row>
    <row r="239" spans="1:5" x14ac:dyDescent="0.25">
      <c r="A239" s="75">
        <v>452</v>
      </c>
      <c r="B239">
        <v>237</v>
      </c>
      <c r="C239">
        <v>382</v>
      </c>
      <c r="D239" t="s">
        <v>331</v>
      </c>
      <c r="E239" t="str">
        <f>IF(ISNA(MATCH(A239,'ESO zone constants'!$A$2:$A$9949,0)),"","X")</f>
        <v>X</v>
      </c>
    </row>
    <row r="240" spans="1:5" x14ac:dyDescent="0.25">
      <c r="A240" s="75">
        <v>453</v>
      </c>
      <c r="B240">
        <v>238</v>
      </c>
      <c r="C240">
        <v>382</v>
      </c>
      <c r="D240" t="s">
        <v>332</v>
      </c>
      <c r="E240" t="str">
        <f>IF(ISNA(MATCH(A240,'ESO zone constants'!$A$2:$A$9949,0)),"","X")</f>
        <v>X</v>
      </c>
    </row>
    <row r="241" spans="1:5" x14ac:dyDescent="0.25">
      <c r="A241" s="75">
        <v>454</v>
      </c>
      <c r="B241">
        <v>239</v>
      </c>
      <c r="C241">
        <v>382</v>
      </c>
      <c r="D241" t="s">
        <v>333</v>
      </c>
      <c r="E241" t="str">
        <f>IF(ISNA(MATCH(A241,'ESO zone constants'!$A$2:$A$9949,0)),"","X")</f>
        <v>X</v>
      </c>
    </row>
    <row r="242" spans="1:5" x14ac:dyDescent="0.25">
      <c r="A242" s="75">
        <v>455</v>
      </c>
      <c r="B242">
        <v>240</v>
      </c>
      <c r="C242">
        <v>382</v>
      </c>
      <c r="D242" t="s">
        <v>334</v>
      </c>
      <c r="E242" t="str">
        <f>IF(ISNA(MATCH(A242,'ESO zone constants'!$A$2:$A$9949,0)),"","X")</f>
        <v>X</v>
      </c>
    </row>
    <row r="243" spans="1:5" x14ac:dyDescent="0.25">
      <c r="A243" s="75">
        <v>456</v>
      </c>
      <c r="B243">
        <v>241</v>
      </c>
      <c r="C243">
        <v>382</v>
      </c>
      <c r="D243" t="s">
        <v>335</v>
      </c>
      <c r="E243" t="str">
        <f>IF(ISNA(MATCH(A243,'ESO zone constants'!$A$2:$A$9949,0)),"","X")</f>
        <v>X</v>
      </c>
    </row>
    <row r="244" spans="1:5" x14ac:dyDescent="0.25">
      <c r="A244" s="75">
        <v>457</v>
      </c>
      <c r="B244">
        <v>242</v>
      </c>
      <c r="C244">
        <v>382</v>
      </c>
      <c r="D244" t="s">
        <v>336</v>
      </c>
      <c r="E244" t="str">
        <f>IF(ISNA(MATCH(A244,'ESO zone constants'!$A$2:$A$9949,0)),"","X")</f>
        <v>X</v>
      </c>
    </row>
    <row r="245" spans="1:5" x14ac:dyDescent="0.25">
      <c r="A245" s="75">
        <v>458</v>
      </c>
      <c r="B245">
        <v>243</v>
      </c>
      <c r="C245">
        <v>382</v>
      </c>
      <c r="D245" t="s">
        <v>337</v>
      </c>
      <c r="E245" t="str">
        <f>IF(ISNA(MATCH(A245,'ESO zone constants'!$A$2:$A$9949,0)),"","X")</f>
        <v>X</v>
      </c>
    </row>
    <row r="246" spans="1:5" x14ac:dyDescent="0.25">
      <c r="A246" s="75">
        <v>459</v>
      </c>
      <c r="B246">
        <v>244</v>
      </c>
      <c r="C246">
        <v>382</v>
      </c>
      <c r="D246" t="s">
        <v>338</v>
      </c>
      <c r="E246" t="str">
        <f>IF(ISNA(MATCH(A246,'ESO zone constants'!$A$2:$A$9949,0)),"","X")</f>
        <v>X</v>
      </c>
    </row>
    <row r="247" spans="1:5" x14ac:dyDescent="0.25">
      <c r="A247" s="75">
        <v>460</v>
      </c>
      <c r="B247">
        <v>245</v>
      </c>
      <c r="C247">
        <v>382</v>
      </c>
      <c r="D247" t="s">
        <v>339</v>
      </c>
      <c r="E247" t="str">
        <f>IF(ISNA(MATCH(A247,'ESO zone constants'!$A$2:$A$9949,0)),"","X")</f>
        <v>X</v>
      </c>
    </row>
    <row r="248" spans="1:5" x14ac:dyDescent="0.25">
      <c r="A248" s="75">
        <v>461</v>
      </c>
      <c r="B248">
        <v>246</v>
      </c>
      <c r="C248">
        <v>382</v>
      </c>
      <c r="D248" t="s">
        <v>340</v>
      </c>
      <c r="E248" t="str">
        <f>IF(ISNA(MATCH(A248,'ESO zone constants'!$A$2:$A$9949,0)),"","X")</f>
        <v>X</v>
      </c>
    </row>
    <row r="249" spans="1:5" x14ac:dyDescent="0.25">
      <c r="A249" s="75">
        <v>462</v>
      </c>
      <c r="B249">
        <v>247</v>
      </c>
      <c r="C249">
        <v>382</v>
      </c>
      <c r="D249" t="s">
        <v>341</v>
      </c>
      <c r="E249" t="str">
        <f>IF(ISNA(MATCH(A249,'ESO zone constants'!$A$2:$A$9949,0)),"","X")</f>
        <v>X</v>
      </c>
    </row>
    <row r="250" spans="1:5" x14ac:dyDescent="0.25">
      <c r="A250" s="75">
        <v>463</v>
      </c>
      <c r="B250">
        <v>248</v>
      </c>
      <c r="C250">
        <v>382</v>
      </c>
      <c r="D250" t="s">
        <v>342</v>
      </c>
      <c r="E250" t="str">
        <f>IF(ISNA(MATCH(A250,'ESO zone constants'!$A$2:$A$9949,0)),"","X")</f>
        <v>X</v>
      </c>
    </row>
    <row r="251" spans="1:5" x14ac:dyDescent="0.25">
      <c r="A251" s="75">
        <v>464</v>
      </c>
      <c r="B251">
        <v>249</v>
      </c>
      <c r="C251">
        <v>382</v>
      </c>
      <c r="D251" t="s">
        <v>343</v>
      </c>
      <c r="E251" t="str">
        <f>IF(ISNA(MATCH(A251,'ESO zone constants'!$A$2:$A$9949,0)),"","X")</f>
        <v>X</v>
      </c>
    </row>
    <row r="252" spans="1:5" x14ac:dyDescent="0.25">
      <c r="A252" s="75">
        <v>465</v>
      </c>
      <c r="B252">
        <v>250</v>
      </c>
      <c r="C252">
        <v>382</v>
      </c>
      <c r="D252" t="s">
        <v>344</v>
      </c>
      <c r="E252" t="str">
        <f>IF(ISNA(MATCH(A252,'ESO zone constants'!$A$2:$A$9949,0)),"","X")</f>
        <v>X</v>
      </c>
    </row>
    <row r="253" spans="1:5" x14ac:dyDescent="0.25">
      <c r="A253" s="75">
        <v>466</v>
      </c>
      <c r="B253">
        <v>251</v>
      </c>
      <c r="C253">
        <v>382</v>
      </c>
      <c r="D253" t="s">
        <v>345</v>
      </c>
      <c r="E253" t="str">
        <f>IF(ISNA(MATCH(A253,'ESO zone constants'!$A$2:$A$9949,0)),"","X")</f>
        <v>X</v>
      </c>
    </row>
    <row r="254" spans="1:5" x14ac:dyDescent="0.25">
      <c r="A254" s="75">
        <v>467</v>
      </c>
      <c r="B254">
        <v>252</v>
      </c>
      <c r="C254">
        <v>382</v>
      </c>
      <c r="D254" t="s">
        <v>346</v>
      </c>
      <c r="E254" t="str">
        <f>IF(ISNA(MATCH(A254,'ESO zone constants'!$A$2:$A$9949,0)),"","X")</f>
        <v>X</v>
      </c>
    </row>
    <row r="255" spans="1:5" x14ac:dyDescent="0.25">
      <c r="A255" s="75">
        <v>468</v>
      </c>
      <c r="B255">
        <v>253</v>
      </c>
      <c r="C255">
        <v>58</v>
      </c>
      <c r="D255" t="s">
        <v>347</v>
      </c>
      <c r="E255" t="str">
        <f>IF(ISNA(MATCH(A255,'ESO zone constants'!$A$2:$A$9949,0)),"","X")</f>
        <v>X</v>
      </c>
    </row>
    <row r="256" spans="1:5" x14ac:dyDescent="0.25">
      <c r="A256" s="75">
        <v>469</v>
      </c>
      <c r="B256">
        <v>254</v>
      </c>
      <c r="C256">
        <v>58</v>
      </c>
      <c r="D256" t="s">
        <v>348</v>
      </c>
      <c r="E256" t="str">
        <f>IF(ISNA(MATCH(A256,'ESO zone constants'!$A$2:$A$9949,0)),"","X")</f>
        <v>X</v>
      </c>
    </row>
    <row r="257" spans="1:5" x14ac:dyDescent="0.25">
      <c r="A257" s="75">
        <v>470</v>
      </c>
      <c r="B257">
        <v>255</v>
      </c>
      <c r="C257">
        <v>58</v>
      </c>
      <c r="D257" t="s">
        <v>349</v>
      </c>
      <c r="E257" t="str">
        <f>IF(ISNA(MATCH(A257,'ESO zone constants'!$A$2:$A$9949,0)),"","X")</f>
        <v>X</v>
      </c>
    </row>
    <row r="258" spans="1:5" x14ac:dyDescent="0.25">
      <c r="A258" s="75">
        <v>471</v>
      </c>
      <c r="B258">
        <v>256</v>
      </c>
      <c r="C258">
        <v>58</v>
      </c>
      <c r="D258" t="s">
        <v>350</v>
      </c>
      <c r="E258" t="str">
        <f>IF(ISNA(MATCH(A258,'ESO zone constants'!$A$2:$A$9949,0)),"","X")</f>
        <v>X</v>
      </c>
    </row>
    <row r="259" spans="1:5" x14ac:dyDescent="0.25">
      <c r="A259" s="75">
        <v>472</v>
      </c>
      <c r="B259">
        <v>257</v>
      </c>
      <c r="C259">
        <v>58</v>
      </c>
      <c r="D259" t="s">
        <v>351</v>
      </c>
      <c r="E259" t="str">
        <f>IF(ISNA(MATCH(A259,'ESO zone constants'!$A$2:$A$9949,0)),"","X")</f>
        <v>X</v>
      </c>
    </row>
    <row r="260" spans="1:5" x14ac:dyDescent="0.25">
      <c r="A260" s="75">
        <v>473</v>
      </c>
      <c r="B260">
        <v>258</v>
      </c>
      <c r="C260">
        <v>58</v>
      </c>
      <c r="D260" t="s">
        <v>352</v>
      </c>
      <c r="E260" t="str">
        <f>IF(ISNA(MATCH(A260,'ESO zone constants'!$A$2:$A$9949,0)),"","X")</f>
        <v>X</v>
      </c>
    </row>
    <row r="261" spans="1:5" x14ac:dyDescent="0.25">
      <c r="A261" s="75">
        <v>475</v>
      </c>
      <c r="B261">
        <v>259</v>
      </c>
      <c r="C261">
        <v>383</v>
      </c>
      <c r="D261" t="s">
        <v>353</v>
      </c>
      <c r="E261" t="str">
        <f>IF(ISNA(MATCH(A261,'ESO zone constants'!$A$2:$A$9949,0)),"","X")</f>
        <v>X</v>
      </c>
    </row>
    <row r="262" spans="1:5" x14ac:dyDescent="0.25">
      <c r="A262" s="75">
        <v>477</v>
      </c>
      <c r="B262">
        <v>260</v>
      </c>
      <c r="C262">
        <v>383</v>
      </c>
      <c r="D262" t="s">
        <v>354</v>
      </c>
      <c r="E262" t="str">
        <f>IF(ISNA(MATCH(A262,'ESO zone constants'!$A$2:$A$9949,0)),"","X")</f>
        <v>X</v>
      </c>
    </row>
    <row r="263" spans="1:5" x14ac:dyDescent="0.25">
      <c r="A263" s="75">
        <v>478</v>
      </c>
      <c r="B263">
        <v>261</v>
      </c>
      <c r="C263">
        <v>383</v>
      </c>
      <c r="D263" t="s">
        <v>355</v>
      </c>
      <c r="E263" t="str">
        <f>IF(ISNA(MATCH(A263,'ESO zone constants'!$A$2:$A$9949,0)),"","X")</f>
        <v>X</v>
      </c>
    </row>
    <row r="264" spans="1:5" x14ac:dyDescent="0.25">
      <c r="A264" s="75">
        <v>480</v>
      </c>
      <c r="B264">
        <v>262</v>
      </c>
      <c r="C264">
        <v>103</v>
      </c>
      <c r="D264" t="s">
        <v>356</v>
      </c>
      <c r="E264" t="str">
        <f>IF(ISNA(MATCH(A264,'ESO zone constants'!$A$2:$A$9949,0)),"","X")</f>
        <v>X</v>
      </c>
    </row>
    <row r="265" spans="1:5" x14ac:dyDescent="0.25">
      <c r="A265" s="75">
        <v>481</v>
      </c>
      <c r="B265">
        <v>263</v>
      </c>
      <c r="C265">
        <v>103</v>
      </c>
      <c r="D265" t="s">
        <v>357</v>
      </c>
      <c r="E265" t="str">
        <f>IF(ISNA(MATCH(A265,'ESO zone constants'!$A$2:$A$9949,0)),"","X")</f>
        <v>X</v>
      </c>
    </row>
    <row r="266" spans="1:5" x14ac:dyDescent="0.25">
      <c r="A266" s="75">
        <v>482</v>
      </c>
      <c r="B266">
        <v>264</v>
      </c>
      <c r="C266">
        <v>103</v>
      </c>
      <c r="D266" t="s">
        <v>358</v>
      </c>
      <c r="E266" t="str">
        <f>IF(ISNA(MATCH(A266,'ESO zone constants'!$A$2:$A$9949,0)),"","X")</f>
        <v>X</v>
      </c>
    </row>
    <row r="267" spans="1:5" x14ac:dyDescent="0.25">
      <c r="A267" s="75">
        <v>484</v>
      </c>
      <c r="B267">
        <v>265</v>
      </c>
      <c r="C267">
        <v>103</v>
      </c>
      <c r="D267" t="s">
        <v>359</v>
      </c>
      <c r="E267" t="str">
        <f>IF(ISNA(MATCH(A267,'ESO zone constants'!$A$2:$A$9949,0)),"","X")</f>
        <v>X</v>
      </c>
    </row>
    <row r="268" spans="1:5" x14ac:dyDescent="0.25">
      <c r="A268" s="75">
        <v>485</v>
      </c>
      <c r="B268">
        <v>266</v>
      </c>
      <c r="C268">
        <v>103</v>
      </c>
      <c r="D268" t="s">
        <v>360</v>
      </c>
      <c r="E268" t="str">
        <f>IF(ISNA(MATCH(A268,'ESO zone constants'!$A$2:$A$9949,0)),"","X")</f>
        <v>X</v>
      </c>
    </row>
    <row r="269" spans="1:5" x14ac:dyDescent="0.25">
      <c r="A269" s="75">
        <v>486</v>
      </c>
      <c r="B269">
        <v>267</v>
      </c>
      <c r="C269">
        <v>381</v>
      </c>
      <c r="D269" t="s">
        <v>361</v>
      </c>
      <c r="E269" t="str">
        <f>IF(ISNA(MATCH(A269,'ESO zone constants'!$A$2:$A$9949,0)),"","X")</f>
        <v>X</v>
      </c>
    </row>
    <row r="270" spans="1:5" x14ac:dyDescent="0.25">
      <c r="A270" s="75">
        <v>487</v>
      </c>
      <c r="B270">
        <v>268</v>
      </c>
      <c r="C270">
        <v>382</v>
      </c>
      <c r="D270" t="s">
        <v>362</v>
      </c>
      <c r="E270" t="str">
        <f>IF(ISNA(MATCH(A270,'ESO zone constants'!$A$2:$A$9949,0)),"","X")</f>
        <v>X</v>
      </c>
    </row>
    <row r="271" spans="1:5" x14ac:dyDescent="0.25">
      <c r="A271" s="75">
        <v>492</v>
      </c>
      <c r="B271">
        <v>269</v>
      </c>
      <c r="C271">
        <v>41</v>
      </c>
      <c r="D271" t="s">
        <v>363</v>
      </c>
      <c r="E271" t="str">
        <f>IF(ISNA(MATCH(A271,'ESO zone constants'!$A$2:$A$9949,0)),"","X")</f>
        <v>X</v>
      </c>
    </row>
    <row r="272" spans="1:5" x14ac:dyDescent="0.25">
      <c r="A272" s="75">
        <v>493</v>
      </c>
      <c r="B272">
        <v>270</v>
      </c>
      <c r="C272">
        <v>181</v>
      </c>
      <c r="D272" t="s">
        <v>364</v>
      </c>
      <c r="E272" t="str">
        <f>IF(ISNA(MATCH(A272,'ESO zone constants'!$A$2:$A$9949,0)),"","X")</f>
        <v>X</v>
      </c>
    </row>
    <row r="273" spans="1:5" x14ac:dyDescent="0.25">
      <c r="A273" s="75">
        <v>494</v>
      </c>
      <c r="B273">
        <v>271</v>
      </c>
      <c r="C273">
        <v>181</v>
      </c>
      <c r="D273" t="s">
        <v>365</v>
      </c>
      <c r="E273" t="str">
        <f>IF(ISNA(MATCH(A273,'ESO zone constants'!$A$2:$A$9949,0)),"","X")</f>
        <v>X</v>
      </c>
    </row>
    <row r="274" spans="1:5" x14ac:dyDescent="0.25">
      <c r="A274" s="75">
        <v>495</v>
      </c>
      <c r="B274">
        <v>272</v>
      </c>
      <c r="C274">
        <v>181</v>
      </c>
      <c r="D274" t="s">
        <v>366</v>
      </c>
      <c r="E274" t="str">
        <f>IF(ISNA(MATCH(A274,'ESO zone constants'!$A$2:$A$9949,0)),"","X")</f>
        <v>X</v>
      </c>
    </row>
    <row r="275" spans="1:5" x14ac:dyDescent="0.25">
      <c r="A275" s="75">
        <v>496</v>
      </c>
      <c r="B275">
        <v>273</v>
      </c>
      <c r="C275">
        <v>181</v>
      </c>
      <c r="D275" t="s">
        <v>367</v>
      </c>
      <c r="E275" t="str">
        <f>IF(ISNA(MATCH(A275,'ESO zone constants'!$A$2:$A$9949,0)),"","X")</f>
        <v>X</v>
      </c>
    </row>
    <row r="276" spans="1:5" x14ac:dyDescent="0.25">
      <c r="A276" s="75">
        <v>497</v>
      </c>
      <c r="B276">
        <v>274</v>
      </c>
      <c r="C276">
        <v>181</v>
      </c>
      <c r="D276" t="s">
        <v>368</v>
      </c>
      <c r="E276" t="str">
        <f>IF(ISNA(MATCH(A276,'ESO zone constants'!$A$2:$A$9949,0)),"","X")</f>
        <v>X</v>
      </c>
    </row>
    <row r="277" spans="1:5" x14ac:dyDescent="0.25">
      <c r="A277" s="75">
        <v>498</v>
      </c>
      <c r="B277">
        <v>275</v>
      </c>
      <c r="C277">
        <v>181</v>
      </c>
      <c r="D277" t="s">
        <v>369</v>
      </c>
      <c r="E277" t="str">
        <f>IF(ISNA(MATCH(A277,'ESO zone constants'!$A$2:$A$9949,0)),"","X")</f>
        <v>X</v>
      </c>
    </row>
    <row r="278" spans="1:5" x14ac:dyDescent="0.25">
      <c r="A278" s="75">
        <v>499</v>
      </c>
      <c r="B278">
        <v>276</v>
      </c>
      <c r="C278">
        <v>181</v>
      </c>
      <c r="D278" t="s">
        <v>370</v>
      </c>
      <c r="E278" t="str">
        <f>IF(ISNA(MATCH(A278,'ESO zone constants'!$A$2:$A$9949,0)),"","X")</f>
        <v>X</v>
      </c>
    </row>
    <row r="279" spans="1:5" x14ac:dyDescent="0.25">
      <c r="A279" s="75">
        <v>500</v>
      </c>
      <c r="B279">
        <v>277</v>
      </c>
      <c r="C279">
        <v>181</v>
      </c>
      <c r="D279" t="s">
        <v>371</v>
      </c>
      <c r="E279" t="str">
        <f>IF(ISNA(MATCH(A279,'ESO zone constants'!$A$2:$A$9949,0)),"","X")</f>
        <v>X</v>
      </c>
    </row>
    <row r="280" spans="1:5" x14ac:dyDescent="0.25">
      <c r="A280" s="75">
        <v>501</v>
      </c>
      <c r="B280">
        <v>278</v>
      </c>
      <c r="C280">
        <v>181</v>
      </c>
      <c r="D280" t="s">
        <v>372</v>
      </c>
      <c r="E280" t="str">
        <f>IF(ISNA(MATCH(A280,'ESO zone constants'!$A$2:$A$9949,0)),"","X")</f>
        <v>X</v>
      </c>
    </row>
    <row r="281" spans="1:5" x14ac:dyDescent="0.25">
      <c r="A281" s="75">
        <v>502</v>
      </c>
      <c r="B281">
        <v>279</v>
      </c>
      <c r="C281">
        <v>181</v>
      </c>
      <c r="D281" t="s">
        <v>373</v>
      </c>
      <c r="E281" t="str">
        <f>IF(ISNA(MATCH(A281,'ESO zone constants'!$A$2:$A$9949,0)),"","X")</f>
        <v>X</v>
      </c>
    </row>
    <row r="282" spans="1:5" x14ac:dyDescent="0.25">
      <c r="A282" s="75">
        <v>503</v>
      </c>
      <c r="B282">
        <v>280</v>
      </c>
      <c r="C282">
        <v>181</v>
      </c>
      <c r="D282" t="s">
        <v>374</v>
      </c>
      <c r="E282" t="str">
        <f>IF(ISNA(MATCH(A282,'ESO zone constants'!$A$2:$A$9949,0)),"","X")</f>
        <v>X</v>
      </c>
    </row>
    <row r="283" spans="1:5" x14ac:dyDescent="0.25">
      <c r="A283" s="75">
        <v>504</v>
      </c>
      <c r="B283">
        <v>281</v>
      </c>
      <c r="C283">
        <v>181</v>
      </c>
      <c r="D283" t="s">
        <v>375</v>
      </c>
      <c r="E283" t="str">
        <f>IF(ISNA(MATCH(A283,'ESO zone constants'!$A$2:$A$9949,0)),"","X")</f>
        <v>X</v>
      </c>
    </row>
    <row r="284" spans="1:5" x14ac:dyDescent="0.25">
      <c r="A284" s="75">
        <v>505</v>
      </c>
      <c r="B284">
        <v>282</v>
      </c>
      <c r="C284">
        <v>181</v>
      </c>
      <c r="D284" t="s">
        <v>376</v>
      </c>
      <c r="E284" t="str">
        <f>IF(ISNA(MATCH(A284,'ESO zone constants'!$A$2:$A$9949,0)),"","X")</f>
        <v>X</v>
      </c>
    </row>
    <row r="285" spans="1:5" x14ac:dyDescent="0.25">
      <c r="A285" s="75">
        <v>506</v>
      </c>
      <c r="B285">
        <v>283</v>
      </c>
      <c r="C285">
        <v>181</v>
      </c>
      <c r="D285" t="s">
        <v>377</v>
      </c>
      <c r="E285" t="str">
        <f>IF(ISNA(MATCH(A285,'ESO zone constants'!$A$2:$A$9949,0)),"","X")</f>
        <v>X</v>
      </c>
    </row>
    <row r="286" spans="1:5" x14ac:dyDescent="0.25">
      <c r="A286" s="75">
        <v>507</v>
      </c>
      <c r="B286">
        <v>284</v>
      </c>
      <c r="C286">
        <v>181</v>
      </c>
      <c r="D286" t="s">
        <v>378</v>
      </c>
      <c r="E286" t="str">
        <f>IF(ISNA(MATCH(A286,'ESO zone constants'!$A$2:$A$9949,0)),"","X")</f>
        <v>X</v>
      </c>
    </row>
    <row r="287" spans="1:5" x14ac:dyDescent="0.25">
      <c r="A287" s="75">
        <v>508</v>
      </c>
      <c r="B287">
        <v>285</v>
      </c>
      <c r="C287">
        <v>849</v>
      </c>
      <c r="D287" t="s">
        <v>379</v>
      </c>
      <c r="E287" t="str">
        <f>IF(ISNA(MATCH(A287,'ESO zone constants'!$A$2:$A$9949,0)),"","X")</f>
        <v>X</v>
      </c>
    </row>
    <row r="288" spans="1:5" x14ac:dyDescent="0.25">
      <c r="A288" s="75">
        <v>509</v>
      </c>
      <c r="B288">
        <v>286</v>
      </c>
      <c r="C288">
        <v>849</v>
      </c>
      <c r="D288" t="s">
        <v>380</v>
      </c>
      <c r="E288" t="str">
        <f>IF(ISNA(MATCH(A288,'ESO zone constants'!$A$2:$A$9949,0)),"","X")</f>
        <v>X</v>
      </c>
    </row>
    <row r="289" spans="1:5" x14ac:dyDescent="0.25">
      <c r="A289" s="75">
        <v>510</v>
      </c>
      <c r="B289">
        <v>287</v>
      </c>
      <c r="C289">
        <v>849</v>
      </c>
      <c r="D289" t="s">
        <v>381</v>
      </c>
      <c r="E289" t="str">
        <f>IF(ISNA(MATCH(A289,'ESO zone constants'!$A$2:$A$9949,0)),"","X")</f>
        <v>X</v>
      </c>
    </row>
    <row r="290" spans="1:5" x14ac:dyDescent="0.25">
      <c r="A290" s="75">
        <v>511</v>
      </c>
      <c r="B290">
        <v>288</v>
      </c>
      <c r="C290">
        <v>511</v>
      </c>
      <c r="D290" t="s">
        <v>382</v>
      </c>
      <c r="E290" t="str">
        <f>IF(ISNA(MATCH(A290,'ESO zone constants'!$A$2:$A$9949,0)),"","X")</f>
        <v>X</v>
      </c>
    </row>
    <row r="291" spans="1:5" x14ac:dyDescent="0.25">
      <c r="A291" s="75">
        <v>512</v>
      </c>
      <c r="B291">
        <v>289</v>
      </c>
      <c r="C291">
        <v>512</v>
      </c>
      <c r="D291" t="s">
        <v>383</v>
      </c>
      <c r="E291" t="str">
        <f>IF(ISNA(MATCH(A291,'ESO zone constants'!$A$2:$A$9949,0)),"","X")</f>
        <v>X</v>
      </c>
    </row>
    <row r="292" spans="1:5" x14ac:dyDescent="0.25">
      <c r="A292" s="75">
        <v>513</v>
      </c>
      <c r="B292">
        <v>290</v>
      </c>
      <c r="C292">
        <v>513</v>
      </c>
      <c r="D292" t="s">
        <v>384</v>
      </c>
      <c r="E292" t="str">
        <f>IF(ISNA(MATCH(A292,'ESO zone constants'!$A$2:$A$9949,0)),"","X")</f>
        <v>X</v>
      </c>
    </row>
    <row r="293" spans="1:5" x14ac:dyDescent="0.25">
      <c r="A293" s="75">
        <v>514</v>
      </c>
      <c r="B293">
        <v>291</v>
      </c>
      <c r="C293">
        <v>514</v>
      </c>
      <c r="D293" t="s">
        <v>385</v>
      </c>
      <c r="E293" t="str">
        <f>IF(ISNA(MATCH(A293,'ESO zone constants'!$A$2:$A$9949,0)),"","X")</f>
        <v>X</v>
      </c>
    </row>
    <row r="294" spans="1:5" x14ac:dyDescent="0.25">
      <c r="A294" s="75">
        <v>515</v>
      </c>
      <c r="B294">
        <v>292</v>
      </c>
      <c r="C294">
        <v>515</v>
      </c>
      <c r="D294" t="s">
        <v>2041</v>
      </c>
      <c r="E294" t="str">
        <f>IF(ISNA(MATCH(A294,'ESO zone constants'!$A$2:$A$9949,0)),"","X")</f>
        <v>X</v>
      </c>
    </row>
    <row r="295" spans="1:5" x14ac:dyDescent="0.25">
      <c r="A295" s="75">
        <v>516</v>
      </c>
      <c r="B295">
        <v>293</v>
      </c>
      <c r="C295">
        <v>516</v>
      </c>
      <c r="D295" t="s">
        <v>380</v>
      </c>
      <c r="E295" t="str">
        <f>IF(ISNA(MATCH(A295,'ESO zone constants'!$A$2:$A$9949,0)),"","X")</f>
        <v>X</v>
      </c>
    </row>
    <row r="296" spans="1:5" x14ac:dyDescent="0.25">
      <c r="A296" s="75">
        <v>517</v>
      </c>
      <c r="B296">
        <v>294</v>
      </c>
      <c r="C296">
        <v>517</v>
      </c>
      <c r="D296" t="s">
        <v>386</v>
      </c>
      <c r="E296" t="str">
        <f>IF(ISNA(MATCH(A296,'ESO zone constants'!$A$2:$A$9949,0)),"","X")</f>
        <v>X</v>
      </c>
    </row>
    <row r="297" spans="1:5" x14ac:dyDescent="0.25">
      <c r="A297" s="75">
        <v>518</v>
      </c>
      <c r="B297">
        <v>295</v>
      </c>
      <c r="C297">
        <v>518</v>
      </c>
      <c r="D297" t="s">
        <v>386</v>
      </c>
      <c r="E297" t="str">
        <f>IF(ISNA(MATCH(A297,'ESO zone constants'!$A$2:$A$9949,0)),"","X")</f>
        <v>X</v>
      </c>
    </row>
    <row r="298" spans="1:5" x14ac:dyDescent="0.25">
      <c r="A298" s="75">
        <v>525</v>
      </c>
      <c r="B298">
        <v>296</v>
      </c>
      <c r="C298">
        <v>181</v>
      </c>
      <c r="D298" t="s">
        <v>1954</v>
      </c>
      <c r="E298" t="str">
        <f>IF(ISNA(MATCH(A298,'ESO zone constants'!$A$2:$A$9949,0)),"","X")</f>
        <v>X</v>
      </c>
    </row>
    <row r="299" spans="1:5" x14ac:dyDescent="0.25">
      <c r="A299" s="75">
        <v>526</v>
      </c>
      <c r="B299">
        <v>297</v>
      </c>
      <c r="C299">
        <v>382</v>
      </c>
      <c r="D299" t="s">
        <v>387</v>
      </c>
      <c r="E299" t="str">
        <f>IF(ISNA(MATCH(A299,'ESO zone constants'!$A$2:$A$9949,0)),"","X")</f>
        <v>X</v>
      </c>
    </row>
    <row r="300" spans="1:5" x14ac:dyDescent="0.25">
      <c r="A300" s="75">
        <v>527</v>
      </c>
      <c r="B300">
        <v>298</v>
      </c>
      <c r="C300">
        <v>199</v>
      </c>
      <c r="D300" t="s">
        <v>388</v>
      </c>
      <c r="E300" t="str">
        <f>IF(ISNA(MATCH(A300,'ESO zone constants'!$A$2:$A$9949,0)),"","X")</f>
        <v>X</v>
      </c>
    </row>
    <row r="301" spans="1:5" x14ac:dyDescent="0.25">
      <c r="A301" s="75">
        <v>529</v>
      </c>
      <c r="B301">
        <v>299</v>
      </c>
      <c r="C301">
        <v>267</v>
      </c>
      <c r="D301" t="s">
        <v>389</v>
      </c>
      <c r="E301" t="str">
        <f>IF(ISNA(MATCH(A301,'ESO zone constants'!$A$2:$A$9949,0)),"","X")</f>
        <v>X</v>
      </c>
    </row>
    <row r="302" spans="1:5" x14ac:dyDescent="0.25">
      <c r="A302" s="75">
        <v>530</v>
      </c>
      <c r="B302">
        <v>300</v>
      </c>
      <c r="C302">
        <v>347</v>
      </c>
      <c r="D302" t="s">
        <v>390</v>
      </c>
      <c r="E302" t="str">
        <f>IF(ISNA(MATCH(A302,'ESO zone constants'!$A$2:$A$9949,0)),"","X")</f>
        <v>X</v>
      </c>
    </row>
    <row r="303" spans="1:5" x14ac:dyDescent="0.25">
      <c r="A303" s="75">
        <v>531</v>
      </c>
      <c r="B303">
        <v>301</v>
      </c>
      <c r="C303">
        <v>181</v>
      </c>
      <c r="D303" t="s">
        <v>391</v>
      </c>
      <c r="E303" t="str">
        <f>IF(ISNA(MATCH(A303,'ESO zone constants'!$A$2:$A$9949,0)),"","X")</f>
        <v>X</v>
      </c>
    </row>
    <row r="304" spans="1:5" x14ac:dyDescent="0.25">
      <c r="A304" s="75">
        <v>532</v>
      </c>
      <c r="B304">
        <v>302</v>
      </c>
      <c r="C304">
        <v>181</v>
      </c>
      <c r="D304" t="s">
        <v>392</v>
      </c>
      <c r="E304" t="str">
        <f>IF(ISNA(MATCH(A304,'ESO zone constants'!$A$2:$A$9949,0)),"","X")</f>
        <v>X</v>
      </c>
    </row>
    <row r="305" spans="1:5" x14ac:dyDescent="0.25">
      <c r="A305" s="75">
        <v>533</v>
      </c>
      <c r="B305">
        <v>303</v>
      </c>
      <c r="C305">
        <v>181</v>
      </c>
      <c r="D305" t="s">
        <v>393</v>
      </c>
      <c r="E305" t="str">
        <f>IF(ISNA(MATCH(A305,'ESO zone constants'!$A$2:$A$9949,0)),"","X")</f>
        <v>X</v>
      </c>
    </row>
    <row r="306" spans="1:5" x14ac:dyDescent="0.25">
      <c r="A306" s="75">
        <v>534</v>
      </c>
      <c r="B306">
        <v>304</v>
      </c>
      <c r="C306">
        <v>534</v>
      </c>
      <c r="D306" t="s">
        <v>394</v>
      </c>
      <c r="E306" t="str">
        <f>IF(ISNA(MATCH(A306,'ESO zone constants'!$A$2:$A$9949,0)),"","X")</f>
        <v>X</v>
      </c>
    </row>
    <row r="307" spans="1:5" x14ac:dyDescent="0.25">
      <c r="A307" s="75">
        <v>535</v>
      </c>
      <c r="B307">
        <v>305</v>
      </c>
      <c r="C307">
        <v>535</v>
      </c>
      <c r="D307" t="s">
        <v>395</v>
      </c>
      <c r="E307" t="str">
        <f>IF(ISNA(MATCH(A307,'ESO zone constants'!$A$2:$A$9949,0)),"","X")</f>
        <v>X</v>
      </c>
    </row>
    <row r="308" spans="1:5" x14ac:dyDescent="0.25">
      <c r="A308" s="75">
        <v>537</v>
      </c>
      <c r="B308">
        <v>306</v>
      </c>
      <c r="C308">
        <v>537</v>
      </c>
      <c r="D308" t="s">
        <v>396</v>
      </c>
      <c r="E308" t="str">
        <f>IF(ISNA(MATCH(A308,'ESO zone constants'!$A$2:$A$9949,0)),"","X")</f>
        <v>X</v>
      </c>
    </row>
    <row r="309" spans="1:5" x14ac:dyDescent="0.25">
      <c r="A309" s="75">
        <v>539</v>
      </c>
      <c r="B309">
        <v>307</v>
      </c>
      <c r="C309">
        <v>535</v>
      </c>
      <c r="D309" t="s">
        <v>397</v>
      </c>
      <c r="E309" t="str">
        <f>IF(ISNA(MATCH(A309,'ESO zone constants'!$A$2:$A$9949,0)),"","X")</f>
        <v>X</v>
      </c>
    </row>
    <row r="310" spans="1:5" x14ac:dyDescent="0.25">
      <c r="A310" s="75">
        <v>541</v>
      </c>
      <c r="B310">
        <v>308</v>
      </c>
      <c r="C310">
        <v>267</v>
      </c>
      <c r="D310" t="s">
        <v>398</v>
      </c>
      <c r="E310" t="str">
        <f>IF(ISNA(MATCH(A310,'ESO zone constants'!$A$2:$A$9949,0)),"","X")</f>
        <v>X</v>
      </c>
    </row>
    <row r="311" spans="1:5" x14ac:dyDescent="0.25">
      <c r="A311" s="75">
        <v>542</v>
      </c>
      <c r="B311">
        <v>309</v>
      </c>
      <c r="C311">
        <v>208</v>
      </c>
      <c r="D311" t="s">
        <v>399</v>
      </c>
      <c r="E311" t="str">
        <f>IF(ISNA(MATCH(A311,'ESO zone constants'!$A$2:$A$9949,0)),"","X")</f>
        <v>X</v>
      </c>
    </row>
    <row r="312" spans="1:5" x14ac:dyDescent="0.25">
      <c r="A312" s="75">
        <v>543</v>
      </c>
      <c r="B312">
        <v>310</v>
      </c>
      <c r="C312">
        <v>208</v>
      </c>
      <c r="D312" t="s">
        <v>400</v>
      </c>
      <c r="E312" t="str">
        <f>IF(ISNA(MATCH(A312,'ESO zone constants'!$A$2:$A$9949,0)),"","X")</f>
        <v>X</v>
      </c>
    </row>
    <row r="313" spans="1:5" x14ac:dyDescent="0.25">
      <c r="A313" s="75">
        <v>544</v>
      </c>
      <c r="B313">
        <v>311</v>
      </c>
      <c r="C313">
        <v>208</v>
      </c>
      <c r="D313" t="s">
        <v>401</v>
      </c>
      <c r="E313" t="str">
        <f>IF(ISNA(MATCH(A313,'ESO zone constants'!$A$2:$A$9949,0)),"","X")</f>
        <v>X</v>
      </c>
    </row>
    <row r="314" spans="1:5" x14ac:dyDescent="0.25">
      <c r="A314" s="75">
        <v>545</v>
      </c>
      <c r="B314">
        <v>312</v>
      </c>
      <c r="C314">
        <v>19</v>
      </c>
      <c r="D314" t="s">
        <v>402</v>
      </c>
      <c r="E314" t="str">
        <f>IF(ISNA(MATCH(A314,'ESO zone constants'!$A$2:$A$9949,0)),"","X")</f>
        <v>X</v>
      </c>
    </row>
    <row r="315" spans="1:5" x14ac:dyDescent="0.25">
      <c r="A315" s="75">
        <v>546</v>
      </c>
      <c r="B315">
        <v>313</v>
      </c>
      <c r="C315">
        <v>19</v>
      </c>
      <c r="D315" t="s">
        <v>403</v>
      </c>
      <c r="E315" t="str">
        <f>IF(ISNA(MATCH(A315,'ESO zone constants'!$A$2:$A$9949,0)),"","X")</f>
        <v>X</v>
      </c>
    </row>
    <row r="316" spans="1:5" x14ac:dyDescent="0.25">
      <c r="A316" s="75">
        <v>547</v>
      </c>
      <c r="B316">
        <v>314</v>
      </c>
      <c r="C316">
        <v>108</v>
      </c>
      <c r="D316" t="s">
        <v>404</v>
      </c>
      <c r="E316" t="str">
        <f>IF(ISNA(MATCH(A316,'ESO zone constants'!$A$2:$A$9949,0)),"","X")</f>
        <v>X</v>
      </c>
    </row>
    <row r="317" spans="1:5" x14ac:dyDescent="0.25">
      <c r="A317" s="75">
        <v>548</v>
      </c>
      <c r="B317">
        <v>315</v>
      </c>
      <c r="C317">
        <v>108</v>
      </c>
      <c r="D317" t="s">
        <v>405</v>
      </c>
      <c r="E317" t="str">
        <f>IF(ISNA(MATCH(A317,'ESO zone constants'!$A$2:$A$9949,0)),"","X")</f>
        <v>X</v>
      </c>
    </row>
    <row r="318" spans="1:5" x14ac:dyDescent="0.25">
      <c r="A318" s="75">
        <v>549</v>
      </c>
      <c r="B318">
        <v>316</v>
      </c>
      <c r="C318">
        <v>383</v>
      </c>
      <c r="D318" t="s">
        <v>406</v>
      </c>
      <c r="E318" t="str">
        <f>IF(ISNA(MATCH(A318,'ESO zone constants'!$A$2:$A$9949,0)),"","X")</f>
        <v>X</v>
      </c>
    </row>
    <row r="319" spans="1:5" x14ac:dyDescent="0.25">
      <c r="A319" s="75">
        <v>551</v>
      </c>
      <c r="B319">
        <v>317</v>
      </c>
      <c r="C319">
        <v>108</v>
      </c>
      <c r="D319" t="s">
        <v>407</v>
      </c>
      <c r="E319" t="str">
        <f>IF(ISNA(MATCH(A319,'ESO zone constants'!$A$2:$A$9949,0)),"","X")</f>
        <v>X</v>
      </c>
    </row>
    <row r="320" spans="1:5" x14ac:dyDescent="0.25">
      <c r="A320" s="75">
        <v>552</v>
      </c>
      <c r="B320">
        <v>318</v>
      </c>
      <c r="C320">
        <v>108</v>
      </c>
      <c r="D320" t="s">
        <v>408</v>
      </c>
      <c r="E320" t="str">
        <f>IF(ISNA(MATCH(A320,'ESO zone constants'!$A$2:$A$9949,0)),"","X")</f>
        <v>X</v>
      </c>
    </row>
    <row r="321" spans="1:5" x14ac:dyDescent="0.25">
      <c r="A321" s="75">
        <v>553</v>
      </c>
      <c r="B321">
        <v>319</v>
      </c>
      <c r="C321">
        <v>108</v>
      </c>
      <c r="D321" t="s">
        <v>409</v>
      </c>
      <c r="E321" t="str">
        <f>IF(ISNA(MATCH(A321,'ESO zone constants'!$A$2:$A$9949,0)),"","X")</f>
        <v>X</v>
      </c>
    </row>
    <row r="322" spans="1:5" x14ac:dyDescent="0.25">
      <c r="A322" s="75">
        <v>554</v>
      </c>
      <c r="B322">
        <v>320</v>
      </c>
      <c r="C322">
        <v>108</v>
      </c>
      <c r="D322" t="s">
        <v>410</v>
      </c>
      <c r="E322" t="str">
        <f>IF(ISNA(MATCH(A322,'ESO zone constants'!$A$2:$A$9949,0)),"","X")</f>
        <v>X</v>
      </c>
    </row>
    <row r="323" spans="1:5" x14ac:dyDescent="0.25">
      <c r="A323" s="75">
        <v>555</v>
      </c>
      <c r="B323">
        <v>321</v>
      </c>
      <c r="C323">
        <v>108</v>
      </c>
      <c r="D323" t="s">
        <v>411</v>
      </c>
      <c r="E323" t="str">
        <f>IF(ISNA(MATCH(A323,'ESO zone constants'!$A$2:$A$9949,0)),"","X")</f>
        <v>X</v>
      </c>
    </row>
    <row r="324" spans="1:5" x14ac:dyDescent="0.25">
      <c r="A324" s="75">
        <v>556</v>
      </c>
      <c r="B324">
        <v>322</v>
      </c>
      <c r="C324">
        <v>108</v>
      </c>
      <c r="D324" t="s">
        <v>412</v>
      </c>
      <c r="E324" t="str">
        <f>IF(ISNA(MATCH(A324,'ESO zone constants'!$A$2:$A$9949,0)),"","X")</f>
        <v>X</v>
      </c>
    </row>
    <row r="325" spans="1:5" x14ac:dyDescent="0.25">
      <c r="A325" s="75">
        <v>557</v>
      </c>
      <c r="B325">
        <v>323</v>
      </c>
      <c r="C325">
        <v>347</v>
      </c>
      <c r="D325" t="s">
        <v>413</v>
      </c>
      <c r="E325" t="str">
        <f>IF(ISNA(MATCH(A325,'ESO zone constants'!$A$2:$A$9949,0)),"","X")</f>
        <v>X</v>
      </c>
    </row>
    <row r="326" spans="1:5" x14ac:dyDescent="0.25">
      <c r="A326" s="75">
        <v>558</v>
      </c>
      <c r="B326">
        <v>324</v>
      </c>
      <c r="C326">
        <v>108</v>
      </c>
      <c r="D326" t="s">
        <v>414</v>
      </c>
      <c r="E326" t="str">
        <f>IF(ISNA(MATCH(A326,'ESO zone constants'!$A$2:$A$9949,0)),"","X")</f>
        <v>X</v>
      </c>
    </row>
    <row r="327" spans="1:5" x14ac:dyDescent="0.25">
      <c r="A327" s="75">
        <v>559</v>
      </c>
      <c r="B327">
        <v>325</v>
      </c>
      <c r="C327">
        <v>108</v>
      </c>
      <c r="D327" t="s">
        <v>415</v>
      </c>
      <c r="E327" t="str">
        <f>IF(ISNA(MATCH(A327,'ESO zone constants'!$A$2:$A$9949,0)),"","X")</f>
        <v>X</v>
      </c>
    </row>
    <row r="328" spans="1:5" x14ac:dyDescent="0.25">
      <c r="A328" s="75">
        <v>560</v>
      </c>
      <c r="B328">
        <v>326</v>
      </c>
      <c r="C328">
        <v>103</v>
      </c>
      <c r="D328" t="s">
        <v>302</v>
      </c>
      <c r="E328" t="str">
        <f>IF(ISNA(MATCH(A328,'ESO zone constants'!$A$2:$A$9949,0)),"","X")</f>
        <v>X</v>
      </c>
    </row>
    <row r="329" spans="1:5" x14ac:dyDescent="0.25">
      <c r="A329" s="75">
        <v>561</v>
      </c>
      <c r="B329">
        <v>327</v>
      </c>
      <c r="C329">
        <v>108</v>
      </c>
      <c r="D329" t="s">
        <v>416</v>
      </c>
      <c r="E329" t="str">
        <f>IF(ISNA(MATCH(A329,'ESO zone constants'!$A$2:$A$9949,0)),"","X")</f>
        <v>X</v>
      </c>
    </row>
    <row r="330" spans="1:5" x14ac:dyDescent="0.25">
      <c r="A330" s="75">
        <v>562</v>
      </c>
      <c r="B330">
        <v>328</v>
      </c>
      <c r="C330">
        <v>382</v>
      </c>
      <c r="D330" t="s">
        <v>417</v>
      </c>
      <c r="E330" t="str">
        <f>IF(ISNA(MATCH(A330,'ESO zone constants'!$A$2:$A$9949,0)),"","X")</f>
        <v>X</v>
      </c>
    </row>
    <row r="331" spans="1:5" x14ac:dyDescent="0.25">
      <c r="A331" s="75">
        <v>565</v>
      </c>
      <c r="B331">
        <v>329</v>
      </c>
      <c r="C331">
        <v>382</v>
      </c>
      <c r="D331" t="s">
        <v>418</v>
      </c>
      <c r="E331" t="str">
        <f>IF(ISNA(MATCH(A331,'ESO zone constants'!$A$2:$A$9949,0)),"","X")</f>
        <v>X</v>
      </c>
    </row>
    <row r="332" spans="1:5" x14ac:dyDescent="0.25">
      <c r="A332" s="75">
        <v>566</v>
      </c>
      <c r="B332">
        <v>330</v>
      </c>
      <c r="C332">
        <v>3</v>
      </c>
      <c r="D332" t="s">
        <v>419</v>
      </c>
      <c r="E332" t="str">
        <f>IF(ISNA(MATCH(A332,'ESO zone constants'!$A$2:$A$9949,0)),"","X")</f>
        <v>X</v>
      </c>
    </row>
    <row r="333" spans="1:5" x14ac:dyDescent="0.25">
      <c r="A333" s="75">
        <v>567</v>
      </c>
      <c r="B333">
        <v>331</v>
      </c>
      <c r="C333">
        <v>103</v>
      </c>
      <c r="D333" t="s">
        <v>301</v>
      </c>
      <c r="E333" t="str">
        <f>IF(ISNA(MATCH(A333,'ESO zone constants'!$A$2:$A$9949,0)),"","X")</f>
        <v>X</v>
      </c>
    </row>
    <row r="334" spans="1:5" x14ac:dyDescent="0.25">
      <c r="A334" s="75">
        <v>569</v>
      </c>
      <c r="B334">
        <v>332</v>
      </c>
      <c r="C334">
        <v>104</v>
      </c>
      <c r="D334" t="s">
        <v>420</v>
      </c>
      <c r="E334" t="str">
        <f>IF(ISNA(MATCH(A334,'ESO zone constants'!$A$2:$A$9949,0)),"","X")</f>
        <v>X</v>
      </c>
    </row>
    <row r="335" spans="1:5" x14ac:dyDescent="0.25">
      <c r="A335" s="75">
        <v>570</v>
      </c>
      <c r="B335">
        <v>333</v>
      </c>
      <c r="C335">
        <v>104</v>
      </c>
      <c r="D335" t="s">
        <v>421</v>
      </c>
      <c r="E335" t="str">
        <f>IF(ISNA(MATCH(A335,'ESO zone constants'!$A$2:$A$9949,0)),"","X")</f>
        <v>X</v>
      </c>
    </row>
    <row r="336" spans="1:5" x14ac:dyDescent="0.25">
      <c r="A336" s="75">
        <v>571</v>
      </c>
      <c r="B336">
        <v>334</v>
      </c>
      <c r="C336">
        <v>104</v>
      </c>
      <c r="D336" t="s">
        <v>422</v>
      </c>
      <c r="E336" t="str">
        <f>IF(ISNA(MATCH(A336,'ESO zone constants'!$A$2:$A$9949,0)),"","X")</f>
        <v>X</v>
      </c>
    </row>
    <row r="337" spans="1:5" x14ac:dyDescent="0.25">
      <c r="A337" s="75">
        <v>572</v>
      </c>
      <c r="B337">
        <v>335</v>
      </c>
      <c r="C337">
        <v>572</v>
      </c>
      <c r="D337" t="s">
        <v>423</v>
      </c>
      <c r="E337" t="str">
        <f>IF(ISNA(MATCH(A337,'ESO zone constants'!$A$2:$A$9949,0)),"","X")</f>
        <v>X</v>
      </c>
    </row>
    <row r="338" spans="1:5" x14ac:dyDescent="0.25">
      <c r="A338" s="75">
        <v>573</v>
      </c>
      <c r="B338">
        <v>336</v>
      </c>
      <c r="C338">
        <v>199</v>
      </c>
      <c r="D338" t="s">
        <v>424</v>
      </c>
      <c r="E338" t="str">
        <f>IF(ISNA(MATCH(A338,'ESO zone constants'!$A$2:$A$9949,0)),"","X")</f>
        <v>X</v>
      </c>
    </row>
    <row r="339" spans="1:5" x14ac:dyDescent="0.25">
      <c r="A339" s="75">
        <v>574</v>
      </c>
      <c r="B339">
        <v>337</v>
      </c>
      <c r="C339">
        <v>199</v>
      </c>
      <c r="D339" t="s">
        <v>425</v>
      </c>
      <c r="E339" t="str">
        <f>IF(ISNA(MATCH(A339,'ESO zone constants'!$A$2:$A$9949,0)),"","X")</f>
        <v>X</v>
      </c>
    </row>
    <row r="340" spans="1:5" x14ac:dyDescent="0.25">
      <c r="A340" s="75">
        <v>575</v>
      </c>
      <c r="B340">
        <v>338</v>
      </c>
      <c r="C340">
        <v>108</v>
      </c>
      <c r="D340" t="s">
        <v>426</v>
      </c>
      <c r="E340" t="str">
        <f>IF(ISNA(MATCH(A340,'ESO zone constants'!$A$2:$A$9949,0)),"","X")</f>
        <v>X</v>
      </c>
    </row>
    <row r="341" spans="1:5" x14ac:dyDescent="0.25">
      <c r="A341" s="75">
        <v>576</v>
      </c>
      <c r="B341">
        <v>339</v>
      </c>
      <c r="C341">
        <v>108</v>
      </c>
      <c r="D341" t="s">
        <v>427</v>
      </c>
      <c r="E341" t="str">
        <f>IF(ISNA(MATCH(A341,'ESO zone constants'!$A$2:$A$9949,0)),"","X")</f>
        <v>X</v>
      </c>
    </row>
    <row r="342" spans="1:5" x14ac:dyDescent="0.25">
      <c r="A342" s="75">
        <v>577</v>
      </c>
      <c r="B342">
        <v>340</v>
      </c>
      <c r="C342">
        <v>108</v>
      </c>
      <c r="D342" t="s">
        <v>428</v>
      </c>
      <c r="E342" t="str">
        <f>IF(ISNA(MATCH(A342,'ESO zone constants'!$A$2:$A$9949,0)),"","X")</f>
        <v>X</v>
      </c>
    </row>
    <row r="343" spans="1:5" x14ac:dyDescent="0.25">
      <c r="A343" s="75">
        <v>578</v>
      </c>
      <c r="B343">
        <v>341</v>
      </c>
      <c r="C343">
        <v>108</v>
      </c>
      <c r="D343" t="s">
        <v>429</v>
      </c>
      <c r="E343" t="str">
        <f>IF(ISNA(MATCH(A343,'ESO zone constants'!$A$2:$A$9949,0)),"","X")</f>
        <v>X</v>
      </c>
    </row>
    <row r="344" spans="1:5" x14ac:dyDescent="0.25">
      <c r="A344" s="75">
        <v>579</v>
      </c>
      <c r="B344">
        <v>342</v>
      </c>
      <c r="C344">
        <v>108</v>
      </c>
      <c r="D344" t="s">
        <v>430</v>
      </c>
      <c r="E344" t="str">
        <f>IF(ISNA(MATCH(A344,'ESO zone constants'!$A$2:$A$9949,0)),"","X")</f>
        <v>X</v>
      </c>
    </row>
    <row r="345" spans="1:5" x14ac:dyDescent="0.25">
      <c r="A345" s="75">
        <v>580</v>
      </c>
      <c r="B345">
        <v>343</v>
      </c>
      <c r="C345">
        <v>108</v>
      </c>
      <c r="D345" t="s">
        <v>431</v>
      </c>
      <c r="E345" t="str">
        <f>IF(ISNA(MATCH(A345,'ESO zone constants'!$A$2:$A$9949,0)),"","X")</f>
        <v>X</v>
      </c>
    </row>
    <row r="346" spans="1:5" x14ac:dyDescent="0.25">
      <c r="A346" s="75">
        <v>581</v>
      </c>
      <c r="B346">
        <v>344</v>
      </c>
      <c r="C346">
        <v>199</v>
      </c>
      <c r="D346" t="s">
        <v>432</v>
      </c>
      <c r="E346" t="str">
        <f>IF(ISNA(MATCH(A346,'ESO zone constants'!$A$2:$A$9949,0)),"","X")</f>
        <v>X</v>
      </c>
    </row>
    <row r="347" spans="1:5" x14ac:dyDescent="0.25">
      <c r="A347" s="75">
        <v>582</v>
      </c>
      <c r="B347">
        <v>345</v>
      </c>
      <c r="C347">
        <v>381</v>
      </c>
      <c r="D347" t="s">
        <v>433</v>
      </c>
      <c r="E347" t="str">
        <f>IF(ISNA(MATCH(A347,'ESO zone constants'!$A$2:$A$9949,0)),"","X")</f>
        <v>X</v>
      </c>
    </row>
    <row r="348" spans="1:5" x14ac:dyDescent="0.25">
      <c r="A348" s="75">
        <v>584</v>
      </c>
      <c r="B348">
        <v>346</v>
      </c>
      <c r="C348">
        <v>584</v>
      </c>
      <c r="D348" t="s">
        <v>39</v>
      </c>
      <c r="E348" t="str">
        <f>IF(ISNA(MATCH(A348,'ESO zone constants'!$A$2:$A$9949,0)),"","X")</f>
        <v>X</v>
      </c>
    </row>
    <row r="349" spans="1:5" x14ac:dyDescent="0.25">
      <c r="A349" s="75">
        <v>585</v>
      </c>
      <c r="B349">
        <v>347</v>
      </c>
      <c r="C349">
        <v>92</v>
      </c>
      <c r="D349" t="s">
        <v>434</v>
      </c>
      <c r="E349" t="str">
        <f>IF(ISNA(MATCH(A349,'ESO zone constants'!$A$2:$A$9949,0)),"","X")</f>
        <v>X</v>
      </c>
    </row>
    <row r="350" spans="1:5" x14ac:dyDescent="0.25">
      <c r="A350" s="75">
        <v>586</v>
      </c>
      <c r="B350">
        <v>348</v>
      </c>
      <c r="C350">
        <v>586</v>
      </c>
      <c r="D350" t="s">
        <v>435</v>
      </c>
      <c r="E350" t="str">
        <f>IF(ISNA(MATCH(A350,'ESO zone constants'!$A$2:$A$9949,0)),"","X")</f>
        <v>X</v>
      </c>
    </row>
    <row r="351" spans="1:5" x14ac:dyDescent="0.25">
      <c r="A351" s="75">
        <v>587</v>
      </c>
      <c r="B351">
        <v>349</v>
      </c>
      <c r="C351">
        <v>20</v>
      </c>
      <c r="D351" t="s">
        <v>436</v>
      </c>
      <c r="E351" t="str">
        <f>IF(ISNA(MATCH(A351,'ESO zone constants'!$A$2:$A$9949,0)),"","X")</f>
        <v>X</v>
      </c>
    </row>
    <row r="352" spans="1:5" x14ac:dyDescent="0.25">
      <c r="A352" s="75">
        <v>588</v>
      </c>
      <c r="B352">
        <v>350</v>
      </c>
      <c r="C352">
        <v>20</v>
      </c>
      <c r="D352" t="s">
        <v>437</v>
      </c>
      <c r="E352" t="str">
        <f>IF(ISNA(MATCH(A352,'ESO zone constants'!$A$2:$A$9949,0)),"","X")</f>
        <v>X</v>
      </c>
    </row>
    <row r="353" spans="1:5" x14ac:dyDescent="0.25">
      <c r="A353" s="75">
        <v>589</v>
      </c>
      <c r="B353">
        <v>351</v>
      </c>
      <c r="C353">
        <v>20</v>
      </c>
      <c r="D353" t="s">
        <v>438</v>
      </c>
      <c r="E353" t="str">
        <f>IF(ISNA(MATCH(A353,'ESO zone constants'!$A$2:$A$9949,0)),"","X")</f>
        <v>X</v>
      </c>
    </row>
    <row r="354" spans="1:5" x14ac:dyDescent="0.25">
      <c r="A354" s="75">
        <v>590</v>
      </c>
      <c r="B354">
        <v>352</v>
      </c>
      <c r="C354">
        <v>20</v>
      </c>
      <c r="D354" t="s">
        <v>439</v>
      </c>
      <c r="E354" t="str">
        <f>IF(ISNA(MATCH(A354,'ESO zone constants'!$A$2:$A$9949,0)),"","X")</f>
        <v>X</v>
      </c>
    </row>
    <row r="355" spans="1:5" x14ac:dyDescent="0.25">
      <c r="A355" s="75">
        <v>591</v>
      </c>
      <c r="B355">
        <v>353</v>
      </c>
      <c r="C355">
        <v>20</v>
      </c>
      <c r="D355" t="s">
        <v>440</v>
      </c>
      <c r="E355" t="str">
        <f>IF(ISNA(MATCH(A355,'ESO zone constants'!$A$2:$A$9949,0)),"","X")</f>
        <v>X</v>
      </c>
    </row>
    <row r="356" spans="1:5" x14ac:dyDescent="0.25">
      <c r="A356" s="75">
        <v>592</v>
      </c>
      <c r="B356">
        <v>354</v>
      </c>
      <c r="C356">
        <v>20</v>
      </c>
      <c r="D356" t="s">
        <v>441</v>
      </c>
      <c r="E356" t="str">
        <f>IF(ISNA(MATCH(A356,'ESO zone constants'!$A$2:$A$9949,0)),"","X")</f>
        <v>X</v>
      </c>
    </row>
    <row r="357" spans="1:5" x14ac:dyDescent="0.25">
      <c r="A357" s="75">
        <v>593</v>
      </c>
      <c r="B357">
        <v>355</v>
      </c>
      <c r="C357">
        <v>92</v>
      </c>
      <c r="D357" t="s">
        <v>161</v>
      </c>
      <c r="E357" t="str">
        <f>IF(ISNA(MATCH(A357,'ESO zone constants'!$A$2:$A$9949,0)),"","X")</f>
        <v>X</v>
      </c>
    </row>
    <row r="358" spans="1:5" x14ac:dyDescent="0.25">
      <c r="A358" s="75">
        <v>594</v>
      </c>
      <c r="B358">
        <v>356</v>
      </c>
      <c r="C358">
        <v>92</v>
      </c>
      <c r="D358" t="s">
        <v>442</v>
      </c>
      <c r="E358" t="str">
        <f>IF(ISNA(MATCH(A358,'ESO zone constants'!$A$2:$A$9949,0)),"","X")</f>
        <v>X</v>
      </c>
    </row>
    <row r="359" spans="1:5" x14ac:dyDescent="0.25">
      <c r="A359" s="75">
        <v>595</v>
      </c>
      <c r="B359">
        <v>357</v>
      </c>
      <c r="C359">
        <v>208</v>
      </c>
      <c r="D359" t="s">
        <v>443</v>
      </c>
      <c r="E359" t="str">
        <f>IF(ISNA(MATCH(A359,'ESO zone constants'!$A$2:$A$9949,0)),"","X")</f>
        <v>X</v>
      </c>
    </row>
    <row r="360" spans="1:5" x14ac:dyDescent="0.25">
      <c r="A360" s="75">
        <v>596</v>
      </c>
      <c r="B360">
        <v>358</v>
      </c>
      <c r="C360">
        <v>103</v>
      </c>
      <c r="D360" t="s">
        <v>444</v>
      </c>
      <c r="E360" t="str">
        <f>IF(ISNA(MATCH(A360,'ESO zone constants'!$A$2:$A$9949,0)),"","X")</f>
        <v>X</v>
      </c>
    </row>
    <row r="361" spans="1:5" x14ac:dyDescent="0.25">
      <c r="A361" s="75">
        <v>598</v>
      </c>
      <c r="B361">
        <v>359</v>
      </c>
      <c r="C361">
        <v>199</v>
      </c>
      <c r="D361" t="s">
        <v>445</v>
      </c>
      <c r="E361" t="str">
        <f>IF(ISNA(MATCH(A361,'ESO zone constants'!$A$2:$A$9949,0)),"","X")</f>
        <v>X</v>
      </c>
    </row>
    <row r="362" spans="1:5" x14ac:dyDescent="0.25">
      <c r="A362" s="75">
        <v>599</v>
      </c>
      <c r="B362">
        <v>360</v>
      </c>
      <c r="C362">
        <v>572</v>
      </c>
      <c r="D362" t="s">
        <v>446</v>
      </c>
      <c r="E362" t="str">
        <f>IF(ISNA(MATCH(A362,'ESO zone constants'!$A$2:$A$9949,0)),"","X")</f>
        <v>X</v>
      </c>
    </row>
    <row r="363" spans="1:5" x14ac:dyDescent="0.25">
      <c r="A363" s="75">
        <v>600</v>
      </c>
      <c r="B363">
        <v>361</v>
      </c>
      <c r="C363">
        <v>572</v>
      </c>
      <c r="D363" t="s">
        <v>447</v>
      </c>
      <c r="E363" t="str">
        <f>IF(ISNA(MATCH(A363,'ESO zone constants'!$A$2:$A$9949,0)),"","X")</f>
        <v>X</v>
      </c>
    </row>
    <row r="364" spans="1:5" x14ac:dyDescent="0.25">
      <c r="A364" s="75">
        <v>601</v>
      </c>
      <c r="B364">
        <v>362</v>
      </c>
      <c r="C364">
        <v>572</v>
      </c>
      <c r="D364" t="s">
        <v>448</v>
      </c>
      <c r="E364" t="str">
        <f>IF(ISNA(MATCH(A364,'ESO zone constants'!$A$2:$A$9949,0)),"","X")</f>
        <v>X</v>
      </c>
    </row>
    <row r="365" spans="1:5" x14ac:dyDescent="0.25">
      <c r="A365" s="75">
        <v>628</v>
      </c>
      <c r="B365">
        <v>363</v>
      </c>
      <c r="C365">
        <v>20</v>
      </c>
      <c r="D365" t="s">
        <v>437</v>
      </c>
      <c r="E365" t="str">
        <f>IF(ISNA(MATCH(A365,'ESO zone constants'!$A$2:$A$9949,0)),"","X")</f>
        <v>X</v>
      </c>
    </row>
    <row r="366" spans="1:5" x14ac:dyDescent="0.25">
      <c r="A366" s="75">
        <v>632</v>
      </c>
      <c r="B366">
        <v>364</v>
      </c>
      <c r="C366">
        <v>888</v>
      </c>
      <c r="D366" t="s">
        <v>449</v>
      </c>
      <c r="E366" t="str">
        <f>IF(ISNA(MATCH(A366,'ESO zone constants'!$A$2:$A$9949,0)),"","X")</f>
        <v>X</v>
      </c>
    </row>
    <row r="367" spans="1:5" x14ac:dyDescent="0.25">
      <c r="A367" s="75">
        <v>635</v>
      </c>
      <c r="B367">
        <v>365</v>
      </c>
      <c r="C367">
        <v>888</v>
      </c>
      <c r="D367" t="s">
        <v>450</v>
      </c>
      <c r="E367" t="str">
        <f>IF(ISNA(MATCH(A367,'ESO zone constants'!$A$2:$A$9949,0)),"","X")</f>
        <v>X</v>
      </c>
    </row>
    <row r="368" spans="1:5" x14ac:dyDescent="0.25">
      <c r="A368" s="75">
        <v>636</v>
      </c>
      <c r="B368">
        <v>366</v>
      </c>
      <c r="C368">
        <v>888</v>
      </c>
      <c r="D368" t="s">
        <v>451</v>
      </c>
      <c r="E368" t="str">
        <f>IF(ISNA(MATCH(A368,'ESO zone constants'!$A$2:$A$9949,0)),"","X")</f>
        <v>X</v>
      </c>
    </row>
    <row r="369" spans="1:5" x14ac:dyDescent="0.25">
      <c r="A369" s="75">
        <v>637</v>
      </c>
      <c r="B369">
        <v>367</v>
      </c>
      <c r="C369">
        <v>57</v>
      </c>
      <c r="D369" t="s">
        <v>452</v>
      </c>
      <c r="E369" t="str">
        <f>IF(ISNA(MATCH(A369,'ESO zone constants'!$A$2:$A$9949,0)),"","X")</f>
        <v>X</v>
      </c>
    </row>
    <row r="370" spans="1:5" x14ac:dyDescent="0.25">
      <c r="A370" s="75">
        <v>638</v>
      </c>
      <c r="B370">
        <v>368</v>
      </c>
      <c r="C370">
        <v>888</v>
      </c>
      <c r="D370" t="s">
        <v>453</v>
      </c>
      <c r="E370" t="str">
        <f>IF(ISNA(MATCH(A370,'ESO zone constants'!$A$2:$A$9949,0)),"","X")</f>
        <v>X</v>
      </c>
    </row>
    <row r="371" spans="1:5" x14ac:dyDescent="0.25">
      <c r="A371" s="75">
        <v>639</v>
      </c>
      <c r="B371">
        <v>369</v>
      </c>
      <c r="C371">
        <v>888</v>
      </c>
      <c r="D371" t="s">
        <v>454</v>
      </c>
      <c r="E371" t="str">
        <f>IF(ISNA(MATCH(A371,'ESO zone constants'!$A$2:$A$9949,0)),"","X")</f>
        <v>X</v>
      </c>
    </row>
    <row r="372" spans="1:5" x14ac:dyDescent="0.25">
      <c r="A372" s="75">
        <v>640</v>
      </c>
      <c r="B372">
        <v>370</v>
      </c>
      <c r="C372">
        <v>19</v>
      </c>
      <c r="D372" t="s">
        <v>455</v>
      </c>
      <c r="E372" t="str">
        <f>IF(ISNA(MATCH(A372,'ESO zone constants'!$A$2:$A$9949,0)),"","X")</f>
        <v>X</v>
      </c>
    </row>
    <row r="373" spans="1:5" x14ac:dyDescent="0.25">
      <c r="A373" s="75">
        <v>641</v>
      </c>
      <c r="B373">
        <v>371</v>
      </c>
      <c r="C373">
        <v>3</v>
      </c>
      <c r="D373" t="s">
        <v>456</v>
      </c>
      <c r="E373" t="str">
        <f>IF(ISNA(MATCH(A373,'ESO zone constants'!$A$2:$A$9949,0)),"","X")</f>
        <v>X</v>
      </c>
    </row>
    <row r="374" spans="1:5" x14ac:dyDescent="0.25">
      <c r="A374" s="75">
        <v>642</v>
      </c>
      <c r="B374">
        <v>372</v>
      </c>
      <c r="C374">
        <v>642</v>
      </c>
      <c r="D374" t="s">
        <v>147</v>
      </c>
      <c r="E374" t="str">
        <f>IF(ISNA(MATCH(A374,'ESO zone constants'!$A$2:$A$9949,0)),"","X")</f>
        <v>X</v>
      </c>
    </row>
    <row r="375" spans="1:5" x14ac:dyDescent="0.25">
      <c r="A375" s="75">
        <v>643</v>
      </c>
      <c r="B375">
        <v>373</v>
      </c>
      <c r="C375">
        <v>584</v>
      </c>
      <c r="D375" t="s">
        <v>457</v>
      </c>
      <c r="E375" t="str">
        <f>IF(ISNA(MATCH(A375,'ESO zone constants'!$A$2:$A$9949,0)),"","X")</f>
        <v>X</v>
      </c>
    </row>
    <row r="376" spans="1:5" x14ac:dyDescent="0.25">
      <c r="A376" s="75">
        <v>649</v>
      </c>
      <c r="B376">
        <v>374</v>
      </c>
      <c r="C376">
        <v>584</v>
      </c>
      <c r="D376" t="s">
        <v>458</v>
      </c>
      <c r="E376" t="str">
        <f>IF(ISNA(MATCH(A376,'ESO zone constants'!$A$2:$A$9949,0)),"","X")</f>
        <v>X</v>
      </c>
    </row>
    <row r="377" spans="1:5" x14ac:dyDescent="0.25">
      <c r="A377" s="75">
        <v>676</v>
      </c>
      <c r="B377">
        <v>375</v>
      </c>
      <c r="C377">
        <v>816</v>
      </c>
      <c r="D377" t="s">
        <v>459</v>
      </c>
      <c r="E377" t="str">
        <f>IF(ISNA(MATCH(A377,'ESO zone constants'!$A$2:$A$9949,0)),"","X")</f>
        <v>X</v>
      </c>
    </row>
    <row r="378" spans="1:5" x14ac:dyDescent="0.25">
      <c r="A378" s="75">
        <v>677</v>
      </c>
      <c r="B378">
        <v>376</v>
      </c>
      <c r="C378">
        <v>684</v>
      </c>
      <c r="D378" t="s">
        <v>460</v>
      </c>
      <c r="E378" t="str">
        <f>IF(ISNA(MATCH(A378,'ESO zone constants'!$A$2:$A$9949,0)),"","X")</f>
        <v>X</v>
      </c>
    </row>
    <row r="379" spans="1:5" x14ac:dyDescent="0.25">
      <c r="A379" s="75">
        <v>678</v>
      </c>
      <c r="B379">
        <v>377</v>
      </c>
      <c r="C379">
        <v>584</v>
      </c>
      <c r="D379" t="s">
        <v>52</v>
      </c>
      <c r="E379" t="str">
        <f>IF(ISNA(MATCH(A379,'ESO zone constants'!$A$2:$A$9949,0)),"","X")</f>
        <v>X</v>
      </c>
    </row>
    <row r="380" spans="1:5" x14ac:dyDescent="0.25">
      <c r="A380" s="75">
        <v>681</v>
      </c>
      <c r="B380">
        <v>378</v>
      </c>
      <c r="C380">
        <v>108</v>
      </c>
      <c r="D380" t="s">
        <v>71</v>
      </c>
      <c r="E380" t="str">
        <f>IF(ISNA(MATCH(A380,'ESO zone constants'!$A$2:$A$9949,0)),"","X")</f>
        <v>X</v>
      </c>
    </row>
    <row r="381" spans="1:5" x14ac:dyDescent="0.25">
      <c r="A381" s="75">
        <v>684</v>
      </c>
      <c r="B381">
        <v>379</v>
      </c>
      <c r="C381">
        <v>684</v>
      </c>
      <c r="D381" t="s">
        <v>461</v>
      </c>
      <c r="E381" t="str">
        <f>IF(ISNA(MATCH(A381,'ESO zone constants'!$A$2:$A$9949,0)),"","X")</f>
        <v>X</v>
      </c>
    </row>
    <row r="382" spans="1:5" x14ac:dyDescent="0.25">
      <c r="A382" s="75">
        <v>688</v>
      </c>
      <c r="B382">
        <v>380</v>
      </c>
      <c r="C382">
        <v>584</v>
      </c>
      <c r="D382" t="s">
        <v>54</v>
      </c>
      <c r="E382" t="str">
        <f>IF(ISNA(MATCH(A382,'ESO zone constants'!$A$2:$A$9949,0)),"","X")</f>
        <v>X</v>
      </c>
    </row>
    <row r="383" spans="1:5" x14ac:dyDescent="0.25">
      <c r="A383" s="75">
        <v>689</v>
      </c>
      <c r="B383">
        <v>381</v>
      </c>
      <c r="C383">
        <v>684</v>
      </c>
      <c r="D383" t="s">
        <v>462</v>
      </c>
      <c r="E383" t="str">
        <f>IF(ISNA(MATCH(A383,'ESO zone constants'!$A$2:$A$9949,0)),"","X")</f>
        <v>X</v>
      </c>
    </row>
    <row r="384" spans="1:5" x14ac:dyDescent="0.25">
      <c r="A384" s="75">
        <v>691</v>
      </c>
      <c r="B384">
        <v>382</v>
      </c>
      <c r="C384">
        <v>684</v>
      </c>
      <c r="D384" t="s">
        <v>463</v>
      </c>
      <c r="E384" t="str">
        <f>IF(ISNA(MATCH(A384,'ESO zone constants'!$A$2:$A$9949,0)),"","X")</f>
        <v>X</v>
      </c>
    </row>
    <row r="385" spans="1:5" x14ac:dyDescent="0.25">
      <c r="A385" s="75">
        <v>692</v>
      </c>
      <c r="B385">
        <v>383</v>
      </c>
      <c r="C385">
        <v>684</v>
      </c>
      <c r="D385" t="s">
        <v>464</v>
      </c>
      <c r="E385" t="str">
        <f>IF(ISNA(MATCH(A385,'ESO zone constants'!$A$2:$A$9949,0)),"","X")</f>
        <v>X</v>
      </c>
    </row>
    <row r="386" spans="1:5" x14ac:dyDescent="0.25">
      <c r="A386" s="75">
        <v>693</v>
      </c>
      <c r="B386">
        <v>384</v>
      </c>
      <c r="C386">
        <v>684</v>
      </c>
      <c r="D386" t="s">
        <v>465</v>
      </c>
      <c r="E386" t="str">
        <f>IF(ISNA(MATCH(A386,'ESO zone constants'!$A$2:$A$9949,0)),"","X")</f>
        <v>X</v>
      </c>
    </row>
    <row r="387" spans="1:5" x14ac:dyDescent="0.25">
      <c r="A387" s="75">
        <v>694</v>
      </c>
      <c r="B387">
        <v>385</v>
      </c>
      <c r="C387">
        <v>684</v>
      </c>
      <c r="D387" t="s">
        <v>466</v>
      </c>
      <c r="E387" t="str">
        <f>IF(ISNA(MATCH(A387,'ESO zone constants'!$A$2:$A$9949,0)),"","X")</f>
        <v>X</v>
      </c>
    </row>
    <row r="388" spans="1:5" x14ac:dyDescent="0.25">
      <c r="A388" s="75">
        <v>695</v>
      </c>
      <c r="B388">
        <v>386</v>
      </c>
      <c r="C388">
        <v>684</v>
      </c>
      <c r="D388" t="s">
        <v>467</v>
      </c>
      <c r="E388" t="str">
        <f>IF(ISNA(MATCH(A388,'ESO zone constants'!$A$2:$A$9949,0)),"","X")</f>
        <v>X</v>
      </c>
    </row>
    <row r="389" spans="1:5" x14ac:dyDescent="0.25">
      <c r="A389" s="75">
        <v>697</v>
      </c>
      <c r="B389">
        <v>387</v>
      </c>
      <c r="C389">
        <v>684</v>
      </c>
      <c r="D389" t="s">
        <v>468</v>
      </c>
      <c r="E389" t="str">
        <f>IF(ISNA(MATCH(A389,'ESO zone constants'!$A$2:$A$9949,0)),"","X")</f>
        <v>X</v>
      </c>
    </row>
    <row r="390" spans="1:5" x14ac:dyDescent="0.25">
      <c r="A390" s="75">
        <v>698</v>
      </c>
      <c r="B390">
        <v>388</v>
      </c>
      <c r="C390">
        <v>684</v>
      </c>
      <c r="D390" t="s">
        <v>469</v>
      </c>
      <c r="E390" t="str">
        <f>IF(ISNA(MATCH(A390,'ESO zone constants'!$A$2:$A$9949,0)),"","X")</f>
        <v>X</v>
      </c>
    </row>
    <row r="391" spans="1:5" x14ac:dyDescent="0.25">
      <c r="A391" s="75">
        <v>699</v>
      </c>
      <c r="B391">
        <v>389</v>
      </c>
      <c r="C391">
        <v>684</v>
      </c>
      <c r="D391" t="s">
        <v>470</v>
      </c>
      <c r="E391" t="str">
        <f>IF(ISNA(MATCH(A391,'ESO zone constants'!$A$2:$A$9949,0)),"","X")</f>
        <v>X</v>
      </c>
    </row>
    <row r="392" spans="1:5" x14ac:dyDescent="0.25">
      <c r="A392" s="75">
        <v>700</v>
      </c>
      <c r="B392">
        <v>390</v>
      </c>
      <c r="C392">
        <v>684</v>
      </c>
      <c r="D392" t="s">
        <v>471</v>
      </c>
      <c r="E392" t="str">
        <f>IF(ISNA(MATCH(A392,'ESO zone constants'!$A$2:$A$9949,0)),"","X")</f>
        <v>X</v>
      </c>
    </row>
    <row r="393" spans="1:5" x14ac:dyDescent="0.25">
      <c r="A393" s="75">
        <v>701</v>
      </c>
      <c r="B393">
        <v>391</v>
      </c>
      <c r="C393">
        <v>684</v>
      </c>
      <c r="D393" t="s">
        <v>472</v>
      </c>
      <c r="E393" t="str">
        <f>IF(ISNA(MATCH(A393,'ESO zone constants'!$A$2:$A$9949,0)),"","X")</f>
        <v>X</v>
      </c>
    </row>
    <row r="394" spans="1:5" x14ac:dyDescent="0.25">
      <c r="A394" s="75">
        <v>702</v>
      </c>
      <c r="B394">
        <v>392</v>
      </c>
      <c r="C394">
        <v>684</v>
      </c>
      <c r="D394" t="s">
        <v>473</v>
      </c>
      <c r="E394" t="str">
        <f>IF(ISNA(MATCH(A394,'ESO zone constants'!$A$2:$A$9949,0)),"","X")</f>
        <v>X</v>
      </c>
    </row>
    <row r="395" spans="1:5" x14ac:dyDescent="0.25">
      <c r="A395" s="75">
        <v>703</v>
      </c>
      <c r="B395">
        <v>393</v>
      </c>
      <c r="C395">
        <v>684</v>
      </c>
      <c r="D395" t="s">
        <v>474</v>
      </c>
      <c r="E395" t="str">
        <f>IF(ISNA(MATCH(A395,'ESO zone constants'!$A$2:$A$9949,0)),"","X")</f>
        <v>X</v>
      </c>
    </row>
    <row r="396" spans="1:5" x14ac:dyDescent="0.25">
      <c r="A396" s="75">
        <v>704</v>
      </c>
      <c r="B396">
        <v>394</v>
      </c>
      <c r="C396">
        <v>684</v>
      </c>
      <c r="D396" t="s">
        <v>475</v>
      </c>
      <c r="E396" t="str">
        <f>IF(ISNA(MATCH(A396,'ESO zone constants'!$A$2:$A$9949,0)),"","X")</f>
        <v>X</v>
      </c>
    </row>
    <row r="397" spans="1:5" x14ac:dyDescent="0.25">
      <c r="A397" s="75">
        <v>705</v>
      </c>
      <c r="B397">
        <v>395</v>
      </c>
      <c r="C397">
        <v>684</v>
      </c>
      <c r="D397" t="s">
        <v>476</v>
      </c>
      <c r="E397" t="str">
        <f>IF(ISNA(MATCH(A397,'ESO zone constants'!$A$2:$A$9949,0)),"","X")</f>
        <v>X</v>
      </c>
    </row>
    <row r="398" spans="1:5" x14ac:dyDescent="0.25">
      <c r="A398" s="75">
        <v>706</v>
      </c>
      <c r="B398">
        <v>396</v>
      </c>
      <c r="C398">
        <v>684</v>
      </c>
      <c r="D398" t="s">
        <v>477</v>
      </c>
      <c r="E398" t="str">
        <f>IF(ISNA(MATCH(A398,'ESO zone constants'!$A$2:$A$9949,0)),"","X")</f>
        <v>X</v>
      </c>
    </row>
    <row r="399" spans="1:5" x14ac:dyDescent="0.25">
      <c r="A399" s="75">
        <v>707</v>
      </c>
      <c r="B399">
        <v>397</v>
      </c>
      <c r="C399">
        <v>684</v>
      </c>
      <c r="D399" t="s">
        <v>478</v>
      </c>
      <c r="E399" t="str">
        <f>IF(ISNA(MATCH(A399,'ESO zone constants'!$A$2:$A$9949,0)),"","X")</f>
        <v>X</v>
      </c>
    </row>
    <row r="400" spans="1:5" x14ac:dyDescent="0.25">
      <c r="A400" s="75">
        <v>708</v>
      </c>
      <c r="B400">
        <v>398</v>
      </c>
      <c r="C400">
        <v>684</v>
      </c>
      <c r="D400" t="s">
        <v>479</v>
      </c>
      <c r="E400" t="str">
        <f>IF(ISNA(MATCH(A400,'ESO zone constants'!$A$2:$A$9949,0)),"","X")</f>
        <v>X</v>
      </c>
    </row>
    <row r="401" spans="1:5" x14ac:dyDescent="0.25">
      <c r="A401" s="75">
        <v>710</v>
      </c>
      <c r="B401">
        <v>399</v>
      </c>
      <c r="C401">
        <v>684</v>
      </c>
      <c r="D401" t="s">
        <v>480</v>
      </c>
      <c r="E401" t="str">
        <f>IF(ISNA(MATCH(A401,'ESO zone constants'!$A$2:$A$9949,0)),"","X")</f>
        <v>X</v>
      </c>
    </row>
    <row r="402" spans="1:5" x14ac:dyDescent="0.25">
      <c r="A402" s="75">
        <v>711</v>
      </c>
      <c r="B402">
        <v>400</v>
      </c>
      <c r="C402">
        <v>684</v>
      </c>
      <c r="D402" t="s">
        <v>481</v>
      </c>
      <c r="E402" t="str">
        <f>IF(ISNA(MATCH(A402,'ESO zone constants'!$A$2:$A$9949,0)),"","X")</f>
        <v>X</v>
      </c>
    </row>
    <row r="403" spans="1:5" x14ac:dyDescent="0.25">
      <c r="A403" s="75">
        <v>712</v>
      </c>
      <c r="B403">
        <v>401</v>
      </c>
      <c r="C403">
        <v>684</v>
      </c>
      <c r="D403" t="s">
        <v>482</v>
      </c>
      <c r="E403" t="str">
        <f>IF(ISNA(MATCH(A403,'ESO zone constants'!$A$2:$A$9949,0)),"","X")</f>
        <v>X</v>
      </c>
    </row>
    <row r="404" spans="1:5" x14ac:dyDescent="0.25">
      <c r="A404" s="75">
        <v>715</v>
      </c>
      <c r="B404">
        <v>402</v>
      </c>
      <c r="C404">
        <v>684</v>
      </c>
      <c r="D404" t="s">
        <v>483</v>
      </c>
      <c r="E404" t="str">
        <f>IF(ISNA(MATCH(A404,'ESO zone constants'!$A$2:$A$9949,0)),"","X")</f>
        <v>X</v>
      </c>
    </row>
    <row r="405" spans="1:5" x14ac:dyDescent="0.25">
      <c r="A405" s="75">
        <v>719</v>
      </c>
      <c r="B405">
        <v>403</v>
      </c>
      <c r="C405">
        <v>1011</v>
      </c>
      <c r="D405" t="s">
        <v>484</v>
      </c>
      <c r="E405" t="str">
        <f>IF(ISNA(MATCH(A405,'ESO zone constants'!$A$2:$A$9949,0)),"","X")</f>
        <v>X</v>
      </c>
    </row>
    <row r="406" spans="1:5" x14ac:dyDescent="0.25">
      <c r="A406" s="75">
        <v>723</v>
      </c>
      <c r="B406">
        <v>404</v>
      </c>
      <c r="C406">
        <v>199</v>
      </c>
      <c r="D406" t="s">
        <v>432</v>
      </c>
      <c r="E406" t="str">
        <f>IF(ISNA(MATCH(A406,'ESO zone constants'!$A$2:$A$9949,0)),"","X")</f>
        <v>X</v>
      </c>
    </row>
    <row r="407" spans="1:5" x14ac:dyDescent="0.25">
      <c r="A407" s="75">
        <v>724</v>
      </c>
      <c r="B407">
        <v>405</v>
      </c>
      <c r="C407">
        <v>684</v>
      </c>
      <c r="D407" t="s">
        <v>485</v>
      </c>
      <c r="E407" t="str">
        <f>IF(ISNA(MATCH(A407,'ESO zone constants'!$A$2:$A$9949,0)),"","X")</f>
        <v>X</v>
      </c>
    </row>
    <row r="408" spans="1:5" x14ac:dyDescent="0.25">
      <c r="A408" s="75">
        <v>725</v>
      </c>
      <c r="B408">
        <v>406</v>
      </c>
      <c r="C408">
        <v>816</v>
      </c>
      <c r="D408" t="s">
        <v>486</v>
      </c>
      <c r="E408" t="str">
        <f>IF(ISNA(MATCH(A408,'ESO zone constants'!$A$2:$A$9949,0)),"","X")</f>
        <v>X</v>
      </c>
    </row>
    <row r="409" spans="1:5" x14ac:dyDescent="0.25">
      <c r="A409" s="75">
        <v>726</v>
      </c>
      <c r="B409">
        <v>407</v>
      </c>
      <c r="C409">
        <v>726</v>
      </c>
      <c r="D409" t="s">
        <v>80</v>
      </c>
      <c r="E409" t="str">
        <f>IF(ISNA(MATCH(A409,'ESO zone constants'!$A$2:$A$9949,0)),"","X")</f>
        <v>X</v>
      </c>
    </row>
    <row r="410" spans="1:5" x14ac:dyDescent="0.25">
      <c r="A410" s="75">
        <v>745</v>
      </c>
      <c r="B410">
        <v>408</v>
      </c>
      <c r="C410">
        <v>41</v>
      </c>
      <c r="D410" t="s">
        <v>487</v>
      </c>
      <c r="E410" t="str">
        <f>IF(ISNA(MATCH(A410,'ESO zone constants'!$A$2:$A$9949,0)),"","X")</f>
        <v>X</v>
      </c>
    </row>
    <row r="411" spans="1:5" x14ac:dyDescent="0.25">
      <c r="A411" s="75">
        <v>746</v>
      </c>
      <c r="B411">
        <v>409</v>
      </c>
      <c r="C411">
        <v>381</v>
      </c>
      <c r="D411" t="s">
        <v>488</v>
      </c>
      <c r="E411" t="str">
        <f>IF(ISNA(MATCH(A411,'ESO zone constants'!$A$2:$A$9949,0)),"","X")</f>
        <v>X</v>
      </c>
    </row>
    <row r="412" spans="1:5" x14ac:dyDescent="0.25">
      <c r="A412" s="75">
        <v>747</v>
      </c>
      <c r="B412">
        <v>410</v>
      </c>
      <c r="C412">
        <v>383</v>
      </c>
      <c r="D412" t="s">
        <v>489</v>
      </c>
      <c r="E412" t="str">
        <f>IF(ISNA(MATCH(A412,'ESO zone constants'!$A$2:$A$9949,0)),"","X")</f>
        <v>X</v>
      </c>
    </row>
    <row r="413" spans="1:5" x14ac:dyDescent="0.25">
      <c r="A413" s="75">
        <v>748</v>
      </c>
      <c r="B413">
        <v>411</v>
      </c>
      <c r="C413">
        <v>108</v>
      </c>
      <c r="D413" t="s">
        <v>490</v>
      </c>
      <c r="E413" t="str">
        <f>IF(ISNA(MATCH(A413,'ESO zone constants'!$A$2:$A$9949,0)),"","X")</f>
        <v>X</v>
      </c>
    </row>
    <row r="414" spans="1:5" x14ac:dyDescent="0.25">
      <c r="A414" s="75">
        <v>749</v>
      </c>
      <c r="B414">
        <v>412</v>
      </c>
      <c r="C414">
        <v>58</v>
      </c>
      <c r="D414" t="s">
        <v>491</v>
      </c>
      <c r="E414" t="str">
        <f>IF(ISNA(MATCH(A414,'ESO zone constants'!$A$2:$A$9949,0)),"","X")</f>
        <v>X</v>
      </c>
    </row>
    <row r="415" spans="1:5" x14ac:dyDescent="0.25">
      <c r="A415" s="75">
        <v>750</v>
      </c>
      <c r="B415">
        <v>413</v>
      </c>
      <c r="C415">
        <v>382</v>
      </c>
      <c r="D415" t="s">
        <v>492</v>
      </c>
      <c r="E415" t="str">
        <f>IF(ISNA(MATCH(A415,'ESO zone constants'!$A$2:$A$9949,0)),"","X")</f>
        <v>X</v>
      </c>
    </row>
    <row r="416" spans="1:5" x14ac:dyDescent="0.25">
      <c r="A416" s="75">
        <v>751</v>
      </c>
      <c r="B416">
        <v>414</v>
      </c>
      <c r="C416">
        <v>888</v>
      </c>
      <c r="D416" t="s">
        <v>493</v>
      </c>
      <c r="E416" t="str">
        <f>IF(ISNA(MATCH(A416,'ESO zone constants'!$A$2:$A$9949,0)),"","X")</f>
        <v>X</v>
      </c>
    </row>
    <row r="417" spans="1:5" x14ac:dyDescent="0.25">
      <c r="A417" s="75">
        <v>752</v>
      </c>
      <c r="B417">
        <v>415</v>
      </c>
      <c r="C417">
        <v>19</v>
      </c>
      <c r="D417" t="s">
        <v>494</v>
      </c>
      <c r="E417" t="str">
        <f>IF(ISNA(MATCH(A417,'ESO zone constants'!$A$2:$A$9949,0)),"","X")</f>
        <v>X</v>
      </c>
    </row>
    <row r="418" spans="1:5" x14ac:dyDescent="0.25">
      <c r="A418" s="75">
        <v>753</v>
      </c>
      <c r="B418">
        <v>416</v>
      </c>
      <c r="C418">
        <v>3</v>
      </c>
      <c r="D418" t="s">
        <v>495</v>
      </c>
      <c r="E418" t="str">
        <f>IF(ISNA(MATCH(A418,'ESO zone constants'!$A$2:$A$9949,0)),"","X")</f>
        <v>X</v>
      </c>
    </row>
    <row r="419" spans="1:5" x14ac:dyDescent="0.25">
      <c r="A419" s="75">
        <v>754</v>
      </c>
      <c r="B419">
        <v>417</v>
      </c>
      <c r="C419">
        <v>92</v>
      </c>
      <c r="D419" t="s">
        <v>496</v>
      </c>
      <c r="E419" t="str">
        <f>IF(ISNA(MATCH(A419,'ESO zone constants'!$A$2:$A$9949,0)),"","X")</f>
        <v>X</v>
      </c>
    </row>
    <row r="420" spans="1:5" x14ac:dyDescent="0.25">
      <c r="A420" s="75">
        <v>755</v>
      </c>
      <c r="B420">
        <v>418</v>
      </c>
      <c r="C420">
        <v>20</v>
      </c>
      <c r="D420" t="s">
        <v>497</v>
      </c>
      <c r="E420" t="str">
        <f>IF(ISNA(MATCH(A420,'ESO zone constants'!$A$2:$A$9949,0)),"","X")</f>
        <v>X</v>
      </c>
    </row>
    <row r="421" spans="1:5" x14ac:dyDescent="0.25">
      <c r="A421" s="75">
        <v>756</v>
      </c>
      <c r="B421">
        <v>419</v>
      </c>
      <c r="C421">
        <v>104</v>
      </c>
      <c r="D421" t="s">
        <v>498</v>
      </c>
      <c r="E421" t="str">
        <f>IF(ISNA(MATCH(A421,'ESO zone constants'!$A$2:$A$9949,0)),"","X")</f>
        <v>X</v>
      </c>
    </row>
    <row r="422" spans="1:5" x14ac:dyDescent="0.25">
      <c r="A422" s="75">
        <v>757</v>
      </c>
      <c r="B422">
        <v>420</v>
      </c>
      <c r="C422">
        <v>41</v>
      </c>
      <c r="D422" t="s">
        <v>499</v>
      </c>
      <c r="E422" t="str">
        <f>IF(ISNA(MATCH(A422,'ESO zone constants'!$A$2:$A$9949,0)),"","X")</f>
        <v>X</v>
      </c>
    </row>
    <row r="423" spans="1:5" x14ac:dyDescent="0.25">
      <c r="A423" s="75">
        <v>758</v>
      </c>
      <c r="B423">
        <v>421</v>
      </c>
      <c r="C423">
        <v>101</v>
      </c>
      <c r="D423" t="s">
        <v>500</v>
      </c>
      <c r="E423" t="str">
        <f>IF(ISNA(MATCH(A423,'ESO zone constants'!$A$2:$A$9949,0)),"","X")</f>
        <v>X</v>
      </c>
    </row>
    <row r="424" spans="1:5" x14ac:dyDescent="0.25">
      <c r="A424" s="75">
        <v>759</v>
      </c>
      <c r="B424">
        <v>422</v>
      </c>
      <c r="C424">
        <v>117</v>
      </c>
      <c r="D424" t="s">
        <v>501</v>
      </c>
      <c r="E424" t="str">
        <f>IF(ISNA(MATCH(A424,'ESO zone constants'!$A$2:$A$9949,0)),"","X")</f>
        <v>X</v>
      </c>
    </row>
    <row r="425" spans="1:5" x14ac:dyDescent="0.25">
      <c r="A425" s="75">
        <v>760</v>
      </c>
      <c r="B425">
        <v>423</v>
      </c>
      <c r="C425">
        <v>57</v>
      </c>
      <c r="D425" t="s">
        <v>502</v>
      </c>
      <c r="E425" t="str">
        <f>IF(ISNA(MATCH(A425,'ESO zone constants'!$A$2:$A$9949,0)),"","X")</f>
        <v>X</v>
      </c>
    </row>
    <row r="426" spans="1:5" x14ac:dyDescent="0.25">
      <c r="A426" s="75">
        <v>761</v>
      </c>
      <c r="B426">
        <v>424</v>
      </c>
      <c r="C426">
        <v>103</v>
      </c>
      <c r="D426" t="s">
        <v>503</v>
      </c>
      <c r="E426" t="str">
        <f>IF(ISNA(MATCH(A426,'ESO zone constants'!$A$2:$A$9949,0)),"","X")</f>
        <v>X</v>
      </c>
    </row>
    <row r="427" spans="1:5" x14ac:dyDescent="0.25">
      <c r="A427" s="75">
        <v>763</v>
      </c>
      <c r="B427">
        <v>425</v>
      </c>
      <c r="C427">
        <v>816</v>
      </c>
      <c r="D427" t="s">
        <v>504</v>
      </c>
      <c r="E427" t="str">
        <f>IF(ISNA(MATCH(A427,'ESO zone constants'!$A$2:$A$9949,0)),"","X")</f>
        <v>X</v>
      </c>
    </row>
    <row r="428" spans="1:5" x14ac:dyDescent="0.25">
      <c r="A428" s="75">
        <v>764</v>
      </c>
      <c r="B428">
        <v>426</v>
      </c>
      <c r="C428">
        <v>816</v>
      </c>
      <c r="D428" t="s">
        <v>505</v>
      </c>
      <c r="E428" t="str">
        <f>IF(ISNA(MATCH(A428,'ESO zone constants'!$A$2:$A$9949,0)),"","X")</f>
        <v>X</v>
      </c>
    </row>
    <row r="429" spans="1:5" x14ac:dyDescent="0.25">
      <c r="A429" s="75">
        <v>765</v>
      </c>
      <c r="B429">
        <v>427</v>
      </c>
      <c r="C429">
        <v>823</v>
      </c>
      <c r="D429" t="s">
        <v>506</v>
      </c>
      <c r="E429" t="str">
        <f>IF(ISNA(MATCH(A429,'ESO zone constants'!$A$2:$A$9949,0)),"","X")</f>
        <v>X</v>
      </c>
    </row>
    <row r="430" spans="1:5" x14ac:dyDescent="0.25">
      <c r="A430" s="75">
        <v>766</v>
      </c>
      <c r="B430">
        <v>428</v>
      </c>
      <c r="C430">
        <v>823</v>
      </c>
      <c r="D430" t="s">
        <v>507</v>
      </c>
      <c r="E430" t="str">
        <f>IF(ISNA(MATCH(A430,'ESO zone constants'!$A$2:$A$9949,0)),"","X")</f>
        <v>X</v>
      </c>
    </row>
    <row r="431" spans="1:5" x14ac:dyDescent="0.25">
      <c r="A431" s="75">
        <v>767</v>
      </c>
      <c r="B431">
        <v>429</v>
      </c>
      <c r="C431">
        <v>816</v>
      </c>
      <c r="D431" t="s">
        <v>508</v>
      </c>
      <c r="E431" t="str">
        <f>IF(ISNA(MATCH(A431,'ESO zone constants'!$A$2:$A$9949,0)),"","X")</f>
        <v>X</v>
      </c>
    </row>
    <row r="432" spans="1:5" x14ac:dyDescent="0.25">
      <c r="A432" s="75">
        <v>769</v>
      </c>
      <c r="B432">
        <v>430</v>
      </c>
      <c r="C432">
        <v>823</v>
      </c>
      <c r="D432" t="s">
        <v>509</v>
      </c>
      <c r="E432" t="str">
        <f>IF(ISNA(MATCH(A432,'ESO zone constants'!$A$2:$A$9949,0)),"","X")</f>
        <v>X</v>
      </c>
    </row>
    <row r="433" spans="1:5" x14ac:dyDescent="0.25">
      <c r="A433" s="75">
        <v>770</v>
      </c>
      <c r="B433">
        <v>431</v>
      </c>
      <c r="C433">
        <v>816</v>
      </c>
      <c r="D433" t="s">
        <v>510</v>
      </c>
      <c r="E433" t="str">
        <f>IF(ISNA(MATCH(A433,'ESO zone constants'!$A$2:$A$9949,0)),"","X")</f>
        <v>X</v>
      </c>
    </row>
    <row r="434" spans="1:5" x14ac:dyDescent="0.25">
      <c r="A434" s="75">
        <v>771</v>
      </c>
      <c r="B434">
        <v>432</v>
      </c>
      <c r="C434">
        <v>816</v>
      </c>
      <c r="D434" t="s">
        <v>511</v>
      </c>
      <c r="E434" t="str">
        <f>IF(ISNA(MATCH(A434,'ESO zone constants'!$A$2:$A$9949,0)),"","X")</f>
        <v>X</v>
      </c>
    </row>
    <row r="435" spans="1:5" x14ac:dyDescent="0.25">
      <c r="A435" s="75">
        <v>773</v>
      </c>
      <c r="B435">
        <v>433</v>
      </c>
      <c r="C435">
        <v>117</v>
      </c>
      <c r="D435" t="s">
        <v>512</v>
      </c>
      <c r="E435" t="str">
        <f>IF(ISNA(MATCH(A435,'ESO zone constants'!$A$2:$A$9949,0)),"","X")</f>
        <v>X</v>
      </c>
    </row>
    <row r="436" spans="1:5" x14ac:dyDescent="0.25">
      <c r="A436" s="75">
        <v>774</v>
      </c>
      <c r="B436">
        <v>434</v>
      </c>
      <c r="C436">
        <v>1086</v>
      </c>
      <c r="D436" t="s">
        <v>1955</v>
      </c>
      <c r="E436" t="str">
        <f>IF(ISNA(MATCH(A436,'ESO zone constants'!$A$2:$A$9949,0)),"","X")</f>
        <v>X</v>
      </c>
    </row>
    <row r="437" spans="1:5" x14ac:dyDescent="0.25">
      <c r="A437" s="75">
        <v>780</v>
      </c>
      <c r="B437">
        <v>435</v>
      </c>
      <c r="C437">
        <v>684</v>
      </c>
      <c r="D437" t="s">
        <v>513</v>
      </c>
      <c r="E437" t="str">
        <f>IF(ISNA(MATCH(A437,'ESO zone constants'!$A$2:$A$9949,0)),"","X")</f>
        <v>X</v>
      </c>
    </row>
    <row r="438" spans="1:5" x14ac:dyDescent="0.25">
      <c r="A438" s="75">
        <v>808</v>
      </c>
      <c r="B438">
        <v>436</v>
      </c>
      <c r="C438">
        <v>1160</v>
      </c>
      <c r="D438" t="s">
        <v>2319</v>
      </c>
      <c r="E438" t="str">
        <f>IF(ISNA(MATCH(A438,'ESO zone constants'!$A$2:$A$9949,0)),"","X")</f>
        <v/>
      </c>
    </row>
    <row r="439" spans="1:5" x14ac:dyDescent="0.25">
      <c r="A439" s="75">
        <v>809</v>
      </c>
      <c r="B439">
        <v>437</v>
      </c>
      <c r="C439">
        <v>199</v>
      </c>
      <c r="D439" t="s">
        <v>435</v>
      </c>
      <c r="E439" t="str">
        <f>IF(ISNA(MATCH(A439,'ESO zone constants'!$A$2:$A$9949,0)),"","X")</f>
        <v>X</v>
      </c>
    </row>
    <row r="440" spans="1:5" x14ac:dyDescent="0.25">
      <c r="A440" s="75">
        <v>810</v>
      </c>
      <c r="B440">
        <v>438</v>
      </c>
      <c r="C440">
        <v>381</v>
      </c>
      <c r="D440" t="s">
        <v>514</v>
      </c>
      <c r="E440" t="str">
        <f>IF(ISNA(MATCH(A440,'ESO zone constants'!$A$2:$A$9949,0)),"","X")</f>
        <v>X</v>
      </c>
    </row>
    <row r="441" spans="1:5" x14ac:dyDescent="0.25">
      <c r="A441" s="75">
        <v>811</v>
      </c>
      <c r="B441">
        <v>439</v>
      </c>
      <c r="C441">
        <v>535</v>
      </c>
      <c r="D441" t="s">
        <v>515</v>
      </c>
      <c r="E441" t="str">
        <f>IF(ISNA(MATCH(A441,'ESO zone constants'!$A$2:$A$9949,0)),"","X")</f>
        <v>X</v>
      </c>
    </row>
    <row r="442" spans="1:5" x14ac:dyDescent="0.25">
      <c r="A442" s="75">
        <v>814</v>
      </c>
      <c r="B442">
        <v>440</v>
      </c>
      <c r="C442">
        <v>684</v>
      </c>
      <c r="D442" t="s">
        <v>516</v>
      </c>
      <c r="E442" t="str">
        <f>IF(ISNA(MATCH(A442,'ESO zone constants'!$A$2:$A$9949,0)),"","X")</f>
        <v>X</v>
      </c>
    </row>
    <row r="443" spans="1:5" x14ac:dyDescent="0.25">
      <c r="A443" s="75">
        <v>815</v>
      </c>
      <c r="B443">
        <v>441</v>
      </c>
      <c r="C443">
        <v>684</v>
      </c>
      <c r="D443" t="s">
        <v>517</v>
      </c>
      <c r="E443" t="str">
        <f>IF(ISNA(MATCH(A443,'ESO zone constants'!$A$2:$A$9949,0)),"","X")</f>
        <v>X</v>
      </c>
    </row>
    <row r="444" spans="1:5" x14ac:dyDescent="0.25">
      <c r="A444" s="75">
        <v>816</v>
      </c>
      <c r="B444">
        <v>442</v>
      </c>
      <c r="C444">
        <v>816</v>
      </c>
      <c r="D444" t="s">
        <v>518</v>
      </c>
      <c r="E444" t="str">
        <f>IF(ISNA(MATCH(A444,'ESO zone constants'!$A$2:$A$9949,0)),"","X")</f>
        <v>X</v>
      </c>
    </row>
    <row r="445" spans="1:5" x14ac:dyDescent="0.25">
      <c r="A445" s="75">
        <v>817</v>
      </c>
      <c r="B445">
        <v>443</v>
      </c>
      <c r="C445">
        <v>816</v>
      </c>
      <c r="D445" t="s">
        <v>519</v>
      </c>
      <c r="E445" t="str">
        <f>IF(ISNA(MATCH(A445,'ESO zone constants'!$A$2:$A$9949,0)),"","X")</f>
        <v>X</v>
      </c>
    </row>
    <row r="446" spans="1:5" x14ac:dyDescent="0.25">
      <c r="A446" s="75">
        <v>818</v>
      </c>
      <c r="B446">
        <v>444</v>
      </c>
      <c r="C446">
        <v>816</v>
      </c>
      <c r="D446" t="s">
        <v>520</v>
      </c>
      <c r="E446" t="str">
        <f>IF(ISNA(MATCH(A446,'ESO zone constants'!$A$2:$A$9949,0)),"","X")</f>
        <v>X</v>
      </c>
    </row>
    <row r="447" spans="1:5" x14ac:dyDescent="0.25">
      <c r="A447" s="75">
        <v>819</v>
      </c>
      <c r="B447">
        <v>445</v>
      </c>
      <c r="C447">
        <v>816</v>
      </c>
      <c r="D447" t="s">
        <v>521</v>
      </c>
      <c r="E447" t="str">
        <f>IF(ISNA(MATCH(A447,'ESO zone constants'!$A$2:$A$9949,0)),"","X")</f>
        <v>X</v>
      </c>
    </row>
    <row r="448" spans="1:5" x14ac:dyDescent="0.25">
      <c r="A448" s="75">
        <v>820</v>
      </c>
      <c r="B448">
        <v>446</v>
      </c>
      <c r="C448">
        <v>816</v>
      </c>
      <c r="D448" t="s">
        <v>522</v>
      </c>
      <c r="E448" t="str">
        <f>IF(ISNA(MATCH(A448,'ESO zone constants'!$A$2:$A$9949,0)),"","X")</f>
        <v>X</v>
      </c>
    </row>
    <row r="449" spans="1:5" x14ac:dyDescent="0.25">
      <c r="A449" s="75">
        <v>821</v>
      </c>
      <c r="B449">
        <v>447</v>
      </c>
      <c r="C449">
        <v>816</v>
      </c>
      <c r="D449" t="s">
        <v>523</v>
      </c>
      <c r="E449" t="str">
        <f>IF(ISNA(MATCH(A449,'ESO zone constants'!$A$2:$A$9949,0)),"","X")</f>
        <v>X</v>
      </c>
    </row>
    <row r="450" spans="1:5" x14ac:dyDescent="0.25">
      <c r="A450" s="75">
        <v>823</v>
      </c>
      <c r="B450">
        <v>448</v>
      </c>
      <c r="C450">
        <v>823</v>
      </c>
      <c r="D450" t="s">
        <v>524</v>
      </c>
      <c r="E450" t="str">
        <f>IF(ISNA(MATCH(A450,'ESO zone constants'!$A$2:$A$9949,0)),"","X")</f>
        <v>X</v>
      </c>
    </row>
    <row r="451" spans="1:5" x14ac:dyDescent="0.25">
      <c r="A451" s="75">
        <v>824</v>
      </c>
      <c r="B451">
        <v>449</v>
      </c>
      <c r="C451">
        <v>823</v>
      </c>
      <c r="D451" t="s">
        <v>525</v>
      </c>
      <c r="E451" t="str">
        <f>IF(ISNA(MATCH(A451,'ESO zone constants'!$A$2:$A$9949,0)),"","X")</f>
        <v>X</v>
      </c>
    </row>
    <row r="452" spans="1:5" x14ac:dyDescent="0.25">
      <c r="A452" s="75">
        <v>825</v>
      </c>
      <c r="B452">
        <v>450</v>
      </c>
      <c r="C452">
        <v>823</v>
      </c>
      <c r="D452" t="s">
        <v>526</v>
      </c>
      <c r="E452" t="str">
        <f>IF(ISNA(MATCH(A452,'ESO zone constants'!$A$2:$A$9949,0)),"","X")</f>
        <v>X</v>
      </c>
    </row>
    <row r="453" spans="1:5" x14ac:dyDescent="0.25">
      <c r="A453" s="75">
        <v>826</v>
      </c>
      <c r="B453">
        <v>451</v>
      </c>
      <c r="C453">
        <v>823</v>
      </c>
      <c r="D453" t="s">
        <v>527</v>
      </c>
      <c r="E453" t="str">
        <f>IF(ISNA(MATCH(A453,'ESO zone constants'!$A$2:$A$9949,0)),"","X")</f>
        <v>X</v>
      </c>
    </row>
    <row r="454" spans="1:5" x14ac:dyDescent="0.25">
      <c r="A454" s="75">
        <v>827</v>
      </c>
      <c r="B454">
        <v>452</v>
      </c>
      <c r="C454">
        <v>823</v>
      </c>
      <c r="D454" t="s">
        <v>528</v>
      </c>
      <c r="E454" t="str">
        <f>IF(ISNA(MATCH(A454,'ESO zone constants'!$A$2:$A$9949,0)),"","X")</f>
        <v>X</v>
      </c>
    </row>
    <row r="455" spans="1:5" x14ac:dyDescent="0.25">
      <c r="A455" s="75">
        <v>828</v>
      </c>
      <c r="B455">
        <v>453</v>
      </c>
      <c r="C455">
        <v>823</v>
      </c>
      <c r="D455" t="s">
        <v>529</v>
      </c>
      <c r="E455" t="str">
        <f>IF(ISNA(MATCH(A455,'ESO zone constants'!$A$2:$A$9949,0)),"","X")</f>
        <v>X</v>
      </c>
    </row>
    <row r="456" spans="1:5" x14ac:dyDescent="0.25">
      <c r="A456" s="75">
        <v>829</v>
      </c>
      <c r="B456">
        <v>454</v>
      </c>
      <c r="C456">
        <v>823</v>
      </c>
      <c r="D456" t="s">
        <v>530</v>
      </c>
      <c r="E456" t="str">
        <f>IF(ISNA(MATCH(A456,'ESO zone constants'!$A$2:$A$9949,0)),"","X")</f>
        <v>X</v>
      </c>
    </row>
    <row r="457" spans="1:5" x14ac:dyDescent="0.25">
      <c r="A457" s="75">
        <v>831</v>
      </c>
      <c r="B457">
        <v>455</v>
      </c>
      <c r="C457">
        <v>823</v>
      </c>
      <c r="D457" t="s">
        <v>531</v>
      </c>
      <c r="E457" t="str">
        <f>IF(ISNA(MATCH(A457,'ESO zone constants'!$A$2:$A$9949,0)),"","X")</f>
        <v>X</v>
      </c>
    </row>
    <row r="458" spans="1:5" x14ac:dyDescent="0.25">
      <c r="A458" s="75">
        <v>832</v>
      </c>
      <c r="B458">
        <v>456</v>
      </c>
      <c r="C458">
        <v>823</v>
      </c>
      <c r="D458" t="s">
        <v>532</v>
      </c>
      <c r="E458" t="str">
        <f>IF(ISNA(MATCH(A458,'ESO zone constants'!$A$2:$A$9949,0)),"","X")</f>
        <v>X</v>
      </c>
    </row>
    <row r="459" spans="1:5" x14ac:dyDescent="0.25">
      <c r="A459" s="75">
        <v>833</v>
      </c>
      <c r="B459">
        <v>457</v>
      </c>
      <c r="C459">
        <v>823</v>
      </c>
      <c r="D459" t="s">
        <v>533</v>
      </c>
      <c r="E459" t="str">
        <f>IF(ISNA(MATCH(A459,'ESO zone constants'!$A$2:$A$9949,0)),"","X")</f>
        <v>X</v>
      </c>
    </row>
    <row r="460" spans="1:5" x14ac:dyDescent="0.25">
      <c r="A460" s="75">
        <v>834</v>
      </c>
      <c r="B460">
        <v>458</v>
      </c>
      <c r="C460">
        <v>816</v>
      </c>
      <c r="D460" t="s">
        <v>534</v>
      </c>
      <c r="E460" t="str">
        <f>IF(ISNA(MATCH(A460,'ESO zone constants'!$A$2:$A$9949,0)),"","X")</f>
        <v>X</v>
      </c>
    </row>
    <row r="461" spans="1:5" x14ac:dyDescent="0.25">
      <c r="A461" s="75">
        <v>836</v>
      </c>
      <c r="B461">
        <v>459</v>
      </c>
      <c r="C461">
        <v>823</v>
      </c>
      <c r="D461" t="s">
        <v>535</v>
      </c>
      <c r="E461" t="str">
        <f>IF(ISNA(MATCH(A461,'ESO zone constants'!$A$2:$A$9949,0)),"","X")</f>
        <v>X</v>
      </c>
    </row>
    <row r="462" spans="1:5" x14ac:dyDescent="0.25">
      <c r="A462" s="75">
        <v>837</v>
      </c>
      <c r="B462">
        <v>460</v>
      </c>
      <c r="C462">
        <v>823</v>
      </c>
      <c r="D462" t="s">
        <v>536</v>
      </c>
      <c r="E462" t="str">
        <f>IF(ISNA(MATCH(A462,'ESO zone constants'!$A$2:$A$9949,0)),"","X")</f>
        <v>X</v>
      </c>
    </row>
    <row r="463" spans="1:5" x14ac:dyDescent="0.25">
      <c r="A463" s="75">
        <v>841</v>
      </c>
      <c r="B463">
        <v>461</v>
      </c>
      <c r="C463">
        <v>823</v>
      </c>
      <c r="D463" t="s">
        <v>537</v>
      </c>
      <c r="E463" t="str">
        <f>IF(ISNA(MATCH(A463,'ESO zone constants'!$A$2:$A$9949,0)),"","X")</f>
        <v>X</v>
      </c>
    </row>
    <row r="464" spans="1:5" x14ac:dyDescent="0.25">
      <c r="A464" s="75">
        <v>842</v>
      </c>
      <c r="B464">
        <v>462</v>
      </c>
      <c r="C464">
        <v>823</v>
      </c>
      <c r="D464" t="s">
        <v>538</v>
      </c>
      <c r="E464" t="str">
        <f>IF(ISNA(MATCH(A464,'ESO zone constants'!$A$2:$A$9949,0)),"","X")</f>
        <v>X</v>
      </c>
    </row>
    <row r="465" spans="1:5" x14ac:dyDescent="0.25">
      <c r="A465" s="75">
        <v>843</v>
      </c>
      <c r="B465">
        <v>463</v>
      </c>
      <c r="C465">
        <v>117</v>
      </c>
      <c r="D465" t="s">
        <v>53</v>
      </c>
      <c r="E465" t="str">
        <f>IF(ISNA(MATCH(A465,'ESO zone constants'!$A$2:$A$9949,0)),"","X")</f>
        <v>X</v>
      </c>
    </row>
    <row r="466" spans="1:5" x14ac:dyDescent="0.25">
      <c r="A466" s="75">
        <v>844</v>
      </c>
      <c r="B466">
        <v>464</v>
      </c>
      <c r="C466">
        <v>816</v>
      </c>
      <c r="D466" t="s">
        <v>539</v>
      </c>
      <c r="E466" t="str">
        <f>IF(ISNA(MATCH(A466,'ESO zone constants'!$A$2:$A$9949,0)),"","X")</f>
        <v>X</v>
      </c>
    </row>
    <row r="467" spans="1:5" x14ac:dyDescent="0.25">
      <c r="A467" s="75">
        <v>845</v>
      </c>
      <c r="B467">
        <v>465</v>
      </c>
      <c r="C467">
        <v>816</v>
      </c>
      <c r="D467" t="s">
        <v>540</v>
      </c>
      <c r="E467" t="str">
        <f>IF(ISNA(MATCH(A467,'ESO zone constants'!$A$2:$A$9949,0)),"","X")</f>
        <v>X</v>
      </c>
    </row>
    <row r="468" spans="1:5" x14ac:dyDescent="0.25">
      <c r="A468" s="75">
        <v>848</v>
      </c>
      <c r="B468">
        <v>466</v>
      </c>
      <c r="C468">
        <v>117</v>
      </c>
      <c r="D468" t="s">
        <v>72</v>
      </c>
      <c r="E468" t="str">
        <f>IF(ISNA(MATCH(A468,'ESO zone constants'!$A$2:$A$9949,0)),"","X")</f>
        <v>X</v>
      </c>
    </row>
    <row r="469" spans="1:5" x14ac:dyDescent="0.25">
      <c r="A469" s="75">
        <v>849</v>
      </c>
      <c r="B469">
        <v>467</v>
      </c>
      <c r="C469">
        <v>849</v>
      </c>
      <c r="D469" t="s">
        <v>541</v>
      </c>
      <c r="E469" t="str">
        <f>IF(ISNA(MATCH(A469,'ESO zone constants'!$A$2:$A$9949,0)),"","X")</f>
        <v>X</v>
      </c>
    </row>
    <row r="470" spans="1:5" x14ac:dyDescent="0.25">
      <c r="A470" s="75">
        <v>852</v>
      </c>
      <c r="B470">
        <v>468</v>
      </c>
      <c r="C470">
        <v>3</v>
      </c>
      <c r="D470" t="s">
        <v>542</v>
      </c>
      <c r="E470" t="str">
        <f>IF(ISNA(MATCH(A470,'ESO zone constants'!$A$2:$A$9949,0)),"","X")</f>
        <v>X</v>
      </c>
    </row>
    <row r="471" spans="1:5" x14ac:dyDescent="0.25">
      <c r="A471" s="75">
        <v>853</v>
      </c>
      <c r="B471">
        <v>469</v>
      </c>
      <c r="C471">
        <v>20</v>
      </c>
      <c r="D471" t="s">
        <v>543</v>
      </c>
      <c r="E471" t="str">
        <f>IF(ISNA(MATCH(A471,'ESO zone constants'!$A$2:$A$9949,0)),"","X")</f>
        <v>X</v>
      </c>
    </row>
    <row r="472" spans="1:5" x14ac:dyDescent="0.25">
      <c r="A472" s="75">
        <v>854</v>
      </c>
      <c r="B472">
        <v>470</v>
      </c>
      <c r="C472">
        <v>92</v>
      </c>
      <c r="D472" t="s">
        <v>544</v>
      </c>
      <c r="E472" t="str">
        <f>IF(ISNA(MATCH(A472,'ESO zone constants'!$A$2:$A$9949,0)),"","X")</f>
        <v>X</v>
      </c>
    </row>
    <row r="473" spans="1:5" x14ac:dyDescent="0.25">
      <c r="A473" s="75">
        <v>855</v>
      </c>
      <c r="B473">
        <v>471</v>
      </c>
      <c r="C473">
        <v>19</v>
      </c>
      <c r="D473" t="s">
        <v>545</v>
      </c>
      <c r="E473" t="str">
        <f>IF(ISNA(MATCH(A473,'ESO zone constants'!$A$2:$A$9949,0)),"","X")</f>
        <v>X</v>
      </c>
    </row>
    <row r="474" spans="1:5" x14ac:dyDescent="0.25">
      <c r="A474" s="75">
        <v>856</v>
      </c>
      <c r="B474">
        <v>472</v>
      </c>
      <c r="C474">
        <v>92</v>
      </c>
      <c r="D474" t="s">
        <v>546</v>
      </c>
      <c r="E474" t="str">
        <f>IF(ISNA(MATCH(A474,'ESO zone constants'!$A$2:$A$9949,0)),"","X")</f>
        <v>X</v>
      </c>
    </row>
    <row r="475" spans="1:5" x14ac:dyDescent="0.25">
      <c r="A475" s="75">
        <v>857</v>
      </c>
      <c r="B475">
        <v>473</v>
      </c>
      <c r="C475">
        <v>104</v>
      </c>
      <c r="D475" t="s">
        <v>547</v>
      </c>
      <c r="E475" t="str">
        <f>IF(ISNA(MATCH(A475,'ESO zone constants'!$A$2:$A$9949,0)),"","X")</f>
        <v>X</v>
      </c>
    </row>
    <row r="476" spans="1:5" x14ac:dyDescent="0.25">
      <c r="A476" s="75">
        <v>858</v>
      </c>
      <c r="B476">
        <v>474</v>
      </c>
      <c r="C476">
        <v>108</v>
      </c>
      <c r="D476" t="s">
        <v>548</v>
      </c>
      <c r="E476" t="str">
        <f>IF(ISNA(MATCH(A476,'ESO zone constants'!$A$2:$A$9949,0)),"","X")</f>
        <v>X</v>
      </c>
    </row>
    <row r="477" spans="1:5" x14ac:dyDescent="0.25">
      <c r="A477" s="75">
        <v>859</v>
      </c>
      <c r="B477">
        <v>475</v>
      </c>
      <c r="C477">
        <v>58</v>
      </c>
      <c r="D477" t="s">
        <v>549</v>
      </c>
      <c r="E477" t="str">
        <f>IF(ISNA(MATCH(A477,'ESO zone constants'!$A$2:$A$9949,0)),"","X")</f>
        <v>X</v>
      </c>
    </row>
    <row r="478" spans="1:5" x14ac:dyDescent="0.25">
      <c r="A478" s="75">
        <v>860</v>
      </c>
      <c r="B478">
        <v>476</v>
      </c>
      <c r="C478">
        <v>383</v>
      </c>
      <c r="D478" t="s">
        <v>550</v>
      </c>
      <c r="E478" t="str">
        <f>IF(ISNA(MATCH(A478,'ESO zone constants'!$A$2:$A$9949,0)),"","X")</f>
        <v>X</v>
      </c>
    </row>
    <row r="479" spans="1:5" x14ac:dyDescent="0.25">
      <c r="A479" s="75">
        <v>861</v>
      </c>
      <c r="B479">
        <v>477</v>
      </c>
      <c r="C479">
        <v>108</v>
      </c>
      <c r="D479" t="s">
        <v>551</v>
      </c>
      <c r="E479" t="str">
        <f>IF(ISNA(MATCH(A479,'ESO zone constants'!$A$2:$A$9949,0)),"","X")</f>
        <v>X</v>
      </c>
    </row>
    <row r="480" spans="1:5" x14ac:dyDescent="0.25">
      <c r="A480" s="75">
        <v>862</v>
      </c>
      <c r="B480">
        <v>478</v>
      </c>
      <c r="C480">
        <v>382</v>
      </c>
      <c r="D480" t="s">
        <v>552</v>
      </c>
      <c r="E480" t="str">
        <f>IF(ISNA(MATCH(A480,'ESO zone constants'!$A$2:$A$9949,0)),"","X")</f>
        <v>X</v>
      </c>
    </row>
    <row r="481" spans="1:5" x14ac:dyDescent="0.25">
      <c r="A481" s="75">
        <v>863</v>
      </c>
      <c r="B481">
        <v>479</v>
      </c>
      <c r="C481">
        <v>537</v>
      </c>
      <c r="D481" t="s">
        <v>553</v>
      </c>
      <c r="E481" t="str">
        <f>IF(ISNA(MATCH(A481,'ESO zone constants'!$A$2:$A$9949,0)),"","X")</f>
        <v>X</v>
      </c>
    </row>
    <row r="482" spans="1:5" x14ac:dyDescent="0.25">
      <c r="A482" s="75">
        <v>864</v>
      </c>
      <c r="B482">
        <v>480</v>
      </c>
      <c r="C482">
        <v>103</v>
      </c>
      <c r="D482" t="s">
        <v>554</v>
      </c>
      <c r="E482" t="str">
        <f>IF(ISNA(MATCH(A482,'ESO zone constants'!$A$2:$A$9949,0)),"","X")</f>
        <v>X</v>
      </c>
    </row>
    <row r="483" spans="1:5" x14ac:dyDescent="0.25">
      <c r="A483" s="75">
        <v>865</v>
      </c>
      <c r="B483">
        <v>481</v>
      </c>
      <c r="C483">
        <v>101</v>
      </c>
      <c r="D483" t="s">
        <v>555</v>
      </c>
      <c r="E483" t="str">
        <f>IF(ISNA(MATCH(A483,'ESO zone constants'!$A$2:$A$9949,0)),"","X")</f>
        <v>X</v>
      </c>
    </row>
    <row r="484" spans="1:5" x14ac:dyDescent="0.25">
      <c r="A484" s="75">
        <v>866</v>
      </c>
      <c r="B484">
        <v>482</v>
      </c>
      <c r="C484">
        <v>57</v>
      </c>
      <c r="D484" t="s">
        <v>556</v>
      </c>
      <c r="E484" t="str">
        <f>IF(ISNA(MATCH(A484,'ESO zone constants'!$A$2:$A$9949,0)),"","X")</f>
        <v>X</v>
      </c>
    </row>
    <row r="485" spans="1:5" x14ac:dyDescent="0.25">
      <c r="A485" s="75">
        <v>867</v>
      </c>
      <c r="B485">
        <v>483</v>
      </c>
      <c r="C485">
        <v>41</v>
      </c>
      <c r="D485" t="s">
        <v>557</v>
      </c>
      <c r="E485" t="str">
        <f>IF(ISNA(MATCH(A485,'ESO zone constants'!$A$2:$A$9949,0)),"","X")</f>
        <v>X</v>
      </c>
    </row>
    <row r="486" spans="1:5" x14ac:dyDescent="0.25">
      <c r="A486" s="75">
        <v>868</v>
      </c>
      <c r="B486">
        <v>484</v>
      </c>
      <c r="C486">
        <v>281</v>
      </c>
      <c r="D486" t="s">
        <v>558</v>
      </c>
      <c r="E486" t="str">
        <f>IF(ISNA(MATCH(A486,'ESO zone constants'!$A$2:$A$9949,0)),"","X")</f>
        <v>X</v>
      </c>
    </row>
    <row r="487" spans="1:5" x14ac:dyDescent="0.25">
      <c r="A487" s="75">
        <v>869</v>
      </c>
      <c r="B487">
        <v>485</v>
      </c>
      <c r="C487">
        <v>117</v>
      </c>
      <c r="D487" t="s">
        <v>559</v>
      </c>
      <c r="E487" t="str">
        <f>IF(ISNA(MATCH(A487,'ESO zone constants'!$A$2:$A$9949,0)),"","X")</f>
        <v>X</v>
      </c>
    </row>
    <row r="488" spans="1:5" x14ac:dyDescent="0.25">
      <c r="A488" s="75">
        <v>870</v>
      </c>
      <c r="B488">
        <v>486</v>
      </c>
      <c r="C488">
        <v>888</v>
      </c>
      <c r="D488" t="s">
        <v>560</v>
      </c>
      <c r="E488" t="str">
        <f>IF(ISNA(MATCH(A488,'ESO zone constants'!$A$2:$A$9949,0)),"","X")</f>
        <v>X</v>
      </c>
    </row>
    <row r="489" spans="1:5" x14ac:dyDescent="0.25">
      <c r="A489" s="75">
        <v>871</v>
      </c>
      <c r="B489">
        <v>487</v>
      </c>
      <c r="C489">
        <v>58</v>
      </c>
      <c r="D489" t="s">
        <v>561</v>
      </c>
      <c r="E489" t="str">
        <f>IF(ISNA(MATCH(A489,'ESO zone constants'!$A$2:$A$9949,0)),"","X")</f>
        <v>X</v>
      </c>
    </row>
    <row r="490" spans="1:5" x14ac:dyDescent="0.25">
      <c r="A490" s="75">
        <v>872</v>
      </c>
      <c r="B490">
        <v>488</v>
      </c>
      <c r="C490">
        <v>382</v>
      </c>
      <c r="D490" t="s">
        <v>562</v>
      </c>
      <c r="E490" t="str">
        <f>IF(ISNA(MATCH(A490,'ESO zone constants'!$A$2:$A$9949,0)),"","X")</f>
        <v>X</v>
      </c>
    </row>
    <row r="491" spans="1:5" x14ac:dyDescent="0.25">
      <c r="A491" s="75">
        <v>873</v>
      </c>
      <c r="B491">
        <v>489</v>
      </c>
      <c r="C491">
        <v>117</v>
      </c>
      <c r="D491" t="s">
        <v>563</v>
      </c>
      <c r="E491" t="str">
        <f>IF(ISNA(MATCH(A491,'ESO zone constants'!$A$2:$A$9949,0)),"","X")</f>
        <v>X</v>
      </c>
    </row>
    <row r="492" spans="1:5" x14ac:dyDescent="0.25">
      <c r="A492" s="75">
        <v>874</v>
      </c>
      <c r="B492">
        <v>490</v>
      </c>
      <c r="C492">
        <v>57</v>
      </c>
      <c r="D492" t="s">
        <v>564</v>
      </c>
      <c r="E492" t="str">
        <f>IF(ISNA(MATCH(A492,'ESO zone constants'!$A$2:$A$9949,0)),"","X")</f>
        <v>X</v>
      </c>
    </row>
    <row r="493" spans="1:5" x14ac:dyDescent="0.25">
      <c r="A493" s="75">
        <v>875</v>
      </c>
      <c r="B493">
        <v>491</v>
      </c>
      <c r="C493">
        <v>103</v>
      </c>
      <c r="D493" t="s">
        <v>565</v>
      </c>
      <c r="E493" t="str">
        <f>IF(ISNA(MATCH(A493,'ESO zone constants'!$A$2:$A$9949,0)),"","X")</f>
        <v>X</v>
      </c>
    </row>
    <row r="494" spans="1:5" x14ac:dyDescent="0.25">
      <c r="A494" s="75">
        <v>876</v>
      </c>
      <c r="B494">
        <v>492</v>
      </c>
      <c r="C494">
        <v>382</v>
      </c>
      <c r="D494" t="s">
        <v>566</v>
      </c>
      <c r="E494" t="str">
        <f>IF(ISNA(MATCH(A494,'ESO zone constants'!$A$2:$A$9949,0)),"","X")</f>
        <v>X</v>
      </c>
    </row>
    <row r="495" spans="1:5" x14ac:dyDescent="0.25">
      <c r="A495" s="75">
        <v>877</v>
      </c>
      <c r="B495">
        <v>493</v>
      </c>
      <c r="C495">
        <v>383</v>
      </c>
      <c r="D495" t="s">
        <v>567</v>
      </c>
      <c r="E495" t="str">
        <f>IF(ISNA(MATCH(A495,'ESO zone constants'!$A$2:$A$9949,0)),"","X")</f>
        <v>X</v>
      </c>
    </row>
    <row r="496" spans="1:5" x14ac:dyDescent="0.25">
      <c r="A496" s="75">
        <v>878</v>
      </c>
      <c r="B496">
        <v>494</v>
      </c>
      <c r="C496">
        <v>381</v>
      </c>
      <c r="D496" t="s">
        <v>568</v>
      </c>
      <c r="E496" t="str">
        <f>IF(ISNA(MATCH(A496,'ESO zone constants'!$A$2:$A$9949,0)),"","X")</f>
        <v>X</v>
      </c>
    </row>
    <row r="497" spans="1:5" x14ac:dyDescent="0.25">
      <c r="A497" s="75">
        <v>879</v>
      </c>
      <c r="B497">
        <v>495</v>
      </c>
      <c r="C497">
        <v>534</v>
      </c>
      <c r="D497" t="s">
        <v>569</v>
      </c>
      <c r="E497" t="str">
        <f>IF(ISNA(MATCH(A497,'ESO zone constants'!$A$2:$A$9949,0)),"","X")</f>
        <v>X</v>
      </c>
    </row>
    <row r="498" spans="1:5" x14ac:dyDescent="0.25">
      <c r="A498" s="75">
        <v>880</v>
      </c>
      <c r="B498">
        <v>496</v>
      </c>
      <c r="C498">
        <v>92</v>
      </c>
      <c r="D498" t="s">
        <v>570</v>
      </c>
      <c r="E498" t="str">
        <f>IF(ISNA(MATCH(A498,'ESO zone constants'!$A$2:$A$9949,0)),"","X")</f>
        <v>X</v>
      </c>
    </row>
    <row r="499" spans="1:5" x14ac:dyDescent="0.25">
      <c r="A499" s="75">
        <v>881</v>
      </c>
      <c r="B499">
        <v>497</v>
      </c>
      <c r="C499">
        <v>19</v>
      </c>
      <c r="D499" t="s">
        <v>571</v>
      </c>
      <c r="E499" t="str">
        <f>IF(ISNA(MATCH(A499,'ESO zone constants'!$A$2:$A$9949,0)),"","X")</f>
        <v>X</v>
      </c>
    </row>
    <row r="500" spans="1:5" x14ac:dyDescent="0.25">
      <c r="A500" s="75">
        <v>882</v>
      </c>
      <c r="B500">
        <v>498</v>
      </c>
      <c r="C500">
        <v>383</v>
      </c>
      <c r="D500" t="s">
        <v>572</v>
      </c>
      <c r="E500" t="str">
        <f>IF(ISNA(MATCH(A500,'ESO zone constants'!$A$2:$A$9949,0)),"","X")</f>
        <v>X</v>
      </c>
    </row>
    <row r="501" spans="1:5" x14ac:dyDescent="0.25">
      <c r="A501" s="75">
        <v>883</v>
      </c>
      <c r="B501">
        <v>499</v>
      </c>
      <c r="C501">
        <v>888</v>
      </c>
      <c r="D501" t="s">
        <v>573</v>
      </c>
      <c r="E501" t="str">
        <f>IF(ISNA(MATCH(A501,'ESO zone constants'!$A$2:$A$9949,0)),"","X")</f>
        <v>X</v>
      </c>
    </row>
    <row r="502" spans="1:5" x14ac:dyDescent="0.25">
      <c r="A502" s="75">
        <v>888</v>
      </c>
      <c r="B502">
        <v>500</v>
      </c>
      <c r="C502">
        <v>888</v>
      </c>
      <c r="D502" t="s">
        <v>574</v>
      </c>
      <c r="E502" t="str">
        <f>IF(ISNA(MATCH(A502,'ESO zone constants'!$A$2:$A$9949,0)),"","X")</f>
        <v>X</v>
      </c>
    </row>
    <row r="503" spans="1:5" x14ac:dyDescent="0.25">
      <c r="A503" s="75">
        <v>889</v>
      </c>
      <c r="B503">
        <v>501</v>
      </c>
      <c r="C503">
        <v>888</v>
      </c>
      <c r="D503" t="s">
        <v>575</v>
      </c>
      <c r="E503" t="str">
        <f>IF(ISNA(MATCH(A503,'ESO zone constants'!$A$2:$A$9949,0)),"","X")</f>
        <v>X</v>
      </c>
    </row>
    <row r="504" spans="1:5" x14ac:dyDescent="0.25">
      <c r="A504" s="75">
        <v>890</v>
      </c>
      <c r="B504">
        <v>502</v>
      </c>
      <c r="C504">
        <v>888</v>
      </c>
      <c r="D504" t="s">
        <v>576</v>
      </c>
      <c r="E504" t="str">
        <f>IF(ISNA(MATCH(A504,'ESO zone constants'!$A$2:$A$9949,0)),"","X")</f>
        <v>X</v>
      </c>
    </row>
    <row r="505" spans="1:5" x14ac:dyDescent="0.25">
      <c r="A505" s="75">
        <v>891</v>
      </c>
      <c r="B505">
        <v>503</v>
      </c>
      <c r="C505">
        <v>888</v>
      </c>
      <c r="D505" t="s">
        <v>577</v>
      </c>
      <c r="E505" t="str">
        <f>IF(ISNA(MATCH(A505,'ESO zone constants'!$A$2:$A$9949,0)),"","X")</f>
        <v>X</v>
      </c>
    </row>
    <row r="506" spans="1:5" x14ac:dyDescent="0.25">
      <c r="A506" s="75">
        <v>892</v>
      </c>
      <c r="B506">
        <v>504</v>
      </c>
      <c r="C506">
        <v>888</v>
      </c>
      <c r="D506" t="s">
        <v>578</v>
      </c>
      <c r="E506" t="str">
        <f>IF(ISNA(MATCH(A506,'ESO zone constants'!$A$2:$A$9949,0)),"","X")</f>
        <v>X</v>
      </c>
    </row>
    <row r="507" spans="1:5" x14ac:dyDescent="0.25">
      <c r="A507" s="75">
        <v>893</v>
      </c>
      <c r="B507">
        <v>505</v>
      </c>
      <c r="C507">
        <v>888</v>
      </c>
      <c r="D507" t="s">
        <v>579</v>
      </c>
      <c r="E507" t="str">
        <f>IF(ISNA(MATCH(A507,'ESO zone constants'!$A$2:$A$9949,0)),"","X")</f>
        <v>X</v>
      </c>
    </row>
    <row r="508" spans="1:5" x14ac:dyDescent="0.25">
      <c r="A508" s="75">
        <v>894</v>
      </c>
      <c r="B508">
        <v>506</v>
      </c>
      <c r="C508">
        <v>888</v>
      </c>
      <c r="D508" t="s">
        <v>580</v>
      </c>
      <c r="E508" t="str">
        <f>IF(ISNA(MATCH(A508,'ESO zone constants'!$A$2:$A$9949,0)),"","X")</f>
        <v>X</v>
      </c>
    </row>
    <row r="509" spans="1:5" x14ac:dyDescent="0.25">
      <c r="A509" s="75">
        <v>895</v>
      </c>
      <c r="B509">
        <v>507</v>
      </c>
      <c r="C509">
        <v>888</v>
      </c>
      <c r="D509" t="s">
        <v>581</v>
      </c>
      <c r="E509" t="str">
        <f>IF(ISNA(MATCH(A509,'ESO zone constants'!$A$2:$A$9949,0)),"","X")</f>
        <v>X</v>
      </c>
    </row>
    <row r="510" spans="1:5" x14ac:dyDescent="0.25">
      <c r="A510" s="75">
        <v>896</v>
      </c>
      <c r="B510">
        <v>508</v>
      </c>
      <c r="C510">
        <v>888</v>
      </c>
      <c r="D510" t="s">
        <v>582</v>
      </c>
      <c r="E510" t="str">
        <f>IF(ISNA(MATCH(A510,'ESO zone constants'!$A$2:$A$9949,0)),"","X")</f>
        <v>X</v>
      </c>
    </row>
    <row r="511" spans="1:5" x14ac:dyDescent="0.25">
      <c r="A511" s="75">
        <v>897</v>
      </c>
      <c r="B511">
        <v>509</v>
      </c>
      <c r="C511">
        <v>888</v>
      </c>
      <c r="D511" t="s">
        <v>583</v>
      </c>
      <c r="E511" t="str">
        <f>IF(ISNA(MATCH(A511,'ESO zone constants'!$A$2:$A$9949,0)),"","X")</f>
        <v>X</v>
      </c>
    </row>
    <row r="512" spans="1:5" x14ac:dyDescent="0.25">
      <c r="A512" s="75">
        <v>898</v>
      </c>
      <c r="B512">
        <v>510</v>
      </c>
      <c r="C512">
        <v>888</v>
      </c>
      <c r="D512" t="s">
        <v>584</v>
      </c>
      <c r="E512" t="str">
        <f>IF(ISNA(MATCH(A512,'ESO zone constants'!$A$2:$A$9949,0)),"","X")</f>
        <v>X</v>
      </c>
    </row>
    <row r="513" spans="1:5" x14ac:dyDescent="0.25">
      <c r="A513" s="75">
        <v>899</v>
      </c>
      <c r="B513">
        <v>511</v>
      </c>
      <c r="C513">
        <v>888</v>
      </c>
      <c r="D513" t="s">
        <v>585</v>
      </c>
      <c r="E513" t="str">
        <f>IF(ISNA(MATCH(A513,'ESO zone constants'!$A$2:$A$9949,0)),"","X")</f>
        <v>X</v>
      </c>
    </row>
    <row r="514" spans="1:5" x14ac:dyDescent="0.25">
      <c r="A514" s="75">
        <v>900</v>
      </c>
      <c r="B514">
        <v>512</v>
      </c>
      <c r="C514">
        <v>888</v>
      </c>
      <c r="D514" t="s">
        <v>586</v>
      </c>
      <c r="E514" t="str">
        <f>IF(ISNA(MATCH(A514,'ESO zone constants'!$A$2:$A$9949,0)),"","X")</f>
        <v>X</v>
      </c>
    </row>
    <row r="515" spans="1:5" x14ac:dyDescent="0.25">
      <c r="A515" s="75">
        <v>901</v>
      </c>
      <c r="B515">
        <v>513</v>
      </c>
      <c r="C515">
        <v>888</v>
      </c>
      <c r="D515" t="s">
        <v>587</v>
      </c>
      <c r="E515" t="str">
        <f>IF(ISNA(MATCH(A515,'ESO zone constants'!$A$2:$A$9949,0)),"","X")</f>
        <v>X</v>
      </c>
    </row>
    <row r="516" spans="1:5" x14ac:dyDescent="0.25">
      <c r="A516" s="75">
        <v>902</v>
      </c>
      <c r="B516">
        <v>514</v>
      </c>
      <c r="C516">
        <v>888</v>
      </c>
      <c r="D516" t="s">
        <v>588</v>
      </c>
      <c r="E516" t="str">
        <f>IF(ISNA(MATCH(A516,'ESO zone constants'!$A$2:$A$9949,0)),"","X")</f>
        <v>X</v>
      </c>
    </row>
    <row r="517" spans="1:5" x14ac:dyDescent="0.25">
      <c r="A517" s="75">
        <v>903</v>
      </c>
      <c r="B517">
        <v>515</v>
      </c>
      <c r="C517">
        <v>888</v>
      </c>
      <c r="D517" t="s">
        <v>589</v>
      </c>
      <c r="E517" t="str">
        <f>IF(ISNA(MATCH(A517,'ESO zone constants'!$A$2:$A$9949,0)),"","X")</f>
        <v>X</v>
      </c>
    </row>
    <row r="518" spans="1:5" x14ac:dyDescent="0.25">
      <c r="A518" s="75">
        <v>904</v>
      </c>
      <c r="B518">
        <v>516</v>
      </c>
      <c r="C518">
        <v>888</v>
      </c>
      <c r="D518" t="s">
        <v>590</v>
      </c>
      <c r="E518" t="str">
        <f>IF(ISNA(MATCH(A518,'ESO zone constants'!$A$2:$A$9949,0)),"","X")</f>
        <v>X</v>
      </c>
    </row>
    <row r="519" spans="1:5" x14ac:dyDescent="0.25">
      <c r="A519" s="75">
        <v>905</v>
      </c>
      <c r="B519">
        <v>517</v>
      </c>
      <c r="C519">
        <v>888</v>
      </c>
      <c r="D519" t="s">
        <v>591</v>
      </c>
      <c r="E519" t="str">
        <f>IF(ISNA(MATCH(A519,'ESO zone constants'!$A$2:$A$9949,0)),"","X")</f>
        <v>X</v>
      </c>
    </row>
    <row r="520" spans="1:5" x14ac:dyDescent="0.25">
      <c r="A520" s="75">
        <v>906</v>
      </c>
      <c r="B520">
        <v>518</v>
      </c>
      <c r="C520">
        <v>888</v>
      </c>
      <c r="D520" t="s">
        <v>592</v>
      </c>
      <c r="E520" t="str">
        <f>IF(ISNA(MATCH(A520,'ESO zone constants'!$A$2:$A$9949,0)),"","X")</f>
        <v>X</v>
      </c>
    </row>
    <row r="521" spans="1:5" x14ac:dyDescent="0.25">
      <c r="A521" s="75">
        <v>907</v>
      </c>
      <c r="B521">
        <v>519</v>
      </c>
      <c r="C521">
        <v>888</v>
      </c>
      <c r="D521" t="s">
        <v>2159</v>
      </c>
      <c r="E521" t="str">
        <f>IF(ISNA(MATCH(A521,'ESO zone constants'!$A$2:$A$9949,0)),"","X")</f>
        <v>X</v>
      </c>
    </row>
    <row r="522" spans="1:5" x14ac:dyDescent="0.25">
      <c r="A522" s="75">
        <v>908</v>
      </c>
      <c r="B522">
        <v>520</v>
      </c>
      <c r="C522">
        <v>888</v>
      </c>
      <c r="D522" t="s">
        <v>593</v>
      </c>
      <c r="E522" t="str">
        <f>IF(ISNA(MATCH(A522,'ESO zone constants'!$A$2:$A$9949,0)),"","X")</f>
        <v>X</v>
      </c>
    </row>
    <row r="523" spans="1:5" x14ac:dyDescent="0.25">
      <c r="A523" s="75">
        <v>909</v>
      </c>
      <c r="B523">
        <v>521</v>
      </c>
      <c r="C523">
        <v>888</v>
      </c>
      <c r="D523" t="s">
        <v>594</v>
      </c>
      <c r="E523" t="str">
        <f>IF(ISNA(MATCH(A523,'ESO zone constants'!$A$2:$A$9949,0)),"","X")</f>
        <v>X</v>
      </c>
    </row>
    <row r="524" spans="1:5" x14ac:dyDescent="0.25">
      <c r="A524" s="75">
        <v>910</v>
      </c>
      <c r="B524">
        <v>522</v>
      </c>
      <c r="C524">
        <v>888</v>
      </c>
      <c r="D524" t="s">
        <v>595</v>
      </c>
      <c r="E524" t="str">
        <f>IF(ISNA(MATCH(A524,'ESO zone constants'!$A$2:$A$9949,0)),"","X")</f>
        <v>X</v>
      </c>
    </row>
    <row r="525" spans="1:5" x14ac:dyDescent="0.25">
      <c r="A525" s="75">
        <v>911</v>
      </c>
      <c r="B525">
        <v>523</v>
      </c>
      <c r="C525">
        <v>888</v>
      </c>
      <c r="D525" t="s">
        <v>596</v>
      </c>
      <c r="E525" t="str">
        <f>IF(ISNA(MATCH(A525,'ESO zone constants'!$A$2:$A$9949,0)),"","X")</f>
        <v>X</v>
      </c>
    </row>
    <row r="526" spans="1:5" x14ac:dyDescent="0.25">
      <c r="A526" s="75">
        <v>913</v>
      </c>
      <c r="B526">
        <v>524</v>
      </c>
      <c r="C526">
        <v>888</v>
      </c>
      <c r="D526" t="s">
        <v>597</v>
      </c>
      <c r="E526" t="str">
        <f>IF(ISNA(MATCH(A526,'ESO zone constants'!$A$2:$A$9949,0)),"","X")</f>
        <v>X</v>
      </c>
    </row>
    <row r="527" spans="1:5" x14ac:dyDescent="0.25">
      <c r="A527" s="75">
        <v>914</v>
      </c>
      <c r="B527">
        <v>525</v>
      </c>
      <c r="C527">
        <v>888</v>
      </c>
      <c r="D527" t="s">
        <v>598</v>
      </c>
      <c r="E527" t="str">
        <f>IF(ISNA(MATCH(A527,'ESO zone constants'!$A$2:$A$9949,0)),"","X")</f>
        <v>X</v>
      </c>
    </row>
    <row r="528" spans="1:5" x14ac:dyDescent="0.25">
      <c r="A528" s="75">
        <v>915</v>
      </c>
      <c r="B528">
        <v>526</v>
      </c>
      <c r="C528">
        <v>888</v>
      </c>
      <c r="D528" t="s">
        <v>599</v>
      </c>
      <c r="E528" t="str">
        <f>IF(ISNA(MATCH(A528,'ESO zone constants'!$A$2:$A$9949,0)),"","X")</f>
        <v>X</v>
      </c>
    </row>
    <row r="529" spans="1:5" x14ac:dyDescent="0.25">
      <c r="A529" s="75">
        <v>916</v>
      </c>
      <c r="B529">
        <v>527</v>
      </c>
      <c r="C529">
        <v>888</v>
      </c>
      <c r="D529" t="s">
        <v>600</v>
      </c>
      <c r="E529" t="str">
        <f>IF(ISNA(MATCH(A529,'ESO zone constants'!$A$2:$A$9949,0)),"","X")</f>
        <v>X</v>
      </c>
    </row>
    <row r="530" spans="1:5" x14ac:dyDescent="0.25">
      <c r="A530" s="75">
        <v>917</v>
      </c>
      <c r="B530">
        <v>528</v>
      </c>
      <c r="C530">
        <v>917</v>
      </c>
      <c r="D530" t="s">
        <v>601</v>
      </c>
      <c r="E530" t="str">
        <f>IF(ISNA(MATCH(A530,'ESO zone constants'!$A$2:$A$9949,0)),"","X")</f>
        <v>X</v>
      </c>
    </row>
    <row r="531" spans="1:5" x14ac:dyDescent="0.25">
      <c r="A531" s="75">
        <v>918</v>
      </c>
      <c r="B531">
        <v>529</v>
      </c>
      <c r="C531">
        <v>849</v>
      </c>
      <c r="D531" t="s">
        <v>602</v>
      </c>
      <c r="E531" t="str">
        <f>IF(ISNA(MATCH(A531,'ESO zone constants'!$A$2:$A$9949,0)),"","X")</f>
        <v>X</v>
      </c>
    </row>
    <row r="532" spans="1:5" x14ac:dyDescent="0.25">
      <c r="A532" s="75">
        <v>919</v>
      </c>
      <c r="B532">
        <v>530</v>
      </c>
      <c r="C532">
        <v>849</v>
      </c>
      <c r="D532" t="s">
        <v>603</v>
      </c>
      <c r="E532" t="str">
        <f>IF(ISNA(MATCH(A532,'ESO zone constants'!$A$2:$A$9949,0)),"","X")</f>
        <v>X</v>
      </c>
    </row>
    <row r="533" spans="1:5" x14ac:dyDescent="0.25">
      <c r="A533" s="75">
        <v>920</v>
      </c>
      <c r="B533">
        <v>531</v>
      </c>
      <c r="C533">
        <v>849</v>
      </c>
      <c r="D533" t="s">
        <v>604</v>
      </c>
      <c r="E533" t="str">
        <f>IF(ISNA(MATCH(A533,'ESO zone constants'!$A$2:$A$9949,0)),"","X")</f>
        <v>X</v>
      </c>
    </row>
    <row r="534" spans="1:5" x14ac:dyDescent="0.25">
      <c r="A534" s="75">
        <v>921</v>
      </c>
      <c r="B534">
        <v>532</v>
      </c>
      <c r="C534">
        <v>849</v>
      </c>
      <c r="D534" t="s">
        <v>605</v>
      </c>
      <c r="E534" t="str">
        <f>IF(ISNA(MATCH(A534,'ESO zone constants'!$A$2:$A$9949,0)),"","X")</f>
        <v>X</v>
      </c>
    </row>
    <row r="535" spans="1:5" x14ac:dyDescent="0.25">
      <c r="A535" s="75">
        <v>922</v>
      </c>
      <c r="B535">
        <v>533</v>
      </c>
      <c r="C535">
        <v>849</v>
      </c>
      <c r="D535" t="s">
        <v>606</v>
      </c>
      <c r="E535" t="str">
        <f>IF(ISNA(MATCH(A535,'ESO zone constants'!$A$2:$A$9949,0)),"","X")</f>
        <v>X</v>
      </c>
    </row>
    <row r="536" spans="1:5" x14ac:dyDescent="0.25">
      <c r="A536" s="75">
        <v>923</v>
      </c>
      <c r="B536">
        <v>534</v>
      </c>
      <c r="C536">
        <v>849</v>
      </c>
      <c r="D536" t="s">
        <v>607</v>
      </c>
      <c r="E536" t="str">
        <f>IF(ISNA(MATCH(A536,'ESO zone constants'!$A$2:$A$9949,0)),"","X")</f>
        <v>X</v>
      </c>
    </row>
    <row r="537" spans="1:5" x14ac:dyDescent="0.25">
      <c r="A537" s="75">
        <v>924</v>
      </c>
      <c r="B537">
        <v>535</v>
      </c>
      <c r="C537">
        <v>849</v>
      </c>
      <c r="D537" t="s">
        <v>608</v>
      </c>
      <c r="E537" t="str">
        <f>IF(ISNA(MATCH(A537,'ESO zone constants'!$A$2:$A$9949,0)),"","X")</f>
        <v>X</v>
      </c>
    </row>
    <row r="538" spans="1:5" x14ac:dyDescent="0.25">
      <c r="A538" s="75">
        <v>925</v>
      </c>
      <c r="B538">
        <v>536</v>
      </c>
      <c r="C538">
        <v>849</v>
      </c>
      <c r="D538" t="s">
        <v>609</v>
      </c>
      <c r="E538" t="str">
        <f>IF(ISNA(MATCH(A538,'ESO zone constants'!$A$2:$A$9949,0)),"","X")</f>
        <v>X</v>
      </c>
    </row>
    <row r="539" spans="1:5" x14ac:dyDescent="0.25">
      <c r="A539" s="75">
        <v>926</v>
      </c>
      <c r="B539">
        <v>537</v>
      </c>
      <c r="C539">
        <v>849</v>
      </c>
      <c r="D539" t="s">
        <v>610</v>
      </c>
      <c r="E539" t="str">
        <f>IF(ISNA(MATCH(A539,'ESO zone constants'!$A$2:$A$9949,0)),"","X")</f>
        <v>X</v>
      </c>
    </row>
    <row r="540" spans="1:5" x14ac:dyDescent="0.25">
      <c r="A540" s="75">
        <v>927</v>
      </c>
      <c r="B540">
        <v>538</v>
      </c>
      <c r="C540">
        <v>849</v>
      </c>
      <c r="D540" t="s">
        <v>611</v>
      </c>
      <c r="E540" t="str">
        <f>IF(ISNA(MATCH(A540,'ESO zone constants'!$A$2:$A$9949,0)),"","X")</f>
        <v>X</v>
      </c>
    </row>
    <row r="541" spans="1:5" x14ac:dyDescent="0.25">
      <c r="A541" s="75">
        <v>928</v>
      </c>
      <c r="B541">
        <v>539</v>
      </c>
      <c r="C541">
        <v>849</v>
      </c>
      <c r="D541" t="s">
        <v>612</v>
      </c>
      <c r="E541" t="str">
        <f>IF(ISNA(MATCH(A541,'ESO zone constants'!$A$2:$A$9949,0)),"","X")</f>
        <v>X</v>
      </c>
    </row>
    <row r="542" spans="1:5" x14ac:dyDescent="0.25">
      <c r="A542" s="75">
        <v>929</v>
      </c>
      <c r="B542">
        <v>540</v>
      </c>
      <c r="C542">
        <v>849</v>
      </c>
      <c r="D542" t="s">
        <v>613</v>
      </c>
      <c r="E542" t="str">
        <f>IF(ISNA(MATCH(A542,'ESO zone constants'!$A$2:$A$9949,0)),"","X")</f>
        <v>X</v>
      </c>
    </row>
    <row r="543" spans="1:5" x14ac:dyDescent="0.25">
      <c r="A543" s="75">
        <v>930</v>
      </c>
      <c r="B543">
        <v>541</v>
      </c>
      <c r="C543">
        <v>57</v>
      </c>
      <c r="D543" t="s">
        <v>46</v>
      </c>
      <c r="E543" t="str">
        <f>IF(ISNA(MATCH(A543,'ESO zone constants'!$A$2:$A$9949,0)),"","X")</f>
        <v>X</v>
      </c>
    </row>
    <row r="544" spans="1:5" x14ac:dyDescent="0.25">
      <c r="A544" s="75">
        <v>931</v>
      </c>
      <c r="B544">
        <v>542</v>
      </c>
      <c r="C544">
        <v>383</v>
      </c>
      <c r="D544" t="s">
        <v>56</v>
      </c>
      <c r="E544" t="str">
        <f>IF(ISNA(MATCH(A544,'ESO zone constants'!$A$2:$A$9949,0)),"","X")</f>
        <v>X</v>
      </c>
    </row>
    <row r="545" spans="1:5" x14ac:dyDescent="0.25">
      <c r="A545" s="75">
        <v>932</v>
      </c>
      <c r="B545">
        <v>543</v>
      </c>
      <c r="C545">
        <v>20</v>
      </c>
      <c r="D545" t="s">
        <v>55</v>
      </c>
      <c r="E545" t="str">
        <f>IF(ISNA(MATCH(A545,'ESO zone constants'!$A$2:$A$9949,0)),"","X")</f>
        <v>X</v>
      </c>
    </row>
    <row r="546" spans="1:5" x14ac:dyDescent="0.25">
      <c r="A546" s="75">
        <v>933</v>
      </c>
      <c r="B546">
        <v>544</v>
      </c>
      <c r="C546">
        <v>19</v>
      </c>
      <c r="D546" t="s">
        <v>58</v>
      </c>
      <c r="E546" t="str">
        <f>IF(ISNA(MATCH(A546,'ESO zone constants'!$A$2:$A$9949,0)),"","X")</f>
        <v>X</v>
      </c>
    </row>
    <row r="547" spans="1:5" x14ac:dyDescent="0.25">
      <c r="A547" s="75">
        <v>934</v>
      </c>
      <c r="B547">
        <v>545</v>
      </c>
      <c r="C547">
        <v>41</v>
      </c>
      <c r="D547" t="s">
        <v>63</v>
      </c>
      <c r="E547" t="str">
        <f>IF(ISNA(MATCH(A547,'ESO zone constants'!$A$2:$A$9949,0)),"","X")</f>
        <v>X</v>
      </c>
    </row>
    <row r="548" spans="1:5" x14ac:dyDescent="0.25">
      <c r="A548" s="75">
        <v>935</v>
      </c>
      <c r="B548">
        <v>546</v>
      </c>
      <c r="C548">
        <v>381</v>
      </c>
      <c r="D548" t="s">
        <v>106</v>
      </c>
      <c r="E548" t="str">
        <f>IF(ISNA(MATCH(A548,'ESO zone constants'!$A$2:$A$9949,0)),"","X")</f>
        <v>X</v>
      </c>
    </row>
    <row r="549" spans="1:5" x14ac:dyDescent="0.25">
      <c r="A549" s="75">
        <v>936</v>
      </c>
      <c r="B549">
        <v>547</v>
      </c>
      <c r="C549">
        <v>3</v>
      </c>
      <c r="D549" t="s">
        <v>42</v>
      </c>
      <c r="E549" t="str">
        <f>IF(ISNA(MATCH(A549,'ESO zone constants'!$A$2:$A$9949,0)),"","X")</f>
        <v>X</v>
      </c>
    </row>
    <row r="550" spans="1:5" x14ac:dyDescent="0.25">
      <c r="A550" s="75">
        <v>937</v>
      </c>
      <c r="B550">
        <v>548</v>
      </c>
      <c r="C550">
        <v>57</v>
      </c>
      <c r="D550" t="s">
        <v>614</v>
      </c>
      <c r="E550" t="str">
        <f>IF(ISNA(MATCH(A550,'ESO zone constants'!$A$2:$A$9949,0)),"","X")</f>
        <v>X</v>
      </c>
    </row>
    <row r="551" spans="1:5" x14ac:dyDescent="0.25">
      <c r="A551" s="75">
        <v>938</v>
      </c>
      <c r="B551">
        <v>549</v>
      </c>
      <c r="C551">
        <v>104</v>
      </c>
      <c r="D551" t="s">
        <v>615</v>
      </c>
      <c r="E551" t="str">
        <f>IF(ISNA(MATCH(A551,'ESO zone constants'!$A$2:$A$9949,0)),"","X")</f>
        <v>X</v>
      </c>
    </row>
    <row r="552" spans="1:5" x14ac:dyDescent="0.25">
      <c r="A552" s="75">
        <v>939</v>
      </c>
      <c r="B552">
        <v>550</v>
      </c>
      <c r="C552">
        <v>381</v>
      </c>
      <c r="D552" t="s">
        <v>616</v>
      </c>
      <c r="E552" t="str">
        <f>IF(ISNA(MATCH(A552,'ESO zone constants'!$A$2:$A$9949,0)),"","X")</f>
        <v>X</v>
      </c>
    </row>
    <row r="553" spans="1:5" x14ac:dyDescent="0.25">
      <c r="A553" s="75">
        <v>940</v>
      </c>
      <c r="B553">
        <v>551</v>
      </c>
      <c r="C553">
        <v>381</v>
      </c>
      <c r="D553" t="s">
        <v>617</v>
      </c>
      <c r="E553" t="str">
        <f>IF(ISNA(MATCH(A553,'ESO zone constants'!$A$2:$A$9949,0)),"","X")</f>
        <v>X</v>
      </c>
    </row>
    <row r="554" spans="1:5" x14ac:dyDescent="0.25">
      <c r="A554" s="75">
        <v>941</v>
      </c>
      <c r="B554">
        <v>552</v>
      </c>
      <c r="C554">
        <v>41</v>
      </c>
      <c r="D554" t="s">
        <v>618</v>
      </c>
      <c r="E554" t="str">
        <f>IF(ISNA(MATCH(A554,'ESO zone constants'!$A$2:$A$9949,0)),"","X")</f>
        <v>X</v>
      </c>
    </row>
    <row r="555" spans="1:5" x14ac:dyDescent="0.25">
      <c r="A555" s="75">
        <v>942</v>
      </c>
      <c r="B555">
        <v>553</v>
      </c>
      <c r="C555">
        <v>3</v>
      </c>
      <c r="D555" t="s">
        <v>619</v>
      </c>
      <c r="E555" t="str">
        <f>IF(ISNA(MATCH(A555,'ESO zone constants'!$A$2:$A$9949,0)),"","X")</f>
        <v>X</v>
      </c>
    </row>
    <row r="556" spans="1:5" x14ac:dyDescent="0.25">
      <c r="A556" s="75">
        <v>943</v>
      </c>
      <c r="B556">
        <v>554</v>
      </c>
      <c r="C556">
        <v>3</v>
      </c>
      <c r="D556" t="s">
        <v>620</v>
      </c>
      <c r="E556" t="str">
        <f>IF(ISNA(MATCH(A556,'ESO zone constants'!$A$2:$A$9949,0)),"","X")</f>
        <v>X</v>
      </c>
    </row>
    <row r="557" spans="1:5" x14ac:dyDescent="0.25">
      <c r="A557" s="75">
        <v>944</v>
      </c>
      <c r="B557">
        <v>555</v>
      </c>
      <c r="C557">
        <v>382</v>
      </c>
      <c r="D557" t="s">
        <v>621</v>
      </c>
      <c r="E557" t="str">
        <f>IF(ISNA(MATCH(A557,'ESO zone constants'!$A$2:$A$9949,0)),"","X")</f>
        <v>X</v>
      </c>
    </row>
    <row r="558" spans="1:5" x14ac:dyDescent="0.25">
      <c r="A558" s="75">
        <v>945</v>
      </c>
      <c r="B558">
        <v>556</v>
      </c>
      <c r="C558">
        <v>41</v>
      </c>
      <c r="D558" t="s">
        <v>622</v>
      </c>
      <c r="E558" t="str">
        <f>IF(ISNA(MATCH(A558,'ESO zone constants'!$A$2:$A$9949,0)),"","X")</f>
        <v>X</v>
      </c>
    </row>
    <row r="559" spans="1:5" x14ac:dyDescent="0.25">
      <c r="A559" s="75">
        <v>946</v>
      </c>
      <c r="B559">
        <v>557</v>
      </c>
      <c r="C559">
        <v>849</v>
      </c>
      <c r="D559" t="s">
        <v>623</v>
      </c>
      <c r="E559" t="str">
        <f>IF(ISNA(MATCH(A559,'ESO zone constants'!$A$2:$A$9949,0)),"","X")</f>
        <v>X</v>
      </c>
    </row>
    <row r="560" spans="1:5" x14ac:dyDescent="0.25">
      <c r="A560" s="75">
        <v>947</v>
      </c>
      <c r="B560">
        <v>558</v>
      </c>
      <c r="C560">
        <v>849</v>
      </c>
      <c r="D560" t="s">
        <v>624</v>
      </c>
      <c r="E560" t="str">
        <f>IF(ISNA(MATCH(A560,'ESO zone constants'!$A$2:$A$9949,0)),"","X")</f>
        <v>X</v>
      </c>
    </row>
    <row r="561" spans="1:5" x14ac:dyDescent="0.25">
      <c r="A561" s="75">
        <v>948</v>
      </c>
      <c r="B561">
        <v>559</v>
      </c>
      <c r="C561">
        <v>849</v>
      </c>
      <c r="D561" t="s">
        <v>625</v>
      </c>
      <c r="E561" t="str">
        <f>IF(ISNA(MATCH(A561,'ESO zone constants'!$A$2:$A$9949,0)),"","X")</f>
        <v>X</v>
      </c>
    </row>
    <row r="562" spans="1:5" x14ac:dyDescent="0.25">
      <c r="A562" s="75">
        <v>949</v>
      </c>
      <c r="B562">
        <v>560</v>
      </c>
      <c r="C562">
        <v>849</v>
      </c>
      <c r="D562" t="s">
        <v>626</v>
      </c>
      <c r="E562" t="str">
        <f>IF(ISNA(MATCH(A562,'ESO zone constants'!$A$2:$A$9949,0)),"","X")</f>
        <v>X</v>
      </c>
    </row>
    <row r="563" spans="1:5" x14ac:dyDescent="0.25">
      <c r="A563" s="75">
        <v>950</v>
      </c>
      <c r="B563">
        <v>561</v>
      </c>
      <c r="C563">
        <v>849</v>
      </c>
      <c r="D563" t="s">
        <v>627</v>
      </c>
      <c r="E563" t="str">
        <f>IF(ISNA(MATCH(A563,'ESO zone constants'!$A$2:$A$9949,0)),"","X")</f>
        <v>X</v>
      </c>
    </row>
    <row r="564" spans="1:5" x14ac:dyDescent="0.25">
      <c r="A564" s="75">
        <v>951</v>
      </c>
      <c r="B564">
        <v>562</v>
      </c>
      <c r="C564">
        <v>849</v>
      </c>
      <c r="D564" t="s">
        <v>628</v>
      </c>
      <c r="E564" t="str">
        <f>IF(ISNA(MATCH(A564,'ESO zone constants'!$A$2:$A$9949,0)),"","X")</f>
        <v>X</v>
      </c>
    </row>
    <row r="565" spans="1:5" x14ac:dyDescent="0.25">
      <c r="A565" s="75">
        <v>952</v>
      </c>
      <c r="B565">
        <v>563</v>
      </c>
      <c r="C565">
        <v>849</v>
      </c>
      <c r="D565" t="s">
        <v>629</v>
      </c>
      <c r="E565" t="str">
        <f>IF(ISNA(MATCH(A565,'ESO zone constants'!$A$2:$A$9949,0)),"","X")</f>
        <v>X</v>
      </c>
    </row>
    <row r="566" spans="1:5" x14ac:dyDescent="0.25">
      <c r="A566" s="75">
        <v>953</v>
      </c>
      <c r="B566">
        <v>564</v>
      </c>
      <c r="C566">
        <v>849</v>
      </c>
      <c r="D566" t="s">
        <v>630</v>
      </c>
      <c r="E566" t="str">
        <f>IF(ISNA(MATCH(A566,'ESO zone constants'!$A$2:$A$9949,0)),"","X")</f>
        <v>X</v>
      </c>
    </row>
    <row r="567" spans="1:5" x14ac:dyDescent="0.25">
      <c r="A567" s="75">
        <v>954</v>
      </c>
      <c r="B567">
        <v>565</v>
      </c>
      <c r="C567">
        <v>849</v>
      </c>
      <c r="D567" t="s">
        <v>631</v>
      </c>
      <c r="E567" t="str">
        <f>IF(ISNA(MATCH(A567,'ESO zone constants'!$A$2:$A$9949,0)),"","X")</f>
        <v>X</v>
      </c>
    </row>
    <row r="568" spans="1:5" x14ac:dyDescent="0.25">
      <c r="A568" s="75">
        <v>955</v>
      </c>
      <c r="B568">
        <v>566</v>
      </c>
      <c r="C568">
        <v>849</v>
      </c>
      <c r="D568" t="s">
        <v>632</v>
      </c>
      <c r="E568" t="str">
        <f>IF(ISNA(MATCH(A568,'ESO zone constants'!$A$2:$A$9949,0)),"","X")</f>
        <v>X</v>
      </c>
    </row>
    <row r="569" spans="1:5" x14ac:dyDescent="0.25">
      <c r="A569" s="75">
        <v>956</v>
      </c>
      <c r="B569">
        <v>567</v>
      </c>
      <c r="C569">
        <v>849</v>
      </c>
      <c r="D569" t="s">
        <v>633</v>
      </c>
      <c r="E569" t="str">
        <f>IF(ISNA(MATCH(A569,'ESO zone constants'!$A$2:$A$9949,0)),"","X")</f>
        <v>X</v>
      </c>
    </row>
    <row r="570" spans="1:5" x14ac:dyDescent="0.25">
      <c r="A570" s="75">
        <v>957</v>
      </c>
      <c r="B570">
        <v>568</v>
      </c>
      <c r="C570">
        <v>849</v>
      </c>
      <c r="D570" t="s">
        <v>634</v>
      </c>
      <c r="E570" t="str">
        <f>IF(ISNA(MATCH(A570,'ESO zone constants'!$A$2:$A$9949,0)),"","X")</f>
        <v>X</v>
      </c>
    </row>
    <row r="571" spans="1:5" x14ac:dyDescent="0.25">
      <c r="A571" s="75">
        <v>958</v>
      </c>
      <c r="B571">
        <v>569</v>
      </c>
      <c r="C571">
        <v>849</v>
      </c>
      <c r="D571" t="s">
        <v>635</v>
      </c>
      <c r="E571" t="str">
        <f>IF(ISNA(MATCH(A571,'ESO zone constants'!$A$2:$A$9949,0)),"","X")</f>
        <v>X</v>
      </c>
    </row>
    <row r="572" spans="1:5" x14ac:dyDescent="0.25">
      <c r="A572" s="75">
        <v>959</v>
      </c>
      <c r="B572">
        <v>570</v>
      </c>
      <c r="C572">
        <v>849</v>
      </c>
      <c r="D572" t="s">
        <v>636</v>
      </c>
      <c r="E572" t="str">
        <f>IF(ISNA(MATCH(A572,'ESO zone constants'!$A$2:$A$9949,0)),"","X")</f>
        <v>X</v>
      </c>
    </row>
    <row r="573" spans="1:5" x14ac:dyDescent="0.25">
      <c r="A573" s="75">
        <v>960</v>
      </c>
      <c r="B573">
        <v>571</v>
      </c>
      <c r="C573">
        <v>849</v>
      </c>
      <c r="D573" t="s">
        <v>637</v>
      </c>
      <c r="E573" t="str">
        <f>IF(ISNA(MATCH(A573,'ESO zone constants'!$A$2:$A$9949,0)),"","X")</f>
        <v>X</v>
      </c>
    </row>
    <row r="574" spans="1:5" x14ac:dyDescent="0.25">
      <c r="A574" s="75">
        <v>961</v>
      </c>
      <c r="B574">
        <v>572</v>
      </c>
      <c r="C574">
        <v>849</v>
      </c>
      <c r="D574" t="s">
        <v>638</v>
      </c>
      <c r="E574" t="str">
        <f>IF(ISNA(MATCH(A574,'ESO zone constants'!$A$2:$A$9949,0)),"","X")</f>
        <v>X</v>
      </c>
    </row>
    <row r="575" spans="1:5" x14ac:dyDescent="0.25">
      <c r="A575" s="75">
        <v>962</v>
      </c>
      <c r="B575">
        <v>573</v>
      </c>
      <c r="C575">
        <v>849</v>
      </c>
      <c r="D575" t="s">
        <v>639</v>
      </c>
      <c r="E575" t="str">
        <f>IF(ISNA(MATCH(A575,'ESO zone constants'!$A$2:$A$9949,0)),"","X")</f>
        <v>X</v>
      </c>
    </row>
    <row r="576" spans="1:5" x14ac:dyDescent="0.25">
      <c r="A576" s="75">
        <v>963</v>
      </c>
      <c r="B576">
        <v>574</v>
      </c>
      <c r="C576">
        <v>849</v>
      </c>
      <c r="D576" t="s">
        <v>640</v>
      </c>
      <c r="E576" t="str">
        <f>IF(ISNA(MATCH(A576,'ESO zone constants'!$A$2:$A$9949,0)),"","X")</f>
        <v>X</v>
      </c>
    </row>
    <row r="577" spans="1:5" x14ac:dyDescent="0.25">
      <c r="A577" s="75">
        <v>964</v>
      </c>
      <c r="B577">
        <v>575</v>
      </c>
      <c r="C577">
        <v>849</v>
      </c>
      <c r="D577" t="s">
        <v>641</v>
      </c>
      <c r="E577" t="str">
        <f>IF(ISNA(MATCH(A577,'ESO zone constants'!$A$2:$A$9949,0)),"","X")</f>
        <v>X</v>
      </c>
    </row>
    <row r="578" spans="1:5" x14ac:dyDescent="0.25">
      <c r="A578" s="75">
        <v>965</v>
      </c>
      <c r="B578">
        <v>576</v>
      </c>
      <c r="C578">
        <v>849</v>
      </c>
      <c r="D578" t="s">
        <v>642</v>
      </c>
      <c r="E578" t="str">
        <f>IF(ISNA(MATCH(A578,'ESO zone constants'!$A$2:$A$9949,0)),"","X")</f>
        <v>X</v>
      </c>
    </row>
    <row r="579" spans="1:5" x14ac:dyDescent="0.25">
      <c r="A579" s="75">
        <v>966</v>
      </c>
      <c r="B579">
        <v>577</v>
      </c>
      <c r="C579">
        <v>849</v>
      </c>
      <c r="D579" t="s">
        <v>643</v>
      </c>
      <c r="E579" t="str">
        <f>IF(ISNA(MATCH(A579,'ESO zone constants'!$A$2:$A$9949,0)),"","X")</f>
        <v>X</v>
      </c>
    </row>
    <row r="580" spans="1:5" x14ac:dyDescent="0.25">
      <c r="A580" s="75">
        <v>967</v>
      </c>
      <c r="B580">
        <v>578</v>
      </c>
      <c r="C580">
        <v>849</v>
      </c>
      <c r="D580" t="s">
        <v>644</v>
      </c>
      <c r="E580" t="str">
        <f>IF(ISNA(MATCH(A580,'ESO zone constants'!$A$2:$A$9949,0)),"","X")</f>
        <v>X</v>
      </c>
    </row>
    <row r="581" spans="1:5" x14ac:dyDescent="0.25">
      <c r="A581" s="75">
        <v>968</v>
      </c>
      <c r="B581">
        <v>579</v>
      </c>
      <c r="C581">
        <v>849</v>
      </c>
      <c r="D581" t="s">
        <v>645</v>
      </c>
      <c r="E581" t="str">
        <f>IF(ISNA(MATCH(A581,'ESO zone constants'!$A$2:$A$9949,0)),"","X")</f>
        <v>X</v>
      </c>
    </row>
    <row r="582" spans="1:5" x14ac:dyDescent="0.25">
      <c r="A582" s="75">
        <v>969</v>
      </c>
      <c r="B582">
        <v>580</v>
      </c>
      <c r="C582">
        <v>849</v>
      </c>
      <c r="D582" t="s">
        <v>646</v>
      </c>
      <c r="E582" t="str">
        <f>IF(ISNA(MATCH(A582,'ESO zone constants'!$A$2:$A$9949,0)),"","X")</f>
        <v>X</v>
      </c>
    </row>
    <row r="583" spans="1:5" x14ac:dyDescent="0.25">
      <c r="A583" s="75">
        <v>970</v>
      </c>
      <c r="B583">
        <v>581</v>
      </c>
      <c r="C583">
        <v>849</v>
      </c>
      <c r="D583" t="s">
        <v>647</v>
      </c>
      <c r="E583" t="str">
        <f>IF(ISNA(MATCH(A583,'ESO zone constants'!$A$2:$A$9949,0)),"","X")</f>
        <v>X</v>
      </c>
    </row>
    <row r="584" spans="1:5" x14ac:dyDescent="0.25">
      <c r="A584" s="75">
        <v>971</v>
      </c>
      <c r="B584">
        <v>582</v>
      </c>
      <c r="C584">
        <v>849</v>
      </c>
      <c r="D584" t="s">
        <v>648</v>
      </c>
      <c r="E584" t="str">
        <f>IF(ISNA(MATCH(A584,'ESO zone constants'!$A$2:$A$9949,0)),"","X")</f>
        <v>X</v>
      </c>
    </row>
    <row r="585" spans="1:5" x14ac:dyDescent="0.25">
      <c r="A585" s="75">
        <v>972</v>
      </c>
      <c r="B585">
        <v>583</v>
      </c>
      <c r="C585">
        <v>849</v>
      </c>
      <c r="D585" t="s">
        <v>649</v>
      </c>
      <c r="E585" t="str">
        <f>IF(ISNA(MATCH(A585,'ESO zone constants'!$A$2:$A$9949,0)),"","X")</f>
        <v>X</v>
      </c>
    </row>
    <row r="586" spans="1:5" x14ac:dyDescent="0.25">
      <c r="A586" s="75">
        <v>973</v>
      </c>
      <c r="B586">
        <v>584</v>
      </c>
      <c r="C586">
        <v>888</v>
      </c>
      <c r="D586" t="s">
        <v>45</v>
      </c>
      <c r="E586" t="str">
        <f>IF(ISNA(MATCH(A586,'ESO zone constants'!$A$2:$A$9949,0)),"","X")</f>
        <v>X</v>
      </c>
    </row>
    <row r="587" spans="1:5" x14ac:dyDescent="0.25">
      <c r="A587" s="75">
        <v>974</v>
      </c>
      <c r="B587">
        <v>585</v>
      </c>
      <c r="C587">
        <v>888</v>
      </c>
      <c r="D587" t="s">
        <v>44</v>
      </c>
      <c r="E587" t="str">
        <f>IF(ISNA(MATCH(A587,'ESO zone constants'!$A$2:$A$9949,0)),"","X")</f>
        <v>X</v>
      </c>
    </row>
    <row r="588" spans="1:5" x14ac:dyDescent="0.25">
      <c r="A588" s="75">
        <v>975</v>
      </c>
      <c r="B588">
        <v>586</v>
      </c>
      <c r="C588">
        <v>849</v>
      </c>
      <c r="D588" t="s">
        <v>650</v>
      </c>
      <c r="E588" t="str">
        <f>IF(ISNA(MATCH(A588,'ESO zone constants'!$A$2:$A$9949,0)),"","X")</f>
        <v>X</v>
      </c>
    </row>
    <row r="589" spans="1:5" x14ac:dyDescent="0.25">
      <c r="A589" s="75">
        <v>977</v>
      </c>
      <c r="B589">
        <v>587</v>
      </c>
      <c r="C589">
        <v>849</v>
      </c>
      <c r="D589" t="s">
        <v>651</v>
      </c>
      <c r="E589" t="str">
        <f>IF(ISNA(MATCH(A589,'ESO zone constants'!$A$2:$A$9949,0)),"","X")</f>
        <v>X</v>
      </c>
    </row>
    <row r="590" spans="1:5" x14ac:dyDescent="0.25">
      <c r="A590" s="75">
        <v>979</v>
      </c>
      <c r="B590">
        <v>588</v>
      </c>
      <c r="C590">
        <v>849</v>
      </c>
      <c r="D590" t="s">
        <v>644</v>
      </c>
      <c r="E590" t="str">
        <f>IF(ISNA(MATCH(A590,'ESO zone constants'!$A$2:$A$9949,0)),"","X")</f>
        <v>X</v>
      </c>
    </row>
    <row r="591" spans="1:5" x14ac:dyDescent="0.25">
      <c r="A591" s="75">
        <v>980</v>
      </c>
      <c r="B591">
        <v>589</v>
      </c>
      <c r="C591">
        <v>980</v>
      </c>
      <c r="D591" t="s">
        <v>78</v>
      </c>
      <c r="E591" t="str">
        <f>IF(ISNA(MATCH(A591,'ESO zone constants'!$A$2:$A$9949,0)),"","X")</f>
        <v>X</v>
      </c>
    </row>
    <row r="592" spans="1:5" x14ac:dyDescent="0.25">
      <c r="A592" s="75">
        <v>981</v>
      </c>
      <c r="B592">
        <v>590</v>
      </c>
      <c r="C592">
        <v>980</v>
      </c>
      <c r="D592" t="s">
        <v>652</v>
      </c>
      <c r="E592" t="str">
        <f>IF(ISNA(MATCH(A592,'ESO zone constants'!$A$2:$A$9949,0)),"","X")</f>
        <v>X</v>
      </c>
    </row>
    <row r="593" spans="1:5" x14ac:dyDescent="0.25">
      <c r="A593" s="75">
        <v>982</v>
      </c>
      <c r="B593">
        <v>591</v>
      </c>
      <c r="C593">
        <v>980</v>
      </c>
      <c r="D593" t="s">
        <v>653</v>
      </c>
      <c r="E593" t="str">
        <f>IF(ISNA(MATCH(A593,'ESO zone constants'!$A$2:$A$9949,0)),"","X")</f>
        <v>X</v>
      </c>
    </row>
    <row r="594" spans="1:5" x14ac:dyDescent="0.25">
      <c r="A594" s="75">
        <v>983</v>
      </c>
      <c r="B594">
        <v>592</v>
      </c>
      <c r="C594">
        <v>980</v>
      </c>
      <c r="D594" t="s">
        <v>654</v>
      </c>
      <c r="E594" t="str">
        <f>IF(ISNA(MATCH(A594,'ESO zone constants'!$A$2:$A$9949,0)),"","X")</f>
        <v>X</v>
      </c>
    </row>
    <row r="595" spans="1:5" x14ac:dyDescent="0.25">
      <c r="A595" s="75">
        <v>984</v>
      </c>
      <c r="B595">
        <v>593</v>
      </c>
      <c r="C595">
        <v>980</v>
      </c>
      <c r="D595" t="s">
        <v>655</v>
      </c>
      <c r="E595" t="str">
        <f>IF(ISNA(MATCH(A595,'ESO zone constants'!$A$2:$A$9949,0)),"","X")</f>
        <v>X</v>
      </c>
    </row>
    <row r="596" spans="1:5" x14ac:dyDescent="0.25">
      <c r="A596" s="75">
        <v>985</v>
      </c>
      <c r="B596">
        <v>594</v>
      </c>
      <c r="C596">
        <v>980</v>
      </c>
      <c r="D596" t="s">
        <v>656</v>
      </c>
      <c r="E596" t="str">
        <f>IF(ISNA(MATCH(A596,'ESO zone constants'!$A$2:$A$9949,0)),"","X")</f>
        <v>X</v>
      </c>
    </row>
    <row r="597" spans="1:5" x14ac:dyDescent="0.25">
      <c r="A597" s="75">
        <v>986</v>
      </c>
      <c r="B597">
        <v>595</v>
      </c>
      <c r="C597">
        <v>980</v>
      </c>
      <c r="D597" t="s">
        <v>657</v>
      </c>
      <c r="E597" t="str">
        <f>IF(ISNA(MATCH(A597,'ESO zone constants'!$A$2:$A$9949,0)),"","X")</f>
        <v>X</v>
      </c>
    </row>
    <row r="598" spans="1:5" x14ac:dyDescent="0.25">
      <c r="A598" s="75">
        <v>988</v>
      </c>
      <c r="B598">
        <v>596</v>
      </c>
      <c r="C598">
        <v>980</v>
      </c>
      <c r="D598" t="s">
        <v>658</v>
      </c>
      <c r="E598" t="str">
        <f>IF(ISNA(MATCH(A598,'ESO zone constants'!$A$2:$A$9949,0)),"","X")</f>
        <v>X</v>
      </c>
    </row>
    <row r="599" spans="1:5" x14ac:dyDescent="0.25">
      <c r="A599" s="75">
        <v>989</v>
      </c>
      <c r="B599">
        <v>597</v>
      </c>
      <c r="C599">
        <v>980</v>
      </c>
      <c r="D599" t="s">
        <v>659</v>
      </c>
      <c r="E599" t="str">
        <f>IF(ISNA(MATCH(A599,'ESO zone constants'!$A$2:$A$9949,0)),"","X")</f>
        <v>X</v>
      </c>
    </row>
    <row r="600" spans="1:5" x14ac:dyDescent="0.25">
      <c r="A600" s="75">
        <v>990</v>
      </c>
      <c r="B600">
        <v>598</v>
      </c>
      <c r="C600">
        <v>980</v>
      </c>
      <c r="D600" t="s">
        <v>660</v>
      </c>
      <c r="E600" t="str">
        <f>IF(ISNA(MATCH(A600,'ESO zone constants'!$A$2:$A$9949,0)),"","X")</f>
        <v>X</v>
      </c>
    </row>
    <row r="601" spans="1:5" x14ac:dyDescent="0.25">
      <c r="A601" s="75">
        <v>991</v>
      </c>
      <c r="B601">
        <v>599</v>
      </c>
      <c r="C601">
        <v>980</v>
      </c>
      <c r="D601" t="s">
        <v>661</v>
      </c>
      <c r="E601" t="str">
        <f>IF(ISNA(MATCH(A601,'ESO zone constants'!$A$2:$A$9949,0)),"","X")</f>
        <v>X</v>
      </c>
    </row>
    <row r="602" spans="1:5" x14ac:dyDescent="0.25">
      <c r="A602" s="75">
        <v>992</v>
      </c>
      <c r="B602">
        <v>600</v>
      </c>
      <c r="C602">
        <v>980</v>
      </c>
      <c r="D602" t="s">
        <v>662</v>
      </c>
      <c r="E602" t="str">
        <f>IF(ISNA(MATCH(A602,'ESO zone constants'!$A$2:$A$9949,0)),"","X")</f>
        <v>X</v>
      </c>
    </row>
    <row r="603" spans="1:5" x14ac:dyDescent="0.25">
      <c r="A603" s="75">
        <v>993</v>
      </c>
      <c r="B603">
        <v>601</v>
      </c>
      <c r="C603">
        <v>980</v>
      </c>
      <c r="D603" t="s">
        <v>663</v>
      </c>
      <c r="E603" t="str">
        <f>IF(ISNA(MATCH(A603,'ESO zone constants'!$A$2:$A$9949,0)),"","X")</f>
        <v>X</v>
      </c>
    </row>
    <row r="604" spans="1:5" x14ac:dyDescent="0.25">
      <c r="A604" s="75">
        <v>994</v>
      </c>
      <c r="B604">
        <v>602</v>
      </c>
      <c r="C604">
        <v>849</v>
      </c>
      <c r="D604" t="s">
        <v>664</v>
      </c>
      <c r="E604" t="str">
        <f>IF(ISNA(MATCH(A604,'ESO zone constants'!$A$2:$A$9949,0)),"","X")</f>
        <v>X</v>
      </c>
    </row>
    <row r="605" spans="1:5" x14ac:dyDescent="0.25">
      <c r="A605" s="75">
        <v>995</v>
      </c>
      <c r="B605">
        <v>603</v>
      </c>
      <c r="C605">
        <v>849</v>
      </c>
      <c r="D605" t="s">
        <v>665</v>
      </c>
      <c r="E605" t="str">
        <f>IF(ISNA(MATCH(A605,'ESO zone constants'!$A$2:$A$9949,0)),"","X")</f>
        <v>X</v>
      </c>
    </row>
    <row r="606" spans="1:5" x14ac:dyDescent="0.25">
      <c r="A606" s="75">
        <v>996</v>
      </c>
      <c r="B606">
        <v>604</v>
      </c>
      <c r="C606">
        <v>849</v>
      </c>
      <c r="D606" t="s">
        <v>666</v>
      </c>
      <c r="E606" t="str">
        <f>IF(ISNA(MATCH(A606,'ESO zone constants'!$A$2:$A$9949,0)),"","X")</f>
        <v>X</v>
      </c>
    </row>
    <row r="607" spans="1:5" x14ac:dyDescent="0.25">
      <c r="A607" s="75">
        <v>997</v>
      </c>
      <c r="B607">
        <v>605</v>
      </c>
      <c r="C607">
        <v>849</v>
      </c>
      <c r="D607" t="s">
        <v>667</v>
      </c>
      <c r="E607" t="str">
        <f>IF(ISNA(MATCH(A607,'ESO zone constants'!$A$2:$A$9949,0)),"","X")</f>
        <v>X</v>
      </c>
    </row>
    <row r="608" spans="1:5" x14ac:dyDescent="0.25">
      <c r="A608" s="75">
        <v>998</v>
      </c>
      <c r="B608">
        <v>606</v>
      </c>
      <c r="C608">
        <v>381</v>
      </c>
      <c r="D608" t="s">
        <v>668</v>
      </c>
      <c r="E608" t="str">
        <f>IF(ISNA(MATCH(A608,'ESO zone constants'!$A$2:$A$9949,0)),"","X")</f>
        <v>X</v>
      </c>
    </row>
    <row r="609" spans="1:5" x14ac:dyDescent="0.25">
      <c r="A609" s="75">
        <v>999</v>
      </c>
      <c r="B609">
        <v>607</v>
      </c>
      <c r="C609">
        <v>980</v>
      </c>
      <c r="D609" t="s">
        <v>669</v>
      </c>
      <c r="E609" t="str">
        <f>IF(ISNA(MATCH(A609,'ESO zone constants'!$A$2:$A$9949,0)),"","X")</f>
        <v>X</v>
      </c>
    </row>
    <row r="610" spans="1:5" x14ac:dyDescent="0.25">
      <c r="A610" s="75">
        <v>1000</v>
      </c>
      <c r="B610">
        <v>608</v>
      </c>
      <c r="C610">
        <v>980</v>
      </c>
      <c r="D610" t="s">
        <v>670</v>
      </c>
      <c r="E610" t="str">
        <f>IF(ISNA(MATCH(A610,'ESO zone constants'!$A$2:$A$9949,0)),"","X")</f>
        <v>X</v>
      </c>
    </row>
    <row r="611" spans="1:5" x14ac:dyDescent="0.25">
      <c r="A611" s="75">
        <v>1004</v>
      </c>
      <c r="B611">
        <v>609</v>
      </c>
      <c r="C611">
        <v>980</v>
      </c>
      <c r="D611" t="s">
        <v>671</v>
      </c>
      <c r="E611" t="str">
        <f>IF(ISNA(MATCH(A611,'ESO zone constants'!$A$2:$A$9949,0)),"","X")</f>
        <v>X</v>
      </c>
    </row>
    <row r="612" spans="1:5" x14ac:dyDescent="0.25">
      <c r="A612" s="75">
        <v>1005</v>
      </c>
      <c r="B612">
        <v>610</v>
      </c>
      <c r="C612">
        <v>1005</v>
      </c>
      <c r="D612" t="s">
        <v>672</v>
      </c>
      <c r="E612" t="str">
        <f>IF(ISNA(MATCH(A612,'ESO zone constants'!$A$2:$A$9949,0)),"","X")</f>
        <v>X</v>
      </c>
    </row>
    <row r="613" spans="1:5" x14ac:dyDescent="0.25">
      <c r="A613" s="75">
        <v>1006</v>
      </c>
      <c r="B613">
        <v>611</v>
      </c>
      <c r="C613">
        <v>3</v>
      </c>
      <c r="D613" t="s">
        <v>673</v>
      </c>
      <c r="E613" t="str">
        <f>IF(ISNA(MATCH(A613,'ESO zone constants'!$A$2:$A$9949,0)),"","X")</f>
        <v>X</v>
      </c>
    </row>
    <row r="614" spans="1:5" x14ac:dyDescent="0.25">
      <c r="A614" s="75">
        <v>1007</v>
      </c>
      <c r="B614">
        <v>612</v>
      </c>
      <c r="C614">
        <v>888</v>
      </c>
      <c r="D614" t="s">
        <v>674</v>
      </c>
      <c r="E614" t="str">
        <f>IF(ISNA(MATCH(A614,'ESO zone constants'!$A$2:$A$9949,0)),"","X")</f>
        <v>X</v>
      </c>
    </row>
    <row r="615" spans="1:5" x14ac:dyDescent="0.25">
      <c r="A615" s="75">
        <v>1008</v>
      </c>
      <c r="B615">
        <v>613</v>
      </c>
      <c r="C615">
        <v>347</v>
      </c>
      <c r="D615" t="s">
        <v>675</v>
      </c>
      <c r="E615" t="str">
        <f>IF(ISNA(MATCH(A615,'ESO zone constants'!$A$2:$A$9949,0)),"","X")</f>
        <v>X</v>
      </c>
    </row>
    <row r="616" spans="1:5" x14ac:dyDescent="0.25">
      <c r="A616" s="75">
        <v>1009</v>
      </c>
      <c r="B616">
        <v>614</v>
      </c>
      <c r="C616">
        <v>92</v>
      </c>
      <c r="D616" t="s">
        <v>69</v>
      </c>
      <c r="E616" t="str">
        <f>IF(ISNA(MATCH(A616,'ESO zone constants'!$A$2:$A$9949,0)),"","X")</f>
        <v>X</v>
      </c>
    </row>
    <row r="617" spans="1:5" x14ac:dyDescent="0.25">
      <c r="A617" s="75">
        <v>1010</v>
      </c>
      <c r="B617">
        <v>615</v>
      </c>
      <c r="C617">
        <v>19</v>
      </c>
      <c r="D617" t="s">
        <v>74</v>
      </c>
      <c r="E617" t="str">
        <f>IF(ISNA(MATCH(A617,'ESO zone constants'!$A$2:$A$9949,0)),"","X")</f>
        <v>X</v>
      </c>
    </row>
    <row r="618" spans="1:5" x14ac:dyDescent="0.25">
      <c r="A618" s="75">
        <v>1011</v>
      </c>
      <c r="B618">
        <v>616</v>
      </c>
      <c r="C618">
        <v>1011</v>
      </c>
      <c r="D618" t="s">
        <v>79</v>
      </c>
      <c r="E618" t="str">
        <f>IF(ISNA(MATCH(A618,'ESO zone constants'!$A$2:$A$9949,0)),"","X")</f>
        <v>X</v>
      </c>
    </row>
    <row r="619" spans="1:5" x14ac:dyDescent="0.25">
      <c r="A619" s="75">
        <v>1012</v>
      </c>
      <c r="B619">
        <v>617</v>
      </c>
      <c r="C619">
        <v>381</v>
      </c>
      <c r="D619" t="s">
        <v>676</v>
      </c>
      <c r="E619" t="str">
        <f>IF(ISNA(MATCH(A619,'ESO zone constants'!$A$2:$A$9949,0)),"","X")</f>
        <v>X</v>
      </c>
    </row>
    <row r="620" spans="1:5" x14ac:dyDescent="0.25">
      <c r="A620" s="75">
        <v>1013</v>
      </c>
      <c r="B620">
        <v>618</v>
      </c>
      <c r="C620">
        <v>1011</v>
      </c>
      <c r="D620" t="s">
        <v>677</v>
      </c>
      <c r="E620" t="str">
        <f>IF(ISNA(MATCH(A620,'ESO zone constants'!$A$2:$A$9949,0)),"","X")</f>
        <v>X</v>
      </c>
    </row>
    <row r="621" spans="1:5" x14ac:dyDescent="0.25">
      <c r="A621" s="75">
        <v>1014</v>
      </c>
      <c r="B621">
        <v>619</v>
      </c>
      <c r="C621">
        <v>1011</v>
      </c>
      <c r="D621" t="s">
        <v>678</v>
      </c>
      <c r="E621" t="str">
        <f>IF(ISNA(MATCH(A621,'ESO zone constants'!$A$2:$A$9949,0)),"","X")</f>
        <v>X</v>
      </c>
    </row>
    <row r="622" spans="1:5" x14ac:dyDescent="0.25">
      <c r="A622" s="75">
        <v>1015</v>
      </c>
      <c r="B622">
        <v>620</v>
      </c>
      <c r="C622">
        <v>1011</v>
      </c>
      <c r="D622" t="s">
        <v>679</v>
      </c>
      <c r="E622" t="str">
        <f>IF(ISNA(MATCH(A622,'ESO zone constants'!$A$2:$A$9949,0)),"","X")</f>
        <v>X</v>
      </c>
    </row>
    <row r="623" spans="1:5" x14ac:dyDescent="0.25">
      <c r="A623" s="75">
        <v>1016</v>
      </c>
      <c r="B623">
        <v>621</v>
      </c>
      <c r="C623">
        <v>1011</v>
      </c>
      <c r="D623" t="s">
        <v>680</v>
      </c>
      <c r="E623" t="str">
        <f>IF(ISNA(MATCH(A623,'ESO zone constants'!$A$2:$A$9949,0)),"","X")</f>
        <v>X</v>
      </c>
    </row>
    <row r="624" spans="1:5" x14ac:dyDescent="0.25">
      <c r="A624" s="75">
        <v>1017</v>
      </c>
      <c r="B624">
        <v>622</v>
      </c>
      <c r="C624">
        <v>1011</v>
      </c>
      <c r="D624" t="s">
        <v>681</v>
      </c>
      <c r="E624" t="str">
        <f>IF(ISNA(MATCH(A624,'ESO zone constants'!$A$2:$A$9949,0)),"","X")</f>
        <v>X</v>
      </c>
    </row>
    <row r="625" spans="1:5" x14ac:dyDescent="0.25">
      <c r="A625" s="75">
        <v>1018</v>
      </c>
      <c r="B625">
        <v>623</v>
      </c>
      <c r="C625">
        <v>1011</v>
      </c>
      <c r="D625" t="s">
        <v>682</v>
      </c>
      <c r="E625" t="str">
        <f>IF(ISNA(MATCH(A625,'ESO zone constants'!$A$2:$A$9949,0)),"","X")</f>
        <v>X</v>
      </c>
    </row>
    <row r="626" spans="1:5" x14ac:dyDescent="0.25">
      <c r="A626" s="75">
        <v>1019</v>
      </c>
      <c r="B626">
        <v>624</v>
      </c>
      <c r="C626">
        <v>1011</v>
      </c>
      <c r="D626" t="s">
        <v>683</v>
      </c>
      <c r="E626" t="str">
        <f>IF(ISNA(MATCH(A626,'ESO zone constants'!$A$2:$A$9949,0)),"","X")</f>
        <v>X</v>
      </c>
    </row>
    <row r="627" spans="1:5" x14ac:dyDescent="0.25">
      <c r="A627" s="75">
        <v>1020</v>
      </c>
      <c r="B627">
        <v>625</v>
      </c>
      <c r="C627">
        <v>1011</v>
      </c>
      <c r="D627" t="s">
        <v>684</v>
      </c>
      <c r="E627" t="str">
        <f>IF(ISNA(MATCH(A627,'ESO zone constants'!$A$2:$A$9949,0)),"","X")</f>
        <v>X</v>
      </c>
    </row>
    <row r="628" spans="1:5" x14ac:dyDescent="0.25">
      <c r="A628" s="75">
        <v>1021</v>
      </c>
      <c r="B628">
        <v>626</v>
      </c>
      <c r="C628">
        <v>1011</v>
      </c>
      <c r="D628" t="s">
        <v>685</v>
      </c>
      <c r="E628" t="str">
        <f>IF(ISNA(MATCH(A628,'ESO zone constants'!$A$2:$A$9949,0)),"","X")</f>
        <v>X</v>
      </c>
    </row>
    <row r="629" spans="1:5" x14ac:dyDescent="0.25">
      <c r="A629" s="75">
        <v>1022</v>
      </c>
      <c r="B629">
        <v>627</v>
      </c>
      <c r="C629">
        <v>1011</v>
      </c>
      <c r="D629" t="s">
        <v>686</v>
      </c>
      <c r="E629" t="str">
        <f>IF(ISNA(MATCH(A629,'ESO zone constants'!$A$2:$A$9949,0)),"","X")</f>
        <v>X</v>
      </c>
    </row>
    <row r="630" spans="1:5" x14ac:dyDescent="0.25">
      <c r="A630" s="75">
        <v>1023</v>
      </c>
      <c r="B630">
        <v>628</v>
      </c>
      <c r="C630">
        <v>1011</v>
      </c>
      <c r="D630" t="s">
        <v>687</v>
      </c>
      <c r="E630" t="str">
        <f>IF(ISNA(MATCH(A630,'ESO zone constants'!$A$2:$A$9949,0)),"","X")</f>
        <v>X</v>
      </c>
    </row>
    <row r="631" spans="1:5" x14ac:dyDescent="0.25">
      <c r="A631" s="75">
        <v>1024</v>
      </c>
      <c r="B631">
        <v>629</v>
      </c>
      <c r="C631">
        <v>1011</v>
      </c>
      <c r="D631" t="s">
        <v>688</v>
      </c>
      <c r="E631" t="str">
        <f>IF(ISNA(MATCH(A631,'ESO zone constants'!$A$2:$A$9949,0)),"","X")</f>
        <v>X</v>
      </c>
    </row>
    <row r="632" spans="1:5" x14ac:dyDescent="0.25">
      <c r="A632" s="75">
        <v>1025</v>
      </c>
      <c r="B632">
        <v>630</v>
      </c>
      <c r="C632">
        <v>1011</v>
      </c>
      <c r="D632" t="s">
        <v>689</v>
      </c>
      <c r="E632" t="str">
        <f>IF(ISNA(MATCH(A632,'ESO zone constants'!$A$2:$A$9949,0)),"","X")</f>
        <v>X</v>
      </c>
    </row>
    <row r="633" spans="1:5" x14ac:dyDescent="0.25">
      <c r="A633" s="75">
        <v>1026</v>
      </c>
      <c r="B633">
        <v>631</v>
      </c>
      <c r="C633">
        <v>1011</v>
      </c>
      <c r="D633" t="s">
        <v>690</v>
      </c>
      <c r="E633" t="str">
        <f>IF(ISNA(MATCH(A633,'ESO zone constants'!$A$2:$A$9949,0)),"","X")</f>
        <v>X</v>
      </c>
    </row>
    <row r="634" spans="1:5" x14ac:dyDescent="0.25">
      <c r="A634" s="75">
        <v>1027</v>
      </c>
      <c r="B634">
        <v>632</v>
      </c>
      <c r="C634">
        <v>1011</v>
      </c>
      <c r="D634" t="s">
        <v>691</v>
      </c>
      <c r="E634" t="str">
        <f>IF(ISNA(MATCH(A634,'ESO zone constants'!$A$2:$A$9949,0)),"","X")</f>
        <v>X</v>
      </c>
    </row>
    <row r="635" spans="1:5" x14ac:dyDescent="0.25">
      <c r="A635" s="75">
        <v>1028</v>
      </c>
      <c r="B635">
        <v>633</v>
      </c>
      <c r="C635">
        <v>1011</v>
      </c>
      <c r="D635" t="s">
        <v>692</v>
      </c>
      <c r="E635" t="str">
        <f>IF(ISNA(MATCH(A635,'ESO zone constants'!$A$2:$A$9949,0)),"","X")</f>
        <v>X</v>
      </c>
    </row>
    <row r="636" spans="1:5" x14ac:dyDescent="0.25">
      <c r="A636" s="75">
        <v>1029</v>
      </c>
      <c r="B636">
        <v>634</v>
      </c>
      <c r="C636">
        <v>1011</v>
      </c>
      <c r="D636" t="s">
        <v>693</v>
      </c>
      <c r="E636" t="str">
        <f>IF(ISNA(MATCH(A636,'ESO zone constants'!$A$2:$A$9949,0)),"","X")</f>
        <v>X</v>
      </c>
    </row>
    <row r="637" spans="1:5" x14ac:dyDescent="0.25">
      <c r="A637" s="75">
        <v>1030</v>
      </c>
      <c r="B637">
        <v>635</v>
      </c>
      <c r="C637">
        <v>1011</v>
      </c>
      <c r="D637" t="s">
        <v>694</v>
      </c>
      <c r="E637" t="str">
        <f>IF(ISNA(MATCH(A637,'ESO zone constants'!$A$2:$A$9949,0)),"","X")</f>
        <v>X</v>
      </c>
    </row>
    <row r="638" spans="1:5" x14ac:dyDescent="0.25">
      <c r="A638" s="75">
        <v>1031</v>
      </c>
      <c r="B638">
        <v>636</v>
      </c>
      <c r="C638">
        <v>1011</v>
      </c>
      <c r="D638" t="s">
        <v>695</v>
      </c>
      <c r="E638" t="str">
        <f>IF(ISNA(MATCH(A638,'ESO zone constants'!$A$2:$A$9949,0)),"","X")</f>
        <v>X</v>
      </c>
    </row>
    <row r="639" spans="1:5" x14ac:dyDescent="0.25">
      <c r="A639" s="75">
        <v>1032</v>
      </c>
      <c r="B639">
        <v>637</v>
      </c>
      <c r="C639">
        <v>1011</v>
      </c>
      <c r="D639" t="s">
        <v>696</v>
      </c>
      <c r="E639" t="str">
        <f>IF(ISNA(MATCH(A639,'ESO zone constants'!$A$2:$A$9949,0)),"","X")</f>
        <v>X</v>
      </c>
    </row>
    <row r="640" spans="1:5" x14ac:dyDescent="0.25">
      <c r="A640" s="75">
        <v>1033</v>
      </c>
      <c r="B640">
        <v>638</v>
      </c>
      <c r="C640">
        <v>1011</v>
      </c>
      <c r="D640" t="s">
        <v>697</v>
      </c>
      <c r="E640" t="str">
        <f>IF(ISNA(MATCH(A640,'ESO zone constants'!$A$2:$A$9949,0)),"","X")</f>
        <v>X</v>
      </c>
    </row>
    <row r="641" spans="1:5" x14ac:dyDescent="0.25">
      <c r="A641" s="75">
        <v>1034</v>
      </c>
      <c r="B641">
        <v>639</v>
      </c>
      <c r="C641">
        <v>1011</v>
      </c>
      <c r="D641" t="s">
        <v>698</v>
      </c>
      <c r="E641" t="str">
        <f>IF(ISNA(MATCH(A641,'ESO zone constants'!$A$2:$A$9949,0)),"","X")</f>
        <v>X</v>
      </c>
    </row>
    <row r="642" spans="1:5" x14ac:dyDescent="0.25">
      <c r="A642" s="75">
        <v>1035</v>
      </c>
      <c r="B642">
        <v>640</v>
      </c>
      <c r="C642">
        <v>1011</v>
      </c>
      <c r="D642" t="s">
        <v>676</v>
      </c>
      <c r="E642" t="str">
        <f>IF(ISNA(MATCH(A642,'ESO zone constants'!$A$2:$A$9949,0)),"","X")</f>
        <v>X</v>
      </c>
    </row>
    <row r="643" spans="1:5" x14ac:dyDescent="0.25">
      <c r="A643" s="75">
        <v>1036</v>
      </c>
      <c r="B643">
        <v>641</v>
      </c>
      <c r="C643">
        <v>1011</v>
      </c>
      <c r="D643" t="s">
        <v>699</v>
      </c>
      <c r="E643" t="str">
        <f>IF(ISNA(MATCH(A643,'ESO zone constants'!$A$2:$A$9949,0)),"","X")</f>
        <v>X</v>
      </c>
    </row>
    <row r="644" spans="1:5" x14ac:dyDescent="0.25">
      <c r="A644" s="75">
        <v>1037</v>
      </c>
      <c r="B644">
        <v>642</v>
      </c>
      <c r="C644">
        <v>1011</v>
      </c>
      <c r="D644" t="s">
        <v>700</v>
      </c>
      <c r="E644" t="str">
        <f>IF(ISNA(MATCH(A644,'ESO zone constants'!$A$2:$A$9949,0)),"","X")</f>
        <v>X</v>
      </c>
    </row>
    <row r="645" spans="1:5" x14ac:dyDescent="0.25">
      <c r="A645" s="75">
        <v>1038</v>
      </c>
      <c r="B645">
        <v>643</v>
      </c>
      <c r="C645">
        <v>1011</v>
      </c>
      <c r="D645" t="s">
        <v>701</v>
      </c>
      <c r="E645" t="str">
        <f>IF(ISNA(MATCH(A645,'ESO zone constants'!$A$2:$A$9949,0)),"","X")</f>
        <v>X</v>
      </c>
    </row>
    <row r="646" spans="1:5" x14ac:dyDescent="0.25">
      <c r="A646" s="75">
        <v>1039</v>
      </c>
      <c r="B646">
        <v>644</v>
      </c>
      <c r="C646">
        <v>1011</v>
      </c>
      <c r="D646" t="s">
        <v>702</v>
      </c>
      <c r="E646" t="str">
        <f>IF(ISNA(MATCH(A646,'ESO zone constants'!$A$2:$A$9949,0)),"","X")</f>
        <v>X</v>
      </c>
    </row>
    <row r="647" spans="1:5" x14ac:dyDescent="0.25">
      <c r="A647" s="75">
        <v>1040</v>
      </c>
      <c r="B647">
        <v>645</v>
      </c>
      <c r="C647">
        <v>1011</v>
      </c>
      <c r="D647" t="s">
        <v>669</v>
      </c>
      <c r="E647" t="str">
        <f>IF(ISNA(MATCH(A647,'ESO zone constants'!$A$2:$A$9949,0)),"","X")</f>
        <v>X</v>
      </c>
    </row>
    <row r="648" spans="1:5" x14ac:dyDescent="0.25">
      <c r="A648" s="75">
        <v>1042</v>
      </c>
      <c r="B648">
        <v>646</v>
      </c>
      <c r="C648">
        <v>684</v>
      </c>
      <c r="D648" t="s">
        <v>703</v>
      </c>
      <c r="E648" t="str">
        <f>IF(ISNA(MATCH(A648,'ESO zone constants'!$A$2:$A$9949,0)),"","X")</f>
        <v>X</v>
      </c>
    </row>
    <row r="649" spans="1:5" x14ac:dyDescent="0.25">
      <c r="A649" s="75">
        <v>1043</v>
      </c>
      <c r="B649">
        <v>647</v>
      </c>
      <c r="C649">
        <v>980</v>
      </c>
      <c r="D649" t="s">
        <v>704</v>
      </c>
      <c r="E649" t="str">
        <f>IF(ISNA(MATCH(A649,'ESO zone constants'!$A$2:$A$9949,0)),"","X")</f>
        <v>X</v>
      </c>
    </row>
    <row r="650" spans="1:5" x14ac:dyDescent="0.25">
      <c r="A650" s="75">
        <v>1044</v>
      </c>
      <c r="B650">
        <v>648</v>
      </c>
      <c r="C650">
        <v>823</v>
      </c>
      <c r="D650" t="s">
        <v>705</v>
      </c>
      <c r="E650" t="str">
        <f>IF(ISNA(MATCH(A650,'ESO zone constants'!$A$2:$A$9949,0)),"","X")</f>
        <v>X</v>
      </c>
    </row>
    <row r="651" spans="1:5" x14ac:dyDescent="0.25">
      <c r="A651" s="75">
        <v>1045</v>
      </c>
      <c r="B651">
        <v>649</v>
      </c>
      <c r="C651">
        <v>816</v>
      </c>
      <c r="D651" t="s">
        <v>706</v>
      </c>
      <c r="E651" t="str">
        <f>IF(ISNA(MATCH(A651,'ESO zone constants'!$A$2:$A$9949,0)),"","X")</f>
        <v>X</v>
      </c>
    </row>
    <row r="652" spans="1:5" x14ac:dyDescent="0.25">
      <c r="A652" s="75">
        <v>1046</v>
      </c>
      <c r="B652">
        <v>650</v>
      </c>
      <c r="C652">
        <v>1011</v>
      </c>
      <c r="D652" t="s">
        <v>707</v>
      </c>
      <c r="E652" t="str">
        <f>IF(ISNA(MATCH(A652,'ESO zone constants'!$A$2:$A$9949,0)),"","X")</f>
        <v>X</v>
      </c>
    </row>
    <row r="653" spans="1:5" x14ac:dyDescent="0.25">
      <c r="A653" s="75">
        <v>1047</v>
      </c>
      <c r="B653">
        <v>651</v>
      </c>
      <c r="C653">
        <v>1011</v>
      </c>
      <c r="D653" t="s">
        <v>708</v>
      </c>
      <c r="E653" t="str">
        <f>IF(ISNA(MATCH(A653,'ESO zone constants'!$A$2:$A$9949,0)),"","X")</f>
        <v>X</v>
      </c>
    </row>
    <row r="654" spans="1:5" x14ac:dyDescent="0.25">
      <c r="A654" s="75">
        <v>1048</v>
      </c>
      <c r="B654">
        <v>652</v>
      </c>
      <c r="C654">
        <v>1011</v>
      </c>
      <c r="D654" t="s">
        <v>709</v>
      </c>
      <c r="E654" t="str">
        <f>IF(ISNA(MATCH(A654,'ESO zone constants'!$A$2:$A$9949,0)),"","X")</f>
        <v>X</v>
      </c>
    </row>
    <row r="655" spans="1:5" x14ac:dyDescent="0.25">
      <c r="A655" s="75">
        <v>1051</v>
      </c>
      <c r="B655">
        <v>653</v>
      </c>
      <c r="C655">
        <v>1011</v>
      </c>
      <c r="D655" t="s">
        <v>710</v>
      </c>
      <c r="E655" t="str">
        <f>IF(ISNA(MATCH(A655,'ESO zone constants'!$A$2:$A$9949,0)),"","X")</f>
        <v>X</v>
      </c>
    </row>
    <row r="656" spans="1:5" x14ac:dyDescent="0.25">
      <c r="A656" s="75">
        <v>1052</v>
      </c>
      <c r="B656">
        <v>654</v>
      </c>
      <c r="C656">
        <v>382</v>
      </c>
      <c r="D656" t="s">
        <v>73</v>
      </c>
      <c r="E656" t="str">
        <f>IF(ISNA(MATCH(A656,'ESO zone constants'!$A$2:$A$9949,0)),"","X")</f>
        <v>X</v>
      </c>
    </row>
    <row r="657" spans="1:5" x14ac:dyDescent="0.25">
      <c r="A657" s="75">
        <v>1055</v>
      </c>
      <c r="B657">
        <v>655</v>
      </c>
      <c r="C657">
        <v>108</v>
      </c>
      <c r="D657" t="s">
        <v>41</v>
      </c>
      <c r="E657" t="str">
        <f>IF(ISNA(MATCH(A657,'ESO zone constants'!$A$2:$A$9949,0)),"","X")</f>
        <v>X</v>
      </c>
    </row>
    <row r="658" spans="1:5" x14ac:dyDescent="0.25">
      <c r="A658" s="75">
        <v>1059</v>
      </c>
      <c r="B658">
        <v>656</v>
      </c>
      <c r="C658">
        <v>1011</v>
      </c>
      <c r="D658" t="s">
        <v>712</v>
      </c>
      <c r="E658" t="str">
        <f>IF(ISNA(MATCH(A658,'ESO zone constants'!$A$2:$A$9949,0)),"","X")</f>
        <v>X</v>
      </c>
    </row>
    <row r="659" spans="1:5" x14ac:dyDescent="0.25">
      <c r="A659" s="75">
        <v>1060</v>
      </c>
      <c r="B659">
        <v>657</v>
      </c>
      <c r="C659">
        <v>1011</v>
      </c>
      <c r="D659" t="s">
        <v>713</v>
      </c>
      <c r="E659" t="str">
        <f>IF(ISNA(MATCH(A659,'ESO zone constants'!$A$2:$A$9949,0)),"","X")</f>
        <v>X</v>
      </c>
    </row>
    <row r="660" spans="1:5" x14ac:dyDescent="0.25">
      <c r="A660" s="75">
        <v>1061</v>
      </c>
      <c r="B660">
        <v>658</v>
      </c>
      <c r="C660">
        <v>1011</v>
      </c>
      <c r="D660" t="s">
        <v>714</v>
      </c>
      <c r="E660" t="str">
        <f>IF(ISNA(MATCH(A660,'ESO zone constants'!$A$2:$A$9949,0)),"","X")</f>
        <v>X</v>
      </c>
    </row>
    <row r="661" spans="1:5" x14ac:dyDescent="0.25">
      <c r="A661" s="75">
        <v>1063</v>
      </c>
      <c r="B661">
        <v>659</v>
      </c>
      <c r="C661">
        <v>1027</v>
      </c>
      <c r="D661" t="s">
        <v>716</v>
      </c>
      <c r="E661" t="str">
        <f>IF(ISNA(MATCH(A661,'ESO zone constants'!$A$2:$A$9949,0)),"","X")</f>
        <v>X</v>
      </c>
    </row>
    <row r="662" spans="1:5" x14ac:dyDescent="0.25">
      <c r="A662" s="75">
        <v>1064</v>
      </c>
      <c r="B662">
        <v>660</v>
      </c>
      <c r="C662">
        <v>103</v>
      </c>
      <c r="D662" t="s">
        <v>717</v>
      </c>
      <c r="E662" t="str">
        <f>IF(ISNA(MATCH(A662,'ESO zone constants'!$A$2:$A$9949,0)),"","X")</f>
        <v>X</v>
      </c>
    </row>
    <row r="663" spans="1:5" x14ac:dyDescent="0.25">
      <c r="A663" s="75">
        <v>1065</v>
      </c>
      <c r="B663">
        <v>661</v>
      </c>
      <c r="C663">
        <v>726</v>
      </c>
      <c r="D663" t="s">
        <v>718</v>
      </c>
      <c r="E663" t="str">
        <f>IF(ISNA(MATCH(A663,'ESO zone constants'!$A$2:$A$9949,0)),"","X")</f>
        <v>X</v>
      </c>
    </row>
    <row r="664" spans="1:5" x14ac:dyDescent="0.25">
      <c r="A664" s="75">
        <v>1066</v>
      </c>
      <c r="B664">
        <v>662</v>
      </c>
      <c r="C664">
        <v>726</v>
      </c>
      <c r="D664" t="s">
        <v>719</v>
      </c>
      <c r="E664" t="str">
        <f>IF(ISNA(MATCH(A664,'ESO zone constants'!$A$2:$A$9949,0)),"","X")</f>
        <v>X</v>
      </c>
    </row>
    <row r="665" spans="1:5" x14ac:dyDescent="0.25">
      <c r="A665" s="75">
        <v>1067</v>
      </c>
      <c r="B665">
        <v>663</v>
      </c>
      <c r="C665">
        <v>726</v>
      </c>
      <c r="D665" t="s">
        <v>720</v>
      </c>
      <c r="E665" t="str">
        <f>IF(ISNA(MATCH(A665,'ESO zone constants'!$A$2:$A$9949,0)),"","X")</f>
        <v>X</v>
      </c>
    </row>
    <row r="666" spans="1:5" x14ac:dyDescent="0.25">
      <c r="A666" s="75">
        <v>1068</v>
      </c>
      <c r="B666">
        <v>664</v>
      </c>
      <c r="C666">
        <v>726</v>
      </c>
      <c r="D666" t="s">
        <v>721</v>
      </c>
      <c r="E666" t="str">
        <f>IF(ISNA(MATCH(A666,'ESO zone constants'!$A$2:$A$9949,0)),"","X")</f>
        <v>X</v>
      </c>
    </row>
    <row r="667" spans="1:5" x14ac:dyDescent="0.25">
      <c r="A667" s="75">
        <v>1069</v>
      </c>
      <c r="B667">
        <v>665</v>
      </c>
      <c r="C667">
        <v>726</v>
      </c>
      <c r="D667" t="s">
        <v>722</v>
      </c>
      <c r="E667" t="str">
        <f>IF(ISNA(MATCH(A667,'ESO zone constants'!$A$2:$A$9949,0)),"","X")</f>
        <v>X</v>
      </c>
    </row>
    <row r="668" spans="1:5" x14ac:dyDescent="0.25">
      <c r="A668" s="75">
        <v>1070</v>
      </c>
      <c r="B668">
        <v>666</v>
      </c>
      <c r="C668">
        <v>726</v>
      </c>
      <c r="D668" t="s">
        <v>723</v>
      </c>
      <c r="E668" t="str">
        <f>IF(ISNA(MATCH(A668,'ESO zone constants'!$A$2:$A$9949,0)),"","X")</f>
        <v>X</v>
      </c>
    </row>
    <row r="669" spans="1:5" x14ac:dyDescent="0.25">
      <c r="A669" s="75">
        <v>1071</v>
      </c>
      <c r="B669">
        <v>667</v>
      </c>
      <c r="C669">
        <v>726</v>
      </c>
      <c r="D669" t="s">
        <v>724</v>
      </c>
      <c r="E669" t="str">
        <f>IF(ISNA(MATCH(A669,'ESO zone constants'!$A$2:$A$9949,0)),"","X")</f>
        <v>X</v>
      </c>
    </row>
    <row r="670" spans="1:5" x14ac:dyDescent="0.25">
      <c r="A670" s="75">
        <v>1072</v>
      </c>
      <c r="B670">
        <v>668</v>
      </c>
      <c r="C670">
        <v>117</v>
      </c>
      <c r="D670" t="s">
        <v>725</v>
      </c>
      <c r="E670" t="str">
        <f>IF(ISNA(MATCH(A670,'ESO zone constants'!$A$2:$A$9949,0)),"","X")</f>
        <v>X</v>
      </c>
    </row>
    <row r="671" spans="1:5" x14ac:dyDescent="0.25">
      <c r="A671" s="75">
        <v>1073</v>
      </c>
      <c r="B671">
        <v>669</v>
      </c>
      <c r="C671">
        <v>726</v>
      </c>
      <c r="D671" t="s">
        <v>726</v>
      </c>
      <c r="E671" t="str">
        <f>IF(ISNA(MATCH(A671,'ESO zone constants'!$A$2:$A$9949,0)),"","X")</f>
        <v>X</v>
      </c>
    </row>
    <row r="672" spans="1:5" x14ac:dyDescent="0.25">
      <c r="A672" s="75">
        <v>1074</v>
      </c>
      <c r="B672">
        <v>670</v>
      </c>
      <c r="C672">
        <v>41</v>
      </c>
      <c r="D672" t="s">
        <v>727</v>
      </c>
      <c r="E672" t="str">
        <f>IF(ISNA(MATCH(A672,'ESO zone constants'!$A$2:$A$9949,0)),"","X")</f>
        <v>X</v>
      </c>
    </row>
    <row r="673" spans="1:5" x14ac:dyDescent="0.25">
      <c r="A673" s="75">
        <v>1075</v>
      </c>
      <c r="B673">
        <v>671</v>
      </c>
      <c r="C673">
        <v>381</v>
      </c>
      <c r="D673" t="s">
        <v>727</v>
      </c>
      <c r="E673" t="str">
        <f>IF(ISNA(MATCH(A673,'ESO zone constants'!$A$2:$A$9949,0)),"","X")</f>
        <v>X</v>
      </c>
    </row>
    <row r="674" spans="1:5" x14ac:dyDescent="0.25">
      <c r="A674" s="75">
        <v>1076</v>
      </c>
      <c r="B674">
        <v>672</v>
      </c>
      <c r="C674">
        <v>3</v>
      </c>
      <c r="D674" t="s">
        <v>727</v>
      </c>
      <c r="E674" t="str">
        <f>IF(ISNA(MATCH(A674,'ESO zone constants'!$A$2:$A$9949,0)),"","X")</f>
        <v>X</v>
      </c>
    </row>
    <row r="675" spans="1:5" x14ac:dyDescent="0.25">
      <c r="A675" s="75">
        <v>1077</v>
      </c>
      <c r="B675">
        <v>673</v>
      </c>
      <c r="C675">
        <v>726</v>
      </c>
      <c r="D675" t="s">
        <v>728</v>
      </c>
      <c r="E675" t="str">
        <f>IF(ISNA(MATCH(A675,'ESO zone constants'!$A$2:$A$9949,0)),"","X")</f>
        <v>X</v>
      </c>
    </row>
    <row r="676" spans="1:5" x14ac:dyDescent="0.25">
      <c r="A676" s="75">
        <v>1078</v>
      </c>
      <c r="B676">
        <v>674</v>
      </c>
      <c r="C676">
        <v>726</v>
      </c>
      <c r="D676" t="s">
        <v>729</v>
      </c>
      <c r="E676" t="str">
        <f>IF(ISNA(MATCH(A676,'ESO zone constants'!$A$2:$A$9949,0)),"","X")</f>
        <v>X</v>
      </c>
    </row>
    <row r="677" spans="1:5" x14ac:dyDescent="0.25">
      <c r="A677" s="75">
        <v>1079</v>
      </c>
      <c r="B677">
        <v>675</v>
      </c>
      <c r="C677">
        <v>726</v>
      </c>
      <c r="D677" t="s">
        <v>730</v>
      </c>
      <c r="E677" t="str">
        <f>IF(ISNA(MATCH(A677,'ESO zone constants'!$A$2:$A$9949,0)),"","X")</f>
        <v>X</v>
      </c>
    </row>
    <row r="678" spans="1:5" x14ac:dyDescent="0.25">
      <c r="A678" s="75">
        <v>1080</v>
      </c>
      <c r="B678">
        <v>676</v>
      </c>
      <c r="C678">
        <v>101</v>
      </c>
      <c r="D678" t="s">
        <v>64</v>
      </c>
      <c r="E678" t="str">
        <f>IF(ISNA(MATCH(A678,'ESO zone constants'!$A$2:$A$9949,0)),"","X")</f>
        <v>X</v>
      </c>
    </row>
    <row r="679" spans="1:5" x14ac:dyDescent="0.25">
      <c r="A679" s="75">
        <v>1081</v>
      </c>
      <c r="B679">
        <v>677</v>
      </c>
      <c r="C679">
        <v>823</v>
      </c>
      <c r="D679" t="s">
        <v>67</v>
      </c>
      <c r="E679" t="str">
        <f>IF(ISNA(MATCH(A679,'ESO zone constants'!$A$2:$A$9949,0)),"","X")</f>
        <v>X</v>
      </c>
    </row>
    <row r="680" spans="1:5" x14ac:dyDescent="0.25">
      <c r="A680" s="75">
        <v>1082</v>
      </c>
      <c r="B680">
        <v>678</v>
      </c>
      <c r="C680">
        <v>726</v>
      </c>
      <c r="D680" t="s">
        <v>731</v>
      </c>
      <c r="E680" t="str">
        <f>IF(ISNA(MATCH(A680,'ESO zone constants'!$A$2:$A$9949,0)),"","X")</f>
        <v>X</v>
      </c>
    </row>
    <row r="681" spans="1:5" x14ac:dyDescent="0.25">
      <c r="A681" s="75">
        <v>1083</v>
      </c>
      <c r="B681">
        <v>679</v>
      </c>
      <c r="C681">
        <v>726</v>
      </c>
      <c r="D681" t="s">
        <v>732</v>
      </c>
      <c r="E681" t="str">
        <f>IF(ISNA(MATCH(A681,'ESO zone constants'!$A$2:$A$9949,0)),"","X")</f>
        <v>X</v>
      </c>
    </row>
    <row r="682" spans="1:5" x14ac:dyDescent="0.25">
      <c r="A682" s="75">
        <v>1085</v>
      </c>
      <c r="B682">
        <v>680</v>
      </c>
      <c r="C682">
        <v>1085</v>
      </c>
      <c r="D682" t="s">
        <v>734</v>
      </c>
      <c r="E682" t="str">
        <f>IF(ISNA(MATCH(A682,'ESO zone constants'!$A$2:$A$9949,0)),"","X")</f>
        <v>X</v>
      </c>
    </row>
    <row r="683" spans="1:5" x14ac:dyDescent="0.25">
      <c r="A683" s="75">
        <v>1086</v>
      </c>
      <c r="B683">
        <v>681</v>
      </c>
      <c r="C683">
        <v>1086</v>
      </c>
      <c r="D683" t="s">
        <v>1928</v>
      </c>
      <c r="E683" t="str">
        <f>IF(ISNA(MATCH(A683,'ESO zone constants'!$A$2:$A$9949,0)),"","X")</f>
        <v>X</v>
      </c>
    </row>
    <row r="684" spans="1:5" x14ac:dyDescent="0.25">
      <c r="A684" s="75">
        <v>1088</v>
      </c>
      <c r="B684">
        <v>682</v>
      </c>
      <c r="C684">
        <v>1086</v>
      </c>
      <c r="D684" t="s">
        <v>1956</v>
      </c>
      <c r="E684" t="str">
        <f>IF(ISNA(MATCH(A684,'ESO zone constants'!$A$2:$A$9949,0)),"","X")</f>
        <v>X</v>
      </c>
    </row>
    <row r="685" spans="1:5" x14ac:dyDescent="0.25">
      <c r="A685" s="75">
        <v>1089</v>
      </c>
      <c r="B685">
        <v>683</v>
      </c>
      <c r="C685">
        <v>1086</v>
      </c>
      <c r="D685" t="s">
        <v>1929</v>
      </c>
      <c r="E685" t="str">
        <f>IF(ISNA(MATCH(A685,'ESO zone constants'!$A$2:$A$9949,0)),"","X")</f>
        <v>X</v>
      </c>
    </row>
    <row r="686" spans="1:5" x14ac:dyDescent="0.25">
      <c r="A686" s="75">
        <v>1090</v>
      </c>
      <c r="B686">
        <v>684</v>
      </c>
      <c r="C686">
        <v>1086</v>
      </c>
      <c r="D686" t="s">
        <v>1930</v>
      </c>
      <c r="E686" t="str">
        <f>IF(ISNA(MATCH(A686,'ESO zone constants'!$A$2:$A$9949,0)),"","X")</f>
        <v>X</v>
      </c>
    </row>
    <row r="687" spans="1:5" x14ac:dyDescent="0.25">
      <c r="A687" s="75">
        <v>1091</v>
      </c>
      <c r="B687">
        <v>685</v>
      </c>
      <c r="C687">
        <v>1086</v>
      </c>
      <c r="D687" t="s">
        <v>1931</v>
      </c>
      <c r="E687" t="str">
        <f>IF(ISNA(MATCH(A687,'ESO zone constants'!$A$2:$A$9949,0)),"","X")</f>
        <v>X</v>
      </c>
    </row>
    <row r="688" spans="1:5" x14ac:dyDescent="0.25">
      <c r="A688" s="75">
        <v>1092</v>
      </c>
      <c r="B688">
        <v>686</v>
      </c>
      <c r="C688">
        <v>1086</v>
      </c>
      <c r="D688" t="s">
        <v>1932</v>
      </c>
      <c r="E688" t="str">
        <f>IF(ISNA(MATCH(A688,'ESO zone constants'!$A$2:$A$9949,0)),"","X")</f>
        <v>X</v>
      </c>
    </row>
    <row r="689" spans="1:5" x14ac:dyDescent="0.25">
      <c r="A689" s="75">
        <v>1094</v>
      </c>
      <c r="B689">
        <v>687</v>
      </c>
      <c r="C689">
        <v>1086</v>
      </c>
      <c r="D689" t="s">
        <v>1933</v>
      </c>
      <c r="E689" t="str">
        <f>IF(ISNA(MATCH(A689,'ESO zone constants'!$A$2:$A$9949,0)),"","X")</f>
        <v>X</v>
      </c>
    </row>
    <row r="690" spans="1:5" x14ac:dyDescent="0.25">
      <c r="A690" s="75">
        <v>1095</v>
      </c>
      <c r="B690">
        <v>688</v>
      </c>
      <c r="C690">
        <v>1086</v>
      </c>
      <c r="D690" t="s">
        <v>1934</v>
      </c>
      <c r="E690" t="str">
        <f>IF(ISNA(MATCH(A690,'ESO zone constants'!$A$2:$A$9949,0)),"","X")</f>
        <v>X</v>
      </c>
    </row>
    <row r="691" spans="1:5" x14ac:dyDescent="0.25">
      <c r="A691" s="75">
        <v>1096</v>
      </c>
      <c r="B691">
        <v>689</v>
      </c>
      <c r="C691">
        <v>1086</v>
      </c>
      <c r="D691" t="s">
        <v>1935</v>
      </c>
      <c r="E691" t="str">
        <f>IF(ISNA(MATCH(A691,'ESO zone constants'!$A$2:$A$9949,0)),"","X")</f>
        <v>X</v>
      </c>
    </row>
    <row r="692" spans="1:5" x14ac:dyDescent="0.25">
      <c r="A692" s="75">
        <v>1097</v>
      </c>
      <c r="B692">
        <v>690</v>
      </c>
      <c r="C692">
        <v>1086</v>
      </c>
      <c r="D692" t="s">
        <v>1936</v>
      </c>
      <c r="E692" t="str">
        <f>IF(ISNA(MATCH(A692,'ESO zone constants'!$A$2:$A$9949,0)),"","X")</f>
        <v>X</v>
      </c>
    </row>
    <row r="693" spans="1:5" x14ac:dyDescent="0.25">
      <c r="A693" s="75">
        <v>1098</v>
      </c>
      <c r="B693">
        <v>691</v>
      </c>
      <c r="C693">
        <v>1086</v>
      </c>
      <c r="D693" t="s">
        <v>1937</v>
      </c>
      <c r="E693" t="str">
        <f>IF(ISNA(MATCH(A693,'ESO zone constants'!$A$2:$A$9949,0)),"","X")</f>
        <v>X</v>
      </c>
    </row>
    <row r="694" spans="1:5" x14ac:dyDescent="0.25">
      <c r="A694" s="75">
        <v>1099</v>
      </c>
      <c r="B694">
        <v>692</v>
      </c>
      <c r="C694">
        <v>1086</v>
      </c>
      <c r="D694" t="s">
        <v>1938</v>
      </c>
      <c r="E694" t="str">
        <f>IF(ISNA(MATCH(A694,'ESO zone constants'!$A$2:$A$9949,0)),"","X")</f>
        <v>X</v>
      </c>
    </row>
    <row r="695" spans="1:5" x14ac:dyDescent="0.25">
      <c r="A695" s="75">
        <v>1101</v>
      </c>
      <c r="B695">
        <v>693</v>
      </c>
      <c r="C695">
        <v>1086</v>
      </c>
      <c r="D695" t="s">
        <v>1939</v>
      </c>
      <c r="E695" t="str">
        <f>IF(ISNA(MATCH(A695,'ESO zone constants'!$A$2:$A$9949,0)),"","X")</f>
        <v>X</v>
      </c>
    </row>
    <row r="696" spans="1:5" x14ac:dyDescent="0.25">
      <c r="A696" s="75">
        <v>1102</v>
      </c>
      <c r="B696">
        <v>694</v>
      </c>
      <c r="C696">
        <v>1086</v>
      </c>
      <c r="D696" t="s">
        <v>1940</v>
      </c>
      <c r="E696" t="str">
        <f>IF(ISNA(MATCH(A696,'ESO zone constants'!$A$2:$A$9949,0)),"","X")</f>
        <v>X</v>
      </c>
    </row>
    <row r="697" spans="1:5" x14ac:dyDescent="0.25">
      <c r="A697" s="75">
        <v>1103</v>
      </c>
      <c r="B697">
        <v>695</v>
      </c>
      <c r="C697">
        <v>1086</v>
      </c>
      <c r="D697" t="s">
        <v>1941</v>
      </c>
      <c r="E697" t="str">
        <f>IF(ISNA(MATCH(A697,'ESO zone constants'!$A$2:$A$9949,0)),"","X")</f>
        <v>X</v>
      </c>
    </row>
    <row r="698" spans="1:5" x14ac:dyDescent="0.25">
      <c r="A698" s="75">
        <v>1105</v>
      </c>
      <c r="B698">
        <v>696</v>
      </c>
      <c r="C698">
        <v>1086</v>
      </c>
      <c r="D698" t="s">
        <v>1942</v>
      </c>
      <c r="E698" t="str">
        <f>IF(ISNA(MATCH(A698,'ESO zone constants'!$A$2:$A$9949,0)),"","X")</f>
        <v>X</v>
      </c>
    </row>
    <row r="699" spans="1:5" x14ac:dyDescent="0.25">
      <c r="A699" s="75">
        <v>1106</v>
      </c>
      <c r="B699">
        <v>697</v>
      </c>
      <c r="C699">
        <v>1086</v>
      </c>
      <c r="D699" t="s">
        <v>1943</v>
      </c>
      <c r="E699" t="str">
        <f>IF(ISNA(MATCH(A699,'ESO zone constants'!$A$2:$A$9949,0)),"","X")</f>
        <v>X</v>
      </c>
    </row>
    <row r="700" spans="1:5" x14ac:dyDescent="0.25">
      <c r="A700" s="75">
        <v>1107</v>
      </c>
      <c r="B700">
        <v>698</v>
      </c>
      <c r="C700">
        <v>1107</v>
      </c>
      <c r="D700" t="s">
        <v>736</v>
      </c>
      <c r="E700" t="str">
        <f>IF(ISNA(MATCH(A700,'ESO zone constants'!$A$2:$A$9949,0)),"","X")</f>
        <v>X</v>
      </c>
    </row>
    <row r="701" spans="1:5" x14ac:dyDescent="0.25">
      <c r="A701" s="75">
        <v>1108</v>
      </c>
      <c r="B701">
        <v>699</v>
      </c>
      <c r="C701">
        <v>1108</v>
      </c>
      <c r="D701" t="s">
        <v>735</v>
      </c>
      <c r="E701" t="str">
        <f>IF(ISNA(MATCH(A701,'ESO zone constants'!$A$2:$A$9949,0)),"","X")</f>
        <v>X</v>
      </c>
    </row>
    <row r="702" spans="1:5" x14ac:dyDescent="0.25">
      <c r="A702" s="75">
        <v>1109</v>
      </c>
      <c r="B702">
        <v>700</v>
      </c>
      <c r="C702">
        <v>1109</v>
      </c>
      <c r="D702" t="s">
        <v>733</v>
      </c>
      <c r="E702" t="str">
        <f>IF(ISNA(MATCH(A702,'ESO zone constants'!$A$2:$A$9949,0)),"","X")</f>
        <v>X</v>
      </c>
    </row>
    <row r="703" spans="1:5" x14ac:dyDescent="0.25">
      <c r="A703" s="75">
        <v>1110</v>
      </c>
      <c r="B703">
        <v>701</v>
      </c>
      <c r="C703">
        <v>1086</v>
      </c>
      <c r="D703" t="s">
        <v>1944</v>
      </c>
      <c r="E703" t="str">
        <f>IF(ISNA(MATCH(A703,'ESO zone constants'!$A$2:$A$9949,0)),"","X")</f>
        <v>X</v>
      </c>
    </row>
    <row r="704" spans="1:5" x14ac:dyDescent="0.25">
      <c r="A704" s="75">
        <v>1111</v>
      </c>
      <c r="B704">
        <v>702</v>
      </c>
      <c r="C704">
        <v>1086</v>
      </c>
      <c r="D704" t="s">
        <v>1945</v>
      </c>
      <c r="E704" t="str">
        <f>IF(ISNA(MATCH(A704,'ESO zone constants'!$A$2:$A$9949,0)),"","X")</f>
        <v>X</v>
      </c>
    </row>
    <row r="705" spans="1:5" x14ac:dyDescent="0.25">
      <c r="A705" s="75">
        <v>1112</v>
      </c>
      <c r="B705">
        <v>703</v>
      </c>
      <c r="C705">
        <v>1086</v>
      </c>
      <c r="D705" t="s">
        <v>1946</v>
      </c>
      <c r="E705" t="str">
        <f>IF(ISNA(MATCH(A705,'ESO zone constants'!$A$2:$A$9949,0)),"","X")</f>
        <v>X</v>
      </c>
    </row>
    <row r="706" spans="1:5" x14ac:dyDescent="0.25">
      <c r="A706" s="75">
        <v>1113</v>
      </c>
      <c r="B706">
        <v>704</v>
      </c>
      <c r="C706">
        <v>1086</v>
      </c>
      <c r="D706" t="s">
        <v>1947</v>
      </c>
      <c r="E706" t="str">
        <f>IF(ISNA(MATCH(A706,'ESO zone constants'!$A$2:$A$9949,0)),"","X")</f>
        <v>X</v>
      </c>
    </row>
    <row r="707" spans="1:5" x14ac:dyDescent="0.25">
      <c r="A707" s="75">
        <v>1114</v>
      </c>
      <c r="B707">
        <v>705</v>
      </c>
      <c r="C707">
        <v>1086</v>
      </c>
      <c r="D707" t="s">
        <v>1948</v>
      </c>
      <c r="E707" t="str">
        <f>IF(ISNA(MATCH(A707,'ESO zone constants'!$A$2:$A$9949,0)),"","X")</f>
        <v>X</v>
      </c>
    </row>
    <row r="708" spans="1:5" x14ac:dyDescent="0.25">
      <c r="A708" s="75">
        <v>1115</v>
      </c>
      <c r="B708">
        <v>706</v>
      </c>
      <c r="C708">
        <v>1086</v>
      </c>
      <c r="D708" t="s">
        <v>1949</v>
      </c>
      <c r="E708" t="str">
        <f>IF(ISNA(MATCH(A708,'ESO zone constants'!$A$2:$A$9949,0)),"","X")</f>
        <v>X</v>
      </c>
    </row>
    <row r="709" spans="1:5" x14ac:dyDescent="0.25">
      <c r="A709" s="75">
        <v>1116</v>
      </c>
      <c r="B709">
        <v>707</v>
      </c>
      <c r="C709">
        <v>1116</v>
      </c>
      <c r="D709" t="s">
        <v>1922</v>
      </c>
      <c r="E709" t="str">
        <f>IF(ISNA(MATCH(A709,'ESO zone constants'!$A$2:$A$9949,0)),"","X")</f>
        <v>X</v>
      </c>
    </row>
    <row r="710" spans="1:5" x14ac:dyDescent="0.25">
      <c r="A710" s="75">
        <v>1117</v>
      </c>
      <c r="B710">
        <v>708</v>
      </c>
      <c r="C710">
        <v>1086</v>
      </c>
      <c r="D710" t="s">
        <v>1950</v>
      </c>
      <c r="E710" t="str">
        <f>IF(ISNA(MATCH(A710,'ESO zone constants'!$A$2:$A$9949,0)),"","X")</f>
        <v>X</v>
      </c>
    </row>
    <row r="711" spans="1:5" x14ac:dyDescent="0.25">
      <c r="A711" s="75">
        <v>1118</v>
      </c>
      <c r="B711">
        <v>709</v>
      </c>
      <c r="C711">
        <v>1086</v>
      </c>
      <c r="D711" t="s">
        <v>1951</v>
      </c>
      <c r="E711" t="str">
        <f>IF(ISNA(MATCH(A711,'ESO zone constants'!$A$2:$A$9949,0)),"","X")</f>
        <v>X</v>
      </c>
    </row>
    <row r="712" spans="1:5" x14ac:dyDescent="0.25">
      <c r="A712" s="75">
        <v>1119</v>
      </c>
      <c r="B712">
        <v>710</v>
      </c>
      <c r="C712">
        <v>1086</v>
      </c>
      <c r="D712" t="s">
        <v>1952</v>
      </c>
      <c r="E712" t="str">
        <f>IF(ISNA(MATCH(A712,'ESO zone constants'!$A$2:$A$9949,0)),"","X")</f>
        <v>X</v>
      </c>
    </row>
    <row r="713" spans="1:5" x14ac:dyDescent="0.25">
      <c r="A713" s="75">
        <v>1120</v>
      </c>
      <c r="B713">
        <v>711</v>
      </c>
      <c r="C713">
        <v>1086</v>
      </c>
      <c r="D713" t="s">
        <v>1953</v>
      </c>
      <c r="E713" t="str">
        <f>IF(ISNA(MATCH(A713,'ESO zone constants'!$A$2:$A$9949,0)),"","X")</f>
        <v>X</v>
      </c>
    </row>
    <row r="714" spans="1:5" x14ac:dyDescent="0.25">
      <c r="A714" s="75">
        <v>1121</v>
      </c>
      <c r="B714">
        <v>712</v>
      </c>
      <c r="C714">
        <v>1086</v>
      </c>
      <c r="D714" t="s">
        <v>1877</v>
      </c>
      <c r="E714" t="str">
        <f>IF(ISNA(MATCH(A714,'ESO zone constants'!$A$2:$A$9949,0)),"","X")</f>
        <v>X</v>
      </c>
    </row>
    <row r="715" spans="1:5" x14ac:dyDescent="0.25">
      <c r="A715" s="75">
        <v>1122</v>
      </c>
      <c r="B715">
        <v>713</v>
      </c>
      <c r="C715">
        <v>1086</v>
      </c>
      <c r="D715" t="s">
        <v>2030</v>
      </c>
      <c r="E715" t="str">
        <f>IF(ISNA(MATCH(A715,'ESO zone constants'!$A$2:$A$9949,0)),"","X")</f>
        <v>X</v>
      </c>
    </row>
    <row r="716" spans="1:5" x14ac:dyDescent="0.25">
      <c r="A716" s="75">
        <v>1123</v>
      </c>
      <c r="B716">
        <v>714</v>
      </c>
      <c r="C716">
        <v>383</v>
      </c>
      <c r="D716" t="s">
        <v>2031</v>
      </c>
      <c r="E716" t="str">
        <f>IF(ISNA(MATCH(A716,'ESO zone constants'!$A$2:$A$9949,0)),"","X")</f>
        <v>X</v>
      </c>
    </row>
    <row r="717" spans="1:5" x14ac:dyDescent="0.25">
      <c r="A717" s="75">
        <v>1125</v>
      </c>
      <c r="B717">
        <v>715</v>
      </c>
      <c r="C717">
        <v>101</v>
      </c>
      <c r="D717" t="s">
        <v>711</v>
      </c>
      <c r="E717" t="str">
        <f>IF(ISNA(MATCH(A717,'ESO zone constants'!$A$2:$A$9949,0)),"","X")</f>
        <v>X</v>
      </c>
    </row>
    <row r="718" spans="1:5" x14ac:dyDescent="0.25">
      <c r="A718" s="75">
        <v>1126</v>
      </c>
      <c r="B718">
        <v>716</v>
      </c>
      <c r="C718">
        <v>888</v>
      </c>
      <c r="D718" t="s">
        <v>715</v>
      </c>
      <c r="E718" t="str">
        <f>IF(ISNA(MATCH(A718,'ESO zone constants'!$A$2:$A$9949,0)),"","X")</f>
        <v>X</v>
      </c>
    </row>
    <row r="719" spans="1:5" x14ac:dyDescent="0.25">
      <c r="A719" s="75">
        <v>1128</v>
      </c>
      <c r="B719">
        <v>717</v>
      </c>
      <c r="C719">
        <v>1086</v>
      </c>
      <c r="D719" t="s">
        <v>1924</v>
      </c>
      <c r="E719" t="str">
        <f>IF(ISNA(MATCH(A719,'ESO zone constants'!$A$2:$A$9949,0)),"","X")</f>
        <v>X</v>
      </c>
    </row>
    <row r="720" spans="1:5" x14ac:dyDescent="0.25">
      <c r="A720" s="75">
        <v>1129</v>
      </c>
      <c r="B720">
        <v>718</v>
      </c>
      <c r="C720">
        <v>1086</v>
      </c>
      <c r="D720" t="s">
        <v>1925</v>
      </c>
      <c r="E720" t="str">
        <f>IF(ISNA(MATCH(A720,'ESO zone constants'!$A$2:$A$9949,0)),"","X")</f>
        <v>X</v>
      </c>
    </row>
    <row r="721" spans="1:5" x14ac:dyDescent="0.25">
      <c r="A721" s="75">
        <v>1130</v>
      </c>
      <c r="B721">
        <v>719</v>
      </c>
      <c r="C721">
        <v>1086</v>
      </c>
      <c r="D721" t="s">
        <v>1926</v>
      </c>
      <c r="E721" t="str">
        <f>IF(ISNA(MATCH(A721,'ESO zone constants'!$A$2:$A$9949,0)),"","X")</f>
        <v>X</v>
      </c>
    </row>
    <row r="722" spans="1:5" x14ac:dyDescent="0.25">
      <c r="A722" s="75">
        <v>1133</v>
      </c>
      <c r="B722">
        <v>720</v>
      </c>
      <c r="C722">
        <v>1133</v>
      </c>
      <c r="D722" t="s">
        <v>2144</v>
      </c>
      <c r="E722" t="str">
        <f>IF(ISNA(MATCH(A722,'ESO zone constants'!$A$2:$A$9949,0)),"","X")</f>
        <v>X</v>
      </c>
    </row>
    <row r="723" spans="1:5" x14ac:dyDescent="0.25">
      <c r="A723" s="75">
        <v>1134</v>
      </c>
      <c r="B723">
        <v>721</v>
      </c>
      <c r="C723">
        <v>1133</v>
      </c>
      <c r="D723" t="s">
        <v>2145</v>
      </c>
      <c r="E723" t="str">
        <f>IF(ISNA(MATCH(A723,'ESO zone constants'!$A$2:$A$9949,0)),"","X")</f>
        <v>X</v>
      </c>
    </row>
    <row r="724" spans="1:5" x14ac:dyDescent="0.25">
      <c r="A724" s="75">
        <v>1135</v>
      </c>
      <c r="B724">
        <v>722</v>
      </c>
      <c r="C724">
        <v>1133</v>
      </c>
      <c r="D724" t="s">
        <v>2146</v>
      </c>
      <c r="E724" t="str">
        <f>IF(ISNA(MATCH(A724,'ESO zone constants'!$A$2:$A$9949,0)),"","X")</f>
        <v>X</v>
      </c>
    </row>
    <row r="725" spans="1:5" x14ac:dyDescent="0.25">
      <c r="A725" s="75">
        <v>1136</v>
      </c>
      <c r="B725">
        <v>723</v>
      </c>
      <c r="C725">
        <v>1133</v>
      </c>
      <c r="D725" t="s">
        <v>2147</v>
      </c>
      <c r="E725" t="str">
        <f>IF(ISNA(MATCH(A725,'ESO zone constants'!$A$2:$A$9949,0)),"","X")</f>
        <v>X</v>
      </c>
    </row>
    <row r="726" spans="1:5" x14ac:dyDescent="0.25">
      <c r="A726" s="75">
        <v>1137</v>
      </c>
      <c r="B726">
        <v>724</v>
      </c>
      <c r="C726">
        <v>1133</v>
      </c>
      <c r="D726" t="s">
        <v>2148</v>
      </c>
      <c r="E726" t="str">
        <f>IF(ISNA(MATCH(A726,'ESO zone constants'!$A$2:$A$9949,0)),"","X")</f>
        <v>X</v>
      </c>
    </row>
    <row r="727" spans="1:5" x14ac:dyDescent="0.25">
      <c r="A727" s="75">
        <v>1138</v>
      </c>
      <c r="B727">
        <v>725</v>
      </c>
      <c r="C727">
        <v>1133</v>
      </c>
      <c r="D727" t="s">
        <v>2034</v>
      </c>
      <c r="E727" t="str">
        <f>IF(ISNA(MATCH(A727,'ESO zone constants'!$A$2:$A$9949,0)),"","X")</f>
        <v>X</v>
      </c>
    </row>
    <row r="728" spans="1:5" x14ac:dyDescent="0.25">
      <c r="A728" s="75">
        <v>1139</v>
      </c>
      <c r="B728">
        <v>726</v>
      </c>
      <c r="C728">
        <v>1133</v>
      </c>
      <c r="D728" t="s">
        <v>2149</v>
      </c>
      <c r="E728" t="str">
        <f>IF(ISNA(MATCH(A728,'ESO zone constants'!$A$2:$A$9949,0)),"","X")</f>
        <v>X</v>
      </c>
    </row>
    <row r="729" spans="1:5" x14ac:dyDescent="0.25">
      <c r="A729" s="75">
        <v>1140</v>
      </c>
      <c r="B729">
        <v>727</v>
      </c>
      <c r="C729">
        <v>104</v>
      </c>
      <c r="D729" t="s">
        <v>2038</v>
      </c>
      <c r="E729" t="str">
        <f>IF(ISNA(MATCH(A729,'ESO zone constants'!$A$2:$A$9949,0)),"","X")</f>
        <v>X</v>
      </c>
    </row>
    <row r="730" spans="1:5" x14ac:dyDescent="0.25">
      <c r="A730" s="75">
        <v>1141</v>
      </c>
      <c r="B730">
        <v>728</v>
      </c>
      <c r="C730">
        <v>101</v>
      </c>
      <c r="D730" t="s">
        <v>2044</v>
      </c>
      <c r="E730" t="str">
        <f>IF(ISNA(MATCH(A730,'ESO zone constants'!$A$2:$A$9949,0)),"","X")</f>
        <v>X</v>
      </c>
    </row>
    <row r="731" spans="1:5" x14ac:dyDescent="0.25">
      <c r="A731" s="75">
        <v>1142</v>
      </c>
      <c r="B731">
        <v>729</v>
      </c>
      <c r="C731">
        <v>1142</v>
      </c>
      <c r="D731" t="s">
        <v>425</v>
      </c>
      <c r="E731" t="str">
        <f>IF(ISNA(MATCH(A731,'ESO zone constants'!$A$2:$A$9949,0)),"","X")</f>
        <v>X</v>
      </c>
    </row>
    <row r="732" spans="1:5" x14ac:dyDescent="0.25">
      <c r="A732" s="75">
        <v>1143</v>
      </c>
      <c r="B732">
        <v>730</v>
      </c>
      <c r="C732">
        <v>19</v>
      </c>
      <c r="D732" t="s">
        <v>2039</v>
      </c>
      <c r="E732" t="str">
        <f>IF(ISNA(MATCH(A732,'ESO zone constants'!$A$2:$A$9949,0)),"","X")</f>
        <v>X</v>
      </c>
    </row>
    <row r="733" spans="1:5" x14ac:dyDescent="0.25">
      <c r="A733" s="75">
        <v>1144</v>
      </c>
      <c r="B733">
        <v>731</v>
      </c>
      <c r="C733">
        <v>1144</v>
      </c>
      <c r="D733" t="s">
        <v>2040</v>
      </c>
      <c r="E733" t="str">
        <f>IF(ISNA(MATCH(A733,'ESO zone constants'!$A$2:$A$9949,0)),"","X")</f>
        <v>X</v>
      </c>
    </row>
    <row r="734" spans="1:5" x14ac:dyDescent="0.25">
      <c r="A734" s="75">
        <v>1145</v>
      </c>
      <c r="B734">
        <v>732</v>
      </c>
      <c r="C734">
        <v>1133</v>
      </c>
      <c r="D734" t="s">
        <v>2150</v>
      </c>
      <c r="E734" t="str">
        <f>IF(ISNA(MATCH(A734,'ESO zone constants'!$A$2:$A$9949,0)),"","X")</f>
        <v>X</v>
      </c>
    </row>
    <row r="735" spans="1:5" x14ac:dyDescent="0.25">
      <c r="A735" s="75">
        <v>1146</v>
      </c>
      <c r="B735">
        <v>733</v>
      </c>
      <c r="C735">
        <v>1133</v>
      </c>
      <c r="D735" t="s">
        <v>2151</v>
      </c>
      <c r="E735" t="str">
        <f>IF(ISNA(MATCH(A735,'ESO zone constants'!$A$2:$A$9949,0)),"","X")</f>
        <v>X</v>
      </c>
    </row>
    <row r="736" spans="1:5" x14ac:dyDescent="0.25">
      <c r="A736" s="75">
        <v>1147</v>
      </c>
      <c r="B736">
        <v>734</v>
      </c>
      <c r="C736">
        <v>1133</v>
      </c>
      <c r="D736" t="s">
        <v>2152</v>
      </c>
      <c r="E736" t="str">
        <f>IF(ISNA(MATCH(A736,'ESO zone constants'!$A$2:$A$9949,0)),"","X")</f>
        <v>X</v>
      </c>
    </row>
    <row r="737" spans="1:5" x14ac:dyDescent="0.25">
      <c r="A737" s="75">
        <v>1148</v>
      </c>
      <c r="B737">
        <v>735</v>
      </c>
      <c r="C737">
        <v>1133</v>
      </c>
      <c r="D737" t="s">
        <v>2156</v>
      </c>
      <c r="E737" t="str">
        <f>IF(ISNA(MATCH(A737,'ESO zone constants'!$A$2:$A$9949,0)),"","X")</f>
        <v>X</v>
      </c>
    </row>
    <row r="738" spans="1:5" x14ac:dyDescent="0.25">
      <c r="A738" s="75">
        <v>1149</v>
      </c>
      <c r="B738">
        <v>736</v>
      </c>
      <c r="C738">
        <v>1133</v>
      </c>
      <c r="D738" t="s">
        <v>2153</v>
      </c>
      <c r="E738" t="str">
        <f>IF(ISNA(MATCH(A738,'ESO zone constants'!$A$2:$A$9949,0)),"","X")</f>
        <v>X</v>
      </c>
    </row>
    <row r="739" spans="1:5" x14ac:dyDescent="0.25">
      <c r="A739" s="75">
        <v>1150</v>
      </c>
      <c r="B739">
        <v>737</v>
      </c>
      <c r="C739">
        <v>1133</v>
      </c>
      <c r="D739" t="s">
        <v>2155</v>
      </c>
      <c r="E739" t="str">
        <f>IF(ISNA(MATCH(A739,'ESO zone constants'!$A$2:$A$9949,0)),"","X")</f>
        <v>X</v>
      </c>
    </row>
    <row r="740" spans="1:5" x14ac:dyDescent="0.25">
      <c r="A740" s="75">
        <v>1151</v>
      </c>
      <c r="B740">
        <v>738</v>
      </c>
      <c r="C740">
        <v>1133</v>
      </c>
      <c r="D740" t="s">
        <v>2154</v>
      </c>
      <c r="E740" t="str">
        <f>IF(ISNA(MATCH(A740,'ESO zone constants'!$A$2:$A$9949,0)),"","X")</f>
        <v>X</v>
      </c>
    </row>
    <row r="741" spans="1:5" x14ac:dyDescent="0.25">
      <c r="A741" s="75">
        <v>1152</v>
      </c>
      <c r="B741">
        <v>739</v>
      </c>
      <c r="C741">
        <v>684</v>
      </c>
      <c r="D741" t="s">
        <v>2234</v>
      </c>
      <c r="E741" t="str">
        <f>IF(ISNA(MATCH(A741,'ESO zone constants'!$A$2:$A$9949,0)),"","X")</f>
        <v>X</v>
      </c>
    </row>
    <row r="742" spans="1:5" x14ac:dyDescent="0.25">
      <c r="A742" s="75">
        <v>1153</v>
      </c>
      <c r="B742">
        <v>740</v>
      </c>
      <c r="C742">
        <v>92</v>
      </c>
      <c r="D742" t="s">
        <v>2233</v>
      </c>
      <c r="E742" t="str">
        <f>IF(ISNA(MATCH(A742,'ESO zone constants'!$A$2:$A$9949,0)),"","X")</f>
        <v>X</v>
      </c>
    </row>
    <row r="743" spans="1:5" x14ac:dyDescent="0.25">
      <c r="A743" s="75">
        <v>1154</v>
      </c>
      <c r="B743">
        <v>741</v>
      </c>
      <c r="C743">
        <v>1086</v>
      </c>
      <c r="D743" t="s">
        <v>2042</v>
      </c>
      <c r="E743" t="str">
        <f>IF(ISNA(MATCH(A743,'ESO zone constants'!$A$2:$A$9949,0)),"","X")</f>
        <v>X</v>
      </c>
    </row>
    <row r="744" spans="1:5" x14ac:dyDescent="0.25">
      <c r="A744" s="75">
        <v>1155</v>
      </c>
      <c r="B744">
        <v>742</v>
      </c>
      <c r="C744">
        <v>20</v>
      </c>
      <c r="D744" t="s">
        <v>2043</v>
      </c>
      <c r="E744" t="str">
        <f>IF(ISNA(MATCH(A744,'ESO zone constants'!$A$2:$A$9949,0)),"","X")</f>
        <v>X</v>
      </c>
    </row>
    <row r="745" spans="1:5" x14ac:dyDescent="0.25">
      <c r="A745" s="75">
        <v>1160</v>
      </c>
      <c r="B745">
        <v>743</v>
      </c>
      <c r="C745">
        <v>1160</v>
      </c>
      <c r="D745" t="s">
        <v>2293</v>
      </c>
      <c r="E745" t="str">
        <f>IF(ISNA(MATCH(A745,'ESO zone constants'!$A$2:$A$9949,0)),"","X")</f>
        <v>X</v>
      </c>
    </row>
    <row r="746" spans="1:5" x14ac:dyDescent="0.25">
      <c r="A746" s="75">
        <v>1161</v>
      </c>
      <c r="B746">
        <v>744</v>
      </c>
      <c r="C746">
        <v>1161</v>
      </c>
      <c r="D746" t="s">
        <v>2323</v>
      </c>
      <c r="E746" t="str">
        <f>IF(ISNA(MATCH(A746,'ESO zone constants'!$A$2:$A$9949,0)),"","X")</f>
        <v>X</v>
      </c>
    </row>
    <row r="747" spans="1:5" x14ac:dyDescent="0.25">
      <c r="A747" s="75">
        <v>1165</v>
      </c>
      <c r="B747">
        <v>745</v>
      </c>
      <c r="C747">
        <v>1161</v>
      </c>
      <c r="D747" t="s">
        <v>2294</v>
      </c>
      <c r="E747" t="str">
        <f>IF(ISNA(MATCH(A747,'ESO zone constants'!$A$2:$A$9949,0)),"","X")</f>
        <v>X</v>
      </c>
    </row>
    <row r="748" spans="1:5" x14ac:dyDescent="0.25">
      <c r="A748" s="75">
        <v>1166</v>
      </c>
      <c r="B748">
        <v>746</v>
      </c>
      <c r="C748">
        <v>1160</v>
      </c>
      <c r="D748" t="s">
        <v>2322</v>
      </c>
      <c r="E748" t="str">
        <f>IF(ISNA(MATCH(A748,'ESO zone constants'!$A$2:$A$9949,0)),"","X")</f>
        <v>X</v>
      </c>
    </row>
    <row r="749" spans="1:5" x14ac:dyDescent="0.25">
      <c r="A749" s="75">
        <v>1167</v>
      </c>
      <c r="B749">
        <v>747</v>
      </c>
      <c r="C749">
        <v>1160</v>
      </c>
      <c r="D749" t="s">
        <v>2295</v>
      </c>
      <c r="E749" t="str">
        <f>IF(ISNA(MATCH(A749,'ESO zone constants'!$A$2:$A$9949,0)),"","X")</f>
        <v>X</v>
      </c>
    </row>
    <row r="750" spans="1:5" x14ac:dyDescent="0.25">
      <c r="A750" s="75">
        <v>1168</v>
      </c>
      <c r="B750">
        <v>748</v>
      </c>
      <c r="C750">
        <v>1160</v>
      </c>
      <c r="D750" t="s">
        <v>2321</v>
      </c>
      <c r="E750" t="str">
        <f>IF(ISNA(MATCH(A750,'ESO zone constants'!$A$2:$A$9949,0)),"","X")</f>
        <v>X</v>
      </c>
    </row>
    <row r="751" spans="1:5" x14ac:dyDescent="0.25">
      <c r="A751" s="75">
        <v>1169</v>
      </c>
      <c r="B751">
        <v>749</v>
      </c>
      <c r="C751">
        <v>1160</v>
      </c>
      <c r="D751" t="s">
        <v>2296</v>
      </c>
      <c r="E751" t="str">
        <f>IF(ISNA(MATCH(A751,'ESO zone constants'!$A$2:$A$9949,0)),"","X")</f>
        <v>X</v>
      </c>
    </row>
    <row r="752" spans="1:5" x14ac:dyDescent="0.25">
      <c r="A752" s="75">
        <v>1170</v>
      </c>
      <c r="B752">
        <v>750</v>
      </c>
      <c r="C752">
        <v>1160</v>
      </c>
      <c r="D752" t="s">
        <v>2320</v>
      </c>
      <c r="E752" t="str">
        <f>IF(ISNA(MATCH(A752,'ESO zone constants'!$A$2:$A$9949,0)),"","X")</f>
        <v>X</v>
      </c>
    </row>
    <row r="753" spans="1:5" x14ac:dyDescent="0.25">
      <c r="A753" s="75">
        <v>1171</v>
      </c>
      <c r="B753">
        <v>751</v>
      </c>
      <c r="C753">
        <v>1161</v>
      </c>
      <c r="D753" t="s">
        <v>2297</v>
      </c>
      <c r="E753" t="str">
        <f>IF(ISNA(MATCH(A753,'ESO zone constants'!$A$2:$A$9949,0)),"","X")</f>
        <v>X</v>
      </c>
    </row>
    <row r="754" spans="1:5" x14ac:dyDescent="0.25">
      <c r="A754" s="75">
        <v>1172</v>
      </c>
      <c r="B754">
        <v>752</v>
      </c>
      <c r="C754">
        <v>1161</v>
      </c>
      <c r="D754" t="s">
        <v>2318</v>
      </c>
      <c r="E754" t="str">
        <f>IF(ISNA(MATCH(A754,'ESO zone constants'!$A$2:$A$9949,0)),"","X")</f>
        <v>X</v>
      </c>
    </row>
    <row r="755" spans="1:5" x14ac:dyDescent="0.25">
      <c r="A755" s="75">
        <v>1173</v>
      </c>
      <c r="B755">
        <v>753</v>
      </c>
      <c r="C755">
        <v>1161</v>
      </c>
      <c r="D755" t="s">
        <v>2298</v>
      </c>
      <c r="E755" t="str">
        <f>IF(ISNA(MATCH(A755,'ESO zone constants'!$A$2:$A$9949,0)),"","X")</f>
        <v>X</v>
      </c>
    </row>
    <row r="756" spans="1:5" x14ac:dyDescent="0.25">
      <c r="A756" s="75">
        <v>1174</v>
      </c>
      <c r="B756">
        <v>754</v>
      </c>
      <c r="C756">
        <v>1160</v>
      </c>
      <c r="D756" t="s">
        <v>2299</v>
      </c>
      <c r="E756" t="str">
        <f>IF(ISNA(MATCH(A756,'ESO zone constants'!$A$2:$A$9949,0)),"","X")</f>
        <v>X</v>
      </c>
    </row>
    <row r="757" spans="1:5" x14ac:dyDescent="0.25">
      <c r="A757" s="75">
        <v>1175</v>
      </c>
      <c r="B757">
        <v>755</v>
      </c>
      <c r="C757">
        <v>1175</v>
      </c>
      <c r="D757" t="s">
        <v>2300</v>
      </c>
      <c r="E757" t="str">
        <f>IF(ISNA(MATCH(A757,'ESO zone constants'!$A$2:$A$9949,0)),"","X")</f>
        <v>X</v>
      </c>
    </row>
    <row r="758" spans="1:5" x14ac:dyDescent="0.25">
      <c r="A758" s="75">
        <v>1176</v>
      </c>
      <c r="B758">
        <v>756</v>
      </c>
      <c r="C758">
        <v>1160</v>
      </c>
      <c r="D758" t="s">
        <v>2301</v>
      </c>
      <c r="E758" t="str">
        <f>IF(ISNA(MATCH(A758,'ESO zone constants'!$A$2:$A$9949,0)),"","X")</f>
        <v>X</v>
      </c>
    </row>
    <row r="759" spans="1:5" x14ac:dyDescent="0.25">
      <c r="A759" s="75">
        <v>1177</v>
      </c>
      <c r="B759">
        <v>757</v>
      </c>
      <c r="C759">
        <v>1160</v>
      </c>
      <c r="D759" t="s">
        <v>2302</v>
      </c>
      <c r="E759" t="str">
        <f>IF(ISNA(MATCH(A759,'ESO zone constants'!$A$2:$A$9949,0)),"","X")</f>
        <v>X</v>
      </c>
    </row>
    <row r="760" spans="1:5" x14ac:dyDescent="0.25">
      <c r="A760" s="75">
        <v>1178</v>
      </c>
      <c r="B760">
        <v>758</v>
      </c>
      <c r="C760">
        <v>1160</v>
      </c>
      <c r="D760" t="s">
        <v>2303</v>
      </c>
      <c r="E760" t="str">
        <f>IF(ISNA(MATCH(A760,'ESO zone constants'!$A$2:$A$9949,0)),"","X")</f>
        <v>X</v>
      </c>
    </row>
    <row r="761" spans="1:5" x14ac:dyDescent="0.25">
      <c r="A761" s="75">
        <v>1179</v>
      </c>
      <c r="B761">
        <v>759</v>
      </c>
      <c r="C761">
        <v>1160</v>
      </c>
      <c r="D761" t="s">
        <v>2304</v>
      </c>
      <c r="E761" t="str">
        <f>IF(ISNA(MATCH(A761,'ESO zone constants'!$A$2:$A$9949,0)),"","X")</f>
        <v>X</v>
      </c>
    </row>
    <row r="762" spans="1:5" x14ac:dyDescent="0.25">
      <c r="A762" s="75">
        <v>1181</v>
      </c>
      <c r="B762">
        <v>760</v>
      </c>
      <c r="C762">
        <v>1161</v>
      </c>
      <c r="D762" t="s">
        <v>2305</v>
      </c>
      <c r="E762" t="str">
        <f>IF(ISNA(MATCH(A762,'ESO zone constants'!$A$2:$A$9949,0)),"","X")</f>
        <v>X</v>
      </c>
    </row>
    <row r="763" spans="1:5" x14ac:dyDescent="0.25">
      <c r="A763" s="75">
        <v>1182</v>
      </c>
      <c r="B763">
        <v>761</v>
      </c>
      <c r="C763">
        <v>1160</v>
      </c>
      <c r="D763" t="s">
        <v>2306</v>
      </c>
      <c r="E763" t="str">
        <f>IF(ISNA(MATCH(A763,'ESO zone constants'!$A$2:$A$9949,0)),"","X")</f>
        <v>X</v>
      </c>
    </row>
    <row r="764" spans="1:5" x14ac:dyDescent="0.25">
      <c r="A764" s="75">
        <v>1183</v>
      </c>
      <c r="B764">
        <v>762</v>
      </c>
      <c r="C764">
        <v>1161</v>
      </c>
      <c r="D764" t="s">
        <v>2317</v>
      </c>
      <c r="E764" t="str">
        <f>IF(ISNA(MATCH(A764,'ESO zone constants'!$A$2:$A$9949,0)),"","X")</f>
        <v>X</v>
      </c>
    </row>
    <row r="765" spans="1:5" x14ac:dyDescent="0.25">
      <c r="A765" s="75">
        <v>1184</v>
      </c>
      <c r="B765">
        <v>763</v>
      </c>
      <c r="C765">
        <v>1161</v>
      </c>
      <c r="D765" t="s">
        <v>2307</v>
      </c>
      <c r="E765" t="str">
        <f>IF(ISNA(MATCH(A765,'ESO zone constants'!$A$2:$A$9949,0)),"","X")</f>
        <v>X</v>
      </c>
    </row>
    <row r="766" spans="1:5" x14ac:dyDescent="0.25">
      <c r="A766" s="75">
        <v>1185</v>
      </c>
      <c r="B766">
        <v>764</v>
      </c>
      <c r="C766">
        <v>1160</v>
      </c>
      <c r="D766" t="s">
        <v>2308</v>
      </c>
      <c r="E766" t="str">
        <f>IF(ISNA(MATCH(A766,'ESO zone constants'!$A$2:$A$9949,0)),"","X")</f>
        <v>X</v>
      </c>
    </row>
    <row r="767" spans="1:5" x14ac:dyDescent="0.25">
      <c r="A767" s="75">
        <v>1186</v>
      </c>
      <c r="B767">
        <v>765</v>
      </c>
      <c r="C767">
        <v>1160</v>
      </c>
      <c r="D767" t="s">
        <v>2316</v>
      </c>
      <c r="E767" t="str">
        <f>IF(ISNA(MATCH(A767,'ESO zone constants'!$A$2:$A$9949,0)),"","X")</f>
        <v>X</v>
      </c>
    </row>
    <row r="768" spans="1:5" x14ac:dyDescent="0.25">
      <c r="A768" s="75">
        <v>1187</v>
      </c>
      <c r="B768">
        <v>766</v>
      </c>
      <c r="C768">
        <v>1161</v>
      </c>
      <c r="D768" t="s">
        <v>2309</v>
      </c>
      <c r="E768" t="str">
        <f>IF(ISNA(MATCH(A768,'ESO zone constants'!$A$2:$A$9949,0)),"","X")</f>
        <v>X</v>
      </c>
    </row>
    <row r="769" spans="1:5" x14ac:dyDescent="0.25">
      <c r="A769" s="75">
        <v>1188</v>
      </c>
      <c r="B769">
        <v>767</v>
      </c>
      <c r="C769">
        <v>101</v>
      </c>
      <c r="D769" t="s">
        <v>2310</v>
      </c>
      <c r="E769" t="str">
        <f>IF(ISNA(MATCH(A769,'ESO zone constants'!$A$2:$A$9949,0)),"","X")</f>
        <v>X</v>
      </c>
    </row>
    <row r="770" spans="1:5" x14ac:dyDescent="0.25">
      <c r="A770" s="75">
        <v>1189</v>
      </c>
      <c r="B770">
        <v>768</v>
      </c>
      <c r="C770">
        <v>101</v>
      </c>
      <c r="D770" t="s">
        <v>2310</v>
      </c>
      <c r="E770" t="str">
        <f>IF(ISNA(MATCH(A770,'ESO zone constants'!$A$2:$A$9949,0)),"","X")</f>
        <v>X</v>
      </c>
    </row>
    <row r="771" spans="1:5" x14ac:dyDescent="0.25">
      <c r="A771" s="75">
        <v>1190</v>
      </c>
      <c r="B771">
        <v>769</v>
      </c>
      <c r="C771">
        <v>103</v>
      </c>
      <c r="D771" t="s">
        <v>2250</v>
      </c>
      <c r="E771" t="str">
        <f>IF(ISNA(MATCH(A771,'ESO zone constants'!$A$2:$A$9949,0)),"","X")</f>
        <v>X</v>
      </c>
    </row>
    <row r="772" spans="1:5" x14ac:dyDescent="0.25">
      <c r="A772" s="75">
        <v>1191</v>
      </c>
      <c r="B772">
        <v>770</v>
      </c>
      <c r="C772">
        <v>101</v>
      </c>
      <c r="D772" t="s">
        <v>2249</v>
      </c>
      <c r="E772" t="str">
        <f>IF(ISNA(MATCH(A772,'ESO zone constants'!$A$2:$A$9949,0)),"","X")</f>
        <v>X</v>
      </c>
    </row>
    <row r="773" spans="1:5" x14ac:dyDescent="0.25">
      <c r="A773" s="75">
        <v>1192</v>
      </c>
      <c r="B773">
        <v>771</v>
      </c>
      <c r="C773">
        <v>1133</v>
      </c>
      <c r="D773" t="s">
        <v>2157</v>
      </c>
      <c r="E773" t="str">
        <f>IF(ISNA(MATCH(A773,'ESO zone constants'!$A$2:$A$9949,0)),"","X")</f>
        <v>X</v>
      </c>
    </row>
    <row r="774" spans="1:5" x14ac:dyDescent="0.25">
      <c r="A774" s="75">
        <v>1193</v>
      </c>
      <c r="B774">
        <v>772</v>
      </c>
      <c r="C774">
        <v>1133</v>
      </c>
      <c r="D774" t="s">
        <v>2158</v>
      </c>
      <c r="E774" t="str">
        <f>IF(ISNA(MATCH(A774,'ESO zone constants'!$A$2:$A$9949,0)),"","X")</f>
        <v>X</v>
      </c>
    </row>
    <row r="775" spans="1:5" x14ac:dyDescent="0.25">
      <c r="A775" s="75">
        <v>1195</v>
      </c>
      <c r="B775">
        <v>773</v>
      </c>
      <c r="C775">
        <v>1195</v>
      </c>
      <c r="D775" t="s">
        <v>2311</v>
      </c>
      <c r="E775" t="str">
        <f>IF(ISNA(MATCH(A775,'ESO zone constants'!$A$2:$A$9949,0)),"","X")</f>
        <v>X</v>
      </c>
    </row>
    <row r="776" spans="1:5" x14ac:dyDescent="0.25">
      <c r="A776" s="75">
        <v>1196</v>
      </c>
      <c r="B776">
        <v>774</v>
      </c>
      <c r="C776">
        <v>1160</v>
      </c>
      <c r="D776" t="s">
        <v>2312</v>
      </c>
      <c r="E776" t="str">
        <f>IF(ISNA(MATCH(A776,'ESO zone constants'!$A$2:$A$9949,0)),"","X")</f>
        <v>X</v>
      </c>
    </row>
    <row r="777" spans="1:5" x14ac:dyDescent="0.25">
      <c r="A777" s="75">
        <v>1199</v>
      </c>
      <c r="B777">
        <v>775</v>
      </c>
      <c r="C777">
        <v>684</v>
      </c>
      <c r="D777" t="s">
        <v>2248</v>
      </c>
      <c r="E777" t="str">
        <f>IF(ISNA(MATCH(A777,'ESO zone constants'!$A$2:$A$9949,0)),"","X")</f>
        <v>X</v>
      </c>
    </row>
    <row r="778" spans="1:5" x14ac:dyDescent="0.25">
      <c r="A778" s="75">
        <v>1200</v>
      </c>
      <c r="B778">
        <v>776</v>
      </c>
      <c r="C778">
        <v>1200</v>
      </c>
      <c r="D778" t="s">
        <v>2247</v>
      </c>
      <c r="E778" t="str">
        <f>IF(ISNA(MATCH(A778,'ESO zone constants'!$A$2:$A$9949,0)),"","X")</f>
        <v>X</v>
      </c>
    </row>
    <row r="779" spans="1:5" x14ac:dyDescent="0.25">
      <c r="A779" s="75">
        <v>1218</v>
      </c>
      <c r="B779">
        <v>777</v>
      </c>
      <c r="C779">
        <v>1160</v>
      </c>
      <c r="D779" t="s">
        <v>2313</v>
      </c>
      <c r="E779" t="str">
        <f>IF(ISNA(MATCH(A779,'ESO zone constants'!$A$2:$A$9949,0)),"","X")</f>
        <v>X</v>
      </c>
    </row>
    <row r="780" spans="1:5" x14ac:dyDescent="0.25">
      <c r="A780" s="75">
        <v>1219</v>
      </c>
      <c r="B780">
        <v>778</v>
      </c>
      <c r="C780">
        <v>1160</v>
      </c>
      <c r="D780" t="s">
        <v>2314</v>
      </c>
      <c r="E780" t="str">
        <f>IF(ISNA(MATCH(A780,'ESO zone constants'!$A$2:$A$9949,0)),"","X")</f>
        <v>X</v>
      </c>
    </row>
    <row r="781" spans="1:5" x14ac:dyDescent="0.25">
      <c r="A781" s="75">
        <v>1220</v>
      </c>
      <c r="B781">
        <v>779</v>
      </c>
      <c r="C781">
        <v>1161</v>
      </c>
      <c r="D781" t="s">
        <v>2315</v>
      </c>
      <c r="E781" t="str">
        <f>IF(ISNA(MATCH(A781,'ESO zone constants'!$A$2:$A$9949,0)),"","X")</f>
        <v>X</v>
      </c>
    </row>
  </sheetData>
  <autoFilter ref="A2:E751" xr:uid="{00000000-0009-0000-0000-000002000000}">
    <sortState xmlns:xlrd2="http://schemas.microsoft.com/office/spreadsheetml/2017/richdata2"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L779"/>
  <sheetViews>
    <sheetView topLeftCell="A746" workbookViewId="0">
      <selection activeCell="K770" sqref="K77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5" t="s">
        <v>103</v>
      </c>
      <c r="B1" s="5" t="s">
        <v>110</v>
      </c>
      <c r="C1" s="5" t="s">
        <v>107</v>
      </c>
      <c r="D1" s="17" t="s">
        <v>108</v>
      </c>
      <c r="E1" s="3" t="s">
        <v>109</v>
      </c>
      <c r="F1" s="3" t="s">
        <v>1873</v>
      </c>
      <c r="G1" s="3" t="s">
        <v>738</v>
      </c>
      <c r="H1" s="13" t="s">
        <v>1913</v>
      </c>
      <c r="I1" s="18" t="s">
        <v>1912</v>
      </c>
      <c r="J1" t="s">
        <v>1959</v>
      </c>
      <c r="K1" s="3" t="s">
        <v>2066</v>
      </c>
      <c r="L1" s="3" t="s">
        <v>1960</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IF(EXACT(A2,C2),"X","")</f>
        <v>X</v>
      </c>
      <c r="G2" s="3" t="str">
        <f>IF(A2&lt;&gt;C2,VLOOKUP(C2,$A$2:$D$9949,4,FALSE),"")</f>
        <v/>
      </c>
      <c r="H2" s="17">
        <f>A2</f>
        <v>2</v>
      </c>
      <c r="I2" s="17">
        <f>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IF(EXACT(A3,C3),"X","")</f>
        <v>X</v>
      </c>
      <c r="G3" s="3" t="str">
        <f>IF(A3&lt;&gt;C3,VLOOKUP(C3,$A$2:$D$9949,4,FALSE),"")</f>
        <v/>
      </c>
      <c r="H3" s="17">
        <f>A3</f>
        <v>3</v>
      </c>
      <c r="I3" s="17">
        <f>C3</f>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IF(EXACT(A4,C4),"X","")</f>
        <v/>
      </c>
      <c r="G4" s="3" t="str">
        <f>IF(A4&lt;&gt;C4,VLOOKUP(C4,$A$2:$D$9949,4,FALSE),"")</f>
        <v>Coldharbour</v>
      </c>
      <c r="H4" s="17">
        <f>A4</f>
        <v>11</v>
      </c>
      <c r="I4" s="17">
        <f>C4</f>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IF(EXACT(A5,C5),"X","")</f>
        <v>X</v>
      </c>
      <c r="G5" s="3" t="str">
        <f>IF(A5&lt;&gt;C5,VLOOKUP(C5,$A$2:$D$9949,4,FALSE),"")</f>
        <v/>
      </c>
      <c r="H5" s="17">
        <f>A5</f>
        <v>19</v>
      </c>
      <c r="I5" s="17">
        <f>C5</f>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IF(EXACT(A6,C6),"X","")</f>
        <v>X</v>
      </c>
      <c r="G6" s="3" t="str">
        <f>IF(A6&lt;&gt;C6,VLOOKUP(C6,$A$2:$D$9949,4,FALSE),"")</f>
        <v/>
      </c>
      <c r="H6" s="17">
        <f>A6</f>
        <v>20</v>
      </c>
      <c r="I6" s="17">
        <f>C6</f>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IF(EXACT(A7,C7),"X","")</f>
        <v/>
      </c>
      <c r="G7" s="3" t="str">
        <f>IF(A7&lt;&gt;C7,VLOOKUP(C7,$A$2:$D$9949,4,FALSE),"")</f>
        <v>Alik'r Desert</v>
      </c>
      <c r="H7" s="17">
        <f>A7</f>
        <v>22</v>
      </c>
      <c r="I7" s="17">
        <f>C7</f>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IF(EXACT(A8,C8),"X","")</f>
        <v/>
      </c>
      <c r="G8" s="3" t="str">
        <f>IF(A8&lt;&gt;C8,VLOOKUP(C8,$A$2:$D$9949,4,FALSE),"")</f>
        <v>Reaper's March</v>
      </c>
      <c r="H8" s="17">
        <f>A8</f>
        <v>31</v>
      </c>
      <c r="I8" s="17">
        <f>C8</f>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IF(EXACT(A9,C9),"X","")</f>
        <v/>
      </c>
      <c r="G9" s="3" t="str">
        <f>IF(A9&lt;&gt;C9,VLOOKUP(C9,$A$2:$D$9949,4,FALSE),"")</f>
        <v>Bangkorai</v>
      </c>
      <c r="H9" s="17">
        <f>A9</f>
        <v>38</v>
      </c>
      <c r="I9" s="17">
        <f>C9</f>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IF(EXACT(A10,C10),"X","")</f>
        <v>X</v>
      </c>
      <c r="G10" s="3" t="str">
        <f>IF(A10&lt;&gt;C10,VLOOKUP(C10,$A$2:$D$9949,4,FALSE),"")</f>
        <v/>
      </c>
      <c r="H10" s="17">
        <f>A10</f>
        <v>41</v>
      </c>
      <c r="I10" s="17">
        <f>C10</f>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IF(EXACT(A11,C11),"X","")</f>
        <v>X</v>
      </c>
      <c r="G11" s="3" t="str">
        <f>IF(A11&lt;&gt;C11,VLOOKUP(C11,$A$2:$D$9949,4,FALSE),"")</f>
        <v/>
      </c>
      <c r="H11" s="17">
        <f>A11</f>
        <v>57</v>
      </c>
      <c r="I11" s="17">
        <f>C11</f>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IF(EXACT(A12,C12),"X","")</f>
        <v>X</v>
      </c>
      <c r="G12" s="3" t="str">
        <f>IF(A12&lt;&gt;C12,VLOOKUP(C12,$A$2:$D$9949,4,FALSE),"")</f>
        <v/>
      </c>
      <c r="H12" s="17">
        <f>A12</f>
        <v>58</v>
      </c>
      <c r="I12" s="17">
        <f>C12</f>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IF(EXACT(A13,C13),"X","")</f>
        <v/>
      </c>
      <c r="G13" s="3" t="str">
        <f>IF(A13&lt;&gt;C13,VLOOKUP(C13,$A$2:$D$9949,4,FALSE),"")</f>
        <v>Deshaan</v>
      </c>
      <c r="H13" s="17">
        <f>A13</f>
        <v>63</v>
      </c>
      <c r="I13" s="17">
        <f>C13</f>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IF(EXACT(A14,C14),"X","")</f>
        <v/>
      </c>
      <c r="G14" s="3" t="str">
        <f>IF(A14&lt;&gt;C14,VLOOKUP(C14,$A$2:$D$9949,4,FALSE),"")</f>
        <v>The Rift</v>
      </c>
      <c r="H14" s="17">
        <f>A14</f>
        <v>64</v>
      </c>
      <c r="I14" s="17">
        <f>C14</f>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IF(EXACT(A15,C15),"X","")</f>
        <v>X</v>
      </c>
      <c r="G15" s="3" t="str">
        <f>IF(A15&lt;&gt;C15,VLOOKUP(C15,$A$2:$D$9949,4,FALSE),"")</f>
        <v/>
      </c>
      <c r="H15" s="17">
        <f>A15</f>
        <v>92</v>
      </c>
      <c r="I15" s="17">
        <f>C15</f>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IF(EXACT(A16,C16),"X","")</f>
        <v>X</v>
      </c>
      <c r="G16" s="3" t="str">
        <f>IF(A16&lt;&gt;C16,VLOOKUP(C16,$A$2:$D$9949,4,FALSE),"")</f>
        <v/>
      </c>
      <c r="H16" s="17">
        <f>A16</f>
        <v>101</v>
      </c>
      <c r="I16" s="17">
        <f>C16</f>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IF(EXACT(A17,C17),"X","")</f>
        <v>X</v>
      </c>
      <c r="G17" s="3" t="str">
        <f>IF(A17&lt;&gt;C17,VLOOKUP(C17,$A$2:$D$9949,4,FALSE),"")</f>
        <v/>
      </c>
      <c r="H17" s="17">
        <f>A17</f>
        <v>103</v>
      </c>
      <c r="I17" s="17">
        <f>C17</f>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IF(EXACT(A18,C18),"X","")</f>
        <v>X</v>
      </c>
      <c r="G18" s="3" t="str">
        <f>IF(A18&lt;&gt;C18,VLOOKUP(C18,$A$2:$D$9949,4,FALSE),"")</f>
        <v/>
      </c>
      <c r="H18" s="17">
        <f>A18</f>
        <v>104</v>
      </c>
      <c r="I18" s="17">
        <f>C18</f>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IF(EXACT(A19,C19),"X","")</f>
        <v>X</v>
      </c>
      <c r="G19" s="3" t="str">
        <f>IF(A19&lt;&gt;C19,VLOOKUP(C19,$A$2:$D$9949,4,FALSE),"")</f>
        <v/>
      </c>
      <c r="H19" s="17">
        <f>A19</f>
        <v>108</v>
      </c>
      <c r="I19" s="17">
        <f>C19</f>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IF(EXACT(A20,C20),"X","")</f>
        <v>X</v>
      </c>
      <c r="G20" s="3" t="str">
        <f>IF(A20&lt;&gt;C20,VLOOKUP(C20,$A$2:$D$9949,4,FALSE),"")</f>
        <v/>
      </c>
      <c r="H20" s="17">
        <f>A20</f>
        <v>117</v>
      </c>
      <c r="I20" s="17">
        <f>C20</f>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IF(EXACT(A21,C21),"X","")</f>
        <v/>
      </c>
      <c r="G21" s="3" t="str">
        <f>IF(A21&lt;&gt;C21,VLOOKUP(C21,$A$2:$D$9949,4,FALSE),"")</f>
        <v>Grahtwood</v>
      </c>
      <c r="H21" s="17">
        <f>A21</f>
        <v>124</v>
      </c>
      <c r="I21" s="17">
        <f>C21</f>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IF(EXACT(A22,C22),"X","")</f>
        <v/>
      </c>
      <c r="G22" s="3" t="str">
        <f>IF(A22&lt;&gt;C22,VLOOKUP(C22,$A$2:$D$9949,4,FALSE),"")</f>
        <v>Grahtwood</v>
      </c>
      <c r="H22" s="17">
        <f>A22</f>
        <v>126</v>
      </c>
      <c r="I22" s="17">
        <f>C22</f>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IF(EXACT(A23,C23),"X","")</f>
        <v/>
      </c>
      <c r="G23" s="3" t="str">
        <f>IF(A23&lt;&gt;C23,VLOOKUP(C23,$A$2:$D$9949,4,FALSE),"")</f>
        <v>Rivenspire</v>
      </c>
      <c r="H23" s="17">
        <f>A23</f>
        <v>130</v>
      </c>
      <c r="I23" s="17">
        <f>C23</f>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IF(EXACT(A24,C24),"X","")</f>
        <v/>
      </c>
      <c r="G24" s="3" t="str">
        <f>IF(A24&lt;&gt;C24,VLOOKUP(C24,$A$2:$D$9949,4,FALSE),"")</f>
        <v>Malabal Tor</v>
      </c>
      <c r="H24" s="17">
        <f>A24</f>
        <v>131</v>
      </c>
      <c r="I24" s="17">
        <f>C24</f>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IF(EXACT(A25,C25),"X","")</f>
        <v/>
      </c>
      <c r="G25" s="3" t="str">
        <f>IF(A25&lt;&gt;C25,VLOOKUP(C25,$A$2:$D$9949,4,FALSE),"")</f>
        <v>Shadowfen</v>
      </c>
      <c r="H25" s="17">
        <f>A25</f>
        <v>134</v>
      </c>
      <c r="I25" s="17">
        <f>C25</f>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IF(EXACT(A26,C26),"X","")</f>
        <v/>
      </c>
      <c r="G26" s="3" t="str">
        <f>IF(A26&lt;&gt;C26,VLOOKUP(C26,$A$2:$D$9949,4,FALSE),"")</f>
        <v>Greenshade</v>
      </c>
      <c r="H26" s="17">
        <f>A26</f>
        <v>137</v>
      </c>
      <c r="I26" s="17">
        <f>C26</f>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IF(EXACT(A27,C27),"X","")</f>
        <v/>
      </c>
      <c r="G27" s="3" t="str">
        <f>IF(A27&lt;&gt;C27,VLOOKUP(C27,$A$2:$D$9949,4,FALSE),"")</f>
        <v>Malabal Tor</v>
      </c>
      <c r="H27" s="17">
        <f>A27</f>
        <v>138</v>
      </c>
      <c r="I27" s="17">
        <f>C27</f>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IF(EXACT(A28,C28),"X","")</f>
        <v/>
      </c>
      <c r="G28" s="3" t="str">
        <f>IF(A28&lt;&gt;C28,VLOOKUP(C28,$A$2:$D$9949,4,FALSE),"")</f>
        <v>Stormhaven</v>
      </c>
      <c r="H28" s="17">
        <f>A28</f>
        <v>142</v>
      </c>
      <c r="I28" s="17">
        <f>C28</f>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IF(EXACT(A29,C29),"X","")</f>
        <v/>
      </c>
      <c r="G29" s="3" t="str">
        <f>IF(A29&lt;&gt;C29,VLOOKUP(C29,$A$2:$D$9949,4,FALSE),"")</f>
        <v>Glenumbra</v>
      </c>
      <c r="H29" s="17">
        <f>A29</f>
        <v>144</v>
      </c>
      <c r="I29" s="17">
        <f>C29</f>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IF(EXACT(A30,C30),"X","")</f>
        <v/>
      </c>
      <c r="G30" s="3" t="str">
        <f>IF(A30&lt;&gt;C30,VLOOKUP(C30,$A$2:$D$9949,4,FALSE),"")</f>
        <v>Stormhaven</v>
      </c>
      <c r="H30" s="17">
        <f>A30</f>
        <v>146</v>
      </c>
      <c r="I30" s="17">
        <f>C30</f>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IF(EXACT(A31,C31),"X","")</f>
        <v/>
      </c>
      <c r="G31" s="3" t="str">
        <f>IF(A31&lt;&gt;C31,VLOOKUP(C31,$A$2:$D$9949,4,FALSE),"")</f>
        <v>Shadowfen</v>
      </c>
      <c r="H31" s="17">
        <f>A31</f>
        <v>148</v>
      </c>
      <c r="I31" s="17">
        <f>C31</f>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IF(EXACT(A32,C32),"X","")</f>
        <v/>
      </c>
      <c r="G32" s="3" t="str">
        <f>IF(A32&lt;&gt;C32,VLOOKUP(C32,$A$2:$D$9949,4,FALSE),"")</f>
        <v>Stormhaven</v>
      </c>
      <c r="H32" s="17">
        <f>A32</f>
        <v>159</v>
      </c>
      <c r="I32" s="17">
        <f>C32</f>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IF(EXACT(A33,C33),"X","")</f>
        <v/>
      </c>
      <c r="G33" s="3" t="str">
        <f>IF(A33&lt;&gt;C33,VLOOKUP(C33,$A$2:$D$9949,4,FALSE),"")</f>
        <v>Rivenspire</v>
      </c>
      <c r="H33" s="17">
        <f>A33</f>
        <v>162</v>
      </c>
      <c r="I33" s="17">
        <f>C33</f>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IF(EXACT(A34,C34),"X","")</f>
        <v/>
      </c>
      <c r="G34" s="3" t="str">
        <f>IF(A34&lt;&gt;C34,VLOOKUP(C34,$A$2:$D$9949,4,FALSE),"")</f>
        <v>Glenumbra</v>
      </c>
      <c r="H34" s="17">
        <f>A34</f>
        <v>166</v>
      </c>
      <c r="I34" s="17">
        <f>C34</f>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IF(EXACT(A35,C35),"X","")</f>
        <v/>
      </c>
      <c r="G35" s="3" t="str">
        <f>IF(A35&lt;&gt;C35,VLOOKUP(C35,$A$2:$D$9949,4,FALSE),"")</f>
        <v>Bangkorai</v>
      </c>
      <c r="H35" s="17">
        <f>A35</f>
        <v>168</v>
      </c>
      <c r="I35" s="17">
        <f>C35</f>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IF(EXACT(A36,C36),"X","")</f>
        <v/>
      </c>
      <c r="G36" s="3" t="str">
        <f>IF(A36&lt;&gt;C36,VLOOKUP(C36,$A$2:$D$9949,4,FALSE),"")</f>
        <v>Bangkorai</v>
      </c>
      <c r="H36" s="17">
        <f>A36</f>
        <v>169</v>
      </c>
      <c r="I36" s="17">
        <f>C36</f>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IF(EXACT(A37,C37),"X","")</f>
        <v/>
      </c>
      <c r="G37" s="3" t="str">
        <f>IF(A37&lt;&gt;C37,VLOOKUP(C37,$A$2:$D$9949,4,FALSE),"")</f>
        <v>Greenshade</v>
      </c>
      <c r="H37" s="17">
        <f>A37</f>
        <v>176</v>
      </c>
      <c r="I37" s="17">
        <f>C37</f>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IF(EXACT(A38,C38),"X","")</f>
        <v>X</v>
      </c>
      <c r="G38" s="3" t="str">
        <f>IF(A38&lt;&gt;C38,VLOOKUP(C38,$A$2:$D$9949,4,FALSE),"")</f>
        <v/>
      </c>
      <c r="H38" s="17">
        <f>A38</f>
        <v>181</v>
      </c>
      <c r="I38" s="17">
        <f>C38</f>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IF(EXACT(A39,C39),"X","")</f>
        <v/>
      </c>
      <c r="G39" s="3" t="str">
        <f>IF(A39&lt;&gt;C39,VLOOKUP(C39,$A$2:$D$9949,4,FALSE),"")</f>
        <v>Shadowfen</v>
      </c>
      <c r="H39" s="17">
        <f>A39</f>
        <v>187</v>
      </c>
      <c r="I39" s="17">
        <f>C39</f>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IF(EXACT(A40,C40),"X","")</f>
        <v/>
      </c>
      <c r="G40" s="3" t="str">
        <f>IF(A40&lt;&gt;C40,VLOOKUP(C40,$A$2:$D$9949,4,FALSE),"")</f>
        <v>Deshaan</v>
      </c>
      <c r="H40" s="17">
        <f>A40</f>
        <v>188</v>
      </c>
      <c r="I40" s="17">
        <f>C40</f>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IF(EXACT(A41,C41),"X","")</f>
        <v/>
      </c>
      <c r="G41" s="3" t="str">
        <f>IF(A41&lt;&gt;C41,VLOOKUP(C41,$A$2:$D$9949,4,FALSE),"")</f>
        <v>Deshaan</v>
      </c>
      <c r="H41" s="17">
        <f>A41</f>
        <v>189</v>
      </c>
      <c r="I41" s="17">
        <f>C41</f>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IF(EXACT(A42,C42),"X","")</f>
        <v/>
      </c>
      <c r="G42" s="3" t="str">
        <f>IF(A42&lt;&gt;C42,VLOOKUP(C42,$A$2:$D$9949,4,FALSE),"")</f>
        <v>Deshaan</v>
      </c>
      <c r="H42" s="17">
        <f>A42</f>
        <v>190</v>
      </c>
      <c r="I42" s="17">
        <f>C42</f>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IF(EXACT(A43,C43),"X","")</f>
        <v/>
      </c>
      <c r="G43" s="3" t="str">
        <f>IF(A43&lt;&gt;C43,VLOOKUP(C43,$A$2:$D$9949,4,FALSE),"")</f>
        <v>Stonefalls</v>
      </c>
      <c r="H43" s="17">
        <f>A43</f>
        <v>191</v>
      </c>
      <c r="I43" s="17">
        <f>C43</f>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IF(EXACT(A44,C44),"X","")</f>
        <v/>
      </c>
      <c r="G44" s="3" t="str">
        <f>IF(A44&lt;&gt;C44,VLOOKUP(C44,$A$2:$D$9949,4,FALSE),"")</f>
        <v>Stonefalls</v>
      </c>
      <c r="H44" s="17">
        <f>A44</f>
        <v>192</v>
      </c>
      <c r="I44" s="17">
        <f>C44</f>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IF(EXACT(A45,C45),"X","")</f>
        <v/>
      </c>
      <c r="G45" s="3" t="str">
        <f>IF(A45&lt;&gt;C45,VLOOKUP(C45,$A$2:$D$9949,4,FALSE),"")</f>
        <v>Stonefalls</v>
      </c>
      <c r="H45" s="17">
        <f>A45</f>
        <v>193</v>
      </c>
      <c r="I45" s="17">
        <f>C45</f>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IF(EXACT(A46,C46),"X","")</f>
        <v>X</v>
      </c>
      <c r="G46" s="3" t="str">
        <f>IF(A46&lt;&gt;C46,VLOOKUP(C46,$A$2:$D$9949,4,FALSE),"")</f>
        <v/>
      </c>
      <c r="H46" s="17">
        <f>A46</f>
        <v>199</v>
      </c>
      <c r="I46" s="17">
        <f>C46</f>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IF(EXACT(A47,C47),"X","")</f>
        <v/>
      </c>
      <c r="G47" s="3" t="str">
        <f>IF(A47&lt;&gt;C47,VLOOKUP(C47,$A$2:$D$9949,4,FALSE),"")</f>
        <v>The Harborage</v>
      </c>
      <c r="H47" s="17">
        <f>A47</f>
        <v>200</v>
      </c>
      <c r="I47" s="17">
        <f>C47</f>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IF(EXACT(A48,C48),"X","")</f>
        <v/>
      </c>
      <c r="G48" s="3" t="str">
        <f>IF(A48&lt;&gt;C48,VLOOKUP(C48,$A$2:$D$9949,4,FALSE),"")</f>
        <v>The Harborage</v>
      </c>
      <c r="H48" s="17">
        <f>A48</f>
        <v>201</v>
      </c>
      <c r="I48" s="17">
        <f>C48</f>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IF(EXACT(A49,C49),"X","")</f>
        <v/>
      </c>
      <c r="G49" s="3" t="str">
        <f>IF(A49&lt;&gt;C49,VLOOKUP(C49,$A$2:$D$9949,4,FALSE),"")</f>
        <v>Eyevea</v>
      </c>
      <c r="H49" s="17">
        <f>A49</f>
        <v>203</v>
      </c>
      <c r="I49" s="17">
        <f>C49</f>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IF(EXACT(A50,C50),"X","")</f>
        <v/>
      </c>
      <c r="G50" s="3" t="str">
        <f>IF(A50&lt;&gt;C50,VLOOKUP(C50,$A$2:$D$9949,4,FALSE),"")</f>
        <v>The Earth Forge</v>
      </c>
      <c r="H50" s="17">
        <f>A50</f>
        <v>207</v>
      </c>
      <c r="I50" s="17">
        <f>C50</f>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IF(EXACT(A51,C51),"X","")</f>
        <v>X</v>
      </c>
      <c r="G51" s="3" t="str">
        <f>IF(A51&lt;&gt;C51,VLOOKUP(C51,$A$2:$D$9949,4,FALSE),"")</f>
        <v/>
      </c>
      <c r="H51" s="17">
        <f>A51</f>
        <v>208</v>
      </c>
      <c r="I51" s="17">
        <f>C51</f>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IF(EXACT(A52,C52),"X","")</f>
        <v/>
      </c>
      <c r="G52" s="3" t="str">
        <f>IF(A52&lt;&gt;C52,VLOOKUP(C52,$A$2:$D$9949,4,FALSE),"")</f>
        <v>The Earth Forge</v>
      </c>
      <c r="H52" s="17">
        <f>A52</f>
        <v>209</v>
      </c>
      <c r="I52" s="17">
        <f>C52</f>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IF(EXACT(A53,C53),"X","")</f>
        <v/>
      </c>
      <c r="G53" s="3" t="str">
        <f>IF(A53&lt;&gt;C53,VLOOKUP(C53,$A$2:$D$9949,4,FALSE),"")</f>
        <v>Deshaan</v>
      </c>
      <c r="H53" s="17">
        <f>A53</f>
        <v>212</v>
      </c>
      <c r="I53" s="17">
        <f>C53</f>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IF(EXACT(A54,C54),"X","")</f>
        <v/>
      </c>
      <c r="G54" s="3" t="str">
        <f>IF(A54&lt;&gt;C54,VLOOKUP(C54,$A$2:$D$9949,4,FALSE),"")</f>
        <v>Shadowfen</v>
      </c>
      <c r="H54" s="17">
        <f>A54</f>
        <v>213</v>
      </c>
      <c r="I54" s="17">
        <f>C54</f>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IF(EXACT(A55,C55),"X","")</f>
        <v/>
      </c>
      <c r="G55" s="3" t="str">
        <f>IF(A55&lt;&gt;C55,VLOOKUP(C55,$A$2:$D$9949,4,FALSE),"")</f>
        <v>Shadowfen</v>
      </c>
      <c r="H55" s="17">
        <f>A55</f>
        <v>214</v>
      </c>
      <c r="I55" s="17">
        <f>C55</f>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IF(EXACT(A56,C56),"X","")</f>
        <v/>
      </c>
      <c r="G56" s="3" t="str">
        <f>IF(A56&lt;&gt;C56,VLOOKUP(C56,$A$2:$D$9949,4,FALSE),"")</f>
        <v>Shadowfen</v>
      </c>
      <c r="H56" s="17">
        <f>A56</f>
        <v>215</v>
      </c>
      <c r="I56" s="17">
        <f>C56</f>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IF(EXACT(A57,C57),"X","")</f>
        <v/>
      </c>
      <c r="G57" s="3" t="str">
        <f>IF(A57&lt;&gt;C57,VLOOKUP(C57,$A$2:$D$9949,4,FALSE),"")</f>
        <v>Stonefalls</v>
      </c>
      <c r="H57" s="17">
        <f>A57</f>
        <v>216</v>
      </c>
      <c r="I57" s="17">
        <f>C57</f>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IF(EXACT(A58,C58),"X","")</f>
        <v/>
      </c>
      <c r="G58" s="3" t="str">
        <f>IF(A58&lt;&gt;C58,VLOOKUP(C58,$A$2:$D$9949,4,FALSE),"")</f>
        <v>The Harborage</v>
      </c>
      <c r="H58" s="17">
        <f>A58</f>
        <v>217</v>
      </c>
      <c r="I58" s="17">
        <f>C58</f>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IF(EXACT(A59,C59),"X","")</f>
        <v/>
      </c>
      <c r="G59" s="3" t="str">
        <f>IF(A59&lt;&gt;C59,VLOOKUP(C59,$A$2:$D$9949,4,FALSE),"")</f>
        <v>Eyevea</v>
      </c>
      <c r="H59" s="17">
        <f>A59</f>
        <v>218</v>
      </c>
      <c r="I59" s="17">
        <f>C59</f>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IF(EXACT(A60,C60),"X","")</f>
        <v/>
      </c>
      <c r="G60" s="3" t="str">
        <f>IF(A60&lt;&gt;C60,VLOOKUP(C60,$A$2:$D$9949,4,FALSE),"")</f>
        <v>Eyevea</v>
      </c>
      <c r="H60" s="17">
        <f>A60</f>
        <v>219</v>
      </c>
      <c r="I60" s="17">
        <f>C60</f>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IF(EXACT(A61,C61),"X","")</f>
        <v/>
      </c>
      <c r="G61" s="3" t="str">
        <f>IF(A61&lt;&gt;C61,VLOOKUP(C61,$A$2:$D$9949,4,FALSE),"")</f>
        <v>Glenumbra</v>
      </c>
      <c r="H61" s="17">
        <f>A61</f>
        <v>222</v>
      </c>
      <c r="I61" s="17">
        <f>C61</f>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IF(EXACT(A62,C62),"X","")</f>
        <v/>
      </c>
      <c r="G62" s="3" t="str">
        <f>IF(A62&lt;&gt;C62,VLOOKUP(C62,$A$2:$D$9949,4,FALSE),"")</f>
        <v>Glenumbra</v>
      </c>
      <c r="H62" s="17">
        <f>A62</f>
        <v>223</v>
      </c>
      <c r="I62" s="17">
        <f>C62</f>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IF(EXACT(A63,C63),"X","")</f>
        <v/>
      </c>
      <c r="G63" s="3" t="str">
        <f>IF(A63&lt;&gt;C63,VLOOKUP(C63,$A$2:$D$9949,4,FALSE),"")</f>
        <v>Rivenspire</v>
      </c>
      <c r="H63" s="17">
        <f>A63</f>
        <v>224</v>
      </c>
      <c r="I63" s="17">
        <f>C63</f>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IF(EXACT(A64,C64),"X","")</f>
        <v/>
      </c>
      <c r="G64" s="3" t="str">
        <f>IF(A64&lt;&gt;C64,VLOOKUP(C64,$A$2:$D$9949,4,FALSE),"")</f>
        <v>Bangkorai</v>
      </c>
      <c r="H64" s="17">
        <f>A64</f>
        <v>227</v>
      </c>
      <c r="I64" s="17">
        <f>C64</f>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IF(EXACT(A65,C65),"X","")</f>
        <v/>
      </c>
      <c r="G65" s="3" t="str">
        <f>IF(A65&lt;&gt;C65,VLOOKUP(C65,$A$2:$D$9949,4,FALSE),"")</f>
        <v>Bangkorai</v>
      </c>
      <c r="H65" s="17">
        <f>A65</f>
        <v>228</v>
      </c>
      <c r="I65" s="17">
        <f>C65</f>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IF(EXACT(A66,C66),"X","")</f>
        <v/>
      </c>
      <c r="G66" s="3" t="str">
        <f>IF(A66&lt;&gt;C66,VLOOKUP(C66,$A$2:$D$9949,4,FALSE),"")</f>
        <v>Bangkorai</v>
      </c>
      <c r="H66" s="17">
        <f>A66</f>
        <v>229</v>
      </c>
      <c r="I66" s="17">
        <f>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IF(EXACT(A67,C67),"X","")</f>
        <v/>
      </c>
      <c r="G67" s="3" t="str">
        <f>IF(A67&lt;&gt;C67,VLOOKUP(C67,$A$2:$D$9949,4,FALSE),"")</f>
        <v>Bangkorai</v>
      </c>
      <c r="H67" s="17">
        <f>A67</f>
        <v>231</v>
      </c>
      <c r="I67" s="17">
        <f>C67</f>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IF(EXACT(A68,C68),"X","")</f>
        <v/>
      </c>
      <c r="G68" s="3" t="str">
        <f>IF(A68&lt;&gt;C68,VLOOKUP(C68,$A$2:$D$9949,4,FALSE),"")</f>
        <v>Shadowfen</v>
      </c>
      <c r="H68" s="17">
        <f>A68</f>
        <v>232</v>
      </c>
      <c r="I68" s="17">
        <f>C68</f>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IF(EXACT(A69,C69),"X","")</f>
        <v/>
      </c>
      <c r="G69" s="3" t="str">
        <f>IF(A69&lt;&gt;C69,VLOOKUP(C69,$A$2:$D$9949,4,FALSE),"")</f>
        <v>Shadowfen</v>
      </c>
      <c r="H69" s="17">
        <f>A69</f>
        <v>233</v>
      </c>
      <c r="I69" s="17">
        <f>C69</f>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IF(EXACT(A70,C70),"X","")</f>
        <v/>
      </c>
      <c r="G70" s="3" t="str">
        <f>IF(A70&lt;&gt;C70,VLOOKUP(C70,$A$2:$D$9949,4,FALSE),"")</f>
        <v>Shadowfen</v>
      </c>
      <c r="H70" s="17">
        <f>A70</f>
        <v>234</v>
      </c>
      <c r="I70" s="17">
        <f>C70</f>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IF(EXACT(A71,C71),"X","")</f>
        <v/>
      </c>
      <c r="G71" s="3" t="str">
        <f>IF(A71&lt;&gt;C71,VLOOKUP(C71,$A$2:$D$9949,4,FALSE),"")</f>
        <v>Shadowfen</v>
      </c>
      <c r="H71" s="17">
        <f>A71</f>
        <v>235</v>
      </c>
      <c r="I71" s="17">
        <f>C71</f>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IF(EXACT(A72,C72),"X","")</f>
        <v/>
      </c>
      <c r="G72" s="3" t="str">
        <f>IF(A72&lt;&gt;C72,VLOOKUP(C72,$A$2:$D$9949,4,FALSE),"")</f>
        <v>Shadowfen</v>
      </c>
      <c r="H72" s="17">
        <f>A72</f>
        <v>236</v>
      </c>
      <c r="I72" s="17">
        <f>C72</f>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IF(EXACT(A73,C73),"X","")</f>
        <v/>
      </c>
      <c r="G73" s="3" t="str">
        <f>IF(A73&lt;&gt;C73,VLOOKUP(C73,$A$2:$D$9949,4,FALSE),"")</f>
        <v>Alik'r Desert</v>
      </c>
      <c r="H73" s="17">
        <f>A73</f>
        <v>237</v>
      </c>
      <c r="I73" s="17">
        <f>C73</f>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IF(EXACT(A74,C74),"X","")</f>
        <v/>
      </c>
      <c r="G74" s="3" t="str">
        <f>IF(A74&lt;&gt;C74,VLOOKUP(C74,$A$2:$D$9949,4,FALSE),"")</f>
        <v>Alik'r Desert</v>
      </c>
      <c r="H74" s="17">
        <f>A74</f>
        <v>238</v>
      </c>
      <c r="I74" s="17">
        <f>C74</f>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IF(EXACT(A75,C75),"X","")</f>
        <v/>
      </c>
      <c r="G75" s="3" t="str">
        <f>IF(A75&lt;&gt;C75,VLOOKUP(C75,$A$2:$D$9949,4,FALSE),"")</f>
        <v>Alik'r Desert</v>
      </c>
      <c r="H75" s="17">
        <f>A75</f>
        <v>239</v>
      </c>
      <c r="I75" s="17">
        <f>C75</f>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IF(EXACT(A76,C76),"X","")</f>
        <v/>
      </c>
      <c r="G76" s="3" t="str">
        <f>IF(A76&lt;&gt;C76,VLOOKUP(C76,$A$2:$D$9949,4,FALSE),"")</f>
        <v>Stonefalls</v>
      </c>
      <c r="H76" s="17">
        <f>A76</f>
        <v>241</v>
      </c>
      <c r="I76" s="17">
        <f>C76</f>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IF(EXACT(A77,C77),"X","")</f>
        <v/>
      </c>
      <c r="G77" s="3" t="str">
        <f>IF(A77&lt;&gt;C77,VLOOKUP(C77,$A$2:$D$9949,4,FALSE),"")</f>
        <v>Stonefalls</v>
      </c>
      <c r="H77" s="17">
        <f>A77</f>
        <v>242</v>
      </c>
      <c r="I77" s="17">
        <f>C77</f>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IF(EXACT(A78,C78),"X","")</f>
        <v/>
      </c>
      <c r="G78" s="3" t="str">
        <f>IF(A78&lt;&gt;C78,VLOOKUP(C78,$A$2:$D$9949,4,FALSE),"")</f>
        <v>Stonefalls</v>
      </c>
      <c r="H78" s="17">
        <f>A78</f>
        <v>243</v>
      </c>
      <c r="I78" s="17">
        <f>C78</f>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IF(EXACT(A79,C79),"X","")</f>
        <v/>
      </c>
      <c r="G79" s="3" t="str">
        <f>IF(A79&lt;&gt;C79,VLOOKUP(C79,$A$2:$D$9949,4,FALSE),"")</f>
        <v>Stonefalls</v>
      </c>
      <c r="H79" s="17">
        <f>A79</f>
        <v>245</v>
      </c>
      <c r="I79" s="17">
        <f>C79</f>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IF(EXACT(A80,C80),"X","")</f>
        <v/>
      </c>
      <c r="G80" s="3" t="str">
        <f>IF(A80&lt;&gt;C80,VLOOKUP(C80,$A$2:$D$9949,4,FALSE),"")</f>
        <v>Stonefalls</v>
      </c>
      <c r="H80" s="17">
        <f>A80</f>
        <v>246</v>
      </c>
      <c r="I80" s="17">
        <f>C80</f>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IF(EXACT(A81,C81),"X","")</f>
        <v/>
      </c>
      <c r="G81" s="3" t="str">
        <f>IF(A81&lt;&gt;C81,VLOOKUP(C81,$A$2:$D$9949,4,FALSE),"")</f>
        <v>Stonefalls</v>
      </c>
      <c r="H81" s="17">
        <f>A81</f>
        <v>247</v>
      </c>
      <c r="I81" s="17">
        <f>C81</f>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IF(EXACT(A82,C82),"X","")</f>
        <v/>
      </c>
      <c r="G82" s="3" t="str">
        <f>IF(A82&lt;&gt;C82,VLOOKUP(C82,$A$2:$D$9949,4,FALSE),"")</f>
        <v>Deshaan</v>
      </c>
      <c r="H82" s="17">
        <f>A82</f>
        <v>248</v>
      </c>
      <c r="I82" s="17">
        <f>C82</f>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IF(EXACT(A83,C83),"X","")</f>
        <v/>
      </c>
      <c r="G83" s="3" t="str">
        <f>IF(A83&lt;&gt;C83,VLOOKUP(C83,$A$2:$D$9949,4,FALSE),"")</f>
        <v>Deshaan</v>
      </c>
      <c r="H83" s="17">
        <f>A83</f>
        <v>249</v>
      </c>
      <c r="I83" s="17">
        <f>C83</f>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IF(EXACT(A84,C84),"X","")</f>
        <v/>
      </c>
      <c r="G84" s="3" t="str">
        <f>IF(A84&lt;&gt;C84,VLOOKUP(C84,$A$2:$D$9949,4,FALSE),"")</f>
        <v>Deshaan</v>
      </c>
      <c r="H84" s="17">
        <f>A84</f>
        <v>250</v>
      </c>
      <c r="I84" s="17">
        <f>C84</f>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IF(EXACT(A85,C85),"X","")</f>
        <v/>
      </c>
      <c r="G85" s="3" t="str">
        <f>IF(A85&lt;&gt;C85,VLOOKUP(C85,$A$2:$D$9949,4,FALSE),"")</f>
        <v>Deshaan</v>
      </c>
      <c r="H85" s="17">
        <f>A85</f>
        <v>252</v>
      </c>
      <c r="I85" s="17">
        <f>C85</f>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IF(EXACT(A86,C86),"X","")</f>
        <v/>
      </c>
      <c r="G86" s="3" t="str">
        <f>IF(A86&lt;&gt;C86,VLOOKUP(C86,$A$2:$D$9949,4,FALSE),"")</f>
        <v>Deshaan</v>
      </c>
      <c r="H86" s="17">
        <f>A86</f>
        <v>253</v>
      </c>
      <c r="I86" s="17">
        <f>C86</f>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IF(EXACT(A87,C87),"X","")</f>
        <v/>
      </c>
      <c r="G87" s="3" t="str">
        <f>IF(A87&lt;&gt;C87,VLOOKUP(C87,$A$2:$D$9949,4,FALSE),"")</f>
        <v>Deshaan</v>
      </c>
      <c r="H87" s="17">
        <f>A87</f>
        <v>254</v>
      </c>
      <c r="I87" s="17">
        <f>C87</f>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IF(EXACT(A88,C88),"X","")</f>
        <v/>
      </c>
      <c r="G88" s="3" t="str">
        <f>IF(A88&lt;&gt;C88,VLOOKUP(C88,$A$2:$D$9949,4,FALSE),"")</f>
        <v>Deshaan</v>
      </c>
      <c r="H88" s="17">
        <f>A88</f>
        <v>255</v>
      </c>
      <c r="I88" s="17">
        <f>C88</f>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IF(EXACT(A89,C89),"X","")</f>
        <v/>
      </c>
      <c r="G89" s="3" t="str">
        <f>IF(A89&lt;&gt;C89,VLOOKUP(C89,$A$2:$D$9949,4,FALSE),"")</f>
        <v>Glenumbra</v>
      </c>
      <c r="H89" s="17">
        <f>A89</f>
        <v>256</v>
      </c>
      <c r="I89" s="17">
        <f>C89</f>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IF(EXACT(A90,C90),"X","")</f>
        <v/>
      </c>
      <c r="G90" s="3" t="str">
        <f>IF(A90&lt;&gt;C90,VLOOKUP(C90,$A$2:$D$9949,4,FALSE),"")</f>
        <v>The Rift</v>
      </c>
      <c r="H90" s="17">
        <f>A90</f>
        <v>257</v>
      </c>
      <c r="I90" s="17">
        <f>C90</f>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IF(EXACT(A91,C91),"X","")</f>
        <v/>
      </c>
      <c r="G91" s="3" t="str">
        <f>IF(A91&lt;&gt;C91,VLOOKUP(C91,$A$2:$D$9949,4,FALSE),"")</f>
        <v>The Rift</v>
      </c>
      <c r="H91" s="17">
        <f>A91</f>
        <v>258</v>
      </c>
      <c r="I91" s="17">
        <f>C91</f>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IF(EXACT(A92,C92),"X","")</f>
        <v/>
      </c>
      <c r="G92" s="3" t="str">
        <f>IF(A92&lt;&gt;C92,VLOOKUP(C92,$A$2:$D$9949,4,FALSE),"")</f>
        <v>The Rift</v>
      </c>
      <c r="H92" s="17">
        <f>A92</f>
        <v>259</v>
      </c>
      <c r="I92" s="17">
        <f>C92</f>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IF(EXACT(A93,C93),"X","")</f>
        <v/>
      </c>
      <c r="G93" s="3" t="str">
        <f>IF(A93&lt;&gt;C93,VLOOKUP(C93,$A$2:$D$9949,4,FALSE),"")</f>
        <v>Eastmarch</v>
      </c>
      <c r="H93" s="17">
        <f>A93</f>
        <v>260</v>
      </c>
      <c r="I93" s="17">
        <f>C93</f>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IF(EXACT(A94,C94),"X","")</f>
        <v/>
      </c>
      <c r="G94" s="3" t="str">
        <f>IF(A94&lt;&gt;C94,VLOOKUP(C94,$A$2:$D$9949,4,FALSE),"")</f>
        <v>Eastmarch</v>
      </c>
      <c r="H94" s="17">
        <f>A94</f>
        <v>261</v>
      </c>
      <c r="I94" s="17">
        <f>C94</f>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IF(EXACT(A95,C95),"X","")</f>
        <v/>
      </c>
      <c r="G95" s="3" t="str">
        <f>IF(A95&lt;&gt;C95,VLOOKUP(C95,$A$2:$D$9949,4,FALSE),"")</f>
        <v>Eastmarch</v>
      </c>
      <c r="H95" s="17">
        <f>A95</f>
        <v>262</v>
      </c>
      <c r="I95" s="17">
        <f>C95</f>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IF(EXACT(A96,C96),"X","")</f>
        <v/>
      </c>
      <c r="G96" s="3" t="str">
        <f>IF(A96&lt;&gt;C96,VLOOKUP(C96,$A$2:$D$9949,4,FALSE),"")</f>
        <v>Eastmarch</v>
      </c>
      <c r="H96" s="17">
        <f>A96</f>
        <v>263</v>
      </c>
      <c r="I96" s="17">
        <f>C96</f>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IF(EXACT(A97,C97),"X","")</f>
        <v/>
      </c>
      <c r="G97" s="3" t="str">
        <f>IF(A97&lt;&gt;C97,VLOOKUP(C97,$A$2:$D$9949,4,FALSE),"")</f>
        <v>Eastmarch</v>
      </c>
      <c r="H97" s="17">
        <f>A97</f>
        <v>264</v>
      </c>
      <c r="I97" s="17">
        <f>C97</f>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IF(EXACT(A98,C98),"X","")</f>
        <v/>
      </c>
      <c r="G98" s="3" t="str">
        <f>IF(A98&lt;&gt;C98,VLOOKUP(C98,$A$2:$D$9949,4,FALSE),"")</f>
        <v>Eastmarch</v>
      </c>
      <c r="H98" s="17">
        <f>A98</f>
        <v>265</v>
      </c>
      <c r="I98" s="17">
        <f>C98</f>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IF(EXACT(A99,C99),"X","")</f>
        <v/>
      </c>
      <c r="G99" s="3" t="str">
        <f>IF(A99&lt;&gt;C99,VLOOKUP(C99,$A$2:$D$9949,4,FALSE),"")</f>
        <v>Eastmarch</v>
      </c>
      <c r="H99" s="17">
        <f>A99</f>
        <v>266</v>
      </c>
      <c r="I99" s="17">
        <f>C99</f>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IF(EXACT(A100,C100),"X","")</f>
        <v>X</v>
      </c>
      <c r="G100" s="3" t="str">
        <f>IF(A100&lt;&gt;C100,VLOOKUP(C100,$A$2:$D$9949,4,FALSE),"")</f>
        <v/>
      </c>
      <c r="H100" s="17">
        <f>A100</f>
        <v>267</v>
      </c>
      <c r="I100" s="17">
        <f>C100</f>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IF(EXACT(A101,C101),"X","")</f>
        <v/>
      </c>
      <c r="G101" s="3" t="str">
        <f>IF(A101&lt;&gt;C101,VLOOKUP(C101,$A$2:$D$9949,4,FALSE),"")</f>
        <v>Malabal Tor</v>
      </c>
      <c r="H101" s="17">
        <f>A101</f>
        <v>268</v>
      </c>
      <c r="I101" s="17">
        <f>C101</f>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IF(EXACT(A102,C102),"X","")</f>
        <v/>
      </c>
      <c r="G102" s="3" t="str">
        <f>IF(A102&lt;&gt;C102,VLOOKUP(C102,$A$2:$D$9949,4,FALSE),"")</f>
        <v>Malabal Tor</v>
      </c>
      <c r="H102" s="17">
        <f>A102</f>
        <v>269</v>
      </c>
      <c r="I102" s="17">
        <f>C102</f>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IF(EXACT(A103,C103),"X","")</f>
        <v/>
      </c>
      <c r="G103" s="3" t="str">
        <f>IF(A103&lt;&gt;C103,VLOOKUP(C103,$A$2:$D$9949,4,FALSE),"")</f>
        <v>Shadowfen</v>
      </c>
      <c r="H103" s="17">
        <f>A103</f>
        <v>270</v>
      </c>
      <c r="I103" s="17">
        <f>C103</f>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IF(EXACT(A104,C104),"X","")</f>
        <v/>
      </c>
      <c r="G104" s="3" t="str">
        <f>IF(A104&lt;&gt;C104,VLOOKUP(C104,$A$2:$D$9949,4,FALSE),"")</f>
        <v>Shadowfen</v>
      </c>
      <c r="H104" s="17">
        <f>A104</f>
        <v>271</v>
      </c>
      <c r="I104" s="17">
        <f>C104</f>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IF(EXACT(A105,C105),"X","")</f>
        <v/>
      </c>
      <c r="G105" s="3" t="str">
        <f>IF(A105&lt;&gt;C105,VLOOKUP(C105,$A$2:$D$9949,4,FALSE),"")</f>
        <v>Shadowfen</v>
      </c>
      <c r="H105" s="17">
        <f>A105</f>
        <v>272</v>
      </c>
      <c r="I105" s="17">
        <f>C105</f>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IF(EXACT(A106,C106),"X","")</f>
        <v/>
      </c>
      <c r="G106" s="3" t="str">
        <f>IF(A106&lt;&gt;C106,VLOOKUP(C106,$A$2:$D$9949,4,FALSE),"")</f>
        <v>Shadowfen</v>
      </c>
      <c r="H106" s="17">
        <f>A106</f>
        <v>273</v>
      </c>
      <c r="I106" s="17">
        <f>C106</f>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IF(EXACT(A107,C107),"X","")</f>
        <v/>
      </c>
      <c r="G107" s="3" t="str">
        <f>IF(A107&lt;&gt;C107,VLOOKUP(C107,$A$2:$D$9949,4,FALSE),"")</f>
        <v>Shadowfen</v>
      </c>
      <c r="H107" s="17">
        <f>A107</f>
        <v>274</v>
      </c>
      <c r="I107" s="17">
        <f>C107</f>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IF(EXACT(A108,C108),"X","")</f>
        <v/>
      </c>
      <c r="G108" s="3" t="str">
        <f>IF(A108&lt;&gt;C108,VLOOKUP(C108,$A$2:$D$9949,4,FALSE),"")</f>
        <v>Shadowfen</v>
      </c>
      <c r="H108" s="17">
        <f>A108</f>
        <v>275</v>
      </c>
      <c r="I108" s="17">
        <f>C108</f>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IF(EXACT(A109,C109),"X","")</f>
        <v>X</v>
      </c>
      <c r="G109" s="3" t="str">
        <f>IF(A109&lt;&gt;C109,VLOOKUP(C109,$A$2:$D$9949,4,FALSE),"")</f>
        <v/>
      </c>
      <c r="H109" s="17">
        <f>A109</f>
        <v>279</v>
      </c>
      <c r="I109" s="17">
        <f>C109</f>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IF(EXACT(A110,C110),"X","")</f>
        <v>X</v>
      </c>
      <c r="G110" s="3" t="str">
        <f>IF(A110&lt;&gt;C110,VLOOKUP(C110,$A$2:$D$9949,4,FALSE),"")</f>
        <v/>
      </c>
      <c r="H110" s="17">
        <f>A110</f>
        <v>280</v>
      </c>
      <c r="I110" s="17">
        <f>C110</f>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IF(EXACT(A111,C111),"X","")</f>
        <v>X</v>
      </c>
      <c r="G111" s="3" t="str">
        <f>IF(A111&lt;&gt;C111,VLOOKUP(C111,$A$2:$D$9949,4,FALSE),"")</f>
        <v/>
      </c>
      <c r="H111" s="17">
        <f>A111</f>
        <v>281</v>
      </c>
      <c r="I111" s="17">
        <f>C111</f>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IF(EXACT(A112,C112),"X","")</f>
        <v/>
      </c>
      <c r="G112" s="3" t="str">
        <f>IF(A112&lt;&gt;C112,VLOOKUP(C112,$A$2:$D$9949,4,FALSE),"")</f>
        <v>Stonefalls</v>
      </c>
      <c r="H112" s="17">
        <f>A112</f>
        <v>283</v>
      </c>
      <c r="I112" s="17">
        <f>C112</f>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IF(EXACT(A113,C113),"X","")</f>
        <v/>
      </c>
      <c r="G113" s="3" t="str">
        <f>IF(A113&lt;&gt;C113,VLOOKUP(C113,$A$2:$D$9949,4,FALSE),"")</f>
        <v>Glenumbra</v>
      </c>
      <c r="H113" s="17">
        <f>A113</f>
        <v>284</v>
      </c>
      <c r="I113" s="17">
        <f>C113</f>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IF(EXACT(A114,C114),"X","")</f>
        <v/>
      </c>
      <c r="G114" s="3" t="str">
        <f>IF(A114&lt;&gt;C114,VLOOKUP(C114,$A$2:$D$9949,4,FALSE),"")</f>
        <v>Stonefalls</v>
      </c>
      <c r="H114" s="17">
        <f>A114</f>
        <v>287</v>
      </c>
      <c r="I114" s="17">
        <f>C114</f>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IF(EXACT(A115,C115),"X","")</f>
        <v/>
      </c>
      <c r="G115" s="3" t="str">
        <f>IF(A115&lt;&gt;C115,VLOOKUP(C115,$A$2:$D$9949,4,FALSE),"")</f>
        <v>Stonefalls</v>
      </c>
      <c r="H115" s="17">
        <f>A115</f>
        <v>288</v>
      </c>
      <c r="I115" s="17">
        <f>C115</f>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IF(EXACT(A116,C116),"X","")</f>
        <v/>
      </c>
      <c r="G116" s="3" t="str">
        <f>IF(A116&lt;&gt;C116,VLOOKUP(C116,$A$2:$D$9949,4,FALSE),"")</f>
        <v>Stonefalls</v>
      </c>
      <c r="H116" s="17">
        <f>A116</f>
        <v>289</v>
      </c>
      <c r="I116" s="17">
        <f>C116</f>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IF(EXACT(A117,C117),"X","")</f>
        <v/>
      </c>
      <c r="G117" s="3" t="str">
        <f>IF(A117&lt;&gt;C117,VLOOKUP(C117,$A$2:$D$9949,4,FALSE),"")</f>
        <v>Stonefalls</v>
      </c>
      <c r="H117" s="17">
        <f>A117</f>
        <v>290</v>
      </c>
      <c r="I117" s="17">
        <f>C117</f>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IF(EXACT(A118,C118),"X","")</f>
        <v/>
      </c>
      <c r="G118" s="3" t="str">
        <f>IF(A118&lt;&gt;C118,VLOOKUP(C118,$A$2:$D$9949,4,FALSE),"")</f>
        <v>Stonefalls</v>
      </c>
      <c r="H118" s="17">
        <f>A118</f>
        <v>291</v>
      </c>
      <c r="I118" s="17">
        <f>C118</f>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IF(EXACT(A119,C119),"X","")</f>
        <v/>
      </c>
      <c r="G119" s="3" t="str">
        <f>IF(A119&lt;&gt;C119,VLOOKUP(C119,$A$2:$D$9949,4,FALSE),"")</f>
        <v>Stonefalls</v>
      </c>
      <c r="H119" s="17">
        <f>A119</f>
        <v>296</v>
      </c>
      <c r="I119" s="17">
        <f>C119</f>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IF(EXACT(A120,C120),"X","")</f>
        <v/>
      </c>
      <c r="G120" s="3" t="str">
        <f>IF(A120&lt;&gt;C120,VLOOKUP(C120,$A$2:$D$9949,4,FALSE),"")</f>
        <v>Deshaan</v>
      </c>
      <c r="H120" s="17">
        <f>A120</f>
        <v>306</v>
      </c>
      <c r="I120" s="17">
        <f>C120</f>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IF(EXACT(A121,C121),"X","")</f>
        <v/>
      </c>
      <c r="G121" s="3" t="str">
        <f>IF(A121&lt;&gt;C121,VLOOKUP(C121,$A$2:$D$9949,4,FALSE),"")</f>
        <v>Alik'r Desert</v>
      </c>
      <c r="H121" s="17">
        <f>A121</f>
        <v>308</v>
      </c>
      <c r="I121" s="17">
        <f>C121</f>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IF(EXACT(A122,C122),"X","")</f>
        <v/>
      </c>
      <c r="G122" s="3" t="str">
        <f>IF(A122&lt;&gt;C122,VLOOKUP(C122,$A$2:$D$9949,4,FALSE),"")</f>
        <v>Glenumbra</v>
      </c>
      <c r="H122" s="17">
        <f>A122</f>
        <v>309</v>
      </c>
      <c r="I122" s="17">
        <f>C122</f>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IF(EXACT(A123,C123),"X","")</f>
        <v/>
      </c>
      <c r="G123" s="3" t="str">
        <f>IF(A123&lt;&gt;C123,VLOOKUP(C123,$A$2:$D$9949,4,FALSE),"")</f>
        <v>Glenumbra</v>
      </c>
      <c r="H123" s="17">
        <f>A123</f>
        <v>310</v>
      </c>
      <c r="I123" s="17">
        <f>C123</f>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IF(EXACT(A124,C124),"X","")</f>
        <v/>
      </c>
      <c r="G124" s="3" t="str">
        <f>IF(A124&lt;&gt;C124,VLOOKUP(C124,$A$2:$D$9949,4,FALSE),"")</f>
        <v>Glenumbra</v>
      </c>
      <c r="H124" s="17">
        <f>A124</f>
        <v>311</v>
      </c>
      <c r="I124" s="17">
        <f>C124</f>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IF(EXACT(A125,C125),"X","")</f>
        <v/>
      </c>
      <c r="G125" s="3" t="str">
        <f>IF(A125&lt;&gt;C125,VLOOKUP(C125,$A$2:$D$9949,4,FALSE),"")</f>
        <v>Glenumbra</v>
      </c>
      <c r="H125" s="17">
        <f>A125</f>
        <v>312</v>
      </c>
      <c r="I125" s="17">
        <f>C125</f>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IF(EXACT(A126,C126),"X","")</f>
        <v/>
      </c>
      <c r="G126" s="3" t="str">
        <f>IF(A126&lt;&gt;C126,VLOOKUP(C126,$A$2:$D$9949,4,FALSE),"")</f>
        <v>Glenumbra</v>
      </c>
      <c r="H126" s="17">
        <f>A126</f>
        <v>313</v>
      </c>
      <c r="I126" s="17">
        <f>C126</f>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IF(EXACT(A127,C127),"X","")</f>
        <v/>
      </c>
      <c r="G127" s="3" t="str">
        <f>IF(A127&lt;&gt;C127,VLOOKUP(C127,$A$2:$D$9949,4,FALSE),"")</f>
        <v>Glenumbra</v>
      </c>
      <c r="H127" s="17">
        <f>A127</f>
        <v>314</v>
      </c>
      <c r="I127" s="17">
        <f>C127</f>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IF(EXACT(A128,C128),"X","")</f>
        <v/>
      </c>
      <c r="G128" s="3" t="str">
        <f>IF(A128&lt;&gt;C128,VLOOKUP(C128,$A$2:$D$9949,4,FALSE),"")</f>
        <v>Stormhaven</v>
      </c>
      <c r="H128" s="17">
        <f>A128</f>
        <v>315</v>
      </c>
      <c r="I128" s="17">
        <f>C128</f>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IF(EXACT(A129,C129),"X","")</f>
        <v/>
      </c>
      <c r="G129" s="3" t="str">
        <f>IF(A129&lt;&gt;C129,VLOOKUP(C129,$A$2:$D$9949,4,FALSE),"")</f>
        <v>Stormhaven</v>
      </c>
      <c r="H129" s="17">
        <f>A129</f>
        <v>316</v>
      </c>
      <c r="I129" s="17">
        <f>C129</f>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IF(EXACT(A130,C130),"X","")</f>
        <v/>
      </c>
      <c r="G130" s="3" t="str">
        <f>IF(A130&lt;&gt;C130,VLOOKUP(C130,$A$2:$D$9949,4,FALSE),"")</f>
        <v>Stormhaven</v>
      </c>
      <c r="H130" s="17">
        <f>A130</f>
        <v>317</v>
      </c>
      <c r="I130" s="17">
        <f>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IF(EXACT(A131,C131),"X","")</f>
        <v/>
      </c>
      <c r="G131" s="3" t="str">
        <f>IF(A131&lt;&gt;C131,VLOOKUP(C131,$A$2:$D$9949,4,FALSE),"")</f>
        <v>Stormhaven</v>
      </c>
      <c r="H131" s="17">
        <f>A131</f>
        <v>318</v>
      </c>
      <c r="I131" s="17">
        <f>C131</f>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IF(EXACT(A132,C132),"X","")</f>
        <v/>
      </c>
      <c r="G132" s="3" t="str">
        <f>IF(A132&lt;&gt;C132,VLOOKUP(C132,$A$2:$D$9949,4,FALSE),"")</f>
        <v>Stormhaven</v>
      </c>
      <c r="H132" s="17">
        <f>A132</f>
        <v>319</v>
      </c>
      <c r="I132" s="17">
        <f>C132</f>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IF(EXACT(A133,C133),"X","")</f>
        <v/>
      </c>
      <c r="G133" s="3" t="str">
        <f>IF(A133&lt;&gt;C133,VLOOKUP(C133,$A$2:$D$9949,4,FALSE),"")</f>
        <v>Stormhaven</v>
      </c>
      <c r="H133" s="17">
        <f>A133</f>
        <v>320</v>
      </c>
      <c r="I133" s="17">
        <f>C133</f>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IF(EXACT(A134,C134),"X","")</f>
        <v/>
      </c>
      <c r="G134" s="3" t="str">
        <f>IF(A134&lt;&gt;C134,VLOOKUP(C134,$A$2:$D$9949,4,FALSE),"")</f>
        <v>Rivenspire</v>
      </c>
      <c r="H134" s="17">
        <f>A134</f>
        <v>321</v>
      </c>
      <c r="I134" s="17">
        <f>C134</f>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IF(EXACT(A135,C135),"X","")</f>
        <v/>
      </c>
      <c r="G135" s="3" t="str">
        <f>IF(A135&lt;&gt;C135,VLOOKUP(C135,$A$2:$D$9949,4,FALSE),"")</f>
        <v>Rivenspire</v>
      </c>
      <c r="H135" s="17">
        <f>A135</f>
        <v>322</v>
      </c>
      <c r="I135" s="17">
        <f>C135</f>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IF(EXACT(A136,C136),"X","")</f>
        <v/>
      </c>
      <c r="G136" s="3" t="str">
        <f>IF(A136&lt;&gt;C136,VLOOKUP(C136,$A$2:$D$9949,4,FALSE),"")</f>
        <v>Rivenspire</v>
      </c>
      <c r="H136" s="17">
        <f>A136</f>
        <v>323</v>
      </c>
      <c r="I136" s="17">
        <f>C136</f>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IF(EXACT(A137,C137),"X","")</f>
        <v/>
      </c>
      <c r="G137" s="3" t="str">
        <f>IF(A137&lt;&gt;C137,VLOOKUP(C137,$A$2:$D$9949,4,FALSE),"")</f>
        <v>Rivenspire</v>
      </c>
      <c r="H137" s="17">
        <f>A137</f>
        <v>324</v>
      </c>
      <c r="I137" s="17">
        <f>C137</f>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IF(EXACT(A138,C138),"X","")</f>
        <v/>
      </c>
      <c r="G138" s="3" t="str">
        <f>IF(A138&lt;&gt;C138,VLOOKUP(C138,$A$2:$D$9949,4,FALSE),"")</f>
        <v>Rivenspire</v>
      </c>
      <c r="H138" s="17">
        <f>A138</f>
        <v>325</v>
      </c>
      <c r="I138" s="17">
        <f>C138</f>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IF(EXACT(A139,C139),"X","")</f>
        <v/>
      </c>
      <c r="G139" s="3" t="str">
        <f>IF(A139&lt;&gt;C139,VLOOKUP(C139,$A$2:$D$9949,4,FALSE),"")</f>
        <v>Rivenspire</v>
      </c>
      <c r="H139" s="17">
        <f>A139</f>
        <v>326</v>
      </c>
      <c r="I139" s="17">
        <f>C139</f>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IF(EXACT(A140,C140),"X","")</f>
        <v/>
      </c>
      <c r="G140" s="3" t="str">
        <f>IF(A140&lt;&gt;C140,VLOOKUP(C140,$A$2:$D$9949,4,FALSE),"")</f>
        <v>Alik'r Desert</v>
      </c>
      <c r="H140" s="17">
        <f>A140</f>
        <v>327</v>
      </c>
      <c r="I140" s="17">
        <f>C140</f>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IF(EXACT(A141,C141),"X","")</f>
        <v/>
      </c>
      <c r="G141" s="3" t="str">
        <f>IF(A141&lt;&gt;C141,VLOOKUP(C141,$A$2:$D$9949,4,FALSE),"")</f>
        <v>Alik'r Desert</v>
      </c>
      <c r="H141" s="17">
        <f>A141</f>
        <v>328</v>
      </c>
      <c r="I141" s="17">
        <f>C141</f>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IF(EXACT(A142,C142),"X","")</f>
        <v/>
      </c>
      <c r="G142" s="3" t="str">
        <f>IF(A142&lt;&gt;C142,VLOOKUP(C142,$A$2:$D$9949,4,FALSE),"")</f>
        <v>Alik'r Desert</v>
      </c>
      <c r="H142" s="17">
        <f>A142</f>
        <v>329</v>
      </c>
      <c r="I142" s="17">
        <f>C142</f>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IF(EXACT(A143,C143),"X","")</f>
        <v/>
      </c>
      <c r="G143" s="3" t="str">
        <f>IF(A143&lt;&gt;C143,VLOOKUP(C143,$A$2:$D$9949,4,FALSE),"")</f>
        <v>Alik'r Desert</v>
      </c>
      <c r="H143" s="17">
        <f>A143</f>
        <v>330</v>
      </c>
      <c r="I143" s="17">
        <f>C143</f>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IF(EXACT(A144,C144),"X","")</f>
        <v/>
      </c>
      <c r="G144" s="3" t="str">
        <f>IF(A144&lt;&gt;C144,VLOOKUP(C144,$A$2:$D$9949,4,FALSE),"")</f>
        <v>Alik'r Desert</v>
      </c>
      <c r="H144" s="17">
        <f>A144</f>
        <v>331</v>
      </c>
      <c r="I144" s="17">
        <f>C144</f>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IF(EXACT(A145,C145),"X","")</f>
        <v/>
      </c>
      <c r="G145" s="3" t="str">
        <f>IF(A145&lt;&gt;C145,VLOOKUP(C145,$A$2:$D$9949,4,FALSE),"")</f>
        <v>Alik'r Desert</v>
      </c>
      <c r="H145" s="17">
        <f>A145</f>
        <v>332</v>
      </c>
      <c r="I145" s="17">
        <f>C145</f>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IF(EXACT(A146,C146),"X","")</f>
        <v/>
      </c>
      <c r="G146" s="3" t="str">
        <f>IF(A146&lt;&gt;C146,VLOOKUP(C146,$A$2:$D$9949,4,FALSE),"")</f>
        <v>Bangkorai</v>
      </c>
      <c r="H146" s="17">
        <f>A146</f>
        <v>333</v>
      </c>
      <c r="I146" s="17">
        <f>C146</f>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IF(EXACT(A147,C147),"X","")</f>
        <v/>
      </c>
      <c r="G147" s="3" t="str">
        <f>IF(A147&lt;&gt;C147,VLOOKUP(C147,$A$2:$D$9949,4,FALSE),"")</f>
        <v>Bangkorai</v>
      </c>
      <c r="H147" s="17">
        <f>A147</f>
        <v>334</v>
      </c>
      <c r="I147" s="17">
        <f>C147</f>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IF(EXACT(A148,C148),"X","")</f>
        <v/>
      </c>
      <c r="G148" s="3" t="str">
        <f>IF(A148&lt;&gt;C148,VLOOKUP(C148,$A$2:$D$9949,4,FALSE),"")</f>
        <v>Bangkorai</v>
      </c>
      <c r="H148" s="17">
        <f>A148</f>
        <v>335</v>
      </c>
      <c r="I148" s="17">
        <f>C148</f>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IF(EXACT(A149,C149),"X","")</f>
        <v/>
      </c>
      <c r="G149" s="3" t="str">
        <f>IF(A149&lt;&gt;C149,VLOOKUP(C149,$A$2:$D$9949,4,FALSE),"")</f>
        <v>Bangkorai</v>
      </c>
      <c r="H149" s="17">
        <f>A149</f>
        <v>336</v>
      </c>
      <c r="I149" s="17">
        <f>C149</f>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IF(EXACT(A150,C150),"X","")</f>
        <v/>
      </c>
      <c r="G150" s="3" t="str">
        <f>IF(A150&lt;&gt;C150,VLOOKUP(C150,$A$2:$D$9949,4,FALSE),"")</f>
        <v>Bangkorai</v>
      </c>
      <c r="H150" s="17">
        <f>A150</f>
        <v>337</v>
      </c>
      <c r="I150" s="17">
        <f>C150</f>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IF(EXACT(A151,C151),"X","")</f>
        <v/>
      </c>
      <c r="G151" s="3" t="str">
        <f>IF(A151&lt;&gt;C151,VLOOKUP(C151,$A$2:$D$9949,4,FALSE),"")</f>
        <v>Bangkorai</v>
      </c>
      <c r="H151" s="17">
        <f>A151</f>
        <v>338</v>
      </c>
      <c r="I151" s="17">
        <f>C151</f>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IF(EXACT(A152,C152),"X","")</f>
        <v/>
      </c>
      <c r="G152" s="3" t="str">
        <f>IF(A152&lt;&gt;C152,VLOOKUP(C152,$A$2:$D$9949,4,FALSE),"")</f>
        <v>Eastmarch</v>
      </c>
      <c r="H152" s="17">
        <f>A152</f>
        <v>339</v>
      </c>
      <c r="I152" s="17">
        <f>C152</f>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IF(EXACT(A153,C153),"X","")</f>
        <v/>
      </c>
      <c r="G153" s="3" t="str">
        <f>IF(A153&lt;&gt;C153,VLOOKUP(C153,$A$2:$D$9949,4,FALSE),"")</f>
        <v>The Rift</v>
      </c>
      <c r="H153" s="17">
        <f>A153</f>
        <v>341</v>
      </c>
      <c r="I153" s="17">
        <f>C153</f>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IF(EXACT(A154,C154),"X","")</f>
        <v/>
      </c>
      <c r="G154" s="3" t="str">
        <f>IF(A154&lt;&gt;C154,VLOOKUP(C154,$A$2:$D$9949,4,FALSE),"")</f>
        <v>Eastmarch</v>
      </c>
      <c r="H154" s="17">
        <f>A154</f>
        <v>346</v>
      </c>
      <c r="I154" s="17">
        <f>C154</f>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IF(EXACT(A155,C155),"X","")</f>
        <v>X</v>
      </c>
      <c r="G155" s="3" t="str">
        <f>IF(A155&lt;&gt;C155,VLOOKUP(C155,$A$2:$D$9949,4,FALSE),"")</f>
        <v/>
      </c>
      <c r="H155" s="17">
        <f>A155</f>
        <v>347</v>
      </c>
      <c r="I155" s="17">
        <f>C155</f>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IF(EXACT(A156,C156),"X","")</f>
        <v/>
      </c>
      <c r="G156" s="3" t="str">
        <f>IF(A156&lt;&gt;C156,VLOOKUP(C156,$A$2:$D$9949,4,FALSE),"")</f>
        <v>Eastmarch</v>
      </c>
      <c r="H156" s="17">
        <f>A156</f>
        <v>353</v>
      </c>
      <c r="I156" s="17">
        <f>C156</f>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IF(EXACT(A157,C157),"X","")</f>
        <v/>
      </c>
      <c r="G157" s="3" t="str">
        <f>IF(A157&lt;&gt;C157,VLOOKUP(C157,$A$2:$D$9949,4,FALSE),"")</f>
        <v>Eastmarch</v>
      </c>
      <c r="H157" s="17">
        <f>A157</f>
        <v>354</v>
      </c>
      <c r="I157" s="17">
        <f>C157</f>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IF(EXACT(A158,C158),"X","")</f>
        <v/>
      </c>
      <c r="G158" s="3" t="str">
        <f>IF(A158&lt;&gt;C158,VLOOKUP(C158,$A$2:$D$9949,4,FALSE),"")</f>
        <v>Eastmarch</v>
      </c>
      <c r="H158" s="17">
        <f>A158</f>
        <v>359</v>
      </c>
      <c r="I158" s="17">
        <f>C158</f>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IF(EXACT(A159,C159),"X","")</f>
        <v/>
      </c>
      <c r="G159" s="3" t="str">
        <f>IF(A159&lt;&gt;C159,VLOOKUP(C159,$A$2:$D$9949,4,FALSE),"")</f>
        <v>Eastmarch</v>
      </c>
      <c r="H159" s="17">
        <f>A159</f>
        <v>360</v>
      </c>
      <c r="I159" s="17">
        <f>C159</f>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IF(EXACT(A160,C160),"X","")</f>
        <v/>
      </c>
      <c r="G160" s="3" t="str">
        <f>IF(A160&lt;&gt;C160,VLOOKUP(C160,$A$2:$D$9949,4,FALSE),"")</f>
        <v>Eastmarch</v>
      </c>
      <c r="H160" s="17">
        <f>A160</f>
        <v>361</v>
      </c>
      <c r="I160" s="17">
        <f>C160</f>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IF(EXACT(A161,C161),"X","")</f>
        <v/>
      </c>
      <c r="G161" s="3" t="str">
        <f>IF(A161&lt;&gt;C161,VLOOKUP(C161,$A$2:$D$9949,4,FALSE),"")</f>
        <v>Eastmarch</v>
      </c>
      <c r="H161" s="17">
        <f>A161</f>
        <v>362</v>
      </c>
      <c r="I161" s="17">
        <f>C161</f>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IF(EXACT(A162,C162),"X","")</f>
        <v/>
      </c>
      <c r="G162" s="3" t="str">
        <f>IF(A162&lt;&gt;C162,VLOOKUP(C162,$A$2:$D$9949,4,FALSE),"")</f>
        <v>Eastmarch</v>
      </c>
      <c r="H162" s="17">
        <f>A162</f>
        <v>363</v>
      </c>
      <c r="I162" s="17">
        <f>C162</f>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IF(EXACT(A163,C163),"X","")</f>
        <v/>
      </c>
      <c r="G163" s="3" t="str">
        <f>IF(A163&lt;&gt;C163,VLOOKUP(C163,$A$2:$D$9949,4,FALSE),"")</f>
        <v>Eastmarch</v>
      </c>
      <c r="H163" s="17">
        <f>A163</f>
        <v>364</v>
      </c>
      <c r="I163" s="17">
        <f>C163</f>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IF(EXACT(A164,C164),"X","")</f>
        <v/>
      </c>
      <c r="G164" s="3" t="str">
        <f>IF(A164&lt;&gt;C164,VLOOKUP(C164,$A$2:$D$9949,4,FALSE),"")</f>
        <v>Coldharbour</v>
      </c>
      <c r="H164" s="17">
        <f>A164</f>
        <v>365</v>
      </c>
      <c r="I164" s="17">
        <f>C164</f>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IF(EXACT(A165,C165),"X","")</f>
        <v/>
      </c>
      <c r="G165" s="3" t="str">
        <f>IF(A165&lt;&gt;C165,VLOOKUP(C165,$A$2:$D$9949,4,FALSE),"")</f>
        <v>Coldharbour</v>
      </c>
      <c r="H165" s="17">
        <f>A165</f>
        <v>366</v>
      </c>
      <c r="I165" s="17">
        <f>C165</f>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IF(EXACT(A166,C166),"X","")</f>
        <v/>
      </c>
      <c r="G166" s="3" t="str">
        <f>IF(A166&lt;&gt;C166,VLOOKUP(C166,$A$2:$D$9949,4,FALSE),"")</f>
        <v>Coldharbour</v>
      </c>
      <c r="H166" s="17">
        <f>A166</f>
        <v>367</v>
      </c>
      <c r="I166" s="17">
        <f>C166</f>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IF(EXACT(A167,C167),"X","")</f>
        <v/>
      </c>
      <c r="G167" s="3" t="str">
        <f>IF(A167&lt;&gt;C167,VLOOKUP(C167,$A$2:$D$9949,4,FALSE),"")</f>
        <v>Coldharbour</v>
      </c>
      <c r="H167" s="17">
        <f>A167</f>
        <v>368</v>
      </c>
      <c r="I167" s="17">
        <f>C167</f>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IF(EXACT(A168,C168),"X","")</f>
        <v/>
      </c>
      <c r="G168" s="3" t="str">
        <f>IF(A168&lt;&gt;C168,VLOOKUP(C168,$A$2:$D$9949,4,FALSE),"")</f>
        <v>Coldharbour</v>
      </c>
      <c r="H168" s="17">
        <f>A168</f>
        <v>369</v>
      </c>
      <c r="I168" s="17">
        <f>C168</f>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IF(EXACT(A169,C169),"X","")</f>
        <v/>
      </c>
      <c r="G169" s="3" t="str">
        <f>IF(A169&lt;&gt;C169,VLOOKUP(C169,$A$2:$D$9949,4,FALSE),"")</f>
        <v>Coldharbour</v>
      </c>
      <c r="H169" s="17">
        <f>A169</f>
        <v>370</v>
      </c>
      <c r="I169" s="17">
        <f>C169</f>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IF(EXACT(A170,C170),"X","")</f>
        <v/>
      </c>
      <c r="G170" s="3" t="str">
        <f>IF(A170&lt;&gt;C170,VLOOKUP(C170,$A$2:$D$9949,4,FALSE),"")</f>
        <v>Coldharbour</v>
      </c>
      <c r="H170" s="17">
        <f>A170</f>
        <v>371</v>
      </c>
      <c r="I170" s="17">
        <f>C170</f>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IF(EXACT(A171,C171),"X","")</f>
        <v/>
      </c>
      <c r="G171" s="3" t="str">
        <f>IF(A171&lt;&gt;C171,VLOOKUP(C171,$A$2:$D$9949,4,FALSE),"")</f>
        <v>Coldharbour</v>
      </c>
      <c r="H171" s="17">
        <f>A171</f>
        <v>372</v>
      </c>
      <c r="I171" s="17">
        <f>C171</f>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IF(EXACT(A172,C172),"X","")</f>
        <v/>
      </c>
      <c r="G172" s="3" t="str">
        <f>IF(A172&lt;&gt;C172,VLOOKUP(C172,$A$2:$D$9949,4,FALSE),"")</f>
        <v>Coldharbour</v>
      </c>
      <c r="H172" s="17">
        <f>A172</f>
        <v>374</v>
      </c>
      <c r="I172" s="17">
        <f>C172</f>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IF(EXACT(A173,C173),"X","")</f>
        <v/>
      </c>
      <c r="G173" s="3" t="str">
        <f>IF(A173&lt;&gt;C173,VLOOKUP(C173,$A$2:$D$9949,4,FALSE),"")</f>
        <v>Coldharbour</v>
      </c>
      <c r="H173" s="17">
        <f>A173</f>
        <v>375</v>
      </c>
      <c r="I173" s="17">
        <f>C173</f>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IF(EXACT(A174,C174),"X","")</f>
        <v/>
      </c>
      <c r="G174" s="3" t="str">
        <f>IF(A174&lt;&gt;C174,VLOOKUP(C174,$A$2:$D$9949,4,FALSE),"")</f>
        <v>Coldharbour</v>
      </c>
      <c r="H174" s="17">
        <f>A174</f>
        <v>376</v>
      </c>
      <c r="I174" s="17">
        <f>C174</f>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IF(EXACT(A175,C175),"X","")</f>
        <v/>
      </c>
      <c r="G175" s="3" t="str">
        <f>IF(A175&lt;&gt;C175,VLOOKUP(C175,$A$2:$D$9949,4,FALSE),"")</f>
        <v>Malabal Tor</v>
      </c>
      <c r="H175" s="17">
        <f>A175</f>
        <v>377</v>
      </c>
      <c r="I175" s="17">
        <f>C175</f>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IF(EXACT(A176,C176),"X","")</f>
        <v/>
      </c>
      <c r="G176" s="3" t="str">
        <f>IF(A176&lt;&gt;C176,VLOOKUP(C176,$A$2:$D$9949,4,FALSE),"")</f>
        <v>Malabal Tor</v>
      </c>
      <c r="H176" s="17">
        <f>A176</f>
        <v>378</v>
      </c>
      <c r="I176" s="17">
        <f>C176</f>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IF(EXACT(A177,C177),"X","")</f>
        <v/>
      </c>
      <c r="G177" s="3" t="str">
        <f>IF(A177&lt;&gt;C177,VLOOKUP(C177,$A$2:$D$9949,4,FALSE),"")</f>
        <v>Malabal Tor</v>
      </c>
      <c r="H177" s="17">
        <f>A177</f>
        <v>379</v>
      </c>
      <c r="I177" s="17">
        <f>C177</f>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IF(EXACT(A178,C178),"X","")</f>
        <v/>
      </c>
      <c r="G178" s="3" t="str">
        <f>IF(A178&lt;&gt;C178,VLOOKUP(C178,$A$2:$D$9949,4,FALSE),"")</f>
        <v>Auridon</v>
      </c>
      <c r="H178" s="17">
        <f>A178</f>
        <v>380</v>
      </c>
      <c r="I178" s="17">
        <f>C178</f>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IF(EXACT(A179,C179),"X","")</f>
        <v>X</v>
      </c>
      <c r="G179" s="3" t="str">
        <f>IF(A179&lt;&gt;C179,VLOOKUP(C179,$A$2:$D$9949,4,FALSE),"")</f>
        <v/>
      </c>
      <c r="H179" s="17">
        <f>A179</f>
        <v>381</v>
      </c>
      <c r="I179" s="17">
        <f>C179</f>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IF(EXACT(A180,C180),"X","")</f>
        <v>X</v>
      </c>
      <c r="G180" s="3" t="str">
        <f>IF(A180&lt;&gt;C180,VLOOKUP(C180,$A$2:$D$9949,4,FALSE),"")</f>
        <v/>
      </c>
      <c r="H180" s="17">
        <f>A180</f>
        <v>382</v>
      </c>
      <c r="I180" s="17">
        <f>C180</f>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IF(EXACT(A181,C181),"X","")</f>
        <v>X</v>
      </c>
      <c r="G181" s="3" t="str">
        <f>IF(A181&lt;&gt;C181,VLOOKUP(C181,$A$2:$D$9949,4,FALSE),"")</f>
        <v/>
      </c>
      <c r="H181" s="17">
        <f>A181</f>
        <v>383</v>
      </c>
      <c r="I181" s="17">
        <f>C181</f>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IF(EXACT(A182,C182),"X","")</f>
        <v/>
      </c>
      <c r="G182" s="3" t="str">
        <f>IF(A182&lt;&gt;C182,VLOOKUP(C182,$A$2:$D$9949,4,FALSE),"")</f>
        <v>The Earth Forge</v>
      </c>
      <c r="H182" s="17">
        <f>A182</f>
        <v>385</v>
      </c>
      <c r="I182" s="17">
        <f>C182</f>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IF(EXACT(A183,C183),"X","")</f>
        <v/>
      </c>
      <c r="G183" s="3" t="str">
        <f>IF(A183&lt;&gt;C183,VLOOKUP(C183,$A$2:$D$9949,4,FALSE),"")</f>
        <v>Stonefalls</v>
      </c>
      <c r="H183" s="17">
        <f>A183</f>
        <v>386</v>
      </c>
      <c r="I183" s="17">
        <f>C183</f>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IF(EXACT(A184,C184),"X","")</f>
        <v/>
      </c>
      <c r="G184" s="3" t="str">
        <f>IF(A184&lt;&gt;C184,VLOOKUP(C184,$A$2:$D$9949,4,FALSE),"")</f>
        <v>Auridon</v>
      </c>
      <c r="H184" s="17">
        <f>A184</f>
        <v>387</v>
      </c>
      <c r="I184" s="17">
        <f>C184</f>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IF(EXACT(A185,C185),"X","")</f>
        <v/>
      </c>
      <c r="G185" s="3" t="str">
        <f>IF(A185&lt;&gt;C185,VLOOKUP(C185,$A$2:$D$9949,4,FALSE),"")</f>
        <v>Auridon</v>
      </c>
      <c r="H185" s="17">
        <f>A185</f>
        <v>388</v>
      </c>
      <c r="I185" s="17">
        <f>C185</f>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IF(EXACT(A186,C186),"X","")</f>
        <v/>
      </c>
      <c r="G186" s="3" t="str">
        <f>IF(A186&lt;&gt;C186,VLOOKUP(C186,$A$2:$D$9949,4,FALSE),"")</f>
        <v>Grahtwood</v>
      </c>
      <c r="H186" s="17">
        <f>A186</f>
        <v>389</v>
      </c>
      <c r="I186" s="17">
        <f>C186</f>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IF(EXACT(A187,C187),"X","")</f>
        <v/>
      </c>
      <c r="G187" s="3" t="str">
        <f>IF(A187&lt;&gt;C187,VLOOKUP(C187,$A$2:$D$9949,4,FALSE),"")</f>
        <v>Auridon</v>
      </c>
      <c r="H187" s="17">
        <f>A187</f>
        <v>390</v>
      </c>
      <c r="I187" s="17">
        <f>C187</f>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IF(EXACT(A188,C188),"X","")</f>
        <v/>
      </c>
      <c r="G188" s="3" t="str">
        <f>IF(A188&lt;&gt;C188,VLOOKUP(C188,$A$2:$D$9949,4,FALSE),"")</f>
        <v>Auridon</v>
      </c>
      <c r="H188" s="17">
        <f>A188</f>
        <v>392</v>
      </c>
      <c r="I188" s="17">
        <f>C188</f>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IF(EXACT(A189,C189),"X","")</f>
        <v/>
      </c>
      <c r="G189" s="3" t="str">
        <f>IF(A189&lt;&gt;C189,VLOOKUP(C189,$A$2:$D$9949,4,FALSE),"")</f>
        <v>Auridon</v>
      </c>
      <c r="H189" s="17">
        <f>A189</f>
        <v>393</v>
      </c>
      <c r="I189" s="17">
        <f>C189</f>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IF(EXACT(A190,C190),"X","")</f>
        <v/>
      </c>
      <c r="G190" s="3" t="str">
        <f>IF(A190&lt;&gt;C190,VLOOKUP(C190,$A$2:$D$9949,4,FALSE),"")</f>
        <v>Auridon</v>
      </c>
      <c r="H190" s="17">
        <f>A190</f>
        <v>394</v>
      </c>
      <c r="I190" s="17">
        <f>C190</f>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IF(EXACT(A191,C191),"X","")</f>
        <v/>
      </c>
      <c r="G191" s="3" t="str">
        <f>IF(A191&lt;&gt;C191,VLOOKUP(C191,$A$2:$D$9949,4,FALSE),"")</f>
        <v>Auridon</v>
      </c>
      <c r="H191" s="17">
        <f>A191</f>
        <v>395</v>
      </c>
      <c r="I191" s="17">
        <f>C191</f>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IF(EXACT(A192,C192),"X","")</f>
        <v/>
      </c>
      <c r="G192" s="3" t="str">
        <f>IF(A192&lt;&gt;C192,VLOOKUP(C192,$A$2:$D$9949,4,FALSE),"")</f>
        <v>Auridon</v>
      </c>
      <c r="H192" s="17">
        <f>A192</f>
        <v>396</v>
      </c>
      <c r="I192" s="17">
        <f>C192</f>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IF(EXACT(A193,C193),"X","")</f>
        <v/>
      </c>
      <c r="G193" s="3" t="str">
        <f>IF(A193&lt;&gt;C193,VLOOKUP(C193,$A$2:$D$9949,4,FALSE),"")</f>
        <v>Auridon</v>
      </c>
      <c r="H193" s="17">
        <f>A193</f>
        <v>397</v>
      </c>
      <c r="I193" s="17">
        <f>C193</f>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IF(EXACT(A194,C194),"X","")</f>
        <v/>
      </c>
      <c r="G194" s="3" t="str">
        <f>IF(A194&lt;&gt;C194,VLOOKUP(C194,$A$2:$D$9949,4,FALSE),"")</f>
        <v>Auridon</v>
      </c>
      <c r="H194" s="17">
        <f>A194</f>
        <v>398</v>
      </c>
      <c r="I194" s="17">
        <f>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IF(EXACT(A195,C195),"X","")</f>
        <v/>
      </c>
      <c r="G195" s="3" t="str">
        <f>IF(A195&lt;&gt;C195,VLOOKUP(C195,$A$2:$D$9949,4,FALSE),"")</f>
        <v>Auridon</v>
      </c>
      <c r="H195" s="17">
        <f>A195</f>
        <v>399</v>
      </c>
      <c r="I195" s="17">
        <f>C195</f>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IF(EXACT(A196,C196),"X","")</f>
        <v/>
      </c>
      <c r="G196" s="3" t="str">
        <f>IF(A196&lt;&gt;C196,VLOOKUP(C196,$A$2:$D$9949,4,FALSE),"")</f>
        <v>Auridon</v>
      </c>
      <c r="H196" s="17">
        <f>A196</f>
        <v>400</v>
      </c>
      <c r="I196" s="17">
        <f>C196</f>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IF(EXACT(A197,C197),"X","")</f>
        <v/>
      </c>
      <c r="G197" s="3" t="str">
        <f>IF(A197&lt;&gt;C197,VLOOKUP(C197,$A$2:$D$9949,4,FALSE),"")</f>
        <v>Auridon</v>
      </c>
      <c r="H197" s="17">
        <f>A197</f>
        <v>401</v>
      </c>
      <c r="I197" s="17">
        <f>C197</f>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IF(EXACT(A198,C198),"X","")</f>
        <v/>
      </c>
      <c r="G198" s="3" t="str">
        <f>IF(A198&lt;&gt;C198,VLOOKUP(C198,$A$2:$D$9949,4,FALSE),"")</f>
        <v>The Rift</v>
      </c>
      <c r="H198" s="17">
        <f>A198</f>
        <v>402</v>
      </c>
      <c r="I198" s="17">
        <f>C198</f>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IF(EXACT(A199,C199),"X","")</f>
        <v/>
      </c>
      <c r="G199" s="3" t="str">
        <f>IF(A199&lt;&gt;C199,VLOOKUP(C199,$A$2:$D$9949,4,FALSE),"")</f>
        <v>The Rift</v>
      </c>
      <c r="H199" s="17">
        <f>A199</f>
        <v>403</v>
      </c>
      <c r="I199" s="17">
        <f>C199</f>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IF(EXACT(A200,C200),"X","")</f>
        <v/>
      </c>
      <c r="G200" s="3" t="str">
        <f>IF(A200&lt;&gt;C200,VLOOKUP(C200,$A$2:$D$9949,4,FALSE),"")</f>
        <v>The Rift</v>
      </c>
      <c r="H200" s="17">
        <f>A200</f>
        <v>404</v>
      </c>
      <c r="I200" s="17">
        <f>C200</f>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IF(EXACT(A201,C201),"X","")</f>
        <v/>
      </c>
      <c r="G201" s="3" t="str">
        <f>IF(A201&lt;&gt;C201,VLOOKUP(C201,$A$2:$D$9949,4,FALSE),"")</f>
        <v>Deshaan</v>
      </c>
      <c r="H201" s="17">
        <f>A201</f>
        <v>405</v>
      </c>
      <c r="I201" s="17">
        <f>C201</f>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IF(EXACT(A202,C202),"X","")</f>
        <v/>
      </c>
      <c r="G202" s="3" t="str">
        <f>IF(A202&lt;&gt;C202,VLOOKUP(C202,$A$2:$D$9949,4,FALSE),"")</f>
        <v>Deshaan</v>
      </c>
      <c r="H202" s="17">
        <f>A202</f>
        <v>406</v>
      </c>
      <c r="I202" s="17">
        <f>C202</f>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IF(EXACT(A203,C203),"X","")</f>
        <v/>
      </c>
      <c r="G203" s="3" t="str">
        <f>IF(A203&lt;&gt;C203,VLOOKUP(C203,$A$2:$D$9949,4,FALSE),"")</f>
        <v>Deshaan</v>
      </c>
      <c r="H203" s="17">
        <f>A203</f>
        <v>407</v>
      </c>
      <c r="I203" s="17">
        <f>C203</f>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IF(EXACT(A204,C204),"X","")</f>
        <v/>
      </c>
      <c r="G204" s="3" t="str">
        <f>IF(A204&lt;&gt;C204,VLOOKUP(C204,$A$2:$D$9949,4,FALSE),"")</f>
        <v>Deshaan</v>
      </c>
      <c r="H204" s="17">
        <f>A204</f>
        <v>408</v>
      </c>
      <c r="I204" s="17">
        <f>C204</f>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IF(EXACT(A205,C205),"X","")</f>
        <v/>
      </c>
      <c r="G205" s="3" t="str">
        <f>IF(A205&lt;&gt;C205,VLOOKUP(C205,$A$2:$D$9949,4,FALSE),"")</f>
        <v>Deshaan</v>
      </c>
      <c r="H205" s="17">
        <f>A205</f>
        <v>409</v>
      </c>
      <c r="I205" s="17">
        <f>C205</f>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IF(EXACT(A206,C206),"X","")</f>
        <v/>
      </c>
      <c r="G206" s="3" t="str">
        <f>IF(A206&lt;&gt;C206,VLOOKUP(C206,$A$2:$D$9949,4,FALSE),"")</f>
        <v>Deshaan</v>
      </c>
      <c r="H206" s="17">
        <f>A206</f>
        <v>410</v>
      </c>
      <c r="I206" s="17">
        <f>C206</f>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IF(EXACT(A207,C207),"X","")</f>
        <v/>
      </c>
      <c r="G207" s="3" t="str">
        <f>IF(A207&lt;&gt;C207,VLOOKUP(C207,$A$2:$D$9949,4,FALSE),"")</f>
        <v>Malabal Tor</v>
      </c>
      <c r="H207" s="17">
        <f>A207</f>
        <v>411</v>
      </c>
      <c r="I207" s="17">
        <f>C207</f>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IF(EXACT(A208,C208),"X","")</f>
        <v/>
      </c>
      <c r="G208" s="3" t="str">
        <f>IF(A208&lt;&gt;C208,VLOOKUP(C208,$A$2:$D$9949,4,FALSE),"")</f>
        <v>The Rift</v>
      </c>
      <c r="H208" s="17">
        <f>A208</f>
        <v>412</v>
      </c>
      <c r="I208" s="17">
        <f>C208</f>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IF(EXACT(A209,C209),"X","")</f>
        <v/>
      </c>
      <c r="G209" s="3" t="str">
        <f>IF(A209&lt;&gt;C209,VLOOKUP(C209,$A$2:$D$9949,4,FALSE),"")</f>
        <v>The Rift</v>
      </c>
      <c r="H209" s="17">
        <f>A209</f>
        <v>413</v>
      </c>
      <c r="I209" s="17">
        <f>C209</f>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IF(EXACT(A210,C210),"X","")</f>
        <v/>
      </c>
      <c r="G210" s="3" t="str">
        <f>IF(A210&lt;&gt;C210,VLOOKUP(C210,$A$2:$D$9949,4,FALSE),"")</f>
        <v>The Rift</v>
      </c>
      <c r="H210" s="17">
        <f>A210</f>
        <v>414</v>
      </c>
      <c r="I210" s="17">
        <f>C210</f>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IF(EXACT(A211,C211),"X","")</f>
        <v/>
      </c>
      <c r="G211" s="3" t="str">
        <f>IF(A211&lt;&gt;C211,VLOOKUP(C211,$A$2:$D$9949,4,FALSE),"")</f>
        <v>The Rift</v>
      </c>
      <c r="H211" s="17">
        <f>A211</f>
        <v>415</v>
      </c>
      <c r="I211" s="17">
        <f>C211</f>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IF(EXACT(A212,C212),"X","")</f>
        <v/>
      </c>
      <c r="G212" s="3" t="str">
        <f>IF(A212&lt;&gt;C212,VLOOKUP(C212,$A$2:$D$9949,4,FALSE),"")</f>
        <v>Auridon</v>
      </c>
      <c r="H212" s="17">
        <f>A212</f>
        <v>416</v>
      </c>
      <c r="I212" s="17">
        <f>C212</f>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IF(EXACT(A213,C213),"X","")</f>
        <v/>
      </c>
      <c r="G213" s="3" t="str">
        <f>IF(A213&lt;&gt;C213,VLOOKUP(C213,$A$2:$D$9949,4,FALSE),"")</f>
        <v>Coldharbour</v>
      </c>
      <c r="H213" s="17">
        <f>A213</f>
        <v>417</v>
      </c>
      <c r="I213" s="17">
        <f>C213</f>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IF(EXACT(A214,C214),"X","")</f>
        <v/>
      </c>
      <c r="G214" s="3" t="str">
        <f>IF(A214&lt;&gt;C214,VLOOKUP(C214,$A$2:$D$9949,4,FALSE),"")</f>
        <v>Coldharbour</v>
      </c>
      <c r="H214" s="17">
        <f>A214</f>
        <v>418</v>
      </c>
      <c r="I214" s="17">
        <f>C214</f>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IF(EXACT(A215,C215),"X","")</f>
        <v/>
      </c>
      <c r="G215" s="3" t="str">
        <f>IF(A215&lt;&gt;C215,VLOOKUP(C215,$A$2:$D$9949,4,FALSE),"")</f>
        <v>Coldharbour</v>
      </c>
      <c r="H215" s="17">
        <f>A215</f>
        <v>419</v>
      </c>
      <c r="I215" s="17">
        <f>C215</f>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IF(EXACT(A216,C216),"X","")</f>
        <v/>
      </c>
      <c r="G216" s="3" t="str">
        <f>IF(A216&lt;&gt;C216,VLOOKUP(C216,$A$2:$D$9949,4,FALSE),"")</f>
        <v>Coldharbour</v>
      </c>
      <c r="H216" s="17">
        <f>A216</f>
        <v>420</v>
      </c>
      <c r="I216" s="17">
        <f>C216</f>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IF(EXACT(A217,C217),"X","")</f>
        <v/>
      </c>
      <c r="G217" s="3" t="str">
        <f>IF(A217&lt;&gt;C217,VLOOKUP(C217,$A$2:$D$9949,4,FALSE),"")</f>
        <v>Coldharbour</v>
      </c>
      <c r="H217" s="17">
        <f>A217</f>
        <v>421</v>
      </c>
      <c r="I217" s="17">
        <f>C217</f>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IF(EXACT(A218,C218),"X","")</f>
        <v/>
      </c>
      <c r="G218" s="3" t="str">
        <f>IF(A218&lt;&gt;C218,VLOOKUP(C218,$A$2:$D$9949,4,FALSE),"")</f>
        <v>Coldharbour</v>
      </c>
      <c r="H218" s="17">
        <f>A218</f>
        <v>422</v>
      </c>
      <c r="I218" s="17">
        <f>C218</f>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IF(EXACT(A219,C219),"X","")</f>
        <v/>
      </c>
      <c r="G219" s="3" t="str">
        <f>IF(A219&lt;&gt;C219,VLOOKUP(C219,$A$2:$D$9949,4,FALSE),"")</f>
        <v>Glenumbra</v>
      </c>
      <c r="H219" s="17">
        <f>A219</f>
        <v>424</v>
      </c>
      <c r="I219" s="17">
        <f>C219</f>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IF(EXACT(A220,C220),"X","")</f>
        <v/>
      </c>
      <c r="G220" s="3" t="str">
        <f>IF(A220&lt;&gt;C220,VLOOKUP(C220,$A$2:$D$9949,4,FALSE),"")</f>
        <v>Glenumbra</v>
      </c>
      <c r="H220" s="17">
        <f>A220</f>
        <v>425</v>
      </c>
      <c r="I220" s="17">
        <f>C220</f>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IF(EXACT(A221,C221),"X","")</f>
        <v/>
      </c>
      <c r="G221" s="3" t="str">
        <f>IF(A221&lt;&gt;C221,VLOOKUP(C221,$A$2:$D$9949,4,FALSE),"")</f>
        <v>Glenumbra</v>
      </c>
      <c r="H221" s="17">
        <f>A221</f>
        <v>426</v>
      </c>
      <c r="I221" s="17">
        <f>C221</f>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IF(EXACT(A222,C222),"X","")</f>
        <v/>
      </c>
      <c r="G222" s="3" t="str">
        <f>IF(A222&lt;&gt;C222,VLOOKUP(C222,$A$2:$D$9949,4,FALSE),"")</f>
        <v>Glenumbra</v>
      </c>
      <c r="H222" s="17">
        <f>A222</f>
        <v>429</v>
      </c>
      <c r="I222" s="17">
        <f>C222</f>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IF(EXACT(A223,C223),"X","")</f>
        <v/>
      </c>
      <c r="G223" s="3" t="str">
        <f>IF(A223&lt;&gt;C223,VLOOKUP(C223,$A$2:$D$9949,4,FALSE),"")</f>
        <v>Stormhaven</v>
      </c>
      <c r="H223" s="17">
        <f>A223</f>
        <v>430</v>
      </c>
      <c r="I223" s="17">
        <f>C223</f>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IF(EXACT(A224,C224),"X","")</f>
        <v/>
      </c>
      <c r="G224" s="3" t="str">
        <f>IF(A224&lt;&gt;C224,VLOOKUP(C224,$A$2:$D$9949,4,FALSE),"")</f>
        <v>The Rift</v>
      </c>
      <c r="H224" s="17">
        <f>A224</f>
        <v>431</v>
      </c>
      <c r="I224" s="17">
        <f>C224</f>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IF(EXACT(A225,C225),"X","")</f>
        <v/>
      </c>
      <c r="G225" s="3" t="str">
        <f>IF(A225&lt;&gt;C225,VLOOKUP(C225,$A$2:$D$9949,4,FALSE),"")</f>
        <v>Grahtwood</v>
      </c>
      <c r="H225" s="17">
        <f>A225</f>
        <v>433</v>
      </c>
      <c r="I225" s="17">
        <f>C225</f>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IF(EXACT(A226,C226),"X","")</f>
        <v/>
      </c>
      <c r="G226" s="3" t="str">
        <f>IF(A226&lt;&gt;C226,VLOOKUP(C226,$A$2:$D$9949,4,FALSE),"")</f>
        <v>Grahtwood</v>
      </c>
      <c r="H226" s="17">
        <f>A226</f>
        <v>434</v>
      </c>
      <c r="I226" s="17">
        <f>C226</f>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IF(EXACT(A227,C227),"X","")</f>
        <v/>
      </c>
      <c r="G227" s="3" t="str">
        <f>IF(A227&lt;&gt;C227,VLOOKUP(C227,$A$2:$D$9949,4,FALSE),"")</f>
        <v>Grahtwood</v>
      </c>
      <c r="H227" s="17">
        <f>A227</f>
        <v>435</v>
      </c>
      <c r="I227" s="17">
        <f>C227</f>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IF(EXACT(A228,C228),"X","")</f>
        <v/>
      </c>
      <c r="G228" s="3" t="str">
        <f>IF(A228&lt;&gt;C228,VLOOKUP(C228,$A$2:$D$9949,4,FALSE),"")</f>
        <v>Grahtwood</v>
      </c>
      <c r="H228" s="17">
        <f>A228</f>
        <v>436</v>
      </c>
      <c r="I228" s="17">
        <f>C228</f>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IF(EXACT(A229,C229),"X","")</f>
        <v/>
      </c>
      <c r="G229" s="3" t="str">
        <f>IF(A229&lt;&gt;C229,VLOOKUP(C229,$A$2:$D$9949,4,FALSE),"")</f>
        <v>Grahtwood</v>
      </c>
      <c r="H229" s="17">
        <f>A229</f>
        <v>437</v>
      </c>
      <c r="I229" s="17">
        <f>C229</f>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IF(EXACT(A230,C230),"X","")</f>
        <v/>
      </c>
      <c r="G230" s="3" t="str">
        <f>IF(A230&lt;&gt;C230,VLOOKUP(C230,$A$2:$D$9949,4,FALSE),"")</f>
        <v>Grahtwood</v>
      </c>
      <c r="H230" s="17">
        <f>A230</f>
        <v>438</v>
      </c>
      <c r="I230" s="17">
        <f>C230</f>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IF(EXACT(A231,C231),"X","")</f>
        <v/>
      </c>
      <c r="G231" s="3" t="str">
        <f>IF(A231&lt;&gt;C231,VLOOKUP(C231,$A$2:$D$9949,4,FALSE),"")</f>
        <v>Grahtwood</v>
      </c>
      <c r="H231" s="17">
        <f>A231</f>
        <v>439</v>
      </c>
      <c r="I231" s="17">
        <f>C231</f>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IF(EXACT(A232,C232),"X","")</f>
        <v/>
      </c>
      <c r="G232" s="3" t="str">
        <f>IF(A232&lt;&gt;C232,VLOOKUP(C232,$A$2:$D$9949,4,FALSE),"")</f>
        <v>Grahtwood</v>
      </c>
      <c r="H232" s="17">
        <f>A232</f>
        <v>440</v>
      </c>
      <c r="I232" s="17">
        <f>C232</f>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IF(EXACT(A233,C233),"X","")</f>
        <v/>
      </c>
      <c r="G233" s="3" t="str">
        <f>IF(A233&lt;&gt;C233,VLOOKUP(C233,$A$2:$D$9949,4,FALSE),"")</f>
        <v>Grahtwood</v>
      </c>
      <c r="H233" s="17">
        <f>A233</f>
        <v>442</v>
      </c>
      <c r="I233" s="17">
        <f>C233</f>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IF(EXACT(A234,C234),"X","")</f>
        <v/>
      </c>
      <c r="G234" s="3" t="str">
        <f>IF(A234&lt;&gt;C234,VLOOKUP(C234,$A$2:$D$9949,4,FALSE),"")</f>
        <v>Grahtwood</v>
      </c>
      <c r="H234" s="17">
        <f>A234</f>
        <v>444</v>
      </c>
      <c r="I234" s="17">
        <f>C234</f>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IF(EXACT(A235,C235),"X","")</f>
        <v/>
      </c>
      <c r="G235" s="3" t="str">
        <f>IF(A235&lt;&gt;C235,VLOOKUP(C235,$A$2:$D$9949,4,FALSE),"")</f>
        <v>Grahtwood</v>
      </c>
      <c r="H235" s="17">
        <f>A235</f>
        <v>447</v>
      </c>
      <c r="I235" s="17">
        <f>C235</f>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IF(EXACT(A236,C236),"X","")</f>
        <v/>
      </c>
      <c r="G236" s="3" t="str">
        <f>IF(A236&lt;&gt;C236,VLOOKUP(C236,$A$2:$D$9949,4,FALSE),"")</f>
        <v>Eastmarch</v>
      </c>
      <c r="H236" s="17">
        <f>A236</f>
        <v>449</v>
      </c>
      <c r="I236" s="17">
        <f>C236</f>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IF(EXACT(A237,C237),"X","")</f>
        <v/>
      </c>
      <c r="G237" s="3" t="str">
        <f>IF(A237&lt;&gt;C237,VLOOKUP(C237,$A$2:$D$9949,4,FALSE),"")</f>
        <v>Reaper's March</v>
      </c>
      <c r="H237" s="17">
        <f>A237</f>
        <v>451</v>
      </c>
      <c r="I237" s="17">
        <f>C237</f>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IF(EXACT(A238,C238),"X","")</f>
        <v/>
      </c>
      <c r="G238" s="3" t="str">
        <f>IF(A238&lt;&gt;C238,VLOOKUP(C238,$A$2:$D$9949,4,FALSE),"")</f>
        <v>Reaper's March</v>
      </c>
      <c r="H238" s="17">
        <f>A238</f>
        <v>452</v>
      </c>
      <c r="I238" s="17">
        <f>C238</f>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IF(EXACT(A239,C239),"X","")</f>
        <v/>
      </c>
      <c r="G239" s="3" t="str">
        <f>IF(A239&lt;&gt;C239,VLOOKUP(C239,$A$2:$D$9949,4,FALSE),"")</f>
        <v>Reaper's March</v>
      </c>
      <c r="H239" s="17">
        <f>A239</f>
        <v>453</v>
      </c>
      <c r="I239" s="17">
        <f>C239</f>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IF(EXACT(A240,C240),"X","")</f>
        <v/>
      </c>
      <c r="G240" s="3" t="str">
        <f>IF(A240&lt;&gt;C240,VLOOKUP(C240,$A$2:$D$9949,4,FALSE),"")</f>
        <v>Reaper's March</v>
      </c>
      <c r="H240" s="17">
        <f>A240</f>
        <v>454</v>
      </c>
      <c r="I240" s="17">
        <f>C240</f>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IF(EXACT(A241,C241),"X","")</f>
        <v/>
      </c>
      <c r="G241" s="3" t="str">
        <f>IF(A241&lt;&gt;C241,VLOOKUP(C241,$A$2:$D$9949,4,FALSE),"")</f>
        <v>Reaper's March</v>
      </c>
      <c r="H241" s="17">
        <f>A241</f>
        <v>455</v>
      </c>
      <c r="I241" s="17">
        <f>C241</f>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IF(EXACT(A242,C242),"X","")</f>
        <v/>
      </c>
      <c r="G242" s="3" t="str">
        <f>IF(A242&lt;&gt;C242,VLOOKUP(C242,$A$2:$D$9949,4,FALSE),"")</f>
        <v>Reaper's March</v>
      </c>
      <c r="H242" s="17">
        <f>A242</f>
        <v>456</v>
      </c>
      <c r="I242" s="17">
        <f>C242</f>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IF(EXACT(A243,C243),"X","")</f>
        <v/>
      </c>
      <c r="G243" s="3" t="str">
        <f>IF(A243&lt;&gt;C243,VLOOKUP(C243,$A$2:$D$9949,4,FALSE),"")</f>
        <v>Reaper's March</v>
      </c>
      <c r="H243" s="17">
        <f>A243</f>
        <v>457</v>
      </c>
      <c r="I243" s="17">
        <f>C243</f>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IF(EXACT(A244,C244),"X","")</f>
        <v/>
      </c>
      <c r="G244" s="3" t="str">
        <f>IF(A244&lt;&gt;C244,VLOOKUP(C244,$A$2:$D$9949,4,FALSE),"")</f>
        <v>Reaper's March</v>
      </c>
      <c r="H244" s="17">
        <f>A244</f>
        <v>458</v>
      </c>
      <c r="I244" s="17">
        <f>C244</f>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IF(EXACT(A245,C245),"X","")</f>
        <v/>
      </c>
      <c r="G245" s="3" t="str">
        <f>IF(A245&lt;&gt;C245,VLOOKUP(C245,$A$2:$D$9949,4,FALSE),"")</f>
        <v>Reaper's March</v>
      </c>
      <c r="H245" s="17">
        <f>A245</f>
        <v>459</v>
      </c>
      <c r="I245" s="17">
        <f>C245</f>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IF(EXACT(A246,C246),"X","")</f>
        <v/>
      </c>
      <c r="G246" s="3" t="str">
        <f>IF(A246&lt;&gt;C246,VLOOKUP(C246,$A$2:$D$9949,4,FALSE),"")</f>
        <v>Reaper's March</v>
      </c>
      <c r="H246" s="17">
        <f>A246</f>
        <v>460</v>
      </c>
      <c r="I246" s="17">
        <f>C246</f>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IF(EXACT(A247,C247),"X","")</f>
        <v/>
      </c>
      <c r="G247" s="3" t="str">
        <f>IF(A247&lt;&gt;C247,VLOOKUP(C247,$A$2:$D$9949,4,FALSE),"")</f>
        <v>Reaper's March</v>
      </c>
      <c r="H247" s="17">
        <f>A247</f>
        <v>461</v>
      </c>
      <c r="I247" s="17">
        <f>C247</f>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IF(EXACT(A248,C248),"X","")</f>
        <v/>
      </c>
      <c r="G248" s="3" t="str">
        <f>IF(A248&lt;&gt;C248,VLOOKUP(C248,$A$2:$D$9949,4,FALSE),"")</f>
        <v>Reaper's March</v>
      </c>
      <c r="H248" s="17">
        <f>A248</f>
        <v>462</v>
      </c>
      <c r="I248" s="17">
        <f>C248</f>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IF(EXACT(A249,C249),"X","")</f>
        <v/>
      </c>
      <c r="G249" s="3" t="str">
        <f>IF(A249&lt;&gt;C249,VLOOKUP(C249,$A$2:$D$9949,4,FALSE),"")</f>
        <v>Reaper's March</v>
      </c>
      <c r="H249" s="17">
        <f>A249</f>
        <v>463</v>
      </c>
      <c r="I249" s="17">
        <f>C249</f>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IF(EXACT(A250,C250),"X","")</f>
        <v/>
      </c>
      <c r="G250" s="3" t="str">
        <f>IF(A250&lt;&gt;C250,VLOOKUP(C250,$A$2:$D$9949,4,FALSE),"")</f>
        <v>Reaper's March</v>
      </c>
      <c r="H250" s="17">
        <f>A250</f>
        <v>464</v>
      </c>
      <c r="I250" s="17">
        <f>C250</f>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IF(EXACT(A251,C251),"X","")</f>
        <v/>
      </c>
      <c r="G251" s="3" t="str">
        <f>IF(A251&lt;&gt;C251,VLOOKUP(C251,$A$2:$D$9949,4,FALSE),"")</f>
        <v>Reaper's March</v>
      </c>
      <c r="H251" s="17">
        <f>A251</f>
        <v>465</v>
      </c>
      <c r="I251" s="17">
        <f>C251</f>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IF(EXACT(A252,C252),"X","")</f>
        <v/>
      </c>
      <c r="G252" s="3" t="str">
        <f>IF(A252&lt;&gt;C252,VLOOKUP(C252,$A$2:$D$9949,4,FALSE),"")</f>
        <v>Reaper's March</v>
      </c>
      <c r="H252" s="17">
        <f>A252</f>
        <v>466</v>
      </c>
      <c r="I252" s="17">
        <f>C252</f>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IF(EXACT(A253,C253),"X","")</f>
        <v/>
      </c>
      <c r="G253" s="3" t="str">
        <f>IF(A253&lt;&gt;C253,VLOOKUP(C253,$A$2:$D$9949,4,FALSE),"")</f>
        <v>Reaper's March</v>
      </c>
      <c r="H253" s="17">
        <f>A253</f>
        <v>467</v>
      </c>
      <c r="I253" s="17">
        <f>C253</f>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IF(EXACT(A254,C254),"X","")</f>
        <v/>
      </c>
      <c r="G254" s="3" t="str">
        <f>IF(A254&lt;&gt;C254,VLOOKUP(C254,$A$2:$D$9949,4,FALSE),"")</f>
        <v>Malabal Tor</v>
      </c>
      <c r="H254" s="17">
        <f>A254</f>
        <v>468</v>
      </c>
      <c r="I254" s="17">
        <f>C254</f>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IF(EXACT(A255,C255),"X","")</f>
        <v/>
      </c>
      <c r="G255" s="3" t="str">
        <f>IF(A255&lt;&gt;C255,VLOOKUP(C255,$A$2:$D$9949,4,FALSE),"")</f>
        <v>Malabal Tor</v>
      </c>
      <c r="H255" s="17">
        <f>A255</f>
        <v>469</v>
      </c>
      <c r="I255" s="17">
        <f>C255</f>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IF(EXACT(A256,C256),"X","")</f>
        <v/>
      </c>
      <c r="G256" s="3" t="str">
        <f>IF(A256&lt;&gt;C256,VLOOKUP(C256,$A$2:$D$9949,4,FALSE),"")</f>
        <v>Malabal Tor</v>
      </c>
      <c r="H256" s="17">
        <f>A256</f>
        <v>470</v>
      </c>
      <c r="I256" s="17">
        <f>C256</f>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IF(EXACT(A257,C257),"X","")</f>
        <v/>
      </c>
      <c r="G257" s="3" t="str">
        <f>IF(A257&lt;&gt;C257,VLOOKUP(C257,$A$2:$D$9949,4,FALSE),"")</f>
        <v>Malabal Tor</v>
      </c>
      <c r="H257" s="17">
        <f>A257</f>
        <v>471</v>
      </c>
      <c r="I257" s="17">
        <f>C257</f>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IF(EXACT(A258,C258),"X","")</f>
        <v/>
      </c>
      <c r="G258" s="3" t="str">
        <f>IF(A258&lt;&gt;C258,VLOOKUP(C258,$A$2:$D$9949,4,FALSE),"")</f>
        <v>Malabal Tor</v>
      </c>
      <c r="H258" s="17">
        <f>A258</f>
        <v>472</v>
      </c>
      <c r="I258" s="17">
        <f>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IF(EXACT(A259,C259),"X","")</f>
        <v/>
      </c>
      <c r="G259" s="3" t="str">
        <f>IF(A259&lt;&gt;C259,VLOOKUP(C259,$A$2:$D$9949,4,FALSE),"")</f>
        <v>Malabal Tor</v>
      </c>
      <c r="H259" s="17">
        <f>A259</f>
        <v>473</v>
      </c>
      <c r="I259" s="17">
        <f>C259</f>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IF(EXACT(A260,C260),"X","")</f>
        <v/>
      </c>
      <c r="G260" s="3" t="str">
        <f>IF(A260&lt;&gt;C260,VLOOKUP(C260,$A$2:$D$9949,4,FALSE),"")</f>
        <v>Grahtwood</v>
      </c>
      <c r="H260" s="17">
        <f>A260</f>
        <v>475</v>
      </c>
      <c r="I260" s="17">
        <f>C260</f>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IF(EXACT(A261,C261),"X","")</f>
        <v/>
      </c>
      <c r="G261" s="3" t="str">
        <f>IF(A261&lt;&gt;C261,VLOOKUP(C261,$A$2:$D$9949,4,FALSE),"")</f>
        <v>Grahtwood</v>
      </c>
      <c r="H261" s="17">
        <f>A261</f>
        <v>477</v>
      </c>
      <c r="I261" s="17">
        <f>C261</f>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IF(EXACT(A262,C262),"X","")</f>
        <v/>
      </c>
      <c r="G262" s="3" t="str">
        <f>IF(A262&lt;&gt;C262,VLOOKUP(C262,$A$2:$D$9949,4,FALSE),"")</f>
        <v>Grahtwood</v>
      </c>
      <c r="H262" s="17">
        <f>A262</f>
        <v>478</v>
      </c>
      <c r="I262" s="17">
        <f>C262</f>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IF(EXACT(A263,C263),"X","")</f>
        <v/>
      </c>
      <c r="G263" s="3" t="str">
        <f>IF(A263&lt;&gt;C263,VLOOKUP(C263,$A$2:$D$9949,4,FALSE),"")</f>
        <v>The Rift</v>
      </c>
      <c r="H263" s="17">
        <f>A263</f>
        <v>480</v>
      </c>
      <c r="I263" s="17">
        <f>C263</f>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IF(EXACT(A264,C264),"X","")</f>
        <v/>
      </c>
      <c r="G264" s="3" t="str">
        <f>IF(A264&lt;&gt;C264,VLOOKUP(C264,$A$2:$D$9949,4,FALSE),"")</f>
        <v>The Rift</v>
      </c>
      <c r="H264" s="17">
        <f>A264</f>
        <v>481</v>
      </c>
      <c r="I264" s="17">
        <f>C264</f>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IF(EXACT(A265,C265),"X","")</f>
        <v/>
      </c>
      <c r="G265" s="3" t="str">
        <f>IF(A265&lt;&gt;C265,VLOOKUP(C265,$A$2:$D$9949,4,FALSE),"")</f>
        <v>The Rift</v>
      </c>
      <c r="H265" s="17">
        <f>A265</f>
        <v>482</v>
      </c>
      <c r="I265" s="17">
        <f>C265</f>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IF(EXACT(A266,C266),"X","")</f>
        <v/>
      </c>
      <c r="G266" s="3" t="str">
        <f>IF(A266&lt;&gt;C266,VLOOKUP(C266,$A$2:$D$9949,4,FALSE),"")</f>
        <v>The Rift</v>
      </c>
      <c r="H266" s="17">
        <f>A266</f>
        <v>484</v>
      </c>
      <c r="I266" s="17">
        <f>C266</f>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IF(EXACT(A267,C267),"X","")</f>
        <v/>
      </c>
      <c r="G267" s="3" t="str">
        <f>IF(A267&lt;&gt;C267,VLOOKUP(C267,$A$2:$D$9949,4,FALSE),"")</f>
        <v>The Rift</v>
      </c>
      <c r="H267" s="17">
        <f>A267</f>
        <v>485</v>
      </c>
      <c r="I267" s="17">
        <f>C267</f>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IF(EXACT(A268,C268),"X","")</f>
        <v/>
      </c>
      <c r="G268" s="3" t="str">
        <f>IF(A268&lt;&gt;C268,VLOOKUP(C268,$A$2:$D$9949,4,FALSE),"")</f>
        <v>Auridon</v>
      </c>
      <c r="H268" s="17">
        <f>A268</f>
        <v>486</v>
      </c>
      <c r="I268" s="17">
        <f>C268</f>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IF(EXACT(A269,C269),"X","")</f>
        <v/>
      </c>
      <c r="G269" s="3" t="str">
        <f>IF(A269&lt;&gt;C269,VLOOKUP(C269,$A$2:$D$9949,4,FALSE),"")</f>
        <v>Reaper's March</v>
      </c>
      <c r="H269" s="17">
        <f>A269</f>
        <v>487</v>
      </c>
      <c r="I269" s="17">
        <f>C269</f>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IF(EXACT(A270,C270),"X","")</f>
        <v/>
      </c>
      <c r="G270" s="3" t="str">
        <f>IF(A270&lt;&gt;C270,VLOOKUP(C270,$A$2:$D$9949,4,FALSE),"")</f>
        <v>Stonefalls</v>
      </c>
      <c r="H270" s="17">
        <f>A270</f>
        <v>492</v>
      </c>
      <c r="I270" s="17">
        <f>C270</f>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IF(EXACT(A271,C271),"X","")</f>
        <v/>
      </c>
      <c r="G271" s="3" t="str">
        <f>IF(A271&lt;&gt;C271,VLOOKUP(C271,$A$2:$D$9949,4,FALSE),"")</f>
        <v>Cyrodiil</v>
      </c>
      <c r="H271" s="17">
        <f>A271</f>
        <v>493</v>
      </c>
      <c r="I271" s="17">
        <f>C271</f>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IF(EXACT(A272,C272),"X","")</f>
        <v/>
      </c>
      <c r="G272" s="3" t="str">
        <f>IF(A272&lt;&gt;C272,VLOOKUP(C272,$A$2:$D$9949,4,FALSE),"")</f>
        <v>Cyrodiil</v>
      </c>
      <c r="H272" s="17">
        <f>A272</f>
        <v>494</v>
      </c>
      <c r="I272" s="17">
        <f>C272</f>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IF(EXACT(A273,C273),"X","")</f>
        <v/>
      </c>
      <c r="G273" s="3" t="str">
        <f>IF(A273&lt;&gt;C273,VLOOKUP(C273,$A$2:$D$9949,4,FALSE),"")</f>
        <v>Cyrodiil</v>
      </c>
      <c r="H273" s="17">
        <f>A273</f>
        <v>495</v>
      </c>
      <c r="I273" s="17">
        <f>C273</f>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IF(EXACT(A274,C274),"X","")</f>
        <v/>
      </c>
      <c r="G274" s="3" t="str">
        <f>IF(A274&lt;&gt;C274,VLOOKUP(C274,$A$2:$D$9949,4,FALSE),"")</f>
        <v>Cyrodiil</v>
      </c>
      <c r="H274" s="17">
        <f>A274</f>
        <v>496</v>
      </c>
      <c r="I274" s="17">
        <f>C274</f>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IF(EXACT(A275,C275),"X","")</f>
        <v/>
      </c>
      <c r="G275" s="3" t="str">
        <f>IF(A275&lt;&gt;C275,VLOOKUP(C275,$A$2:$D$9949,4,FALSE),"")</f>
        <v>Cyrodiil</v>
      </c>
      <c r="H275" s="17">
        <f>A275</f>
        <v>497</v>
      </c>
      <c r="I275" s="17">
        <f>C275</f>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IF(EXACT(A276,C276),"X","")</f>
        <v/>
      </c>
      <c r="G276" s="3" t="str">
        <f>IF(A276&lt;&gt;C276,VLOOKUP(C276,$A$2:$D$9949,4,FALSE),"")</f>
        <v>Cyrodiil</v>
      </c>
      <c r="H276" s="17">
        <f>A276</f>
        <v>498</v>
      </c>
      <c r="I276" s="17">
        <f>C276</f>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IF(EXACT(A277,C277),"X","")</f>
        <v/>
      </c>
      <c r="G277" s="3" t="str">
        <f>IF(A277&lt;&gt;C277,VLOOKUP(C277,$A$2:$D$9949,4,FALSE),"")</f>
        <v>Cyrodiil</v>
      </c>
      <c r="H277" s="17">
        <f>A277</f>
        <v>499</v>
      </c>
      <c r="I277" s="17">
        <f>C277</f>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IF(EXACT(A278,C278),"X","")</f>
        <v/>
      </c>
      <c r="G278" s="3" t="str">
        <f>IF(A278&lt;&gt;C278,VLOOKUP(C278,$A$2:$D$9949,4,FALSE),"")</f>
        <v>Cyrodiil</v>
      </c>
      <c r="H278" s="17">
        <f>A278</f>
        <v>500</v>
      </c>
      <c r="I278" s="17">
        <f>C278</f>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IF(EXACT(A279,C279),"X","")</f>
        <v/>
      </c>
      <c r="G279" s="3" t="str">
        <f>IF(A279&lt;&gt;C279,VLOOKUP(C279,$A$2:$D$9949,4,FALSE),"")</f>
        <v>Cyrodiil</v>
      </c>
      <c r="H279" s="17">
        <f>A279</f>
        <v>501</v>
      </c>
      <c r="I279" s="17">
        <f>C279</f>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IF(EXACT(A280,C280),"X","")</f>
        <v/>
      </c>
      <c r="G280" s="3" t="str">
        <f>IF(A280&lt;&gt;C280,VLOOKUP(C280,$A$2:$D$9949,4,FALSE),"")</f>
        <v>Cyrodiil</v>
      </c>
      <c r="H280" s="17">
        <f>A280</f>
        <v>502</v>
      </c>
      <c r="I280" s="17">
        <f>C280</f>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IF(EXACT(A281,C281),"X","")</f>
        <v/>
      </c>
      <c r="G281" s="3" t="str">
        <f>IF(A281&lt;&gt;C281,VLOOKUP(C281,$A$2:$D$9949,4,FALSE),"")</f>
        <v>Cyrodiil</v>
      </c>
      <c r="H281" s="17">
        <f>A281</f>
        <v>503</v>
      </c>
      <c r="I281" s="17">
        <f>C281</f>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IF(EXACT(A282,C282),"X","")</f>
        <v/>
      </c>
      <c r="G282" s="3" t="str">
        <f>IF(A282&lt;&gt;C282,VLOOKUP(C282,$A$2:$D$9949,4,FALSE),"")</f>
        <v>Cyrodiil</v>
      </c>
      <c r="H282" s="17">
        <f>A282</f>
        <v>504</v>
      </c>
      <c r="I282" s="17">
        <f>C282</f>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IF(EXACT(A283,C283),"X","")</f>
        <v/>
      </c>
      <c r="G283" s="3" t="str">
        <f>IF(A283&lt;&gt;C283,VLOOKUP(C283,$A$2:$D$9949,4,FALSE),"")</f>
        <v>Cyrodiil</v>
      </c>
      <c r="H283" s="17">
        <f>A283</f>
        <v>505</v>
      </c>
      <c r="I283" s="17">
        <f>C283</f>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IF(EXACT(A284,C284),"X","")</f>
        <v/>
      </c>
      <c r="G284" s="3" t="str">
        <f>IF(A284&lt;&gt;C284,VLOOKUP(C284,$A$2:$D$9949,4,FALSE),"")</f>
        <v>Cyrodiil</v>
      </c>
      <c r="H284" s="17">
        <f>A284</f>
        <v>506</v>
      </c>
      <c r="I284" s="17">
        <f>C284</f>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IF(EXACT(A285,C285),"X","")</f>
        <v/>
      </c>
      <c r="G285" s="3" t="str">
        <f>IF(A285&lt;&gt;C285,VLOOKUP(C285,$A$2:$D$9949,4,FALSE),"")</f>
        <v>Cyrodiil</v>
      </c>
      <c r="H285" s="17">
        <f>A285</f>
        <v>507</v>
      </c>
      <c r="I285" s="17">
        <f>C285</f>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IF(EXACT(A286,C286),"X","")</f>
        <v/>
      </c>
      <c r="G286" s="3" t="str">
        <f>IF(A286&lt;&gt;C286,VLOOKUP(C286,$A$2:$D$9949,4,FALSE),"")</f>
        <v>Vvardenfell</v>
      </c>
      <c r="H286" s="17">
        <f>A286</f>
        <v>508</v>
      </c>
      <c r="I286" s="17">
        <f>C286</f>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IF(EXACT(A287,C287),"X","")</f>
        <v/>
      </c>
      <c r="G287" s="3" t="str">
        <f>IF(A287&lt;&gt;C287,VLOOKUP(C287,$A$2:$D$9949,4,FALSE),"")</f>
        <v>Vvardenfell</v>
      </c>
      <c r="H287" s="17">
        <f>A287</f>
        <v>509</v>
      </c>
      <c r="I287" s="17">
        <f>C287</f>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IF(EXACT(A288,C288),"X","")</f>
        <v/>
      </c>
      <c r="G288" s="3" t="str">
        <f>IF(A288&lt;&gt;C288,VLOOKUP(C288,$A$2:$D$9949,4,FALSE),"")</f>
        <v>Vvardenfell</v>
      </c>
      <c r="H288" s="17">
        <f>A288</f>
        <v>510</v>
      </c>
      <c r="I288" s="17">
        <f>C288</f>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IF(EXACT(A289,C289),"X","")</f>
        <v>X</v>
      </c>
      <c r="G289" s="3" t="str">
        <f>IF(A289&lt;&gt;C289,VLOOKUP(C289,$A$2:$D$9949,4,FALSE),"")</f>
        <v/>
      </c>
      <c r="H289" s="17">
        <f>A289</f>
        <v>511</v>
      </c>
      <c r="I289" s="17">
        <f>C289</f>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IF(EXACT(A290,C290),"X","")</f>
        <v>X</v>
      </c>
      <c r="G290" s="3" t="str">
        <f>IF(A290&lt;&gt;C290,VLOOKUP(C290,$A$2:$D$9949,4,FALSE),"")</f>
        <v/>
      </c>
      <c r="H290" s="17">
        <f>A290</f>
        <v>512</v>
      </c>
      <c r="I290" s="17">
        <f>C290</f>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IF(EXACT(A291,C291),"X","")</f>
        <v>X</v>
      </c>
      <c r="G291" s="3" t="str">
        <f>IF(A291&lt;&gt;C291,VLOOKUP(C291,$A$2:$D$9949,4,FALSE),"")</f>
        <v/>
      </c>
      <c r="H291" s="17">
        <f>A291</f>
        <v>513</v>
      </c>
      <c r="I291" s="17">
        <f>C291</f>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IF(EXACT(A292,C292),"X","")</f>
        <v>X</v>
      </c>
      <c r="G292" s="3" t="str">
        <f>IF(A292&lt;&gt;C292,VLOOKUP(C292,$A$2:$D$9949,4,FALSE),"")</f>
        <v/>
      </c>
      <c r="H292" s="17">
        <f>A292</f>
        <v>514</v>
      </c>
      <c r="I292" s="17">
        <f>C292</f>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IF(EXACT(A293,C293),"X","")</f>
        <v>X</v>
      </c>
      <c r="G293" s="3" t="str">
        <f>IF(A293&lt;&gt;C293,VLOOKUP(C293,$A$2:$D$9949,4,FALSE),"")</f>
        <v/>
      </c>
      <c r="H293" s="17">
        <f>A293</f>
        <v>515</v>
      </c>
      <c r="I293" s="17">
        <f>C293</f>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IF(EXACT(A294,C294),"X","")</f>
        <v>X</v>
      </c>
      <c r="G294" s="3" t="str">
        <f>IF(A294&lt;&gt;C294,VLOOKUP(C294,$A$2:$D$9949,4,FALSE),"")</f>
        <v/>
      </c>
      <c r="H294" s="17">
        <f>A294</f>
        <v>516</v>
      </c>
      <c r="I294" s="17">
        <f>C294</f>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IF(EXACT(A295,C295),"X","")</f>
        <v>X</v>
      </c>
      <c r="G295" s="3" t="str">
        <f>IF(A295&lt;&gt;C295,VLOOKUP(C295,$A$2:$D$9949,4,FALSE),"")</f>
        <v/>
      </c>
      <c r="H295" s="17">
        <f>A295</f>
        <v>517</v>
      </c>
      <c r="I295" s="17">
        <f>C295</f>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IF(EXACT(A296,C296),"X","")</f>
        <v>X</v>
      </c>
      <c r="G296" s="3" t="str">
        <f>IF(A296&lt;&gt;C296,VLOOKUP(C296,$A$2:$D$9949,4,FALSE),"")</f>
        <v/>
      </c>
      <c r="H296" s="17">
        <f>A296</f>
        <v>518</v>
      </c>
      <c r="I296" s="17">
        <f>C296</f>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IF(EXACT(A297,C297),"X","")</f>
        <v/>
      </c>
      <c r="G297" s="3" t="str">
        <f>IF(A297&lt;&gt;C297,VLOOKUP(C297,$A$2:$D$9949,4,FALSE),"")</f>
        <v>Cyrodiil</v>
      </c>
      <c r="H297" s="17">
        <f>A297</f>
        <v>525</v>
      </c>
      <c r="I297" s="17">
        <f>C297</f>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IF(EXACT(A298,C298),"X","")</f>
        <v/>
      </c>
      <c r="G298" s="3" t="str">
        <f>IF(A298&lt;&gt;C298,VLOOKUP(C298,$A$2:$D$9949,4,FALSE),"")</f>
        <v>Reaper's March</v>
      </c>
      <c r="H298" s="17">
        <f>A298</f>
        <v>526</v>
      </c>
      <c r="I298" s="17">
        <f>C298</f>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IF(EXACT(A299,C299),"X","")</f>
        <v/>
      </c>
      <c r="G299" s="3" t="str">
        <f>IF(A299&lt;&gt;C299,VLOOKUP(C299,$A$2:$D$9949,4,FALSE),"")</f>
        <v>The Harborage</v>
      </c>
      <c r="H299" s="17">
        <f>A299</f>
        <v>527</v>
      </c>
      <c r="I299" s="17">
        <f>C299</f>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IF(EXACT(A300,C300),"X","")</f>
        <v/>
      </c>
      <c r="G300" s="3" t="str">
        <f>IF(A300&lt;&gt;C300,VLOOKUP(C300,$A$2:$D$9949,4,FALSE),"")</f>
        <v>Eyevea</v>
      </c>
      <c r="H300" s="17">
        <f>A300</f>
        <v>529</v>
      </c>
      <c r="I300" s="17">
        <f>C300</f>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IF(EXACT(A301,C301),"X","")</f>
        <v/>
      </c>
      <c r="G301" s="3" t="str">
        <f>IF(A301&lt;&gt;C301,VLOOKUP(C301,$A$2:$D$9949,4,FALSE),"")</f>
        <v>Coldharbour</v>
      </c>
      <c r="H301" s="17">
        <f>A301</f>
        <v>530</v>
      </c>
      <c r="I301" s="17">
        <f>C301</f>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IF(EXACT(A302,C302),"X","")</f>
        <v/>
      </c>
      <c r="G302" s="3" t="str">
        <f>IF(A302&lt;&gt;C302,VLOOKUP(C302,$A$2:$D$9949,4,FALSE),"")</f>
        <v>Cyrodiil</v>
      </c>
      <c r="H302" s="17">
        <f>A302</f>
        <v>531</v>
      </c>
      <c r="I302" s="17">
        <f>C302</f>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IF(EXACT(A303,C303),"X","")</f>
        <v/>
      </c>
      <c r="G303" s="3" t="str">
        <f>IF(A303&lt;&gt;C303,VLOOKUP(C303,$A$2:$D$9949,4,FALSE),"")</f>
        <v>Cyrodiil</v>
      </c>
      <c r="H303" s="17">
        <f>A303</f>
        <v>532</v>
      </c>
      <c r="I303" s="17">
        <f>C303</f>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IF(EXACT(A304,C304),"X","")</f>
        <v/>
      </c>
      <c r="G304" s="3" t="str">
        <f>IF(A304&lt;&gt;C304,VLOOKUP(C304,$A$2:$D$9949,4,FALSE),"")</f>
        <v>Cyrodiil</v>
      </c>
      <c r="H304" s="17">
        <f>A304</f>
        <v>533</v>
      </c>
      <c r="I304" s="17">
        <f>C304</f>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IF(EXACT(A305,C305),"X","")</f>
        <v>X</v>
      </c>
      <c r="G305" s="3" t="str">
        <f>IF(A305&lt;&gt;C305,VLOOKUP(C305,$A$2:$D$9949,4,FALSE),"")</f>
        <v/>
      </c>
      <c r="H305" s="17">
        <f>A305</f>
        <v>534</v>
      </c>
      <c r="I305" s="17">
        <f>C305</f>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IF(EXACT(A306,C306),"X","")</f>
        <v>X</v>
      </c>
      <c r="G306" s="3" t="str">
        <f>IF(A306&lt;&gt;C306,VLOOKUP(C306,$A$2:$D$9949,4,FALSE),"")</f>
        <v/>
      </c>
      <c r="H306" s="17">
        <f>A306</f>
        <v>535</v>
      </c>
      <c r="I306" s="17">
        <f>C306</f>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IF(EXACT(A307,C307),"X","")</f>
        <v>X</v>
      </c>
      <c r="G307" s="3" t="str">
        <f>IF(A307&lt;&gt;C307,VLOOKUP(C307,$A$2:$D$9949,4,FALSE),"")</f>
        <v/>
      </c>
      <c r="H307" s="17">
        <f>A307</f>
        <v>537</v>
      </c>
      <c r="I307" s="17">
        <f>C307</f>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IF(EXACT(A308,C308),"X","")</f>
        <v/>
      </c>
      <c r="G308" s="3" t="str">
        <f>IF(A308&lt;&gt;C308,VLOOKUP(C308,$A$2:$D$9949,4,FALSE),"")</f>
        <v>Betnikh</v>
      </c>
      <c r="H308" s="17">
        <f>A308</f>
        <v>539</v>
      </c>
      <c r="I308" s="17">
        <f>C308</f>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IF(EXACT(A309,C309),"X","")</f>
        <v/>
      </c>
      <c r="G309" s="3" t="str">
        <f>IF(A309&lt;&gt;C309,VLOOKUP(C309,$A$2:$D$9949,4,FALSE),"")</f>
        <v>Eyevea</v>
      </c>
      <c r="H309" s="17">
        <f>A309</f>
        <v>541</v>
      </c>
      <c r="I309" s="17">
        <f>C309</f>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IF(EXACT(A310,C310),"X","")</f>
        <v/>
      </c>
      <c r="G310" s="3" t="str">
        <f>IF(A310&lt;&gt;C310,VLOOKUP(C310,$A$2:$D$9949,4,FALSE),"")</f>
        <v>The Earth Forge</v>
      </c>
      <c r="H310" s="17">
        <f>A310</f>
        <v>542</v>
      </c>
      <c r="I310" s="17">
        <f>C310</f>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IF(EXACT(A311,C311),"X","")</f>
        <v/>
      </c>
      <c r="G311" s="3" t="str">
        <f>IF(A311&lt;&gt;C311,VLOOKUP(C311,$A$2:$D$9949,4,FALSE),"")</f>
        <v>The Earth Forge</v>
      </c>
      <c r="H311" s="17">
        <f>A311</f>
        <v>543</v>
      </c>
      <c r="I311" s="17">
        <f>C311</f>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IF(EXACT(A312,C312),"X","")</f>
        <v/>
      </c>
      <c r="G312" s="3" t="str">
        <f>IF(A312&lt;&gt;C312,VLOOKUP(C312,$A$2:$D$9949,4,FALSE),"")</f>
        <v>The Earth Forge</v>
      </c>
      <c r="H312" s="17">
        <f>A312</f>
        <v>544</v>
      </c>
      <c r="I312" s="17">
        <f>C312</f>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IF(EXACT(A313,C313),"X","")</f>
        <v/>
      </c>
      <c r="G313" s="3" t="str">
        <f>IF(A313&lt;&gt;C313,VLOOKUP(C313,$A$2:$D$9949,4,FALSE),"")</f>
        <v>Stormhaven</v>
      </c>
      <c r="H313" s="17">
        <f>A313</f>
        <v>545</v>
      </c>
      <c r="I313" s="17">
        <f>C313</f>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IF(EXACT(A314,C314),"X","")</f>
        <v/>
      </c>
      <c r="G314" s="3" t="str">
        <f>IF(A314&lt;&gt;C314,VLOOKUP(C314,$A$2:$D$9949,4,FALSE),"")</f>
        <v>Stormhaven</v>
      </c>
      <c r="H314" s="17">
        <f>A314</f>
        <v>546</v>
      </c>
      <c r="I314" s="17">
        <f>C314</f>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IF(EXACT(A315,C315),"X","")</f>
        <v/>
      </c>
      <c r="G315" s="3" t="str">
        <f>IF(A315&lt;&gt;C315,VLOOKUP(C315,$A$2:$D$9949,4,FALSE),"")</f>
        <v>Greenshade</v>
      </c>
      <c r="H315" s="17">
        <f>A315</f>
        <v>547</v>
      </c>
      <c r="I315" s="17">
        <f>C315</f>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IF(EXACT(A316,C316),"X","")</f>
        <v/>
      </c>
      <c r="G316" s="3" t="str">
        <f>IF(A316&lt;&gt;C316,VLOOKUP(C316,$A$2:$D$9949,4,FALSE),"")</f>
        <v>Greenshade</v>
      </c>
      <c r="H316" s="17">
        <f>A316</f>
        <v>548</v>
      </c>
      <c r="I316" s="17">
        <f>C316</f>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IF(EXACT(A317,C317),"X","")</f>
        <v/>
      </c>
      <c r="G317" s="3" t="str">
        <f>IF(A317&lt;&gt;C317,VLOOKUP(C317,$A$2:$D$9949,4,FALSE),"")</f>
        <v>Grahtwood</v>
      </c>
      <c r="H317" s="17">
        <f>A317</f>
        <v>549</v>
      </c>
      <c r="I317" s="17">
        <f>C317</f>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IF(EXACT(A318,C318),"X","")</f>
        <v/>
      </c>
      <c r="G318" s="3" t="str">
        <f>IF(A318&lt;&gt;C318,VLOOKUP(C318,$A$2:$D$9949,4,FALSE),"")</f>
        <v>Greenshade</v>
      </c>
      <c r="H318" s="17">
        <f>A318</f>
        <v>551</v>
      </c>
      <c r="I318" s="17">
        <f>C318</f>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IF(EXACT(A319,C319),"X","")</f>
        <v/>
      </c>
      <c r="G319" s="3" t="str">
        <f>IF(A319&lt;&gt;C319,VLOOKUP(C319,$A$2:$D$9949,4,FALSE),"")</f>
        <v>Greenshade</v>
      </c>
      <c r="H319" s="17">
        <f>A319</f>
        <v>552</v>
      </c>
      <c r="I319" s="17">
        <f>C319</f>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IF(EXACT(A320,C320),"X","")</f>
        <v/>
      </c>
      <c r="G320" s="3" t="str">
        <f>IF(A320&lt;&gt;C320,VLOOKUP(C320,$A$2:$D$9949,4,FALSE),"")</f>
        <v>Greenshade</v>
      </c>
      <c r="H320" s="17">
        <f>A320</f>
        <v>553</v>
      </c>
      <c r="I320" s="17">
        <f>C320</f>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IF(EXACT(A321,C321),"X","")</f>
        <v/>
      </c>
      <c r="G321" s="3" t="str">
        <f>IF(A321&lt;&gt;C321,VLOOKUP(C321,$A$2:$D$9949,4,FALSE),"")</f>
        <v>Greenshade</v>
      </c>
      <c r="H321" s="17">
        <f>A321</f>
        <v>554</v>
      </c>
      <c r="I321" s="17">
        <f>C321</f>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IF(EXACT(A322,C322),"X","")</f>
        <v/>
      </c>
      <c r="G322" s="3" t="str">
        <f>IF(A322&lt;&gt;C322,VLOOKUP(C322,$A$2:$D$9949,4,FALSE),"")</f>
        <v>Greenshade</v>
      </c>
      <c r="H322" s="17">
        <f>A322</f>
        <v>555</v>
      </c>
      <c r="I322" s="17">
        <f>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IF(EXACT(A323,C323),"X","")</f>
        <v/>
      </c>
      <c r="G323" s="3" t="str">
        <f>IF(A323&lt;&gt;C323,VLOOKUP(C323,$A$2:$D$9949,4,FALSE),"")</f>
        <v>Greenshade</v>
      </c>
      <c r="H323" s="17">
        <f>A323</f>
        <v>556</v>
      </c>
      <c r="I323" s="17">
        <f>C323</f>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IF(EXACT(A324,C324),"X","")</f>
        <v/>
      </c>
      <c r="G324" s="3" t="str">
        <f>IF(A324&lt;&gt;C324,VLOOKUP(C324,$A$2:$D$9949,4,FALSE),"")</f>
        <v>Coldharbour</v>
      </c>
      <c r="H324" s="17">
        <f>A324</f>
        <v>557</v>
      </c>
      <c r="I324" s="17">
        <f>C324</f>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IF(EXACT(A325,C325),"X","")</f>
        <v/>
      </c>
      <c r="G325" s="3" t="str">
        <f>IF(A325&lt;&gt;C325,VLOOKUP(C325,$A$2:$D$9949,4,FALSE),"")</f>
        <v>Greenshade</v>
      </c>
      <c r="H325" s="17">
        <f>A325</f>
        <v>558</v>
      </c>
      <c r="I325" s="17">
        <f>C325</f>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IF(EXACT(A326,C326),"X","")</f>
        <v/>
      </c>
      <c r="G326" s="3" t="str">
        <f>IF(A326&lt;&gt;C326,VLOOKUP(C326,$A$2:$D$9949,4,FALSE),"")</f>
        <v>Greenshade</v>
      </c>
      <c r="H326" s="17">
        <f>A326</f>
        <v>559</v>
      </c>
      <c r="I326" s="17">
        <f>C326</f>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IF(EXACT(A327,C327),"X","")</f>
        <v/>
      </c>
      <c r="G327" s="3" t="str">
        <f>IF(A327&lt;&gt;C327,VLOOKUP(C327,$A$2:$D$9949,4,FALSE),"")</f>
        <v>The Rift</v>
      </c>
      <c r="H327" s="17">
        <f>A327</f>
        <v>560</v>
      </c>
      <c r="I327" s="17">
        <f>C327</f>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IF(EXACT(A328,C328),"X","")</f>
        <v/>
      </c>
      <c r="G328" s="3" t="str">
        <f>IF(A328&lt;&gt;C328,VLOOKUP(C328,$A$2:$D$9949,4,FALSE),"")</f>
        <v>Greenshade</v>
      </c>
      <c r="H328" s="17">
        <f>A328</f>
        <v>561</v>
      </c>
      <c r="I328" s="17">
        <f>C328</f>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IF(EXACT(A329,C329),"X","")</f>
        <v/>
      </c>
      <c r="G329" s="3" t="str">
        <f>IF(A329&lt;&gt;C329,VLOOKUP(C329,$A$2:$D$9949,4,FALSE),"")</f>
        <v>Reaper's March</v>
      </c>
      <c r="H329" s="17">
        <f>A329</f>
        <v>562</v>
      </c>
      <c r="I329" s="17">
        <f>C329</f>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IF(EXACT(A330,C330),"X","")</f>
        <v/>
      </c>
      <c r="G330" s="3" t="str">
        <f>IF(A330&lt;&gt;C330,VLOOKUP(C330,$A$2:$D$9949,4,FALSE),"")</f>
        <v>Reaper's March</v>
      </c>
      <c r="H330" s="17">
        <f>A330</f>
        <v>565</v>
      </c>
      <c r="I330" s="17">
        <f>C330</f>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IF(EXACT(A331,C331),"X","")</f>
        <v/>
      </c>
      <c r="G331" s="3" t="str">
        <f>IF(A331&lt;&gt;C331,VLOOKUP(C331,$A$2:$D$9949,4,FALSE),"")</f>
        <v>Glenumbra</v>
      </c>
      <c r="H331" s="17">
        <f>A331</f>
        <v>566</v>
      </c>
      <c r="I331" s="17">
        <f>C331</f>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IF(EXACT(A332,C332),"X","")</f>
        <v/>
      </c>
      <c r="G332" s="3" t="str">
        <f>IF(A332&lt;&gt;C332,VLOOKUP(C332,$A$2:$D$9949,4,FALSE),"")</f>
        <v>The Rift</v>
      </c>
      <c r="H332" s="17">
        <f>A332</f>
        <v>567</v>
      </c>
      <c r="I332" s="17">
        <f>C332</f>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IF(EXACT(A333,C333),"X","")</f>
        <v/>
      </c>
      <c r="G333" s="3" t="str">
        <f>IF(A333&lt;&gt;C333,VLOOKUP(C333,$A$2:$D$9949,4,FALSE),"")</f>
        <v>Alik'r Desert</v>
      </c>
      <c r="H333" s="17">
        <f>A333</f>
        <v>569</v>
      </c>
      <c r="I333" s="17">
        <f>C333</f>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IF(EXACT(A334,C334),"X","")</f>
        <v/>
      </c>
      <c r="G334" s="3" t="str">
        <f>IF(A334&lt;&gt;C334,VLOOKUP(C334,$A$2:$D$9949,4,FALSE),"")</f>
        <v>Alik'r Desert</v>
      </c>
      <c r="H334" s="17">
        <f>A334</f>
        <v>570</v>
      </c>
      <c r="I334" s="17">
        <f>C334</f>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IF(EXACT(A335,C335),"X","")</f>
        <v/>
      </c>
      <c r="G335" s="3" t="str">
        <f>IF(A335&lt;&gt;C335,VLOOKUP(C335,$A$2:$D$9949,4,FALSE),"")</f>
        <v>Alik'r Desert</v>
      </c>
      <c r="H335" s="17">
        <f>A335</f>
        <v>571</v>
      </c>
      <c r="I335" s="17">
        <f>C335</f>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IF(EXACT(A336,C336),"X","")</f>
        <v>X</v>
      </c>
      <c r="G336" s="3" t="str">
        <f>IF(A336&lt;&gt;C336,VLOOKUP(C336,$A$2:$D$9949,4,FALSE),"")</f>
        <v/>
      </c>
      <c r="H336" s="17">
        <f>A336</f>
        <v>572</v>
      </c>
      <c r="I336" s="17">
        <f>C336</f>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IF(EXACT(A337,C337),"X","")</f>
        <v/>
      </c>
      <c r="G337" s="3" t="str">
        <f>IF(A337&lt;&gt;C337,VLOOKUP(C337,$A$2:$D$9949,4,FALSE),"")</f>
        <v>The Harborage</v>
      </c>
      <c r="H337" s="17">
        <f>A337</f>
        <v>573</v>
      </c>
      <c r="I337" s="17">
        <f>C337</f>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IF(EXACT(A338,C338),"X","")</f>
        <v/>
      </c>
      <c r="G338" s="3" t="str">
        <f>IF(A338&lt;&gt;C338,VLOOKUP(C338,$A$2:$D$9949,4,FALSE),"")</f>
        <v>The Harborage</v>
      </c>
      <c r="H338" s="17">
        <f>A338</f>
        <v>574</v>
      </c>
      <c r="I338" s="17">
        <f>C338</f>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IF(EXACT(A339,C339),"X","")</f>
        <v/>
      </c>
      <c r="G339" s="3" t="str">
        <f>IF(A339&lt;&gt;C339,VLOOKUP(C339,$A$2:$D$9949,4,FALSE),"")</f>
        <v>Greenshade</v>
      </c>
      <c r="H339" s="17">
        <f>A339</f>
        <v>575</v>
      </c>
      <c r="I339" s="17">
        <f>C339</f>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IF(EXACT(A340,C340),"X","")</f>
        <v/>
      </c>
      <c r="G340" s="3" t="str">
        <f>IF(A340&lt;&gt;C340,VLOOKUP(C340,$A$2:$D$9949,4,FALSE),"")</f>
        <v>Greenshade</v>
      </c>
      <c r="H340" s="17">
        <f>A340</f>
        <v>576</v>
      </c>
      <c r="I340" s="17">
        <f>C340</f>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IF(EXACT(A341,C341),"X","")</f>
        <v/>
      </c>
      <c r="G341" s="3" t="str">
        <f>IF(A341&lt;&gt;C341,VLOOKUP(C341,$A$2:$D$9949,4,FALSE),"")</f>
        <v>Greenshade</v>
      </c>
      <c r="H341" s="17">
        <f>A341</f>
        <v>577</v>
      </c>
      <c r="I341" s="17">
        <f>C341</f>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IF(EXACT(A342,C342),"X","")</f>
        <v/>
      </c>
      <c r="G342" s="3" t="str">
        <f>IF(A342&lt;&gt;C342,VLOOKUP(C342,$A$2:$D$9949,4,FALSE),"")</f>
        <v>Greenshade</v>
      </c>
      <c r="H342" s="17">
        <f>A342</f>
        <v>578</v>
      </c>
      <c r="I342" s="17">
        <f>C342</f>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IF(EXACT(A343,C343),"X","")</f>
        <v/>
      </c>
      <c r="G343" s="3" t="str">
        <f>IF(A343&lt;&gt;C343,VLOOKUP(C343,$A$2:$D$9949,4,FALSE),"")</f>
        <v>Greenshade</v>
      </c>
      <c r="H343" s="17">
        <f>A343</f>
        <v>579</v>
      </c>
      <c r="I343" s="17">
        <f>C343</f>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IF(EXACT(A344,C344),"X","")</f>
        <v/>
      </c>
      <c r="G344" s="3" t="str">
        <f>IF(A344&lt;&gt;C344,VLOOKUP(C344,$A$2:$D$9949,4,FALSE),"")</f>
        <v>Greenshade</v>
      </c>
      <c r="H344" s="17">
        <f>A344</f>
        <v>580</v>
      </c>
      <c r="I344" s="17">
        <f>C344</f>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IF(EXACT(A345,C345),"X","")</f>
        <v/>
      </c>
      <c r="G345" s="3" t="str">
        <f>IF(A345&lt;&gt;C345,VLOOKUP(C345,$A$2:$D$9949,4,FALSE),"")</f>
        <v>The Harborage</v>
      </c>
      <c r="H345" s="17">
        <f>A345</f>
        <v>581</v>
      </c>
      <c r="I345" s="17">
        <f>C345</f>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IF(EXACT(A346,C346),"X","")</f>
        <v/>
      </c>
      <c r="G346" s="3" t="str">
        <f>IF(A346&lt;&gt;C346,VLOOKUP(C346,$A$2:$D$9949,4,FALSE),"")</f>
        <v>Auridon</v>
      </c>
      <c r="H346" s="17">
        <f>A346</f>
        <v>582</v>
      </c>
      <c r="I346" s="17">
        <f>C346</f>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IF(EXACT(A347,C347),"X","")</f>
        <v>X</v>
      </c>
      <c r="G347" s="3" t="str">
        <f>IF(A347&lt;&gt;C347,VLOOKUP(C347,$A$2:$D$9949,4,FALSE),"")</f>
        <v/>
      </c>
      <c r="H347" s="17">
        <f>A347</f>
        <v>584</v>
      </c>
      <c r="I347" s="17">
        <f>C347</f>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IF(EXACT(A348,C348),"X","")</f>
        <v/>
      </c>
      <c r="G348" s="3" t="str">
        <f>IF(A348&lt;&gt;C348,VLOOKUP(C348,$A$2:$D$9949,4,FALSE),"")</f>
        <v>Bangkorai</v>
      </c>
      <c r="H348" s="17">
        <f>A348</f>
        <v>585</v>
      </c>
      <c r="I348" s="17">
        <f>C348</f>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IF(EXACT(A349,C349),"X","")</f>
        <v>X</v>
      </c>
      <c r="G349" s="3" t="str">
        <f>IF(A349&lt;&gt;C349,VLOOKUP(C349,$A$2:$D$9949,4,FALSE),"")</f>
        <v/>
      </c>
      <c r="H349" s="17">
        <f>A349</f>
        <v>586</v>
      </c>
      <c r="I349" s="17">
        <f>C349</f>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IF(EXACT(A350,C350),"X","")</f>
        <v/>
      </c>
      <c r="G350" s="3" t="str">
        <f>IF(A350&lt;&gt;C350,VLOOKUP(C350,$A$2:$D$9949,4,FALSE),"")</f>
        <v>Rivenspire</v>
      </c>
      <c r="H350" s="17">
        <f>A350</f>
        <v>587</v>
      </c>
      <c r="I350" s="17">
        <f>C350</f>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IF(EXACT(A351,C351),"X","")</f>
        <v/>
      </c>
      <c r="G351" s="3" t="str">
        <f>IF(A351&lt;&gt;C351,VLOOKUP(C351,$A$2:$D$9949,4,FALSE),"")</f>
        <v>Rivenspire</v>
      </c>
      <c r="H351" s="17">
        <f>A351</f>
        <v>588</v>
      </c>
      <c r="I351" s="17">
        <f>C351</f>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IF(EXACT(A352,C352),"X","")</f>
        <v/>
      </c>
      <c r="G352" s="3" t="str">
        <f>IF(A352&lt;&gt;C352,VLOOKUP(C352,$A$2:$D$9949,4,FALSE),"")</f>
        <v>Rivenspire</v>
      </c>
      <c r="H352" s="17">
        <f>A352</f>
        <v>589</v>
      </c>
      <c r="I352" s="17">
        <f>C352</f>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IF(EXACT(A353,C353),"X","")</f>
        <v/>
      </c>
      <c r="G353" s="3" t="str">
        <f>IF(A353&lt;&gt;C353,VLOOKUP(C353,$A$2:$D$9949,4,FALSE),"")</f>
        <v>Rivenspire</v>
      </c>
      <c r="H353" s="17">
        <f>A353</f>
        <v>590</v>
      </c>
      <c r="I353" s="17">
        <f>C353</f>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IF(EXACT(A354,C354),"X","")</f>
        <v/>
      </c>
      <c r="G354" s="3" t="str">
        <f>IF(A354&lt;&gt;C354,VLOOKUP(C354,$A$2:$D$9949,4,FALSE),"")</f>
        <v>Rivenspire</v>
      </c>
      <c r="H354" s="17">
        <f>A354</f>
        <v>591</v>
      </c>
      <c r="I354" s="17">
        <f>C354</f>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IF(EXACT(A355,C355),"X","")</f>
        <v/>
      </c>
      <c r="G355" s="3" t="str">
        <f>IF(A355&lt;&gt;C355,VLOOKUP(C355,$A$2:$D$9949,4,FALSE),"")</f>
        <v>Rivenspire</v>
      </c>
      <c r="H355" s="17">
        <f>A355</f>
        <v>592</v>
      </c>
      <c r="I355" s="17">
        <f>C355</f>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IF(EXACT(A356,C356),"X","")</f>
        <v/>
      </c>
      <c r="G356" s="3" t="str">
        <f>IF(A356&lt;&gt;C356,VLOOKUP(C356,$A$2:$D$9949,4,FALSE),"")</f>
        <v>Bangkorai</v>
      </c>
      <c r="H356" s="17">
        <f>A356</f>
        <v>593</v>
      </c>
      <c r="I356" s="17">
        <f>C356</f>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IF(EXACT(A357,C357),"X","")</f>
        <v/>
      </c>
      <c r="G357" s="3" t="str">
        <f>IF(A357&lt;&gt;C357,VLOOKUP(C357,$A$2:$D$9949,4,FALSE),"")</f>
        <v>Bangkorai</v>
      </c>
      <c r="H357" s="17">
        <f>A357</f>
        <v>594</v>
      </c>
      <c r="I357" s="17">
        <f>C357</f>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IF(EXACT(A358,C358),"X","")</f>
        <v/>
      </c>
      <c r="G358" s="3" t="str">
        <f>IF(A358&lt;&gt;C358,VLOOKUP(C358,$A$2:$D$9949,4,FALSE),"")</f>
        <v>The Earth Forge</v>
      </c>
      <c r="H358" s="17">
        <f>A358</f>
        <v>595</v>
      </c>
      <c r="I358" s="17">
        <f>C358</f>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IF(EXACT(A359,C359),"X","")</f>
        <v/>
      </c>
      <c r="G359" s="3" t="str">
        <f>IF(A359&lt;&gt;C359,VLOOKUP(C359,$A$2:$D$9949,4,FALSE),"")</f>
        <v>The Rift</v>
      </c>
      <c r="H359" s="17">
        <f>A359</f>
        <v>596</v>
      </c>
      <c r="I359" s="17">
        <f>C359</f>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IF(EXACT(A360,C360),"X","")</f>
        <v/>
      </c>
      <c r="G360" s="3" t="str">
        <f>IF(A360&lt;&gt;C360,VLOOKUP(C360,$A$2:$D$9949,4,FALSE),"")</f>
        <v>The Harborage</v>
      </c>
      <c r="H360" s="17">
        <f>A360</f>
        <v>598</v>
      </c>
      <c r="I360" s="17">
        <f>C360</f>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IF(EXACT(A361,C361),"X","")</f>
        <v/>
      </c>
      <c r="G361" s="3" t="str">
        <f>IF(A361&lt;&gt;C361,VLOOKUP(C361,$A$2:$D$9949,4,FALSE),"")</f>
        <v>Stirk</v>
      </c>
      <c r="H361" s="17">
        <f>A361</f>
        <v>599</v>
      </c>
      <c r="I361" s="17">
        <f>C361</f>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IF(EXACT(A362,C362),"X","")</f>
        <v/>
      </c>
      <c r="G362" s="3" t="str">
        <f>IF(A362&lt;&gt;C362,VLOOKUP(C362,$A$2:$D$9949,4,FALSE),"")</f>
        <v>Stirk</v>
      </c>
      <c r="H362" s="17">
        <f>A362</f>
        <v>600</v>
      </c>
      <c r="I362" s="17">
        <f>C362</f>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IF(EXACT(A363,C363),"X","")</f>
        <v/>
      </c>
      <c r="G363" s="3" t="str">
        <f>IF(A363&lt;&gt;C363,VLOOKUP(C363,$A$2:$D$9949,4,FALSE),"")</f>
        <v>Stirk</v>
      </c>
      <c r="H363" s="17">
        <f>A363</f>
        <v>601</v>
      </c>
      <c r="I363" s="17">
        <f>C363</f>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IF(EXACT(A364,C364),"X","")</f>
        <v/>
      </c>
      <c r="G364" s="3" t="str">
        <f>IF(A364&lt;&gt;C364,VLOOKUP(C364,$A$2:$D$9949,4,FALSE),"")</f>
        <v>Rivenspire</v>
      </c>
      <c r="H364" s="17">
        <f>A364</f>
        <v>628</v>
      </c>
      <c r="I364" s="17">
        <f>C364</f>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IF(EXACT(A365,C365),"X","")</f>
        <v/>
      </c>
      <c r="G365" s="3" t="str">
        <f>IF(A365&lt;&gt;C365,VLOOKUP(C365,$A$2:$D$9949,4,FALSE),"")</f>
        <v>Craglorn</v>
      </c>
      <c r="H365" s="17">
        <f>A365</f>
        <v>632</v>
      </c>
      <c r="I365" s="17">
        <f>C365</f>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IF(EXACT(A366,C366),"X","")</f>
        <v/>
      </c>
      <c r="G366" s="3" t="str">
        <f>IF(A366&lt;&gt;C366,VLOOKUP(C366,$A$2:$D$9949,4,FALSE),"")</f>
        <v>Craglorn</v>
      </c>
      <c r="H366" s="17">
        <f>A366</f>
        <v>635</v>
      </c>
      <c r="I366" s="17">
        <f>C366</f>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IF(EXACT(A367,C367),"X","")</f>
        <v/>
      </c>
      <c r="G367" s="3" t="str">
        <f>IF(A367&lt;&gt;C367,VLOOKUP(C367,$A$2:$D$9949,4,FALSE),"")</f>
        <v>Craglorn</v>
      </c>
      <c r="H367" s="17">
        <f>A367</f>
        <v>636</v>
      </c>
      <c r="I367" s="17">
        <f>C367</f>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IF(EXACT(A368,C368),"X","")</f>
        <v/>
      </c>
      <c r="G368" s="3" t="str">
        <f>IF(A368&lt;&gt;C368,VLOOKUP(C368,$A$2:$D$9949,4,FALSE),"")</f>
        <v>Deshaan</v>
      </c>
      <c r="H368" s="17">
        <f>A368</f>
        <v>637</v>
      </c>
      <c r="I368" s="17">
        <f>C368</f>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IF(EXACT(A369,C369),"X","")</f>
        <v/>
      </c>
      <c r="G369" s="3" t="str">
        <f>IF(A369&lt;&gt;C369,VLOOKUP(C369,$A$2:$D$9949,4,FALSE),"")</f>
        <v>Craglorn</v>
      </c>
      <c r="H369" s="17">
        <f>A369</f>
        <v>638</v>
      </c>
      <c r="I369" s="17">
        <f>C369</f>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IF(EXACT(A370,C370),"X","")</f>
        <v/>
      </c>
      <c r="G370" s="3" t="str">
        <f>IF(A370&lt;&gt;C370,VLOOKUP(C370,$A$2:$D$9949,4,FALSE),"")</f>
        <v>Craglorn</v>
      </c>
      <c r="H370" s="17">
        <f>A370</f>
        <v>639</v>
      </c>
      <c r="I370" s="17">
        <f>C370</f>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IF(EXACT(A371,C371),"X","")</f>
        <v/>
      </c>
      <c r="G371" s="3" t="str">
        <f>IF(A371&lt;&gt;C371,VLOOKUP(C371,$A$2:$D$9949,4,FALSE),"")</f>
        <v>Stormhaven</v>
      </c>
      <c r="H371" s="17">
        <f>A371</f>
        <v>640</v>
      </c>
      <c r="I371" s="17">
        <f>C371</f>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IF(EXACT(A372,C372),"X","")</f>
        <v/>
      </c>
      <c r="G372" s="3" t="str">
        <f>IF(A372&lt;&gt;C372,VLOOKUP(C372,$A$2:$D$9949,4,FALSE),"")</f>
        <v>Glenumbra</v>
      </c>
      <c r="H372" s="17">
        <f>A372</f>
        <v>641</v>
      </c>
      <c r="I372" s="17">
        <f>C372</f>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IF(EXACT(A373,C373),"X","")</f>
        <v>X</v>
      </c>
      <c r="G373" s="3" t="str">
        <f>IF(A373&lt;&gt;C373,VLOOKUP(C373,$A$2:$D$9949,4,FALSE),"")</f>
        <v/>
      </c>
      <c r="H373" s="17">
        <f>A373</f>
        <v>642</v>
      </c>
      <c r="I373" s="17">
        <f>C373</f>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IF(EXACT(A374,C374),"X","")</f>
        <v/>
      </c>
      <c r="G374" s="3" t="str">
        <f>IF(A374&lt;&gt;C374,VLOOKUP(C374,$A$2:$D$9949,4,FALSE),"")</f>
        <v>Imperial City</v>
      </c>
      <c r="H374" s="17">
        <f>A374</f>
        <v>643</v>
      </c>
      <c r="I374" s="17">
        <f>C374</f>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IF(EXACT(A375,C375),"X","")</f>
        <v/>
      </c>
      <c r="G375" s="3" t="str">
        <f>IF(A375&lt;&gt;C375,VLOOKUP(C375,$A$2:$D$9949,4,FALSE),"")</f>
        <v>Imperial City</v>
      </c>
      <c r="H375" s="17">
        <f>A375</f>
        <v>649</v>
      </c>
      <c r="I375" s="17">
        <f>C375</f>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IF(EXACT(A376,C376),"X","")</f>
        <v/>
      </c>
      <c r="G376" s="3" t="str">
        <f>IF(A376&lt;&gt;C376,VLOOKUP(C376,$A$2:$D$9949,4,FALSE),"")</f>
        <v>Hew's Bane</v>
      </c>
      <c r="H376" s="17">
        <f>A376</f>
        <v>676</v>
      </c>
      <c r="I376" s="17">
        <f>C376</f>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IF(EXACT(A377,C377),"X","")</f>
        <v/>
      </c>
      <c r="G377" s="3" t="str">
        <f>IF(A377&lt;&gt;C377,VLOOKUP(C377,$A$2:$D$9949,4,FALSE),"")</f>
        <v>Wrothgar</v>
      </c>
      <c r="H377" s="17">
        <f>A377</f>
        <v>677</v>
      </c>
      <c r="I377" s="17">
        <f>C377</f>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IF(EXACT(A378,C378),"X","")</f>
        <v/>
      </c>
      <c r="G378" s="3" t="str">
        <f>IF(A378&lt;&gt;C378,VLOOKUP(C378,$A$2:$D$9949,4,FALSE),"")</f>
        <v>Imperial City</v>
      </c>
      <c r="H378" s="17">
        <f>A378</f>
        <v>678</v>
      </c>
      <c r="I378" s="17">
        <f>C378</f>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IF(EXACT(A379,C379),"X","")</f>
        <v/>
      </c>
      <c r="G379" s="3" t="str">
        <f>IF(A379&lt;&gt;C379,VLOOKUP(C379,$A$2:$D$9949,4,FALSE),"")</f>
        <v>Greenshade</v>
      </c>
      <c r="H379" s="17">
        <f>A379</f>
        <v>681</v>
      </c>
      <c r="I379" s="17">
        <f>C379</f>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IF(EXACT(A380,C380),"X","")</f>
        <v>X</v>
      </c>
      <c r="G380" s="3" t="str">
        <f>IF(A380&lt;&gt;C380,VLOOKUP(C380,$A$2:$D$9949,4,FALSE),"")</f>
        <v/>
      </c>
      <c r="H380" s="17">
        <f>A380</f>
        <v>684</v>
      </c>
      <c r="I380" s="17">
        <f>C380</f>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IF(EXACT(A381,C381),"X","")</f>
        <v/>
      </c>
      <c r="G381" s="3" t="str">
        <f>IF(A381&lt;&gt;C381,VLOOKUP(C381,$A$2:$D$9949,4,FALSE),"")</f>
        <v>Imperial City</v>
      </c>
      <c r="H381" s="17">
        <f>A381</f>
        <v>688</v>
      </c>
      <c r="I381" s="17">
        <f>C381</f>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IF(EXACT(A382,C382),"X","")</f>
        <v/>
      </c>
      <c r="G382" s="3" t="str">
        <f>IF(A382&lt;&gt;C382,VLOOKUP(C382,$A$2:$D$9949,4,FALSE),"")</f>
        <v>Wrothgar</v>
      </c>
      <c r="H382" s="17">
        <f>A382</f>
        <v>689</v>
      </c>
      <c r="I382" s="17">
        <f>C382</f>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IF(EXACT(A383,C383),"X","")</f>
        <v/>
      </c>
      <c r="G383" s="3" t="str">
        <f>IF(A383&lt;&gt;C383,VLOOKUP(C383,$A$2:$D$9949,4,FALSE),"")</f>
        <v>Wrothgar</v>
      </c>
      <c r="H383" s="17">
        <f>A383</f>
        <v>691</v>
      </c>
      <c r="I383" s="17">
        <f>C383</f>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IF(EXACT(A384,C384),"X","")</f>
        <v/>
      </c>
      <c r="G384" s="3" t="str">
        <f>IF(A384&lt;&gt;C384,VLOOKUP(C384,$A$2:$D$9949,4,FALSE),"")</f>
        <v>Wrothgar</v>
      </c>
      <c r="H384" s="17">
        <f>A384</f>
        <v>692</v>
      </c>
      <c r="I384" s="17">
        <f>C384</f>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IF(EXACT(A385,C385),"X","")</f>
        <v/>
      </c>
      <c r="G385" s="3" t="str">
        <f>IF(A385&lt;&gt;C385,VLOOKUP(C385,$A$2:$D$9949,4,FALSE),"")</f>
        <v>Wrothgar</v>
      </c>
      <c r="H385" s="17">
        <f>A385</f>
        <v>693</v>
      </c>
      <c r="I385" s="17">
        <f>C385</f>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IF(EXACT(A386,C386),"X","")</f>
        <v/>
      </c>
      <c r="G386" s="3" t="str">
        <f>IF(A386&lt;&gt;C386,VLOOKUP(C386,$A$2:$D$9949,4,FALSE),"")</f>
        <v>Wrothgar</v>
      </c>
      <c r="H386" s="17">
        <f>A386</f>
        <v>694</v>
      </c>
      <c r="I386" s="17">
        <f>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IF(EXACT(A387,C387),"X","")</f>
        <v/>
      </c>
      <c r="G387" s="3" t="str">
        <f>IF(A387&lt;&gt;C387,VLOOKUP(C387,$A$2:$D$9949,4,FALSE),"")</f>
        <v>Wrothgar</v>
      </c>
      <c r="H387" s="17">
        <f>A387</f>
        <v>695</v>
      </c>
      <c r="I387" s="17">
        <f>C387</f>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IF(EXACT(A388,C388),"X","")</f>
        <v/>
      </c>
      <c r="G388" s="3" t="str">
        <f>IF(A388&lt;&gt;C388,VLOOKUP(C388,$A$2:$D$9949,4,FALSE),"")</f>
        <v>Wrothgar</v>
      </c>
      <c r="H388" s="17">
        <f>A388</f>
        <v>697</v>
      </c>
      <c r="I388" s="17">
        <f>C388</f>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IF(EXACT(A389,C389),"X","")</f>
        <v/>
      </c>
      <c r="G389" s="3" t="str">
        <f>IF(A389&lt;&gt;C389,VLOOKUP(C389,$A$2:$D$9949,4,FALSE),"")</f>
        <v>Wrothgar</v>
      </c>
      <c r="H389" s="17">
        <f>A389</f>
        <v>698</v>
      </c>
      <c r="I389" s="17">
        <f>C389</f>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IF(EXACT(A390,C390),"X","")</f>
        <v/>
      </c>
      <c r="G390" s="3" t="str">
        <f>IF(A390&lt;&gt;C390,VLOOKUP(C390,$A$2:$D$9949,4,FALSE),"")</f>
        <v>Wrothgar</v>
      </c>
      <c r="H390" s="17">
        <f>A390</f>
        <v>699</v>
      </c>
      <c r="I390" s="17">
        <f>C390</f>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IF(EXACT(A391,C391),"X","")</f>
        <v/>
      </c>
      <c r="G391" s="3" t="str">
        <f>IF(A391&lt;&gt;C391,VLOOKUP(C391,$A$2:$D$9949,4,FALSE),"")</f>
        <v>Wrothgar</v>
      </c>
      <c r="H391" s="17">
        <f>A391</f>
        <v>700</v>
      </c>
      <c r="I391" s="17">
        <f>C391</f>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IF(EXACT(A392,C392),"X","")</f>
        <v/>
      </c>
      <c r="G392" s="3" t="str">
        <f>IF(A392&lt;&gt;C392,VLOOKUP(C392,$A$2:$D$9949,4,FALSE),"")</f>
        <v>Wrothgar</v>
      </c>
      <c r="H392" s="17">
        <f>A392</f>
        <v>701</v>
      </c>
      <c r="I392" s="17">
        <f>C392</f>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IF(EXACT(A393,C393),"X","")</f>
        <v/>
      </c>
      <c r="G393" s="3" t="str">
        <f>IF(A393&lt;&gt;C393,VLOOKUP(C393,$A$2:$D$9949,4,FALSE),"")</f>
        <v>Wrothgar</v>
      </c>
      <c r="H393" s="17">
        <f>A393</f>
        <v>702</v>
      </c>
      <c r="I393" s="17">
        <f>C393</f>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IF(EXACT(A394,C394),"X","")</f>
        <v/>
      </c>
      <c r="G394" s="3" t="str">
        <f>IF(A394&lt;&gt;C394,VLOOKUP(C394,$A$2:$D$9949,4,FALSE),"")</f>
        <v>Wrothgar</v>
      </c>
      <c r="H394" s="17">
        <f>A394</f>
        <v>703</v>
      </c>
      <c r="I394" s="17">
        <f>C394</f>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IF(EXACT(A395,C395),"X","")</f>
        <v/>
      </c>
      <c r="G395" s="3" t="str">
        <f>IF(A395&lt;&gt;C395,VLOOKUP(C395,$A$2:$D$9949,4,FALSE),"")</f>
        <v>Wrothgar</v>
      </c>
      <c r="H395" s="17">
        <f>A395</f>
        <v>704</v>
      </c>
      <c r="I395" s="17">
        <f>C395</f>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IF(EXACT(A396,C396),"X","")</f>
        <v/>
      </c>
      <c r="G396" s="3" t="str">
        <f>IF(A396&lt;&gt;C396,VLOOKUP(C396,$A$2:$D$9949,4,FALSE),"")</f>
        <v>Wrothgar</v>
      </c>
      <c r="H396" s="17">
        <f>A396</f>
        <v>705</v>
      </c>
      <c r="I396" s="17">
        <f>C396</f>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IF(EXACT(A397,C397),"X","")</f>
        <v/>
      </c>
      <c r="G397" s="3" t="str">
        <f>IF(A397&lt;&gt;C397,VLOOKUP(C397,$A$2:$D$9949,4,FALSE),"")</f>
        <v>Wrothgar</v>
      </c>
      <c r="H397" s="17">
        <f>A397</f>
        <v>706</v>
      </c>
      <c r="I397" s="17">
        <f>C397</f>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IF(EXACT(A398,C398),"X","")</f>
        <v/>
      </c>
      <c r="G398" s="3" t="str">
        <f>IF(A398&lt;&gt;C398,VLOOKUP(C398,$A$2:$D$9949,4,FALSE),"")</f>
        <v>Wrothgar</v>
      </c>
      <c r="H398" s="17">
        <f>A398</f>
        <v>707</v>
      </c>
      <c r="I398" s="17">
        <f>C398</f>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IF(EXACT(A399,C399),"X","")</f>
        <v/>
      </c>
      <c r="G399" s="3" t="str">
        <f>IF(A399&lt;&gt;C399,VLOOKUP(C399,$A$2:$D$9949,4,FALSE),"")</f>
        <v>Wrothgar</v>
      </c>
      <c r="H399" s="17">
        <f>A399</f>
        <v>708</v>
      </c>
      <c r="I399" s="17">
        <f>C399</f>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IF(EXACT(A400,C400),"X","")</f>
        <v/>
      </c>
      <c r="G400" s="3" t="str">
        <f>IF(A400&lt;&gt;C400,VLOOKUP(C400,$A$2:$D$9949,4,FALSE),"")</f>
        <v>Wrothgar</v>
      </c>
      <c r="H400" s="17">
        <f>A400</f>
        <v>710</v>
      </c>
      <c r="I400" s="17">
        <f>C400</f>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IF(EXACT(A401,C401),"X","")</f>
        <v/>
      </c>
      <c r="G401" s="3" t="str">
        <f>IF(A401&lt;&gt;C401,VLOOKUP(C401,$A$2:$D$9949,4,FALSE),"")</f>
        <v>Wrothgar</v>
      </c>
      <c r="H401" s="17">
        <f>A401</f>
        <v>711</v>
      </c>
      <c r="I401" s="17">
        <f>C401</f>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IF(EXACT(A402,C402),"X","")</f>
        <v/>
      </c>
      <c r="G402" s="3" t="str">
        <f>IF(A402&lt;&gt;C402,VLOOKUP(C402,$A$2:$D$9949,4,FALSE),"")</f>
        <v>Wrothgar</v>
      </c>
      <c r="H402" s="17">
        <f>A402</f>
        <v>712</v>
      </c>
      <c r="I402" s="17">
        <f>C402</f>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IF(EXACT(A403,C403),"X","")</f>
        <v/>
      </c>
      <c r="G403" s="3" t="str">
        <f>IF(A403&lt;&gt;C403,VLOOKUP(C403,$A$2:$D$9949,4,FALSE),"")</f>
        <v>Wrothgar</v>
      </c>
      <c r="H403" s="17">
        <f>A403</f>
        <v>715</v>
      </c>
      <c r="I403" s="17">
        <f>C403</f>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IF(EXACT(A404,C404),"X","")</f>
        <v/>
      </c>
      <c r="G404" s="3" t="str">
        <f>IF(A404&lt;&gt;C404,VLOOKUP(C404,$A$2:$D$9949,4,FALSE),"")</f>
        <v>Summerset</v>
      </c>
      <c r="H404" s="17">
        <f>A404</f>
        <v>719</v>
      </c>
      <c r="I404" s="17">
        <f>C404</f>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IF(EXACT(A405,C405),"X","")</f>
        <v/>
      </c>
      <c r="G405" s="3" t="str">
        <f>IF(A405&lt;&gt;C405,VLOOKUP(C405,$A$2:$D$9949,4,FALSE),"")</f>
        <v>The Harborage</v>
      </c>
      <c r="H405" s="17">
        <f>A405</f>
        <v>723</v>
      </c>
      <c r="I405" s="17">
        <f>C405</f>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IF(EXACT(A406,C406),"X","")</f>
        <v/>
      </c>
      <c r="G406" s="3" t="str">
        <f>IF(A406&lt;&gt;C406,VLOOKUP(C406,$A$2:$D$9949,4,FALSE),"")</f>
        <v>Wrothgar</v>
      </c>
      <c r="H406" s="17">
        <f>A406</f>
        <v>724</v>
      </c>
      <c r="I406" s="17">
        <f>C406</f>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IF(EXACT(A407,C407),"X","")</f>
        <v/>
      </c>
      <c r="G407" s="3" t="str">
        <f>IF(A407&lt;&gt;C407,VLOOKUP(C407,$A$2:$D$9949,4,FALSE),"")</f>
        <v>Hew's Bane</v>
      </c>
      <c r="H407" s="17">
        <f>A407</f>
        <v>725</v>
      </c>
      <c r="I407" s="17">
        <f>C407</f>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IF(EXACT(A408,C408),"X","")</f>
        <v>X</v>
      </c>
      <c r="G408" s="3" t="str">
        <f>IF(A408&lt;&gt;C408,VLOOKUP(C408,$A$2:$D$9949,4,FALSE),"")</f>
        <v/>
      </c>
      <c r="H408" s="17">
        <f>A408</f>
        <v>726</v>
      </c>
      <c r="I408" s="17">
        <f>C408</f>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IF(EXACT(A409,C409),"X","")</f>
        <v/>
      </c>
      <c r="G409" s="3" t="str">
        <f>IF(A409&lt;&gt;C409,VLOOKUP(C409,$A$2:$D$9949,4,FALSE),"")</f>
        <v>Stonefalls</v>
      </c>
      <c r="H409" s="17">
        <f>A409</f>
        <v>745</v>
      </c>
      <c r="I409" s="17">
        <f>C409</f>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IF(EXACT(A410,C410),"X","")</f>
        <v/>
      </c>
      <c r="G410" s="3" t="str">
        <f>IF(A410&lt;&gt;C410,VLOOKUP(C410,$A$2:$D$9949,4,FALSE),"")</f>
        <v>Auridon</v>
      </c>
      <c r="H410" s="17">
        <f>A410</f>
        <v>746</v>
      </c>
      <c r="I410" s="17">
        <f>C410</f>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IF(EXACT(A411,C411),"X","")</f>
        <v/>
      </c>
      <c r="G411" s="3" t="str">
        <f>IF(A411&lt;&gt;C411,VLOOKUP(C411,$A$2:$D$9949,4,FALSE),"")</f>
        <v>Grahtwood</v>
      </c>
      <c r="H411" s="17">
        <f>A411</f>
        <v>747</v>
      </c>
      <c r="I411" s="17">
        <f>C411</f>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IF(EXACT(A412,C412),"X","")</f>
        <v/>
      </c>
      <c r="G412" s="3" t="str">
        <f>IF(A412&lt;&gt;C412,VLOOKUP(C412,$A$2:$D$9949,4,FALSE),"")</f>
        <v>Greenshade</v>
      </c>
      <c r="H412" s="17">
        <f>A412</f>
        <v>748</v>
      </c>
      <c r="I412" s="17">
        <f>C412</f>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IF(EXACT(A413,C413),"X","")</f>
        <v/>
      </c>
      <c r="G413" s="3" t="str">
        <f>IF(A413&lt;&gt;C413,VLOOKUP(C413,$A$2:$D$9949,4,FALSE),"")</f>
        <v>Malabal Tor</v>
      </c>
      <c r="H413" s="17">
        <f>A413</f>
        <v>749</v>
      </c>
      <c r="I413" s="17">
        <f>C413</f>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IF(EXACT(A414,C414),"X","")</f>
        <v/>
      </c>
      <c r="G414" s="3" t="str">
        <f>IF(A414&lt;&gt;C414,VLOOKUP(C414,$A$2:$D$9949,4,FALSE),"")</f>
        <v>Reaper's March</v>
      </c>
      <c r="H414" s="17">
        <f>A414</f>
        <v>750</v>
      </c>
      <c r="I414" s="17">
        <f>C414</f>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IF(EXACT(A415,C415),"X","")</f>
        <v/>
      </c>
      <c r="G415" s="3" t="str">
        <f>IF(A415&lt;&gt;C415,VLOOKUP(C415,$A$2:$D$9949,4,FALSE),"")</f>
        <v>Craglorn</v>
      </c>
      <c r="H415" s="17">
        <f>A415</f>
        <v>751</v>
      </c>
      <c r="I415" s="17">
        <f>C415</f>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IF(EXACT(A416,C416),"X","")</f>
        <v/>
      </c>
      <c r="G416" s="3" t="str">
        <f>IF(A416&lt;&gt;C416,VLOOKUP(C416,$A$2:$D$9949,4,FALSE),"")</f>
        <v>Stormhaven</v>
      </c>
      <c r="H416" s="17">
        <f>A416</f>
        <v>752</v>
      </c>
      <c r="I416" s="17">
        <f>C416</f>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IF(EXACT(A417,C417),"X","")</f>
        <v/>
      </c>
      <c r="G417" s="3" t="str">
        <f>IF(A417&lt;&gt;C417,VLOOKUP(C417,$A$2:$D$9949,4,FALSE),"")</f>
        <v>Glenumbra</v>
      </c>
      <c r="H417" s="17">
        <f>A417</f>
        <v>753</v>
      </c>
      <c r="I417" s="17">
        <f>C417</f>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IF(EXACT(A418,C418),"X","")</f>
        <v/>
      </c>
      <c r="G418" s="3" t="str">
        <f>IF(A418&lt;&gt;C418,VLOOKUP(C418,$A$2:$D$9949,4,FALSE),"")</f>
        <v>Bangkorai</v>
      </c>
      <c r="H418" s="17">
        <f>A418</f>
        <v>754</v>
      </c>
      <c r="I418" s="17">
        <f>C418</f>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IF(EXACT(A419,C419),"X","")</f>
        <v/>
      </c>
      <c r="G419" s="3" t="str">
        <f>IF(A419&lt;&gt;C419,VLOOKUP(C419,$A$2:$D$9949,4,FALSE),"")</f>
        <v>Rivenspire</v>
      </c>
      <c r="H419" s="17">
        <f>A419</f>
        <v>755</v>
      </c>
      <c r="I419" s="17">
        <f>C419</f>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IF(EXACT(A420,C420),"X","")</f>
        <v/>
      </c>
      <c r="G420" s="3" t="str">
        <f>IF(A420&lt;&gt;C420,VLOOKUP(C420,$A$2:$D$9949,4,FALSE),"")</f>
        <v>Alik'r Desert</v>
      </c>
      <c r="H420" s="17">
        <f>A420</f>
        <v>756</v>
      </c>
      <c r="I420" s="17">
        <f>C420</f>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IF(EXACT(A421,C421),"X","")</f>
        <v/>
      </c>
      <c r="G421" s="3" t="str">
        <f>IF(A421&lt;&gt;C421,VLOOKUP(C421,$A$2:$D$9949,4,FALSE),"")</f>
        <v>Stonefalls</v>
      </c>
      <c r="H421" s="17">
        <f>A421</f>
        <v>757</v>
      </c>
      <c r="I421" s="17">
        <f>C421</f>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IF(EXACT(A422,C422),"X","")</f>
        <v/>
      </c>
      <c r="G422" s="3" t="str">
        <f>IF(A422&lt;&gt;C422,VLOOKUP(C422,$A$2:$D$9949,4,FALSE),"")</f>
        <v>Eastmarch</v>
      </c>
      <c r="H422" s="17">
        <f>A422</f>
        <v>758</v>
      </c>
      <c r="I422" s="17">
        <f>C422</f>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IF(EXACT(A423,C423),"X","")</f>
        <v/>
      </c>
      <c r="G423" s="3" t="str">
        <f>IF(A423&lt;&gt;C423,VLOOKUP(C423,$A$2:$D$9949,4,FALSE),"")</f>
        <v>Shadowfen</v>
      </c>
      <c r="H423" s="17">
        <f>A423</f>
        <v>759</v>
      </c>
      <c r="I423" s="17">
        <f>C423</f>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IF(EXACT(A424,C424),"X","")</f>
        <v/>
      </c>
      <c r="G424" s="3" t="str">
        <f>IF(A424&lt;&gt;C424,VLOOKUP(C424,$A$2:$D$9949,4,FALSE),"")</f>
        <v>Deshaan</v>
      </c>
      <c r="H424" s="17">
        <f>A424</f>
        <v>760</v>
      </c>
      <c r="I424" s="17">
        <f>C424</f>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IF(EXACT(A425,C425),"X","")</f>
        <v/>
      </c>
      <c r="G425" s="3" t="str">
        <f>IF(A425&lt;&gt;C425,VLOOKUP(C425,$A$2:$D$9949,4,FALSE),"")</f>
        <v>The Rift</v>
      </c>
      <c r="H425" s="17">
        <f>A425</f>
        <v>761</v>
      </c>
      <c r="I425" s="17">
        <f>C425</f>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IF(EXACT(A426,C426),"X","")</f>
        <v/>
      </c>
      <c r="G426" s="3" t="str">
        <f>IF(A426&lt;&gt;C426,VLOOKUP(C426,$A$2:$D$9949,4,FALSE),"")</f>
        <v>Hew's Bane</v>
      </c>
      <c r="H426" s="17">
        <f>A426</f>
        <v>763</v>
      </c>
      <c r="I426" s="17">
        <f>C426</f>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IF(EXACT(A427,C427),"X","")</f>
        <v/>
      </c>
      <c r="G427" s="3" t="str">
        <f>IF(A427&lt;&gt;C427,VLOOKUP(C427,$A$2:$D$9949,4,FALSE),"")</f>
        <v>Hew's Bane</v>
      </c>
      <c r="H427" s="17">
        <f>A427</f>
        <v>764</v>
      </c>
      <c r="I427" s="17">
        <f>C427</f>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IF(EXACT(A428,C428),"X","")</f>
        <v/>
      </c>
      <c r="G428" s="3" t="str">
        <f>IF(A428&lt;&gt;C428,VLOOKUP(C428,$A$2:$D$9949,4,FALSE),"")</f>
        <v>Gold Coast</v>
      </c>
      <c r="H428" s="17">
        <f>A428</f>
        <v>765</v>
      </c>
      <c r="I428" s="17">
        <f>C428</f>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IF(EXACT(A429,C429),"X","")</f>
        <v/>
      </c>
      <c r="G429" s="3" t="str">
        <f>IF(A429&lt;&gt;C429,VLOOKUP(C429,$A$2:$D$9949,4,FALSE),"")</f>
        <v>Gold Coast</v>
      </c>
      <c r="H429" s="17">
        <f>A429</f>
        <v>766</v>
      </c>
      <c r="I429" s="17">
        <f>C429</f>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IF(EXACT(A430,C430),"X","")</f>
        <v/>
      </c>
      <c r="G430" s="3" t="str">
        <f>IF(A430&lt;&gt;C430,VLOOKUP(C430,$A$2:$D$9949,4,FALSE),"")</f>
        <v>Hew's Bane</v>
      </c>
      <c r="H430" s="17">
        <f>A430</f>
        <v>767</v>
      </c>
      <c r="I430" s="17">
        <f>C430</f>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IF(EXACT(A431,C431),"X","")</f>
        <v/>
      </c>
      <c r="G431" s="3" t="str">
        <f>IF(A431&lt;&gt;C431,VLOOKUP(C431,$A$2:$D$9949,4,FALSE),"")</f>
        <v>Gold Coast</v>
      </c>
      <c r="H431" s="17">
        <f>A431</f>
        <v>769</v>
      </c>
      <c r="I431" s="17">
        <f>C431</f>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IF(EXACT(A432,C432),"X","")</f>
        <v/>
      </c>
      <c r="G432" s="3" t="str">
        <f>IF(A432&lt;&gt;C432,VLOOKUP(C432,$A$2:$D$9949,4,FALSE),"")</f>
        <v>Hew's Bane</v>
      </c>
      <c r="H432" s="17">
        <f>A432</f>
        <v>770</v>
      </c>
      <c r="I432" s="17">
        <f>C432</f>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IF(EXACT(A433,C433),"X","")</f>
        <v/>
      </c>
      <c r="G433" s="3" t="str">
        <f>IF(A433&lt;&gt;C433,VLOOKUP(C433,$A$2:$D$9949,4,FALSE),"")</f>
        <v>Hew's Bane</v>
      </c>
      <c r="H433" s="17">
        <f>A433</f>
        <v>771</v>
      </c>
      <c r="I433" s="17">
        <f>C433</f>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IF(EXACT(A434,C434),"X","")</f>
        <v/>
      </c>
      <c r="G434" s="3" t="str">
        <f>IF(A434&lt;&gt;C434,VLOOKUP(C434,$A$2:$D$9949,4,FALSE),"")</f>
        <v>Shadowfen</v>
      </c>
      <c r="H434" s="17">
        <f>A434</f>
        <v>773</v>
      </c>
      <c r="I434" s="17">
        <f>C434</f>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IF(EXACT(A435,C435),"X","")</f>
        <v/>
      </c>
      <c r="G435" s="3" t="str">
        <f>IF(A435&lt;&gt;C435,VLOOKUP(C435,$A$2:$D$9949,4,FALSE),"")</f>
        <v>Northern Elsweyr</v>
      </c>
      <c r="H435" s="17">
        <f>A435</f>
        <v>774</v>
      </c>
      <c r="I435" s="17">
        <f>C435</f>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IF(EXACT(A436,C436),"X","")</f>
        <v/>
      </c>
      <c r="G436" s="3" t="str">
        <f>IF(A436&lt;&gt;C436,VLOOKUP(C436,$A$2:$D$9949,4,FALSE),"")</f>
        <v>Wrothgar</v>
      </c>
      <c r="H436" s="17">
        <f>A436</f>
        <v>780</v>
      </c>
      <c r="I436" s="17">
        <f>C436</f>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IF(EXACT(A437,C437),"X","")</f>
        <v/>
      </c>
      <c r="G437" s="3" t="str">
        <f>IF(A437&lt;&gt;C437,VLOOKUP(C437,$A$2:$D$9949,4,FALSE),"")</f>
        <v>The Harborage</v>
      </c>
      <c r="H437" s="17">
        <f>A437</f>
        <v>809</v>
      </c>
      <c r="I437" s="17">
        <f>C437</f>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IF(EXACT(A438,C438),"X","")</f>
        <v/>
      </c>
      <c r="G438" s="3" t="str">
        <f>IF(A438&lt;&gt;C438,VLOOKUP(C438,$A$2:$D$9949,4,FALSE),"")</f>
        <v>Auridon</v>
      </c>
      <c r="H438" s="17">
        <f>A438</f>
        <v>810</v>
      </c>
      <c r="I438" s="17">
        <f>C438</f>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IF(EXACT(A439,C439),"X","")</f>
        <v/>
      </c>
      <c r="G439" s="3" t="str">
        <f>IF(A439&lt;&gt;C439,VLOOKUP(C439,$A$2:$D$9949,4,FALSE),"")</f>
        <v>Betnikh</v>
      </c>
      <c r="H439" s="17">
        <f>A439</f>
        <v>811</v>
      </c>
      <c r="I439" s="17">
        <f>C439</f>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IF(EXACT(A440,C440),"X","")</f>
        <v/>
      </c>
      <c r="G440" s="3" t="str">
        <f>IF(A440&lt;&gt;C440,VLOOKUP(C440,$A$2:$D$9949,4,FALSE),"")</f>
        <v>Wrothgar</v>
      </c>
      <c r="H440" s="17">
        <f>A440</f>
        <v>814</v>
      </c>
      <c r="I440" s="17">
        <f>C440</f>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IF(EXACT(A441,C441),"X","")</f>
        <v/>
      </c>
      <c r="G441" s="3" t="str">
        <f>IF(A441&lt;&gt;C441,VLOOKUP(C441,$A$2:$D$9949,4,FALSE),"")</f>
        <v>Wrothgar</v>
      </c>
      <c r="H441" s="17">
        <f>A441</f>
        <v>815</v>
      </c>
      <c r="I441" s="17">
        <f>C441</f>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IF(EXACT(A442,C442),"X","")</f>
        <v>X</v>
      </c>
      <c r="G442" s="3" t="str">
        <f>IF(A442&lt;&gt;C442,VLOOKUP(C442,$A$2:$D$9949,4,FALSE),"")</f>
        <v/>
      </c>
      <c r="H442" s="17">
        <f>A442</f>
        <v>816</v>
      </c>
      <c r="I442" s="17">
        <f>C442</f>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IF(EXACT(A443,C443),"X","")</f>
        <v/>
      </c>
      <c r="G443" s="3" t="str">
        <f>IF(A443&lt;&gt;C443,VLOOKUP(C443,$A$2:$D$9949,4,FALSE),"")</f>
        <v>Hew's Bane</v>
      </c>
      <c r="H443" s="17">
        <f>A443</f>
        <v>817</v>
      </c>
      <c r="I443" s="17">
        <f>C443</f>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IF(EXACT(A444,C444),"X","")</f>
        <v/>
      </c>
      <c r="G444" s="3" t="str">
        <f>IF(A444&lt;&gt;C444,VLOOKUP(C444,$A$2:$D$9949,4,FALSE),"")</f>
        <v>Hew's Bane</v>
      </c>
      <c r="H444" s="17">
        <f>A444</f>
        <v>818</v>
      </c>
      <c r="I444" s="17">
        <f>C444</f>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IF(EXACT(A445,C445),"X","")</f>
        <v/>
      </c>
      <c r="G445" s="3" t="str">
        <f>IF(A445&lt;&gt;C445,VLOOKUP(C445,$A$2:$D$9949,4,FALSE),"")</f>
        <v>Hew's Bane</v>
      </c>
      <c r="H445" s="17">
        <f>A445</f>
        <v>819</v>
      </c>
      <c r="I445" s="17">
        <f>C445</f>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IF(EXACT(A446,C446),"X","")</f>
        <v/>
      </c>
      <c r="G446" s="3" t="str">
        <f>IF(A446&lt;&gt;C446,VLOOKUP(C446,$A$2:$D$9949,4,FALSE),"")</f>
        <v>Hew's Bane</v>
      </c>
      <c r="H446" s="17">
        <f>A446</f>
        <v>820</v>
      </c>
      <c r="I446" s="17">
        <f>C446</f>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IF(EXACT(A447,C447),"X","")</f>
        <v/>
      </c>
      <c r="G447" s="3" t="str">
        <f>IF(A447&lt;&gt;C447,VLOOKUP(C447,$A$2:$D$9949,4,FALSE),"")</f>
        <v>Hew's Bane</v>
      </c>
      <c r="H447" s="17">
        <f>A447</f>
        <v>821</v>
      </c>
      <c r="I447" s="17">
        <f>C447</f>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IF(EXACT(A448,C448),"X","")</f>
        <v>X</v>
      </c>
      <c r="G448" s="3" t="str">
        <f>IF(A448&lt;&gt;C448,VLOOKUP(C448,$A$2:$D$9949,4,FALSE),"")</f>
        <v/>
      </c>
      <c r="H448" s="17">
        <f>A448</f>
        <v>823</v>
      </c>
      <c r="I448" s="17">
        <f>C448</f>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IF(EXACT(A449,C449),"X","")</f>
        <v/>
      </c>
      <c r="G449" s="3" t="str">
        <f>IF(A449&lt;&gt;C449,VLOOKUP(C449,$A$2:$D$9949,4,FALSE),"")</f>
        <v>Gold Coast</v>
      </c>
      <c r="H449" s="17">
        <f>A449</f>
        <v>824</v>
      </c>
      <c r="I449" s="17">
        <f>C449</f>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IF(EXACT(A450,C450),"X","")</f>
        <v/>
      </c>
      <c r="G450" s="3" t="str">
        <f>IF(A450&lt;&gt;C450,VLOOKUP(C450,$A$2:$D$9949,4,FALSE),"")</f>
        <v>Gold Coast</v>
      </c>
      <c r="H450" s="17">
        <f>A450</f>
        <v>825</v>
      </c>
      <c r="I450" s="17">
        <f>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IF(EXACT(A451,C451),"X","")</f>
        <v/>
      </c>
      <c r="G451" s="3" t="str">
        <f>IF(A451&lt;&gt;C451,VLOOKUP(C451,$A$2:$D$9949,4,FALSE),"")</f>
        <v>Gold Coast</v>
      </c>
      <c r="H451" s="17">
        <f>A451</f>
        <v>826</v>
      </c>
      <c r="I451" s="17">
        <f>C451</f>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IF(EXACT(A452,C452),"X","")</f>
        <v/>
      </c>
      <c r="G452" s="3" t="str">
        <f>IF(A452&lt;&gt;C452,VLOOKUP(C452,$A$2:$D$9949,4,FALSE),"")</f>
        <v>Gold Coast</v>
      </c>
      <c r="H452" s="17">
        <f>A452</f>
        <v>827</v>
      </c>
      <c r="I452" s="17">
        <f>C452</f>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IF(EXACT(A453,C453),"X","")</f>
        <v/>
      </c>
      <c r="G453" s="3" t="str">
        <f>IF(A453&lt;&gt;C453,VLOOKUP(C453,$A$2:$D$9949,4,FALSE),"")</f>
        <v>Gold Coast</v>
      </c>
      <c r="H453" s="17">
        <f>A453</f>
        <v>828</v>
      </c>
      <c r="I453" s="17">
        <f>C453</f>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IF(EXACT(A454,C454),"X","")</f>
        <v/>
      </c>
      <c r="G454" s="3" t="str">
        <f>IF(A454&lt;&gt;C454,VLOOKUP(C454,$A$2:$D$9949,4,FALSE),"")</f>
        <v>Gold Coast</v>
      </c>
      <c r="H454" s="17">
        <f>A454</f>
        <v>829</v>
      </c>
      <c r="I454" s="17">
        <f>C454</f>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IF(EXACT(A455,C455),"X","")</f>
        <v/>
      </c>
      <c r="G455" s="3" t="str">
        <f>IF(A455&lt;&gt;C455,VLOOKUP(C455,$A$2:$D$9949,4,FALSE),"")</f>
        <v>Gold Coast</v>
      </c>
      <c r="H455" s="17">
        <f>A455</f>
        <v>831</v>
      </c>
      <c r="I455" s="17">
        <f>C455</f>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IF(EXACT(A456,C456),"X","")</f>
        <v/>
      </c>
      <c r="G456" s="3" t="str">
        <f>IF(A456&lt;&gt;C456,VLOOKUP(C456,$A$2:$D$9949,4,FALSE),"")</f>
        <v>Gold Coast</v>
      </c>
      <c r="H456" s="17">
        <f>A456</f>
        <v>832</v>
      </c>
      <c r="I456" s="17">
        <f>C456</f>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IF(EXACT(A457,C457),"X","")</f>
        <v/>
      </c>
      <c r="G457" s="3" t="str">
        <f>IF(A457&lt;&gt;C457,VLOOKUP(C457,$A$2:$D$9949,4,FALSE),"")</f>
        <v>Gold Coast</v>
      </c>
      <c r="H457" s="17">
        <f>A457</f>
        <v>833</v>
      </c>
      <c r="I457" s="17">
        <f>C457</f>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IF(EXACT(A458,C458),"X","")</f>
        <v/>
      </c>
      <c r="G458" s="3" t="str">
        <f>IF(A458&lt;&gt;C458,VLOOKUP(C458,$A$2:$D$9949,4,FALSE),"")</f>
        <v>Hew's Bane</v>
      </c>
      <c r="H458" s="17">
        <f>A458</f>
        <v>834</v>
      </c>
      <c r="I458" s="17">
        <f>C458</f>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IF(EXACT(A459,C459),"X","")</f>
        <v/>
      </c>
      <c r="G459" s="3" t="str">
        <f>IF(A459&lt;&gt;C459,VLOOKUP(C459,$A$2:$D$9949,4,FALSE),"")</f>
        <v>Gold Coast</v>
      </c>
      <c r="H459" s="17">
        <f>A459</f>
        <v>836</v>
      </c>
      <c r="I459" s="17">
        <f>C459</f>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IF(EXACT(A460,C460),"X","")</f>
        <v/>
      </c>
      <c r="G460" s="3" t="str">
        <f>IF(A460&lt;&gt;C460,VLOOKUP(C460,$A$2:$D$9949,4,FALSE),"")</f>
        <v>Gold Coast</v>
      </c>
      <c r="H460" s="17">
        <f>A460</f>
        <v>837</v>
      </c>
      <c r="I460" s="17">
        <f>C460</f>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IF(EXACT(A461,C461),"X","")</f>
        <v/>
      </c>
      <c r="G461" s="3" t="str">
        <f>IF(A461&lt;&gt;C461,VLOOKUP(C461,$A$2:$D$9949,4,FALSE),"")</f>
        <v>Gold Coast</v>
      </c>
      <c r="H461" s="17">
        <f>A461</f>
        <v>841</v>
      </c>
      <c r="I461" s="17">
        <f>C461</f>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IF(EXACT(A462,C462),"X","")</f>
        <v/>
      </c>
      <c r="G462" s="3" t="str">
        <f>IF(A462&lt;&gt;C462,VLOOKUP(C462,$A$2:$D$9949,4,FALSE),"")</f>
        <v>Gold Coast</v>
      </c>
      <c r="H462" s="17">
        <f>A462</f>
        <v>842</v>
      </c>
      <c r="I462" s="17">
        <f>C462</f>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IF(EXACT(A463,C463),"X","")</f>
        <v/>
      </c>
      <c r="G463" s="3" t="str">
        <f>IF(A463&lt;&gt;C463,VLOOKUP(C463,$A$2:$D$9949,4,FALSE),"")</f>
        <v>Shadowfen</v>
      </c>
      <c r="H463" s="17">
        <f>A463</f>
        <v>843</v>
      </c>
      <c r="I463" s="17">
        <f>C463</f>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IF(EXACT(A464,C464),"X","")</f>
        <v/>
      </c>
      <c r="G464" s="3" t="str">
        <f>IF(A464&lt;&gt;C464,VLOOKUP(C464,$A$2:$D$9949,4,FALSE),"")</f>
        <v>Hew's Bane</v>
      </c>
      <c r="H464" s="17">
        <f>A464</f>
        <v>844</v>
      </c>
      <c r="I464" s="17">
        <f>C464</f>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IF(EXACT(A465,C465),"X","")</f>
        <v/>
      </c>
      <c r="G465" s="3" t="str">
        <f>IF(A465&lt;&gt;C465,VLOOKUP(C465,$A$2:$D$9949,4,FALSE),"")</f>
        <v>Hew's Bane</v>
      </c>
      <c r="H465" s="17">
        <f>A465</f>
        <v>845</v>
      </c>
      <c r="I465" s="17">
        <f>C465</f>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IF(EXACT(A466,C466),"X","")</f>
        <v/>
      </c>
      <c r="G466" s="3" t="str">
        <f>IF(A466&lt;&gt;C466,VLOOKUP(C466,$A$2:$D$9949,4,FALSE),"")</f>
        <v>Shadowfen</v>
      </c>
      <c r="H466" s="17">
        <f>A466</f>
        <v>848</v>
      </c>
      <c r="I466" s="17">
        <f>C466</f>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IF(EXACT(A467,C467),"X","")</f>
        <v>X</v>
      </c>
      <c r="G467" s="3" t="str">
        <f>IF(A467&lt;&gt;C467,VLOOKUP(C467,$A$2:$D$9949,4,FALSE),"")</f>
        <v/>
      </c>
      <c r="H467" s="17">
        <f>A467</f>
        <v>849</v>
      </c>
      <c r="I467" s="17">
        <f>C467</f>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IF(EXACT(A468,C468),"X","")</f>
        <v/>
      </c>
      <c r="G468" s="3" t="str">
        <f>IF(A468&lt;&gt;C468,VLOOKUP(C468,$A$2:$D$9949,4,FALSE),"")</f>
        <v>Glenumbra</v>
      </c>
      <c r="H468" s="17">
        <f>A468</f>
        <v>852</v>
      </c>
      <c r="I468" s="17">
        <f>C468</f>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IF(EXACT(A469,C469),"X","")</f>
        <v/>
      </c>
      <c r="G469" s="3" t="str">
        <f>IF(A469&lt;&gt;C469,VLOOKUP(C469,$A$2:$D$9949,4,FALSE),"")</f>
        <v>Rivenspire</v>
      </c>
      <c r="H469" s="17">
        <f>A469</f>
        <v>853</v>
      </c>
      <c r="I469" s="17">
        <f>C469</f>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IF(EXACT(A470,C470),"X","")</f>
        <v/>
      </c>
      <c r="G470" s="3" t="str">
        <f>IF(A470&lt;&gt;C470,VLOOKUP(C470,$A$2:$D$9949,4,FALSE),"")</f>
        <v>Bangkorai</v>
      </c>
      <c r="H470" s="17">
        <f>A470</f>
        <v>854</v>
      </c>
      <c r="I470" s="17">
        <f>C470</f>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IF(EXACT(A471,C471),"X","")</f>
        <v/>
      </c>
      <c r="G471" s="3" t="str">
        <f>IF(A471&lt;&gt;C471,VLOOKUP(C471,$A$2:$D$9949,4,FALSE),"")</f>
        <v>Stormhaven</v>
      </c>
      <c r="H471" s="17">
        <f>A471</f>
        <v>855</v>
      </c>
      <c r="I471" s="17">
        <f>C471</f>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IF(EXACT(A472,C472),"X","")</f>
        <v/>
      </c>
      <c r="G472" s="3" t="str">
        <f>IF(A472&lt;&gt;C472,VLOOKUP(C472,$A$2:$D$9949,4,FALSE),"")</f>
        <v>Bangkorai</v>
      </c>
      <c r="H472" s="17">
        <f>A472</f>
        <v>856</v>
      </c>
      <c r="I472" s="17">
        <f>C472</f>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IF(EXACT(A473,C473),"X","")</f>
        <v/>
      </c>
      <c r="G473" s="3" t="str">
        <f>IF(A473&lt;&gt;C473,VLOOKUP(C473,$A$2:$D$9949,4,FALSE),"")</f>
        <v>Alik'r Desert</v>
      </c>
      <c r="H473" s="17">
        <f>A473</f>
        <v>857</v>
      </c>
      <c r="I473" s="17">
        <f>C473</f>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IF(EXACT(A474,C474),"X","")</f>
        <v/>
      </c>
      <c r="G474" s="3" t="str">
        <f>IF(A474&lt;&gt;C474,VLOOKUP(C474,$A$2:$D$9949,4,FALSE),"")</f>
        <v>Greenshade</v>
      </c>
      <c r="H474" s="17">
        <f>A474</f>
        <v>858</v>
      </c>
      <c r="I474" s="17">
        <f>C474</f>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IF(EXACT(A475,C475),"X","")</f>
        <v/>
      </c>
      <c r="G475" s="3" t="str">
        <f>IF(A475&lt;&gt;C475,VLOOKUP(C475,$A$2:$D$9949,4,FALSE),"")</f>
        <v>Malabal Tor</v>
      </c>
      <c r="H475" s="17">
        <f>A475</f>
        <v>859</v>
      </c>
      <c r="I475" s="17">
        <f>C475</f>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IF(EXACT(A476,C476),"X","")</f>
        <v/>
      </c>
      <c r="G476" s="3" t="str">
        <f>IF(A476&lt;&gt;C476,VLOOKUP(C476,$A$2:$D$9949,4,FALSE),"")</f>
        <v>Grahtwood</v>
      </c>
      <c r="H476" s="17">
        <f>A476</f>
        <v>860</v>
      </c>
      <c r="I476" s="17">
        <f>C476</f>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IF(EXACT(A477,C477),"X","")</f>
        <v/>
      </c>
      <c r="G477" s="3" t="str">
        <f>IF(A477&lt;&gt;C477,VLOOKUP(C477,$A$2:$D$9949,4,FALSE),"")</f>
        <v>Greenshade</v>
      </c>
      <c r="H477" s="17">
        <f>A477</f>
        <v>861</v>
      </c>
      <c r="I477" s="17">
        <f>C477</f>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IF(EXACT(A478,C478),"X","")</f>
        <v/>
      </c>
      <c r="G478" s="3" t="str">
        <f>IF(A478&lt;&gt;C478,VLOOKUP(C478,$A$2:$D$9949,4,FALSE),"")</f>
        <v>Reaper's March</v>
      </c>
      <c r="H478" s="17">
        <f>A478</f>
        <v>862</v>
      </c>
      <c r="I478" s="17">
        <f>C478</f>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IF(EXACT(A479,C479),"X","")</f>
        <v/>
      </c>
      <c r="G479" s="3" t="str">
        <f>IF(A479&lt;&gt;C479,VLOOKUP(C479,$A$2:$D$9949,4,FALSE),"")</f>
        <v>Khenarthi's Roost</v>
      </c>
      <c r="H479" s="17">
        <f>A479</f>
        <v>863</v>
      </c>
      <c r="I479" s="17">
        <f>C479</f>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IF(EXACT(A480,C480),"X","")</f>
        <v/>
      </c>
      <c r="G480" s="3" t="str">
        <f>IF(A480&lt;&gt;C480,VLOOKUP(C480,$A$2:$D$9949,4,FALSE),"")</f>
        <v>The Rift</v>
      </c>
      <c r="H480" s="17">
        <f>A480</f>
        <v>864</v>
      </c>
      <c r="I480" s="17">
        <f>C480</f>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IF(EXACT(A481,C481),"X","")</f>
        <v/>
      </c>
      <c r="G481" s="3" t="str">
        <f>IF(A481&lt;&gt;C481,VLOOKUP(C481,$A$2:$D$9949,4,FALSE),"")</f>
        <v>Eastmarch</v>
      </c>
      <c r="H481" s="17">
        <f>A481</f>
        <v>865</v>
      </c>
      <c r="I481" s="17">
        <f>C481</f>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IF(EXACT(A482,C482),"X","")</f>
        <v/>
      </c>
      <c r="G482" s="3" t="str">
        <f>IF(A482&lt;&gt;C482,VLOOKUP(C482,$A$2:$D$9949,4,FALSE),"")</f>
        <v>Deshaan</v>
      </c>
      <c r="H482" s="17">
        <f>A482</f>
        <v>866</v>
      </c>
      <c r="I482" s="17">
        <f>C482</f>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IF(EXACT(A483,C483),"X","")</f>
        <v/>
      </c>
      <c r="G483" s="3" t="str">
        <f>IF(A483&lt;&gt;C483,VLOOKUP(C483,$A$2:$D$9949,4,FALSE),"")</f>
        <v>Stonefalls</v>
      </c>
      <c r="H483" s="17">
        <f>A483</f>
        <v>867</v>
      </c>
      <c r="I483" s="17">
        <f>C483</f>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IF(EXACT(A484,C484),"X","")</f>
        <v/>
      </c>
      <c r="G484" s="3" t="str">
        <f>IF(A484&lt;&gt;C484,VLOOKUP(C484,$A$2:$D$9949,4,FALSE),"")</f>
        <v>Bal Foyen</v>
      </c>
      <c r="H484" s="17">
        <f>A484</f>
        <v>868</v>
      </c>
      <c r="I484" s="17">
        <f>C484</f>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IF(EXACT(A485,C485),"X","")</f>
        <v/>
      </c>
      <c r="G485" s="3" t="str">
        <f>IF(A485&lt;&gt;C485,VLOOKUP(C485,$A$2:$D$9949,4,FALSE),"")</f>
        <v>Shadowfen</v>
      </c>
      <c r="H485" s="17">
        <f>A485</f>
        <v>869</v>
      </c>
      <c r="I485" s="17">
        <f>C485</f>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IF(EXACT(A486,C486),"X","")</f>
        <v/>
      </c>
      <c r="G486" s="3" t="str">
        <f>IF(A486&lt;&gt;C486,VLOOKUP(C486,$A$2:$D$9949,4,FALSE),"")</f>
        <v>Craglorn</v>
      </c>
      <c r="H486" s="17">
        <f>A486</f>
        <v>870</v>
      </c>
      <c r="I486" s="17">
        <f>C486</f>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IF(EXACT(A487,C487),"X","")</f>
        <v/>
      </c>
      <c r="G487" s="3" t="str">
        <f>IF(A487&lt;&gt;C487,VLOOKUP(C487,$A$2:$D$9949,4,FALSE),"")</f>
        <v>Malabal Tor</v>
      </c>
      <c r="H487" s="17">
        <f>A487</f>
        <v>871</v>
      </c>
      <c r="I487" s="17">
        <f>C487</f>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IF(EXACT(A488,C488),"X","")</f>
        <v/>
      </c>
      <c r="G488" s="3" t="str">
        <f>IF(A488&lt;&gt;C488,VLOOKUP(C488,$A$2:$D$9949,4,FALSE),"")</f>
        <v>Reaper's March</v>
      </c>
      <c r="H488" s="17">
        <f>A488</f>
        <v>872</v>
      </c>
      <c r="I488" s="17">
        <f>C488</f>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IF(EXACT(A489,C489),"X","")</f>
        <v/>
      </c>
      <c r="G489" s="3" t="str">
        <f>IF(A489&lt;&gt;C489,VLOOKUP(C489,$A$2:$D$9949,4,FALSE),"")</f>
        <v>Shadowfen</v>
      </c>
      <c r="H489" s="17">
        <f>A489</f>
        <v>873</v>
      </c>
      <c r="I489" s="17">
        <f>C489</f>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IF(EXACT(A490,C490),"X","")</f>
        <v/>
      </c>
      <c r="G490" s="3" t="str">
        <f>IF(A490&lt;&gt;C490,VLOOKUP(C490,$A$2:$D$9949,4,FALSE),"")</f>
        <v>Deshaan</v>
      </c>
      <c r="H490" s="17">
        <f>A490</f>
        <v>874</v>
      </c>
      <c r="I490" s="17">
        <f>C490</f>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IF(EXACT(A491,C491),"X","")</f>
        <v/>
      </c>
      <c r="G491" s="3" t="str">
        <f>IF(A491&lt;&gt;C491,VLOOKUP(C491,$A$2:$D$9949,4,FALSE),"")</f>
        <v>The Rift</v>
      </c>
      <c r="H491" s="17">
        <f>A491</f>
        <v>875</v>
      </c>
      <c r="I491" s="17">
        <f>C491</f>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IF(EXACT(A492,C492),"X","")</f>
        <v/>
      </c>
      <c r="G492" s="3" t="str">
        <f>IF(A492&lt;&gt;C492,VLOOKUP(C492,$A$2:$D$9949,4,FALSE),"")</f>
        <v>Reaper's March</v>
      </c>
      <c r="H492" s="17">
        <f>A492</f>
        <v>876</v>
      </c>
      <c r="I492" s="17">
        <f>C492</f>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IF(EXACT(A493,C493),"X","")</f>
        <v/>
      </c>
      <c r="G493" s="3" t="str">
        <f>IF(A493&lt;&gt;C493,VLOOKUP(C493,$A$2:$D$9949,4,FALSE),"")</f>
        <v>Grahtwood</v>
      </c>
      <c r="H493" s="17">
        <f>A493</f>
        <v>877</v>
      </c>
      <c r="I493" s="17">
        <f>C493</f>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IF(EXACT(A494,C494),"X","")</f>
        <v/>
      </c>
      <c r="G494" s="3" t="str">
        <f>IF(A494&lt;&gt;C494,VLOOKUP(C494,$A$2:$D$9949,4,FALSE),"")</f>
        <v>Auridon</v>
      </c>
      <c r="H494" s="17">
        <f>A494</f>
        <v>878</v>
      </c>
      <c r="I494" s="17">
        <f>C494</f>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IF(EXACT(A495,C495),"X","")</f>
        <v/>
      </c>
      <c r="G495" s="3" t="str">
        <f>IF(A495&lt;&gt;C495,VLOOKUP(C495,$A$2:$D$9949,4,FALSE),"")</f>
        <v>Stros M'Kai</v>
      </c>
      <c r="H495" s="17">
        <f>A495</f>
        <v>879</v>
      </c>
      <c r="I495" s="17">
        <f>C495</f>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IF(EXACT(A496,C496),"X","")</f>
        <v/>
      </c>
      <c r="G496" s="3" t="str">
        <f>IF(A496&lt;&gt;C496,VLOOKUP(C496,$A$2:$D$9949,4,FALSE),"")</f>
        <v>Bangkorai</v>
      </c>
      <c r="H496" s="17">
        <f>A496</f>
        <v>880</v>
      </c>
      <c r="I496" s="17">
        <f>C496</f>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IF(EXACT(A497,C497),"X","")</f>
        <v/>
      </c>
      <c r="G497" s="3" t="str">
        <f>IF(A497&lt;&gt;C497,VLOOKUP(C497,$A$2:$D$9949,4,FALSE),"")</f>
        <v>Stormhaven</v>
      </c>
      <c r="H497" s="17">
        <f>A497</f>
        <v>881</v>
      </c>
      <c r="I497" s="17">
        <f>C497</f>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IF(EXACT(A498,C498),"X","")</f>
        <v/>
      </c>
      <c r="G498" s="3" t="str">
        <f>IF(A498&lt;&gt;C498,VLOOKUP(C498,$A$2:$D$9949,4,FALSE),"")</f>
        <v>Grahtwood</v>
      </c>
      <c r="H498" s="17">
        <f>A498</f>
        <v>882</v>
      </c>
      <c r="I498" s="17">
        <f>C498</f>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IF(EXACT(A499,C499),"X","")</f>
        <v/>
      </c>
      <c r="G499" s="3" t="str">
        <f>IF(A499&lt;&gt;C499,VLOOKUP(C499,$A$2:$D$9949,4,FALSE),"")</f>
        <v>Craglorn</v>
      </c>
      <c r="H499" s="17">
        <f>A499</f>
        <v>883</v>
      </c>
      <c r="I499" s="17">
        <f>C499</f>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IF(EXACT(A500,C500),"X","")</f>
        <v>X</v>
      </c>
      <c r="G500" s="3" t="str">
        <f>IF(A500&lt;&gt;C500,VLOOKUP(C500,$A$2:$D$9949,4,FALSE),"")</f>
        <v/>
      </c>
      <c r="H500" s="17">
        <f>A500</f>
        <v>888</v>
      </c>
      <c r="I500" s="17">
        <f>C500</f>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IF(EXACT(A501,C501),"X","")</f>
        <v/>
      </c>
      <c r="G501" s="3" t="str">
        <f>IF(A501&lt;&gt;C501,VLOOKUP(C501,$A$2:$D$9949,4,FALSE),"")</f>
        <v>Craglorn</v>
      </c>
      <c r="H501" s="17">
        <f>A501</f>
        <v>889</v>
      </c>
      <c r="I501" s="17">
        <f>C501</f>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IF(EXACT(A502,C502),"X","")</f>
        <v/>
      </c>
      <c r="G502" s="3" t="str">
        <f>IF(A502&lt;&gt;C502,VLOOKUP(C502,$A$2:$D$9949,4,FALSE),"")</f>
        <v>Craglorn</v>
      </c>
      <c r="H502" s="17">
        <f>A502</f>
        <v>890</v>
      </c>
      <c r="I502" s="17">
        <f>C502</f>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IF(EXACT(A503,C503),"X","")</f>
        <v/>
      </c>
      <c r="G503" s="3" t="str">
        <f>IF(A503&lt;&gt;C503,VLOOKUP(C503,$A$2:$D$9949,4,FALSE),"")</f>
        <v>Craglorn</v>
      </c>
      <c r="H503" s="17">
        <f>A503</f>
        <v>891</v>
      </c>
      <c r="I503" s="17">
        <f>C503</f>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IF(EXACT(A504,C504),"X","")</f>
        <v/>
      </c>
      <c r="G504" s="3" t="str">
        <f>IF(A504&lt;&gt;C504,VLOOKUP(C504,$A$2:$D$9949,4,FALSE),"")</f>
        <v>Craglorn</v>
      </c>
      <c r="H504" s="17">
        <f>A504</f>
        <v>892</v>
      </c>
      <c r="I504" s="17">
        <f>C504</f>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IF(EXACT(A505,C505),"X","")</f>
        <v/>
      </c>
      <c r="G505" s="3" t="str">
        <f>IF(A505&lt;&gt;C505,VLOOKUP(C505,$A$2:$D$9949,4,FALSE),"")</f>
        <v>Craglorn</v>
      </c>
      <c r="H505" s="17">
        <f>A505</f>
        <v>893</v>
      </c>
      <c r="I505" s="17">
        <f>C505</f>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IF(EXACT(A506,C506),"X","")</f>
        <v/>
      </c>
      <c r="G506" s="3" t="str">
        <f>IF(A506&lt;&gt;C506,VLOOKUP(C506,$A$2:$D$9949,4,FALSE),"")</f>
        <v>Craglorn</v>
      </c>
      <c r="H506" s="17">
        <f>A506</f>
        <v>894</v>
      </c>
      <c r="I506" s="17">
        <f>C506</f>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IF(EXACT(A507,C507),"X","")</f>
        <v/>
      </c>
      <c r="G507" s="3" t="str">
        <f>IF(A507&lt;&gt;C507,VLOOKUP(C507,$A$2:$D$9949,4,FALSE),"")</f>
        <v>Craglorn</v>
      </c>
      <c r="H507" s="17">
        <f>A507</f>
        <v>895</v>
      </c>
      <c r="I507" s="17">
        <f>C507</f>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IF(EXACT(A508,C508),"X","")</f>
        <v/>
      </c>
      <c r="G508" s="3" t="str">
        <f>IF(A508&lt;&gt;C508,VLOOKUP(C508,$A$2:$D$9949,4,FALSE),"")</f>
        <v>Craglorn</v>
      </c>
      <c r="H508" s="17">
        <f>A508</f>
        <v>896</v>
      </c>
      <c r="I508" s="17">
        <f>C508</f>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IF(EXACT(A509,C509),"X","")</f>
        <v/>
      </c>
      <c r="G509" s="3" t="str">
        <f>IF(A509&lt;&gt;C509,VLOOKUP(C509,$A$2:$D$9949,4,FALSE),"")</f>
        <v>Craglorn</v>
      </c>
      <c r="H509" s="17">
        <f>A509</f>
        <v>897</v>
      </c>
      <c r="I509" s="17">
        <f>C509</f>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IF(EXACT(A510,C510),"X","")</f>
        <v/>
      </c>
      <c r="G510" s="3" t="str">
        <f>IF(A510&lt;&gt;C510,VLOOKUP(C510,$A$2:$D$9949,4,FALSE),"")</f>
        <v>Craglorn</v>
      </c>
      <c r="H510" s="17">
        <f>A510</f>
        <v>898</v>
      </c>
      <c r="I510" s="17">
        <f>C510</f>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IF(EXACT(A511,C511),"X","")</f>
        <v/>
      </c>
      <c r="G511" s="3" t="str">
        <f>IF(A511&lt;&gt;C511,VLOOKUP(C511,$A$2:$D$9949,4,FALSE),"")</f>
        <v>Craglorn</v>
      </c>
      <c r="H511" s="17">
        <f>A511</f>
        <v>899</v>
      </c>
      <c r="I511" s="17">
        <f>C511</f>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IF(EXACT(A512,C512),"X","")</f>
        <v/>
      </c>
      <c r="G512" s="3" t="str">
        <f>IF(A512&lt;&gt;C512,VLOOKUP(C512,$A$2:$D$9949,4,FALSE),"")</f>
        <v>Craglorn</v>
      </c>
      <c r="H512" s="17">
        <f>A512</f>
        <v>900</v>
      </c>
      <c r="I512" s="17">
        <f>C512</f>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IF(EXACT(A513,C513),"X","")</f>
        <v/>
      </c>
      <c r="G513" s="3" t="str">
        <f>IF(A513&lt;&gt;C513,VLOOKUP(C513,$A$2:$D$9949,4,FALSE),"")</f>
        <v>Craglorn</v>
      </c>
      <c r="H513" s="17">
        <f>A513</f>
        <v>901</v>
      </c>
      <c r="I513" s="17">
        <f>C513</f>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IF(EXACT(A514,C514),"X","")</f>
        <v/>
      </c>
      <c r="G514" s="3" t="str">
        <f>IF(A514&lt;&gt;C514,VLOOKUP(C514,$A$2:$D$9949,4,FALSE),"")</f>
        <v>Craglorn</v>
      </c>
      <c r="H514" s="17">
        <f>A514</f>
        <v>902</v>
      </c>
      <c r="I514" s="17">
        <f>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IF(EXACT(A515,C515),"X","")</f>
        <v/>
      </c>
      <c r="G515" s="3" t="str">
        <f>IF(A515&lt;&gt;C515,VLOOKUP(C515,$A$2:$D$9949,4,FALSE),"")</f>
        <v>Craglorn</v>
      </c>
      <c r="H515" s="17">
        <f>A515</f>
        <v>903</v>
      </c>
      <c r="I515" s="17">
        <f>C515</f>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IF(EXACT(A516,C516),"X","")</f>
        <v/>
      </c>
      <c r="G516" s="3" t="str">
        <f>IF(A516&lt;&gt;C516,VLOOKUP(C516,$A$2:$D$9949,4,FALSE),"")</f>
        <v>Craglorn</v>
      </c>
      <c r="H516" s="17">
        <f>A516</f>
        <v>904</v>
      </c>
      <c r="I516" s="17">
        <f>C516</f>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IF(EXACT(A517,C517),"X","")</f>
        <v/>
      </c>
      <c r="G517" s="3" t="str">
        <f>IF(A517&lt;&gt;C517,VLOOKUP(C517,$A$2:$D$9949,4,FALSE),"")</f>
        <v>Craglorn</v>
      </c>
      <c r="H517" s="17">
        <f>A517</f>
        <v>905</v>
      </c>
      <c r="I517" s="17">
        <f>C517</f>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IF(EXACT(A518,C518),"X","")</f>
        <v/>
      </c>
      <c r="G518" s="3" t="str">
        <f>IF(A518&lt;&gt;C518,VLOOKUP(C518,$A$2:$D$9949,4,FALSE),"")</f>
        <v>Craglorn</v>
      </c>
      <c r="H518" s="17">
        <f>A518</f>
        <v>906</v>
      </c>
      <c r="I518" s="17">
        <f>C518</f>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IF(EXACT(A519,C519),"X","")</f>
        <v/>
      </c>
      <c r="G519" s="3" t="str">
        <f>IF(A519&lt;&gt;C519,VLOOKUP(C519,$A$2:$D$9949,4,FALSE),"")</f>
        <v>Craglorn</v>
      </c>
      <c r="H519" s="17">
        <f>A519</f>
        <v>907</v>
      </c>
      <c r="I519" s="17">
        <f>C519</f>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IF(EXACT(A520,C520),"X","")</f>
        <v/>
      </c>
      <c r="G520" s="3" t="str">
        <f>IF(A520&lt;&gt;C520,VLOOKUP(C520,$A$2:$D$9949,4,FALSE),"")</f>
        <v>Craglorn</v>
      </c>
      <c r="H520" s="17">
        <f>A520</f>
        <v>908</v>
      </c>
      <c r="I520" s="17">
        <f>C520</f>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IF(EXACT(A521,C521),"X","")</f>
        <v/>
      </c>
      <c r="G521" s="3" t="str">
        <f>IF(A521&lt;&gt;C521,VLOOKUP(C521,$A$2:$D$9949,4,FALSE),"")</f>
        <v>Craglorn</v>
      </c>
      <c r="H521" s="17">
        <f>A521</f>
        <v>909</v>
      </c>
      <c r="I521" s="17">
        <f>C521</f>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IF(EXACT(A522,C522),"X","")</f>
        <v/>
      </c>
      <c r="G522" s="3" t="str">
        <f>IF(A522&lt;&gt;C522,VLOOKUP(C522,$A$2:$D$9949,4,FALSE),"")</f>
        <v>Craglorn</v>
      </c>
      <c r="H522" s="17">
        <f>A522</f>
        <v>910</v>
      </c>
      <c r="I522" s="17">
        <f>C522</f>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IF(EXACT(A523,C523),"X","")</f>
        <v/>
      </c>
      <c r="G523" s="3" t="str">
        <f>IF(A523&lt;&gt;C523,VLOOKUP(C523,$A$2:$D$9949,4,FALSE),"")</f>
        <v>Craglorn</v>
      </c>
      <c r="H523" s="17">
        <f>A523</f>
        <v>911</v>
      </c>
      <c r="I523" s="17">
        <f>C523</f>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IF(EXACT(A524,C524),"X","")</f>
        <v/>
      </c>
      <c r="G524" s="3" t="str">
        <f>IF(A524&lt;&gt;C524,VLOOKUP(C524,$A$2:$D$9949,4,FALSE),"")</f>
        <v>Craglorn</v>
      </c>
      <c r="H524" s="17">
        <f>A524</f>
        <v>913</v>
      </c>
      <c r="I524" s="17">
        <f>C524</f>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IF(EXACT(A525,C525),"X","")</f>
        <v/>
      </c>
      <c r="G525" s="3" t="str">
        <f>IF(A525&lt;&gt;C525,VLOOKUP(C525,$A$2:$D$9949,4,FALSE),"")</f>
        <v>Craglorn</v>
      </c>
      <c r="H525" s="17">
        <f>A525</f>
        <v>914</v>
      </c>
      <c r="I525" s="17">
        <f>C525</f>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IF(EXACT(A526,C526),"X","")</f>
        <v/>
      </c>
      <c r="G526" s="3" t="str">
        <f>IF(A526&lt;&gt;C526,VLOOKUP(C526,$A$2:$D$9949,4,FALSE),"")</f>
        <v>Craglorn</v>
      </c>
      <c r="H526" s="17">
        <f>A526</f>
        <v>915</v>
      </c>
      <c r="I526" s="17">
        <f>C526</f>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IF(EXACT(A527,C527),"X","")</f>
        <v/>
      </c>
      <c r="G527" s="3" t="str">
        <f>IF(A527&lt;&gt;C527,VLOOKUP(C527,$A$2:$D$9949,4,FALSE),"")</f>
        <v>Craglorn</v>
      </c>
      <c r="H527" s="17">
        <f>A527</f>
        <v>916</v>
      </c>
      <c r="I527" s="17">
        <f>C527</f>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IF(EXACT(A528,C528),"X","")</f>
        <v>X</v>
      </c>
      <c r="G528" s="3" t="str">
        <f>IF(A528&lt;&gt;C528,VLOOKUP(C528,$A$2:$D$9949,4,FALSE),"")</f>
        <v/>
      </c>
      <c r="H528" s="17">
        <f>A528</f>
        <v>917</v>
      </c>
      <c r="I528" s="17">
        <f>C528</f>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IF(EXACT(A529,C529),"X","")</f>
        <v/>
      </c>
      <c r="G529" s="3" t="str">
        <f>IF(A529&lt;&gt;C529,VLOOKUP(C529,$A$2:$D$9949,4,FALSE),"")</f>
        <v>Vvardenfell</v>
      </c>
      <c r="H529" s="3">
        <f>A529</f>
        <v>918</v>
      </c>
      <c r="I529" s="3">
        <f>C529</f>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IF(EXACT(A530,C530),"X","")</f>
        <v/>
      </c>
      <c r="G530" s="3" t="str">
        <f>IF(A530&lt;&gt;C530,VLOOKUP(C530,$A$2:$D$9949,4,FALSE),"")</f>
        <v>Vvardenfell</v>
      </c>
      <c r="H530" s="17">
        <f>A530</f>
        <v>919</v>
      </c>
      <c r="I530" s="17">
        <f>C530</f>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IF(EXACT(A531,C531),"X","")</f>
        <v/>
      </c>
      <c r="G531" s="3" t="str">
        <f>IF(A531&lt;&gt;C531,VLOOKUP(C531,$A$2:$D$9949,4,FALSE),"")</f>
        <v>Vvardenfell</v>
      </c>
      <c r="H531" s="17">
        <f>A531</f>
        <v>920</v>
      </c>
      <c r="I531" s="17">
        <f>C531</f>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IF(EXACT(A532,C532),"X","")</f>
        <v/>
      </c>
      <c r="G532" s="3" t="str">
        <f>IF(A532&lt;&gt;C532,VLOOKUP(C532,$A$2:$D$9949,4,FALSE),"")</f>
        <v>Vvardenfell</v>
      </c>
      <c r="H532" s="17">
        <f>A532</f>
        <v>921</v>
      </c>
      <c r="I532" s="17">
        <f>C532</f>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IF(EXACT(A533,C533),"X","")</f>
        <v/>
      </c>
      <c r="G533" s="3" t="str">
        <f>IF(A533&lt;&gt;C533,VLOOKUP(C533,$A$2:$D$9949,4,FALSE),"")</f>
        <v>Vvardenfell</v>
      </c>
      <c r="H533" s="17">
        <f>A533</f>
        <v>922</v>
      </c>
      <c r="I533" s="17">
        <f>C533</f>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IF(EXACT(A534,C534),"X","")</f>
        <v/>
      </c>
      <c r="G534" s="3" t="str">
        <f>IF(A534&lt;&gt;C534,VLOOKUP(C534,$A$2:$D$9949,4,FALSE),"")</f>
        <v>Vvardenfell</v>
      </c>
      <c r="H534" s="17">
        <f>A534</f>
        <v>923</v>
      </c>
      <c r="I534" s="17">
        <f>C534</f>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IF(EXACT(A535,C535),"X","")</f>
        <v/>
      </c>
      <c r="G535" s="3" t="str">
        <f>IF(A535&lt;&gt;C535,VLOOKUP(C535,$A$2:$D$9949,4,FALSE),"")</f>
        <v>Vvardenfell</v>
      </c>
      <c r="H535" s="17">
        <f>A535</f>
        <v>924</v>
      </c>
      <c r="I535" s="17">
        <f>C535</f>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IF(EXACT(A536,C536),"X","")</f>
        <v/>
      </c>
      <c r="G536" s="3" t="str">
        <f>IF(A536&lt;&gt;C536,VLOOKUP(C536,$A$2:$D$9949,4,FALSE),"")</f>
        <v>Vvardenfell</v>
      </c>
      <c r="H536" s="17">
        <f>A536</f>
        <v>925</v>
      </c>
      <c r="I536" s="17">
        <f>C536</f>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IF(EXACT(A537,C537),"X","")</f>
        <v/>
      </c>
      <c r="G537" s="3" t="str">
        <f>IF(A537&lt;&gt;C537,VLOOKUP(C537,$A$2:$D$9949,4,FALSE),"")</f>
        <v>Vvardenfell</v>
      </c>
      <c r="H537" s="17">
        <f>A537</f>
        <v>926</v>
      </c>
      <c r="I537" s="17">
        <f>C537</f>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IF(EXACT(A538,C538),"X","")</f>
        <v/>
      </c>
      <c r="G538" s="3" t="str">
        <f>IF(A538&lt;&gt;C538,VLOOKUP(C538,$A$2:$D$9949,4,FALSE),"")</f>
        <v>Vvardenfell</v>
      </c>
      <c r="H538" s="17">
        <f>A538</f>
        <v>927</v>
      </c>
      <c r="I538" s="17">
        <f>C538</f>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IF(EXACT(A539,C539),"X","")</f>
        <v/>
      </c>
      <c r="G539" s="3" t="str">
        <f>IF(A539&lt;&gt;C539,VLOOKUP(C539,$A$2:$D$9949,4,FALSE),"")</f>
        <v>Vvardenfell</v>
      </c>
      <c r="H539" s="17">
        <f>A539</f>
        <v>928</v>
      </c>
      <c r="I539" s="17">
        <f>C539</f>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IF(EXACT(A540,C540),"X","")</f>
        <v/>
      </c>
      <c r="G540" s="3" t="str">
        <f>IF(A540&lt;&gt;C540,VLOOKUP(C540,$A$2:$D$9949,4,FALSE),"")</f>
        <v>Vvardenfell</v>
      </c>
      <c r="H540" s="17">
        <f>A540</f>
        <v>929</v>
      </c>
      <c r="I540" s="17">
        <f>C540</f>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IF(EXACT(A541,C541),"X","")</f>
        <v/>
      </c>
      <c r="G541" s="3" t="str">
        <f>IF(A541&lt;&gt;C541,VLOOKUP(C541,$A$2:$D$9949,4,FALSE),"")</f>
        <v>Deshaan</v>
      </c>
      <c r="H541" s="17">
        <f>A541</f>
        <v>930</v>
      </c>
      <c r="I541" s="17">
        <f>C541</f>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IF(EXACT(A542,C542),"X","")</f>
        <v/>
      </c>
      <c r="G542" s="3" t="str">
        <f>IF(A542&lt;&gt;C542,VLOOKUP(C542,$A$2:$D$9949,4,FALSE),"")</f>
        <v>Grahtwood</v>
      </c>
      <c r="H542" s="17">
        <f>A542</f>
        <v>931</v>
      </c>
      <c r="I542" s="17">
        <f>C542</f>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IF(EXACT(A543,C543),"X","")</f>
        <v/>
      </c>
      <c r="G543" s="3" t="str">
        <f>IF(A543&lt;&gt;C543,VLOOKUP(C543,$A$2:$D$9949,4,FALSE),"")</f>
        <v>Rivenspire</v>
      </c>
      <c r="H543" s="17">
        <f>A543</f>
        <v>932</v>
      </c>
      <c r="I543" s="17">
        <f>C543</f>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IF(EXACT(A544,C544),"X","")</f>
        <v/>
      </c>
      <c r="G544" s="3" t="str">
        <f>IF(A544&lt;&gt;C544,VLOOKUP(C544,$A$2:$D$9949,4,FALSE),"")</f>
        <v>Stormhaven</v>
      </c>
      <c r="H544" s="17">
        <f>A544</f>
        <v>933</v>
      </c>
      <c r="I544" s="17">
        <f>C544</f>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IF(EXACT(A545,C545),"X","")</f>
        <v/>
      </c>
      <c r="G545" s="3" t="str">
        <f>IF(A545&lt;&gt;C545,VLOOKUP(C545,$A$2:$D$9949,4,FALSE),"")</f>
        <v>Stonefalls</v>
      </c>
      <c r="H545" s="17">
        <f>A545</f>
        <v>934</v>
      </c>
      <c r="I545" s="17">
        <f>C545</f>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IF(EXACT(A546,C546),"X","")</f>
        <v/>
      </c>
      <c r="G546" s="3" t="str">
        <f>IF(A546&lt;&gt;C546,VLOOKUP(C546,$A$2:$D$9949,4,FALSE),"")</f>
        <v>Auridon</v>
      </c>
      <c r="H546" s="17">
        <f>A546</f>
        <v>935</v>
      </c>
      <c r="I546" s="17">
        <f>C546</f>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IF(EXACT(A547,C547),"X","")</f>
        <v/>
      </c>
      <c r="G547" s="3" t="str">
        <f>IF(A547&lt;&gt;C547,VLOOKUP(C547,$A$2:$D$9949,4,FALSE),"")</f>
        <v>Glenumbra</v>
      </c>
      <c r="H547" s="17">
        <f>A547</f>
        <v>936</v>
      </c>
      <c r="I547" s="17">
        <f>C547</f>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IF(EXACT(A548,C548),"X","")</f>
        <v/>
      </c>
      <c r="G548" s="3" t="str">
        <f>IF(A548&lt;&gt;C548,VLOOKUP(C548,$A$2:$D$9949,4,FALSE),"")</f>
        <v>Deshaan</v>
      </c>
      <c r="H548" s="17">
        <f>A548</f>
        <v>937</v>
      </c>
      <c r="I548" s="17">
        <f>C548</f>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IF(EXACT(A549,C549),"X","")</f>
        <v/>
      </c>
      <c r="G549" s="3" t="str">
        <f>IF(A549&lt;&gt;C549,VLOOKUP(C549,$A$2:$D$9949,4,FALSE),"")</f>
        <v>Alik'r Desert</v>
      </c>
      <c r="H549" s="17">
        <f>A549</f>
        <v>938</v>
      </c>
      <c r="I549" s="17">
        <f>C549</f>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IF(EXACT(A550,C550),"X","")</f>
        <v/>
      </c>
      <c r="G550" s="3" t="str">
        <f>IF(A550&lt;&gt;C550,VLOOKUP(C550,$A$2:$D$9949,4,FALSE),"")</f>
        <v>Auridon</v>
      </c>
      <c r="H550" s="17">
        <f>A550</f>
        <v>939</v>
      </c>
      <c r="I550" s="17">
        <f>C550</f>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IF(EXACT(A551,C551),"X","")</f>
        <v/>
      </c>
      <c r="G551" s="3" t="str">
        <f>IF(A551&lt;&gt;C551,VLOOKUP(C551,$A$2:$D$9949,4,FALSE),"")</f>
        <v>Auridon</v>
      </c>
      <c r="H551" s="17">
        <f>A551</f>
        <v>940</v>
      </c>
      <c r="I551" s="17">
        <f>C551</f>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IF(EXACT(A552,C552),"X","")</f>
        <v/>
      </c>
      <c r="G552" s="3" t="str">
        <f>IF(A552&lt;&gt;C552,VLOOKUP(C552,$A$2:$D$9949,4,FALSE),"")</f>
        <v>Stonefalls</v>
      </c>
      <c r="H552" s="17">
        <f>A552</f>
        <v>941</v>
      </c>
      <c r="I552" s="17">
        <f>C552</f>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IF(EXACT(A553,C553),"X","")</f>
        <v/>
      </c>
      <c r="G553" s="3" t="str">
        <f>IF(A553&lt;&gt;C553,VLOOKUP(C553,$A$2:$D$9949,4,FALSE),"")</f>
        <v>Glenumbra</v>
      </c>
      <c r="H553" s="17">
        <f>A553</f>
        <v>942</v>
      </c>
      <c r="I553" s="17">
        <f>C553</f>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IF(EXACT(A554,C554),"X","")</f>
        <v/>
      </c>
      <c r="G554" s="3" t="str">
        <f>IF(A554&lt;&gt;C554,VLOOKUP(C554,$A$2:$D$9949,4,FALSE),"")</f>
        <v>Glenumbra</v>
      </c>
      <c r="H554" s="17">
        <f>A554</f>
        <v>943</v>
      </c>
      <c r="I554" s="17">
        <f>C554</f>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IF(EXACT(A555,C555),"X","")</f>
        <v/>
      </c>
      <c r="G555" s="3" t="str">
        <f>IF(A555&lt;&gt;C555,VLOOKUP(C555,$A$2:$D$9949,4,FALSE),"")</f>
        <v>Reaper's March</v>
      </c>
      <c r="H555" s="17">
        <f>A555</f>
        <v>944</v>
      </c>
      <c r="I555" s="17">
        <f>C555</f>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IF(EXACT(A556,C556),"X","")</f>
        <v/>
      </c>
      <c r="G556" s="3" t="str">
        <f>IF(A556&lt;&gt;C556,VLOOKUP(C556,$A$2:$D$9949,4,FALSE),"")</f>
        <v>Stonefalls</v>
      </c>
      <c r="H556" s="17">
        <f>A556</f>
        <v>945</v>
      </c>
      <c r="I556" s="17">
        <f>C556</f>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IF(EXACT(A557,C557),"X","")</f>
        <v/>
      </c>
      <c r="G557" s="3" t="str">
        <f>IF(A557&lt;&gt;C557,VLOOKUP(C557,$A$2:$D$9949,4,FALSE),"")</f>
        <v>Vvardenfell</v>
      </c>
      <c r="H557" s="17">
        <f>A557</f>
        <v>946</v>
      </c>
      <c r="I557" s="17">
        <f>C557</f>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IF(EXACT(A558,C558),"X","")</f>
        <v/>
      </c>
      <c r="G558" s="3" t="str">
        <f>IF(A558&lt;&gt;C558,VLOOKUP(C558,$A$2:$D$9949,4,FALSE),"")</f>
        <v>Vvardenfell</v>
      </c>
      <c r="H558" s="17">
        <f>A558</f>
        <v>947</v>
      </c>
      <c r="I558" s="17">
        <f>C558</f>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IF(EXACT(A559,C559),"X","")</f>
        <v/>
      </c>
      <c r="G559" s="3" t="str">
        <f>IF(A559&lt;&gt;C559,VLOOKUP(C559,$A$2:$D$9949,4,FALSE),"")</f>
        <v>Vvardenfell</v>
      </c>
      <c r="H559" s="17">
        <f>A559</f>
        <v>948</v>
      </c>
      <c r="I559" s="17">
        <f>C559</f>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IF(EXACT(A560,C560),"X","")</f>
        <v/>
      </c>
      <c r="G560" s="3" t="str">
        <f>IF(A560&lt;&gt;C560,VLOOKUP(C560,$A$2:$D$9949,4,FALSE),"")</f>
        <v>Vvardenfell</v>
      </c>
      <c r="H560" s="17">
        <f>A560</f>
        <v>949</v>
      </c>
      <c r="I560" s="17">
        <f>C560</f>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IF(EXACT(A561,C561),"X","")</f>
        <v/>
      </c>
      <c r="G561" s="3" t="str">
        <f>IF(A561&lt;&gt;C561,VLOOKUP(C561,$A$2:$D$9949,4,FALSE),"")</f>
        <v>Vvardenfell</v>
      </c>
      <c r="H561" s="17">
        <f>A561</f>
        <v>950</v>
      </c>
      <c r="I561" s="17">
        <f>C561</f>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IF(EXACT(A562,C562),"X","")</f>
        <v/>
      </c>
      <c r="G562" s="3" t="str">
        <f>IF(A562&lt;&gt;C562,VLOOKUP(C562,$A$2:$D$9949,4,FALSE),"")</f>
        <v>Vvardenfell</v>
      </c>
      <c r="H562" s="17">
        <f>A562</f>
        <v>951</v>
      </c>
      <c r="I562" s="17">
        <f>C562</f>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IF(EXACT(A563,C563),"X","")</f>
        <v/>
      </c>
      <c r="G563" s="3" t="str">
        <f>IF(A563&lt;&gt;C563,VLOOKUP(C563,$A$2:$D$9949,4,FALSE),"")</f>
        <v>Vvardenfell</v>
      </c>
      <c r="H563" s="17">
        <f>A563</f>
        <v>952</v>
      </c>
      <c r="I563" s="17">
        <f>C563</f>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IF(EXACT(A564,C564),"X","")</f>
        <v/>
      </c>
      <c r="G564" s="3" t="str">
        <f>IF(A564&lt;&gt;C564,VLOOKUP(C564,$A$2:$D$9949,4,FALSE),"")</f>
        <v>Vvardenfell</v>
      </c>
      <c r="H564" s="17">
        <f>A564</f>
        <v>953</v>
      </c>
      <c r="I564" s="17">
        <f>C564</f>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IF(EXACT(A565,C565),"X","")</f>
        <v/>
      </c>
      <c r="G565" s="3" t="str">
        <f>IF(A565&lt;&gt;C565,VLOOKUP(C565,$A$2:$D$9949,4,FALSE),"")</f>
        <v>Vvardenfell</v>
      </c>
      <c r="H565" s="17">
        <f>A565</f>
        <v>954</v>
      </c>
      <c r="I565" s="17">
        <f>C565</f>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IF(EXACT(A566,C566),"X","")</f>
        <v/>
      </c>
      <c r="G566" s="3" t="str">
        <f>IF(A566&lt;&gt;C566,VLOOKUP(C566,$A$2:$D$9949,4,FALSE),"")</f>
        <v>Vvardenfell</v>
      </c>
      <c r="H566" s="17">
        <f>A566</f>
        <v>955</v>
      </c>
      <c r="I566" s="17">
        <f>C566</f>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IF(EXACT(A567,C567),"X","")</f>
        <v/>
      </c>
      <c r="G567" s="3" t="str">
        <f>IF(A567&lt;&gt;C567,VLOOKUP(C567,$A$2:$D$9949,4,FALSE),"")</f>
        <v>Vvardenfell</v>
      </c>
      <c r="H567" s="17">
        <f>A567</f>
        <v>956</v>
      </c>
      <c r="I567" s="17">
        <f>C567</f>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IF(EXACT(A568,C568),"X","")</f>
        <v/>
      </c>
      <c r="G568" s="3" t="str">
        <f>IF(A568&lt;&gt;C568,VLOOKUP(C568,$A$2:$D$9949,4,FALSE),"")</f>
        <v>Vvardenfell</v>
      </c>
      <c r="H568" s="17">
        <f>A568</f>
        <v>957</v>
      </c>
      <c r="I568" s="17">
        <f>C568</f>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IF(EXACT(A569,C569),"X","")</f>
        <v/>
      </c>
      <c r="G569" s="3" t="str">
        <f>IF(A569&lt;&gt;C569,VLOOKUP(C569,$A$2:$D$9949,4,FALSE),"")</f>
        <v>Vvardenfell</v>
      </c>
      <c r="H569" s="17">
        <f>A569</f>
        <v>958</v>
      </c>
      <c r="I569" s="17">
        <f>C569</f>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IF(EXACT(A570,C570),"X","")</f>
        <v/>
      </c>
      <c r="G570" s="3" t="str">
        <f>IF(A570&lt;&gt;C570,VLOOKUP(C570,$A$2:$D$9949,4,FALSE),"")</f>
        <v>Vvardenfell</v>
      </c>
      <c r="H570" s="17">
        <f>A570</f>
        <v>959</v>
      </c>
      <c r="I570" s="17">
        <f>C570</f>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IF(EXACT(A571,C571),"X","")</f>
        <v/>
      </c>
      <c r="G571" s="3" t="str">
        <f>IF(A571&lt;&gt;C571,VLOOKUP(C571,$A$2:$D$9949,4,FALSE),"")</f>
        <v>Vvardenfell</v>
      </c>
      <c r="H571" s="17">
        <f>A571</f>
        <v>960</v>
      </c>
      <c r="I571" s="17">
        <f>C571</f>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IF(EXACT(A572,C572),"X","")</f>
        <v/>
      </c>
      <c r="G572" s="3" t="str">
        <f>IF(A572&lt;&gt;C572,VLOOKUP(C572,$A$2:$D$9949,4,FALSE),"")</f>
        <v>Vvardenfell</v>
      </c>
      <c r="H572" s="17">
        <f>A572</f>
        <v>961</v>
      </c>
      <c r="I572" s="17">
        <f>C572</f>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IF(EXACT(A573,C573),"X","")</f>
        <v/>
      </c>
      <c r="G573" s="3" t="str">
        <f>IF(A573&lt;&gt;C573,VLOOKUP(C573,$A$2:$D$9949,4,FALSE),"")</f>
        <v>Vvardenfell</v>
      </c>
      <c r="H573" s="17">
        <f>A573</f>
        <v>962</v>
      </c>
      <c r="I573" s="17">
        <f>C573</f>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IF(EXACT(A574,C574),"X","")</f>
        <v/>
      </c>
      <c r="G574" s="3" t="str">
        <f>IF(A574&lt;&gt;C574,VLOOKUP(C574,$A$2:$D$9949,4,FALSE),"")</f>
        <v>Vvardenfell</v>
      </c>
      <c r="H574" s="17">
        <f>A574</f>
        <v>963</v>
      </c>
      <c r="I574" s="17">
        <f>C574</f>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IF(EXACT(A575,C575),"X","")</f>
        <v/>
      </c>
      <c r="G575" s="3" t="str">
        <f>IF(A575&lt;&gt;C575,VLOOKUP(C575,$A$2:$D$9949,4,FALSE),"")</f>
        <v>Vvardenfell</v>
      </c>
      <c r="H575" s="17">
        <f>A575</f>
        <v>964</v>
      </c>
      <c r="I575" s="17">
        <f>C575</f>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IF(EXACT(A576,C576),"X","")</f>
        <v/>
      </c>
      <c r="G576" s="3" t="str">
        <f>IF(A576&lt;&gt;C576,VLOOKUP(C576,$A$2:$D$9949,4,FALSE),"")</f>
        <v>Vvardenfell</v>
      </c>
      <c r="H576" s="17">
        <f>A576</f>
        <v>965</v>
      </c>
      <c r="I576" s="17">
        <f>C576</f>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IF(EXACT(A577,C577),"X","")</f>
        <v/>
      </c>
      <c r="G577" s="3" t="str">
        <f>IF(A577&lt;&gt;C577,VLOOKUP(C577,$A$2:$D$9949,4,FALSE),"")</f>
        <v>Vvardenfell</v>
      </c>
      <c r="H577" s="17">
        <f>A577</f>
        <v>966</v>
      </c>
      <c r="I577" s="17">
        <f>C577</f>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IF(EXACT(A578,C578),"X","")</f>
        <v/>
      </c>
      <c r="G578" s="3" t="str">
        <f>IF(A578&lt;&gt;C578,VLOOKUP(C578,$A$2:$D$9949,4,FALSE),"")</f>
        <v>Vvardenfell</v>
      </c>
      <c r="H578" s="17">
        <f>A578</f>
        <v>967</v>
      </c>
      <c r="I578" s="17">
        <f>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IF(EXACT(A579,C579),"X","")</f>
        <v/>
      </c>
      <c r="G579" s="3" t="str">
        <f>IF(A579&lt;&gt;C579,VLOOKUP(C579,$A$2:$D$9949,4,FALSE),"")</f>
        <v>Vvardenfell</v>
      </c>
      <c r="H579" s="17">
        <f>A579</f>
        <v>968</v>
      </c>
      <c r="I579" s="17">
        <f>C579</f>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IF(EXACT(A580,C580),"X","")</f>
        <v/>
      </c>
      <c r="G580" s="3" t="str">
        <f>IF(A580&lt;&gt;C580,VLOOKUP(C580,$A$2:$D$9949,4,FALSE),"")</f>
        <v>Vvardenfell</v>
      </c>
      <c r="H580" s="17">
        <f>A580</f>
        <v>969</v>
      </c>
      <c r="I580" s="17">
        <f>C580</f>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IF(EXACT(A581,C581),"X","")</f>
        <v/>
      </c>
      <c r="G581" s="3" t="str">
        <f>IF(A581&lt;&gt;C581,VLOOKUP(C581,$A$2:$D$9949,4,FALSE),"")</f>
        <v>Vvardenfell</v>
      </c>
      <c r="H581" s="17">
        <f>A581</f>
        <v>970</v>
      </c>
      <c r="I581" s="17">
        <f>C581</f>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IF(EXACT(A582,C582),"X","")</f>
        <v/>
      </c>
      <c r="G582" s="3" t="str">
        <f>IF(A582&lt;&gt;C582,VLOOKUP(C582,$A$2:$D$9949,4,FALSE),"")</f>
        <v>Vvardenfell</v>
      </c>
      <c r="H582" s="17">
        <f>A582</f>
        <v>971</v>
      </c>
      <c r="I582" s="17">
        <f>C582</f>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IF(EXACT(A583,C583),"X","")</f>
        <v/>
      </c>
      <c r="G583" s="3" t="str">
        <f>IF(A583&lt;&gt;C583,VLOOKUP(C583,$A$2:$D$9949,4,FALSE),"")</f>
        <v>Vvardenfell</v>
      </c>
      <c r="H583" s="17">
        <f>A583</f>
        <v>972</v>
      </c>
      <c r="I583" s="17">
        <f>C583</f>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IF(EXACT(A584,C584),"X","")</f>
        <v/>
      </c>
      <c r="G584" s="3" t="str">
        <f>IF(A584&lt;&gt;C584,VLOOKUP(C584,$A$2:$D$9949,4,FALSE),"")</f>
        <v>Craglorn</v>
      </c>
      <c r="H584" s="17">
        <f>A584</f>
        <v>973</v>
      </c>
      <c r="I584" s="17">
        <f>C584</f>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IF(EXACT(A585,C585),"X","")</f>
        <v/>
      </c>
      <c r="G585" s="3" t="str">
        <f>IF(A585&lt;&gt;C585,VLOOKUP(C585,$A$2:$D$9949,4,FALSE),"")</f>
        <v>Craglorn</v>
      </c>
      <c r="H585" s="17">
        <f>A585</f>
        <v>974</v>
      </c>
      <c r="I585" s="17">
        <f>C585</f>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IF(EXACT(A586,C586),"X","")</f>
        <v/>
      </c>
      <c r="G586" s="3" t="str">
        <f>IF(A586&lt;&gt;C586,VLOOKUP(C586,$A$2:$D$9949,4,FALSE),"")</f>
        <v>Vvardenfell</v>
      </c>
      <c r="H586" s="17">
        <f>A586</f>
        <v>975</v>
      </c>
      <c r="I586" s="17">
        <f>C586</f>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IF(EXACT(A587,C587),"X","")</f>
        <v/>
      </c>
      <c r="G587" s="3" t="str">
        <f>IF(A587&lt;&gt;C587,VLOOKUP(C587,$A$2:$D$9949,4,FALSE),"")</f>
        <v>Vvardenfell</v>
      </c>
      <c r="H587" s="17">
        <f>A587</f>
        <v>977</v>
      </c>
      <c r="I587" s="17">
        <f>C587</f>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IF(EXACT(A588,C588),"X","")</f>
        <v/>
      </c>
      <c r="G588" s="3" t="str">
        <f>IF(A588&lt;&gt;C588,VLOOKUP(C588,$A$2:$D$9949,4,FALSE),"")</f>
        <v>Vvardenfell</v>
      </c>
      <c r="H588" s="17">
        <f>A588</f>
        <v>979</v>
      </c>
      <c r="I588" s="17">
        <f>C588</f>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IF(EXACT(A589,C589),"X","")</f>
        <v>X</v>
      </c>
      <c r="G589" s="3" t="str">
        <f>IF(A589&lt;&gt;C589,VLOOKUP(C589,$A$2:$D$9949,4,FALSE),"")</f>
        <v/>
      </c>
      <c r="H589" s="17">
        <f>A589</f>
        <v>980</v>
      </c>
      <c r="I589" s="17">
        <f>C589</f>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IF(EXACT(A590,C590),"X","")</f>
        <v/>
      </c>
      <c r="G590" s="3" t="str">
        <f>IF(A590&lt;&gt;C590,VLOOKUP(C590,$A$2:$D$9949,4,FALSE),"")</f>
        <v>Clockwork City</v>
      </c>
      <c r="H590" s="17">
        <f>A590</f>
        <v>981</v>
      </c>
      <c r="I590" s="17">
        <f>C590</f>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IF(EXACT(A591,C591),"X","")</f>
        <v/>
      </c>
      <c r="G591" s="3" t="str">
        <f>IF(A591&lt;&gt;C591,VLOOKUP(C591,$A$2:$D$9949,4,FALSE),"")</f>
        <v>Clockwork City</v>
      </c>
      <c r="H591" s="17">
        <f>A591</f>
        <v>982</v>
      </c>
      <c r="I591" s="17">
        <f>C591</f>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IF(EXACT(A592,C592),"X","")</f>
        <v/>
      </c>
      <c r="G592" s="3" t="str">
        <f>IF(A592&lt;&gt;C592,VLOOKUP(C592,$A$2:$D$9949,4,FALSE),"")</f>
        <v>Clockwork City</v>
      </c>
      <c r="H592" s="17">
        <f>A592</f>
        <v>983</v>
      </c>
      <c r="I592" s="17">
        <f>C592</f>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IF(EXACT(A593,C593),"X","")</f>
        <v/>
      </c>
      <c r="G593" s="3" t="str">
        <f>IF(A593&lt;&gt;C593,VLOOKUP(C593,$A$2:$D$9949,4,FALSE),"")</f>
        <v>Clockwork City</v>
      </c>
      <c r="H593" s="17">
        <f>A593</f>
        <v>984</v>
      </c>
      <c r="I593" s="17">
        <f>C593</f>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IF(EXACT(A594,C594),"X","")</f>
        <v/>
      </c>
      <c r="G594" s="3" t="str">
        <f>IF(A594&lt;&gt;C594,VLOOKUP(C594,$A$2:$D$9949,4,FALSE),"")</f>
        <v>Clockwork City</v>
      </c>
      <c r="H594" s="17">
        <f>A594</f>
        <v>985</v>
      </c>
      <c r="I594" s="17">
        <f>C594</f>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IF(EXACT(A595,C595),"X","")</f>
        <v/>
      </c>
      <c r="G595" s="3" t="str">
        <f>IF(A595&lt;&gt;C595,VLOOKUP(C595,$A$2:$D$9949,4,FALSE),"")</f>
        <v>Clockwork City</v>
      </c>
      <c r="H595" s="17">
        <f>A595</f>
        <v>986</v>
      </c>
      <c r="I595" s="17">
        <f>C595</f>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IF(EXACT(A596,C596),"X","")</f>
        <v/>
      </c>
      <c r="G596" s="3" t="str">
        <f>IF(A596&lt;&gt;C596,VLOOKUP(C596,$A$2:$D$9949,4,FALSE),"")</f>
        <v>Clockwork City</v>
      </c>
      <c r="H596" s="17">
        <f>A596</f>
        <v>988</v>
      </c>
      <c r="I596" s="17">
        <f>C596</f>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IF(EXACT(A597,C597),"X","")</f>
        <v/>
      </c>
      <c r="G597" s="3" t="str">
        <f>IF(A597&lt;&gt;C597,VLOOKUP(C597,$A$2:$D$9949,4,FALSE),"")</f>
        <v>Clockwork City</v>
      </c>
      <c r="H597" s="17">
        <f>A597</f>
        <v>989</v>
      </c>
      <c r="I597" s="17">
        <f>C597</f>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IF(EXACT(A598,C598),"X","")</f>
        <v/>
      </c>
      <c r="G598" s="3" t="str">
        <f>IF(A598&lt;&gt;C598,VLOOKUP(C598,$A$2:$D$9949,4,FALSE),"")</f>
        <v>Clockwork City</v>
      </c>
      <c r="H598" s="17">
        <f>A598</f>
        <v>990</v>
      </c>
      <c r="I598" s="17">
        <f>C598</f>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IF(EXACT(A599,C599),"X","")</f>
        <v/>
      </c>
      <c r="G599" s="3" t="str">
        <f>IF(A599&lt;&gt;C599,VLOOKUP(C599,$A$2:$D$9949,4,FALSE),"")</f>
        <v>Clockwork City</v>
      </c>
      <c r="H599" s="17">
        <f>A599</f>
        <v>991</v>
      </c>
      <c r="I599" s="17">
        <f>C599</f>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IF(EXACT(A600,C600),"X","")</f>
        <v/>
      </c>
      <c r="G600" s="3" t="str">
        <f>IF(A600&lt;&gt;C600,VLOOKUP(C600,$A$2:$D$9949,4,FALSE),"")</f>
        <v>Clockwork City</v>
      </c>
      <c r="H600" s="17">
        <f>A600</f>
        <v>992</v>
      </c>
      <c r="I600" s="17">
        <f>C600</f>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IF(EXACT(A601,C601),"X","")</f>
        <v/>
      </c>
      <c r="G601" s="3" t="str">
        <f>IF(A601&lt;&gt;C601,VLOOKUP(C601,$A$2:$D$9949,4,FALSE),"")</f>
        <v>Clockwork City</v>
      </c>
      <c r="H601" s="17">
        <f>A601</f>
        <v>993</v>
      </c>
      <c r="I601" s="17">
        <f>C601</f>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IF(EXACT(A602,C602),"X","")</f>
        <v/>
      </c>
      <c r="G602" s="3" t="str">
        <f>IF(A602&lt;&gt;C602,VLOOKUP(C602,$A$2:$D$9949,4,FALSE),"")</f>
        <v>Vvardenfell</v>
      </c>
      <c r="H602" s="17">
        <f>A602</f>
        <v>994</v>
      </c>
      <c r="I602" s="17">
        <f>C602</f>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IF(EXACT(A603,C603),"X","")</f>
        <v/>
      </c>
      <c r="G603" s="3" t="str">
        <f>IF(A603&lt;&gt;C603,VLOOKUP(C603,$A$2:$D$9949,4,FALSE),"")</f>
        <v>Vvardenfell</v>
      </c>
      <c r="H603" s="17">
        <f>A603</f>
        <v>995</v>
      </c>
      <c r="I603" s="17">
        <f>C603</f>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IF(EXACT(A604,C604),"X","")</f>
        <v/>
      </c>
      <c r="G604" s="3" t="str">
        <f>IF(A604&lt;&gt;C604,VLOOKUP(C604,$A$2:$D$9949,4,FALSE),"")</f>
        <v>Vvardenfell</v>
      </c>
      <c r="H604" s="17">
        <f>A604</f>
        <v>996</v>
      </c>
      <c r="I604" s="17">
        <f>C604</f>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IF(EXACT(A605,C605),"X","")</f>
        <v/>
      </c>
      <c r="G605" s="3" t="str">
        <f>IF(A605&lt;&gt;C605,VLOOKUP(C605,$A$2:$D$9949,4,FALSE),"")</f>
        <v>Vvardenfell</v>
      </c>
      <c r="H605" s="17">
        <f>A605</f>
        <v>997</v>
      </c>
      <c r="I605" s="17">
        <f>C605</f>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IF(EXACT(A606,C606),"X","")</f>
        <v/>
      </c>
      <c r="G606" s="3" t="str">
        <f>IF(A606&lt;&gt;C606,VLOOKUP(C606,$A$2:$D$9949,4,FALSE),"")</f>
        <v>Auridon</v>
      </c>
      <c r="H606" s="17">
        <f>A606</f>
        <v>998</v>
      </c>
      <c r="I606" s="17">
        <f>C606</f>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IF(EXACT(A607,C607),"X","")</f>
        <v/>
      </c>
      <c r="G607" s="3" t="str">
        <f>IF(A607&lt;&gt;C607,VLOOKUP(C607,$A$2:$D$9949,4,FALSE),"")</f>
        <v>Clockwork City</v>
      </c>
      <c r="H607" s="17">
        <f>A607</f>
        <v>999</v>
      </c>
      <c r="I607" s="17">
        <f>C607</f>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IF(EXACT(A608,C608),"X","")</f>
        <v/>
      </c>
      <c r="G608" s="3" t="str">
        <f>IF(A608&lt;&gt;C608,VLOOKUP(C608,$A$2:$D$9949,4,FALSE),"")</f>
        <v>Clockwork City</v>
      </c>
      <c r="H608" s="17">
        <f>A608</f>
        <v>1000</v>
      </c>
      <c r="I608" s="17">
        <f>C608</f>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IF(EXACT(A609,C609),"X","")</f>
        <v/>
      </c>
      <c r="G609" s="3" t="str">
        <f>IF(A609&lt;&gt;C609,VLOOKUP(C609,$A$2:$D$9949,4,FALSE),"")</f>
        <v>Clockwork City</v>
      </c>
      <c r="H609" s="17">
        <f>A609</f>
        <v>1004</v>
      </c>
      <c r="I609" s="17">
        <f>C609</f>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IF(EXACT(A610,C610),"X","")</f>
        <v>X</v>
      </c>
      <c r="G610" s="3" t="str">
        <f>IF(A610&lt;&gt;C610,VLOOKUP(C610,$A$2:$D$9949,4,FALSE),"")</f>
        <v/>
      </c>
      <c r="H610" s="17">
        <f>A610</f>
        <v>1005</v>
      </c>
      <c r="I610" s="17">
        <f>C610</f>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IF(EXACT(A611,C611),"X","")</f>
        <v/>
      </c>
      <c r="G611" s="3" t="str">
        <f>IF(A611&lt;&gt;C611,VLOOKUP(C611,$A$2:$D$9949,4,FALSE),"")</f>
        <v>Glenumbra</v>
      </c>
      <c r="H611" s="17">
        <f>A611</f>
        <v>1006</v>
      </c>
      <c r="I611" s="17">
        <f>C611</f>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IF(EXACT(A612,C612),"X","")</f>
        <v/>
      </c>
      <c r="G612" s="3" t="str">
        <f>IF(A612&lt;&gt;C612,VLOOKUP(C612,$A$2:$D$9949,4,FALSE),"")</f>
        <v>Craglorn</v>
      </c>
      <c r="H612" s="17">
        <f>A612</f>
        <v>1007</v>
      </c>
      <c r="I612" s="17">
        <f>C612</f>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IF(EXACT(A613,C613),"X","")</f>
        <v/>
      </c>
      <c r="G613" s="3" t="str">
        <f>IF(A613&lt;&gt;C613,VLOOKUP(C613,$A$2:$D$9949,4,FALSE),"")</f>
        <v>Coldharbour</v>
      </c>
      <c r="H613" s="17">
        <f>A613</f>
        <v>1008</v>
      </c>
      <c r="I613" s="17">
        <f>C613</f>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IF(EXACT(A614,C614),"X","")</f>
        <v/>
      </c>
      <c r="G614" s="3" t="str">
        <f>IF(A614&lt;&gt;C614,VLOOKUP(C614,$A$2:$D$9949,4,FALSE),"")</f>
        <v>Bangkorai</v>
      </c>
      <c r="H614" s="17">
        <f>A614</f>
        <v>1009</v>
      </c>
      <c r="I614" s="17">
        <f>C614</f>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IF(EXACT(A615,C615),"X","")</f>
        <v/>
      </c>
      <c r="G615" s="3" t="str">
        <f>IF(A615&lt;&gt;C615,VLOOKUP(C615,$A$2:$D$9949,4,FALSE),"")</f>
        <v>Stormhaven</v>
      </c>
      <c r="H615" s="17">
        <f>A615</f>
        <v>1010</v>
      </c>
      <c r="I615" s="17">
        <f>C615</f>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IF(EXACT(A616,C616),"X","")</f>
        <v>X</v>
      </c>
      <c r="G616" s="3" t="str">
        <f>IF(A616&lt;&gt;C616,VLOOKUP(C616,$A$2:$D$9949,4,FALSE),"")</f>
        <v/>
      </c>
      <c r="H616" s="17">
        <f>A616</f>
        <v>1011</v>
      </c>
      <c r="I616" s="17">
        <f>C616</f>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IF(EXACT(A617,C617),"X","")</f>
        <v/>
      </c>
      <c r="G617" s="3" t="str">
        <f>IF(A617&lt;&gt;C617,VLOOKUP(C617,$A$2:$D$9949,4,FALSE),"")</f>
        <v>Auridon</v>
      </c>
      <c r="H617" s="17">
        <f>A617</f>
        <v>1012</v>
      </c>
      <c r="I617" s="17">
        <f>C617</f>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IF(EXACT(A618,C618),"X","")</f>
        <v/>
      </c>
      <c r="G618" s="3" t="str">
        <f>IF(A618&lt;&gt;C618,VLOOKUP(C618,$A$2:$D$9949,4,FALSE),"")</f>
        <v>Summerset</v>
      </c>
      <c r="H618" s="17">
        <f>A618</f>
        <v>1013</v>
      </c>
      <c r="I618" s="17">
        <f>C618</f>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IF(EXACT(A619,C619),"X","")</f>
        <v/>
      </c>
      <c r="G619" s="3" t="str">
        <f>IF(A619&lt;&gt;C619,VLOOKUP(C619,$A$2:$D$9949,4,FALSE),"")</f>
        <v>Summerset</v>
      </c>
      <c r="H619" s="17">
        <f>A619</f>
        <v>1014</v>
      </c>
      <c r="I619" s="17">
        <f>C619</f>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IF(EXACT(A620,C620),"X","")</f>
        <v/>
      </c>
      <c r="G620" s="3" t="str">
        <f>IF(A620&lt;&gt;C620,VLOOKUP(C620,$A$2:$D$9949,4,FALSE),"")</f>
        <v>Summerset</v>
      </c>
      <c r="H620" s="17">
        <f>A620</f>
        <v>1015</v>
      </c>
      <c r="I620" s="17">
        <f>C620</f>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IF(EXACT(A621,C621),"X","")</f>
        <v/>
      </c>
      <c r="G621" s="3" t="str">
        <f>IF(A621&lt;&gt;C621,VLOOKUP(C621,$A$2:$D$9949,4,FALSE),"")</f>
        <v>Summerset</v>
      </c>
      <c r="H621" s="17">
        <f>A621</f>
        <v>1016</v>
      </c>
      <c r="I621" s="17">
        <f>C621</f>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IF(EXACT(A622,C622),"X","")</f>
        <v/>
      </c>
      <c r="G622" s="3" t="str">
        <f>IF(A622&lt;&gt;C622,VLOOKUP(C622,$A$2:$D$9949,4,FALSE),"")</f>
        <v>Summerset</v>
      </c>
      <c r="H622" s="17">
        <f>A622</f>
        <v>1017</v>
      </c>
      <c r="I622" s="17">
        <f>C622</f>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IF(EXACT(A623,C623),"X","")</f>
        <v/>
      </c>
      <c r="G623" s="3" t="str">
        <f>IF(A623&lt;&gt;C623,VLOOKUP(C623,$A$2:$D$9949,4,FALSE),"")</f>
        <v>Summerset</v>
      </c>
      <c r="H623" s="17">
        <f>A623</f>
        <v>1018</v>
      </c>
      <c r="I623" s="17">
        <f>C623</f>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IF(EXACT(A624,C624),"X","")</f>
        <v/>
      </c>
      <c r="G624" s="3" t="str">
        <f>IF(A624&lt;&gt;C624,VLOOKUP(C624,$A$2:$D$9949,4,FALSE),"")</f>
        <v>Summerset</v>
      </c>
      <c r="H624" s="17">
        <f>A624</f>
        <v>1019</v>
      </c>
      <c r="I624" s="17">
        <f>C624</f>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IF(EXACT(A625,C625),"X","")</f>
        <v/>
      </c>
      <c r="G625" s="3" t="str">
        <f>IF(A625&lt;&gt;C625,VLOOKUP(C625,$A$2:$D$9949,4,FALSE),"")</f>
        <v>Summerset</v>
      </c>
      <c r="H625" s="17">
        <f>A625</f>
        <v>1020</v>
      </c>
      <c r="I625" s="17">
        <f>C625</f>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IF(EXACT(A626,C626),"X","")</f>
        <v/>
      </c>
      <c r="G626" s="3" t="str">
        <f>IF(A626&lt;&gt;C626,VLOOKUP(C626,$A$2:$D$9949,4,FALSE),"")</f>
        <v>Summerset</v>
      </c>
      <c r="H626" s="17">
        <f>A626</f>
        <v>1021</v>
      </c>
      <c r="I626" s="17">
        <f>C626</f>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IF(EXACT(A627,C627),"X","")</f>
        <v/>
      </c>
      <c r="G627" s="3" t="str">
        <f>IF(A627&lt;&gt;C627,VLOOKUP(C627,$A$2:$D$9949,4,FALSE),"")</f>
        <v>Summerset</v>
      </c>
      <c r="H627" s="17">
        <f>A627</f>
        <v>1022</v>
      </c>
      <c r="I627" s="17">
        <f>C627</f>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IF(EXACT(A628,C628),"X","")</f>
        <v/>
      </c>
      <c r="G628" s="3" t="str">
        <f>IF(A628&lt;&gt;C628,VLOOKUP(C628,$A$2:$D$9949,4,FALSE),"")</f>
        <v>Summerset</v>
      </c>
      <c r="H628" s="17">
        <f>A628</f>
        <v>1023</v>
      </c>
      <c r="I628" s="17">
        <f>C628</f>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IF(EXACT(A629,C629),"X","")</f>
        <v/>
      </c>
      <c r="G629" s="3" t="str">
        <f>IF(A629&lt;&gt;C629,VLOOKUP(C629,$A$2:$D$9949,4,FALSE),"")</f>
        <v>Summerset</v>
      </c>
      <c r="H629" s="17">
        <f>A629</f>
        <v>1024</v>
      </c>
      <c r="I629" s="17">
        <f>C629</f>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IF(EXACT(A630,C630),"X","")</f>
        <v/>
      </c>
      <c r="G630" s="3" t="str">
        <f>IF(A630&lt;&gt;C630,VLOOKUP(C630,$A$2:$D$9949,4,FALSE),"")</f>
        <v>Summerset</v>
      </c>
      <c r="H630" s="17">
        <f>A630</f>
        <v>1025</v>
      </c>
      <c r="I630" s="17">
        <f>C630</f>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IF(EXACT(A631,C631),"X","")</f>
        <v/>
      </c>
      <c r="G631" s="3" t="str">
        <f>IF(A631&lt;&gt;C631,VLOOKUP(C631,$A$2:$D$9949,4,FALSE),"")</f>
        <v>Summerset</v>
      </c>
      <c r="H631" s="17">
        <f>A631</f>
        <v>1026</v>
      </c>
      <c r="I631" s="17">
        <f>C631</f>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IF(EXACT(A632,C632),"X","")</f>
        <v/>
      </c>
      <c r="G632" s="3" t="str">
        <f>IF(A632&lt;&gt;C632,VLOOKUP(C632,$A$2:$D$9949,4,FALSE),"")</f>
        <v>Summerset</v>
      </c>
      <c r="H632" s="17">
        <f>A632</f>
        <v>1027</v>
      </c>
      <c r="I632" s="17">
        <f>C632</f>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IF(EXACT(A633,C633),"X","")</f>
        <v/>
      </c>
      <c r="G633" s="3" t="str">
        <f>IF(A633&lt;&gt;C633,VLOOKUP(C633,$A$2:$D$9949,4,FALSE),"")</f>
        <v>Summerset</v>
      </c>
      <c r="H633" s="17">
        <f>A633</f>
        <v>1028</v>
      </c>
      <c r="I633" s="17">
        <f>C633</f>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IF(EXACT(A634,C634),"X","")</f>
        <v/>
      </c>
      <c r="G634" s="3" t="str">
        <f>IF(A634&lt;&gt;C634,VLOOKUP(C634,$A$2:$D$9949,4,FALSE),"")</f>
        <v>Summerset</v>
      </c>
      <c r="H634" s="17">
        <f>A634</f>
        <v>1029</v>
      </c>
      <c r="I634" s="17">
        <f>C634</f>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IF(EXACT(A635,C635),"X","")</f>
        <v/>
      </c>
      <c r="G635" s="3" t="str">
        <f>IF(A635&lt;&gt;C635,VLOOKUP(C635,$A$2:$D$9949,4,FALSE),"")</f>
        <v>Summerset</v>
      </c>
      <c r="H635" s="17">
        <f>A635</f>
        <v>1030</v>
      </c>
      <c r="I635" s="17">
        <f>C635</f>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IF(EXACT(A636,C636),"X","")</f>
        <v/>
      </c>
      <c r="G636" s="3" t="str">
        <f>IF(A636&lt;&gt;C636,VLOOKUP(C636,$A$2:$D$9949,4,FALSE),"")</f>
        <v>Summerset</v>
      </c>
      <c r="H636" s="17">
        <f>A636</f>
        <v>1031</v>
      </c>
      <c r="I636" s="17">
        <f>C636</f>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IF(EXACT(A637,C637),"X","")</f>
        <v/>
      </c>
      <c r="G637" s="3" t="str">
        <f>IF(A637&lt;&gt;C637,VLOOKUP(C637,$A$2:$D$9949,4,FALSE),"")</f>
        <v>Summerset</v>
      </c>
      <c r="H637" s="17">
        <f>A637</f>
        <v>1032</v>
      </c>
      <c r="I637" s="17">
        <f>C637</f>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IF(EXACT(A638,C638),"X","")</f>
        <v/>
      </c>
      <c r="G638" s="3" t="str">
        <f>IF(A638&lt;&gt;C638,VLOOKUP(C638,$A$2:$D$9949,4,FALSE),"")</f>
        <v>Summerset</v>
      </c>
      <c r="H638" s="17">
        <f>A638</f>
        <v>1033</v>
      </c>
      <c r="I638" s="17">
        <f>C638</f>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IF(EXACT(A639,C639),"X","")</f>
        <v/>
      </c>
      <c r="G639" s="3" t="str">
        <f>IF(A639&lt;&gt;C639,VLOOKUP(C639,$A$2:$D$9949,4,FALSE),"")</f>
        <v>Summerset</v>
      </c>
      <c r="H639" s="17">
        <f>A639</f>
        <v>1034</v>
      </c>
      <c r="I639" s="17">
        <f>C639</f>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IF(EXACT(A640,C640),"X","")</f>
        <v/>
      </c>
      <c r="G640" s="3" t="str">
        <f>IF(A640&lt;&gt;C640,VLOOKUP(C640,$A$2:$D$9949,4,FALSE),"")</f>
        <v>Summerset</v>
      </c>
      <c r="H640" s="17">
        <f>A640</f>
        <v>1035</v>
      </c>
      <c r="I640" s="17">
        <f>C640</f>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IF(EXACT(A641,C641),"X","")</f>
        <v/>
      </c>
      <c r="G641" s="3" t="str">
        <f>IF(A641&lt;&gt;C641,VLOOKUP(C641,$A$2:$D$9949,4,FALSE),"")</f>
        <v>Summerset</v>
      </c>
      <c r="H641" s="17">
        <f>A641</f>
        <v>1036</v>
      </c>
      <c r="I641" s="17">
        <f>C641</f>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IF(EXACT(A642,C642),"X","")</f>
        <v/>
      </c>
      <c r="G642" s="3" t="str">
        <f>IF(A642&lt;&gt;C642,VLOOKUP(C642,$A$2:$D$9949,4,FALSE),"")</f>
        <v>Summerset</v>
      </c>
      <c r="H642" s="17">
        <f>A642</f>
        <v>1037</v>
      </c>
      <c r="I642" s="17">
        <f>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IF(EXACT(A643,C643),"X","")</f>
        <v/>
      </c>
      <c r="G643" s="3" t="str">
        <f>IF(A643&lt;&gt;C643,VLOOKUP(C643,$A$2:$D$9949,4,FALSE),"")</f>
        <v>Summerset</v>
      </c>
      <c r="H643" s="17">
        <f>A643</f>
        <v>1038</v>
      </c>
      <c r="I643" s="17">
        <f>C643</f>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IF(EXACT(A644,C644),"X","")</f>
        <v/>
      </c>
      <c r="G644" s="3" t="str">
        <f>IF(A644&lt;&gt;C644,VLOOKUP(C644,$A$2:$D$9949,4,FALSE),"")</f>
        <v>Summerset</v>
      </c>
      <c r="H644" s="17">
        <f>A644</f>
        <v>1039</v>
      </c>
      <c r="I644" s="17">
        <f>C644</f>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IF(EXACT(A645,C645),"X","")</f>
        <v/>
      </c>
      <c r="G645" s="3" t="str">
        <f>IF(A645&lt;&gt;C645,VLOOKUP(C645,$A$2:$D$9949,4,FALSE),"")</f>
        <v>Summerset</v>
      </c>
      <c r="H645" s="17">
        <f>A645</f>
        <v>1040</v>
      </c>
      <c r="I645" s="17">
        <f>C645</f>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IF(EXACT(A646,C646),"X","")</f>
        <v/>
      </c>
      <c r="G646" s="3" t="str">
        <f>IF(A646&lt;&gt;C646,VLOOKUP(C646,$A$2:$D$9949,4,FALSE),"")</f>
        <v>Wrothgar</v>
      </c>
      <c r="H646" s="17">
        <f>A646</f>
        <v>1042</v>
      </c>
      <c r="I646" s="17">
        <f>C646</f>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IF(EXACT(A647,C647),"X","")</f>
        <v/>
      </c>
      <c r="G647" s="3" t="str">
        <f>IF(A647&lt;&gt;C647,VLOOKUP(C647,$A$2:$D$9949,4,FALSE),"")</f>
        <v>Clockwork City</v>
      </c>
      <c r="H647" s="17">
        <f>A647</f>
        <v>1043</v>
      </c>
      <c r="I647" s="17">
        <f>C647</f>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IF(EXACT(A648,C648),"X","")</f>
        <v/>
      </c>
      <c r="G648" s="3" t="str">
        <f>IF(A648&lt;&gt;C648,VLOOKUP(C648,$A$2:$D$9949,4,FALSE),"")</f>
        <v>Gold Coast</v>
      </c>
      <c r="H648" s="17">
        <f>A648</f>
        <v>1044</v>
      </c>
      <c r="I648" s="17">
        <f>C648</f>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IF(EXACT(A649,C649),"X","")</f>
        <v/>
      </c>
      <c r="G649" s="3" t="str">
        <f>IF(A649&lt;&gt;C649,VLOOKUP(C649,$A$2:$D$9949,4,FALSE),"")</f>
        <v>Hew's Bane</v>
      </c>
      <c r="H649" s="17">
        <f>A649</f>
        <v>1045</v>
      </c>
      <c r="I649" s="17">
        <f>C649</f>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IF(EXACT(A650,C650),"X","")</f>
        <v/>
      </c>
      <c r="G650" s="3" t="str">
        <f>IF(A650&lt;&gt;C650,VLOOKUP(C650,$A$2:$D$9949,4,FALSE),"")</f>
        <v>Summerset</v>
      </c>
      <c r="H650" s="17">
        <f>A650</f>
        <v>1046</v>
      </c>
      <c r="I650" s="17">
        <f>C650</f>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IF(EXACT(A651,C651),"X","")</f>
        <v/>
      </c>
      <c r="G651" s="3" t="str">
        <f>IF(A651&lt;&gt;C651,VLOOKUP(C651,$A$2:$D$9949,4,FALSE),"")</f>
        <v>Summerset</v>
      </c>
      <c r="H651" s="17">
        <f>A651</f>
        <v>1047</v>
      </c>
      <c r="I651" s="17">
        <f>C651</f>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IF(EXACT(A652,C652),"X","")</f>
        <v/>
      </c>
      <c r="G652" s="3" t="str">
        <f>IF(A652&lt;&gt;C652,VLOOKUP(C652,$A$2:$D$9949,4,FALSE),"")</f>
        <v>Summerset</v>
      </c>
      <c r="H652" s="17">
        <f>A652</f>
        <v>1048</v>
      </c>
      <c r="I652" s="17">
        <f>C652</f>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IF(EXACT(A653,C653),"X","")</f>
        <v/>
      </c>
      <c r="G653" s="3" t="str">
        <f>IF(A653&lt;&gt;C653,VLOOKUP(C653,$A$2:$D$9949,4,FALSE),"")</f>
        <v>Summerset</v>
      </c>
      <c r="H653" s="17">
        <f>A653</f>
        <v>1051</v>
      </c>
      <c r="I653" s="17">
        <f>C653</f>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IF(EXACT(A654,C654),"X","")</f>
        <v/>
      </c>
      <c r="G654" s="3" t="str">
        <f>IF(A654&lt;&gt;C654,VLOOKUP(C654,$A$2:$D$9949,4,FALSE),"")</f>
        <v>Reaper's March</v>
      </c>
      <c r="H654" s="17">
        <f>A654</f>
        <v>1052</v>
      </c>
      <c r="I654" s="17">
        <f>C654</f>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IF(EXACT(A655,C655),"X","")</f>
        <v/>
      </c>
      <c r="G655" s="3" t="str">
        <f>IF(A655&lt;&gt;C655,VLOOKUP(C655,$A$2:$D$9949,4,FALSE),"")</f>
        <v>Greenshade</v>
      </c>
      <c r="H655" s="17">
        <f>A655</f>
        <v>1055</v>
      </c>
      <c r="I655" s="17">
        <f>C655</f>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IF(EXACT(A656,C656),"X","")</f>
        <v/>
      </c>
      <c r="G656" s="3" t="str">
        <f>IF(A656&lt;&gt;C656,VLOOKUP(C656,$A$2:$D$9949,4,FALSE),"")</f>
        <v>Summerset</v>
      </c>
      <c r="H656" s="17">
        <f>A656</f>
        <v>1059</v>
      </c>
      <c r="I656" s="17">
        <f>C656</f>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IF(EXACT(A657,C657),"X","")</f>
        <v/>
      </c>
      <c r="G657" s="3" t="str">
        <f>IF(A657&lt;&gt;C657,VLOOKUP(C657,$A$2:$D$9949,4,FALSE),"")</f>
        <v>Summerset</v>
      </c>
      <c r="H657" s="17">
        <f>A657</f>
        <v>1060</v>
      </c>
      <c r="I657" s="17">
        <f>C657</f>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IF(EXACT(A658,C658),"X","")</f>
        <v/>
      </c>
      <c r="G658" s="3" t="str">
        <f>IF(A658&lt;&gt;C658,VLOOKUP(C658,$A$2:$D$9949,4,FALSE),"")</f>
        <v>Summerset</v>
      </c>
      <c r="H658" s="17">
        <f>A658</f>
        <v>1061</v>
      </c>
      <c r="I658" s="17">
        <f>C658</f>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IF(EXACT(A659,C659),"X","")</f>
        <v/>
      </c>
      <c r="G659" s="3" t="str">
        <f>IF(A659&lt;&gt;C659,VLOOKUP(C659,$A$2:$D$9949,4,FALSE),"")</f>
        <v>Artaeum</v>
      </c>
      <c r="H659" s="17">
        <f>A659</f>
        <v>1063</v>
      </c>
      <c r="I659" s="17">
        <f>C659</f>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IF(EXACT(A660,C660),"X","")</f>
        <v/>
      </c>
      <c r="G660" s="3" t="str">
        <f>IF(A660&lt;&gt;C660,VLOOKUP(C660,$A$2:$D$9949,4,FALSE),"")</f>
        <v>The Rift</v>
      </c>
      <c r="H660" s="17">
        <f>A660</f>
        <v>1064</v>
      </c>
      <c r="I660" s="17">
        <f>C660</f>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IF(EXACT(A661,C661),"X","")</f>
        <v/>
      </c>
      <c r="G661" s="3" t="str">
        <f>IF(A661&lt;&gt;C661,VLOOKUP(C661,$A$2:$D$9949,4,FALSE),"")</f>
        <v>Murkmire</v>
      </c>
      <c r="H661" s="17">
        <f>A661</f>
        <v>1065</v>
      </c>
      <c r="I661" s="17">
        <f>C661</f>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IF(EXACT(A662,C662),"X","")</f>
        <v/>
      </c>
      <c r="G662" s="3" t="str">
        <f>IF(A662&lt;&gt;C662,VLOOKUP(C662,$A$2:$D$9949,4,FALSE),"")</f>
        <v>Murkmire</v>
      </c>
      <c r="H662" s="17">
        <f>A662</f>
        <v>1066</v>
      </c>
      <c r="I662" s="17">
        <f>C662</f>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IF(EXACT(A663,C663),"X","")</f>
        <v/>
      </c>
      <c r="G663" s="3" t="str">
        <f>IF(A663&lt;&gt;C663,VLOOKUP(C663,$A$2:$D$9949,4,FALSE),"")</f>
        <v>Murkmire</v>
      </c>
      <c r="H663" s="17">
        <f>A663</f>
        <v>1067</v>
      </c>
      <c r="I663" s="17">
        <f>C663</f>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IF(EXACT(A664,C664),"X","")</f>
        <v/>
      </c>
      <c r="G664" s="3" t="str">
        <f>IF(A664&lt;&gt;C664,VLOOKUP(C664,$A$2:$D$9949,4,FALSE),"")</f>
        <v>Murkmire</v>
      </c>
      <c r="H664" s="17">
        <f>A664</f>
        <v>1068</v>
      </c>
      <c r="I664" s="17">
        <f>C664</f>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IF(EXACT(A665,C665),"X","")</f>
        <v/>
      </c>
      <c r="G665" s="3" t="str">
        <f>IF(A665&lt;&gt;C665,VLOOKUP(C665,$A$2:$D$9949,4,FALSE),"")</f>
        <v>Murkmire</v>
      </c>
      <c r="H665" s="17">
        <f>A665</f>
        <v>1069</v>
      </c>
      <c r="I665" s="17">
        <f>C665</f>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IF(EXACT(A666,C666),"X","")</f>
        <v/>
      </c>
      <c r="G666" s="3" t="str">
        <f>IF(A666&lt;&gt;C666,VLOOKUP(C666,$A$2:$D$9949,4,FALSE),"")</f>
        <v>Murkmire</v>
      </c>
      <c r="H666" s="17">
        <f>A666</f>
        <v>1070</v>
      </c>
      <c r="I666" s="17">
        <f>C666</f>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IF(EXACT(A667,C667),"X","")</f>
        <v/>
      </c>
      <c r="G667" s="3" t="str">
        <f>IF(A667&lt;&gt;C667,VLOOKUP(C667,$A$2:$D$9949,4,FALSE),"")</f>
        <v>Murkmire</v>
      </c>
      <c r="H667" s="17">
        <f>A667</f>
        <v>1071</v>
      </c>
      <c r="I667" s="17">
        <f>C667</f>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IF(EXACT(A668,C668),"X","")</f>
        <v/>
      </c>
      <c r="G668" s="3" t="str">
        <f>IF(A668&lt;&gt;C668,VLOOKUP(C668,$A$2:$D$9949,4,FALSE),"")</f>
        <v>Shadowfen</v>
      </c>
      <c r="H668" s="17">
        <f>A668</f>
        <v>1072</v>
      </c>
      <c r="I668" s="17">
        <f>C668</f>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IF(EXACT(A669,C669),"X","")</f>
        <v/>
      </c>
      <c r="G669" s="3" t="str">
        <f>IF(A669&lt;&gt;C669,VLOOKUP(C669,$A$2:$D$9949,4,FALSE),"")</f>
        <v>Murkmire</v>
      </c>
      <c r="H669" s="17">
        <f>A669</f>
        <v>1073</v>
      </c>
      <c r="I669" s="17">
        <f>C669</f>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IF(EXACT(A670,C670),"X","")</f>
        <v/>
      </c>
      <c r="G670" s="3" t="str">
        <f>IF(A670&lt;&gt;C670,VLOOKUP(C670,$A$2:$D$9949,4,FALSE),"")</f>
        <v>Stonefalls</v>
      </c>
      <c r="H670" s="17">
        <f>A670</f>
        <v>1074</v>
      </c>
      <c r="I670" s="17">
        <f>C670</f>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IF(EXACT(A671,C671),"X","")</f>
        <v/>
      </c>
      <c r="G671" s="3" t="str">
        <f>IF(A671&lt;&gt;C671,VLOOKUP(C671,$A$2:$D$9949,4,FALSE),"")</f>
        <v>Auridon</v>
      </c>
      <c r="H671" s="17">
        <f>A671</f>
        <v>1075</v>
      </c>
      <c r="I671" s="17">
        <f>C671</f>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IF(EXACT(A672,C672),"X","")</f>
        <v/>
      </c>
      <c r="G672" s="3" t="str">
        <f>IF(A672&lt;&gt;C672,VLOOKUP(C672,$A$2:$D$9949,4,FALSE),"")</f>
        <v>Glenumbra</v>
      </c>
      <c r="H672" s="17">
        <f>A672</f>
        <v>1076</v>
      </c>
      <c r="I672" s="17">
        <f>C672</f>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IF(EXACT(A673,C673),"X","")</f>
        <v/>
      </c>
      <c r="G673" s="3" t="str">
        <f>IF(A673&lt;&gt;C673,VLOOKUP(C673,$A$2:$D$9949,4,FALSE),"")</f>
        <v>Murkmire</v>
      </c>
      <c r="H673" s="17">
        <f>A673</f>
        <v>1077</v>
      </c>
      <c r="I673" s="17">
        <f>C673</f>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IF(EXACT(A674,C674),"X","")</f>
        <v/>
      </c>
      <c r="G674" s="3" t="str">
        <f>IF(A674&lt;&gt;C674,VLOOKUP(C674,$A$2:$D$9949,4,FALSE),"")</f>
        <v>Murkmire</v>
      </c>
      <c r="H674" s="17">
        <f>A674</f>
        <v>1078</v>
      </c>
      <c r="I674" s="17">
        <f>C674</f>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IF(EXACT(A675,C675),"X","")</f>
        <v/>
      </c>
      <c r="G675" s="3" t="str">
        <f>IF(A675&lt;&gt;C675,VLOOKUP(C675,$A$2:$D$9949,4,FALSE),"")</f>
        <v>Murkmire</v>
      </c>
      <c r="H675" s="17">
        <f>A675</f>
        <v>1079</v>
      </c>
      <c r="I675" s="17">
        <f>C675</f>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IF(EXACT(A676,C676),"X","")</f>
        <v/>
      </c>
      <c r="G676" s="3" t="str">
        <f>IF(A676&lt;&gt;C676,VLOOKUP(C676,$A$2:$D$9949,4,FALSE),"")</f>
        <v>Eastmarch</v>
      </c>
      <c r="H676" s="17">
        <f>A676</f>
        <v>1080</v>
      </c>
      <c r="I676" s="17">
        <f>C676</f>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IF(EXACT(A677,C677),"X","")</f>
        <v/>
      </c>
      <c r="G677" s="3" t="str">
        <f>IF(A677&lt;&gt;C677,VLOOKUP(C677,$A$2:$D$9949,4,FALSE),"")</f>
        <v>Gold Coast</v>
      </c>
      <c r="H677" s="17">
        <f>A677</f>
        <v>1081</v>
      </c>
      <c r="I677" s="17">
        <f>C677</f>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IF(EXACT(A678,C678),"X","")</f>
        <v/>
      </c>
      <c r="G678" s="3" t="str">
        <f>IF(A678&lt;&gt;C678,VLOOKUP(C678,$A$2:$D$9949,4,FALSE),"")</f>
        <v>Murkmire</v>
      </c>
      <c r="H678" s="17">
        <f>A678</f>
        <v>1082</v>
      </c>
      <c r="I678" s="17">
        <f>C678</f>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IF(EXACT(A679,C679),"X","")</f>
        <v/>
      </c>
      <c r="G679" s="3" t="str">
        <f>IF(A679&lt;&gt;C679,VLOOKUP(C679,$A$2:$D$9949,4,FALSE),"")</f>
        <v>Murkmire</v>
      </c>
      <c r="H679" s="17">
        <f>A679</f>
        <v>1083</v>
      </c>
      <c r="I679" s="17">
        <f>C679</f>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1085</v>
      </c>
      <c r="D680" s="3" t="str">
        <f>VLOOKUP(A680,'ESO dumped ZoneData'!$A$3:$D$9995,4,FALSE)</f>
        <v>Halls of Colossus</v>
      </c>
      <c r="E680" s="3" t="str">
        <f t="array" ref="E680">IF(OR(EXACT(A680,'ESO Dungeon constants'!$D$3:$D$987)),"X","")</f>
        <v/>
      </c>
      <c r="F680" s="3" t="str">
        <f>IF(EXACT(A680,C680),"X","")</f>
        <v>X</v>
      </c>
      <c r="G680" s="3" t="str">
        <f>IF(A680&lt;&gt;C680,VLOOKUP(C680,$A$2:$D$9949,4,FALSE),"")</f>
        <v/>
      </c>
      <c r="H680" s="17">
        <f>A680</f>
        <v>1085</v>
      </c>
      <c r="I680" s="17">
        <f>C680</f>
        <v>1085</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IF(EXACT(A681,C681),"X","")</f>
        <v>X</v>
      </c>
      <c r="G681" s="3" t="str">
        <f>IF(A681&lt;&gt;C681,VLOOKUP(C681,$A$2:$D$9949,4,FALSE),"")</f>
        <v/>
      </c>
      <c r="H681" s="17">
        <f>A681</f>
        <v>1086</v>
      </c>
      <c r="I681" s="17">
        <f>C681</f>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IF(EXACT(A682,C682),"X","")</f>
        <v/>
      </c>
      <c r="G682" s="3" t="str">
        <f>IF(A682&lt;&gt;C682,VLOOKUP(C682,$A$2:$D$9949,4,FALSE),"")</f>
        <v>Northern Elsweyr</v>
      </c>
      <c r="H682" s="17">
        <f>A682</f>
        <v>1088</v>
      </c>
      <c r="I682" s="17">
        <f>C682</f>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IF(EXACT(A683,C683),"X","")</f>
        <v/>
      </c>
      <c r="G683" s="3" t="str">
        <f>IF(A683&lt;&gt;C683,VLOOKUP(C683,$A$2:$D$9949,4,FALSE),"")</f>
        <v>Northern Elsweyr</v>
      </c>
      <c r="H683" s="17">
        <f>A683</f>
        <v>1089</v>
      </c>
      <c r="I683" s="17">
        <f>C683</f>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IF(EXACT(A684,C684),"X","")</f>
        <v/>
      </c>
      <c r="G684" s="3" t="str">
        <f>IF(A684&lt;&gt;C684,VLOOKUP(C684,$A$2:$D$9949,4,FALSE),"")</f>
        <v>Northern Elsweyr</v>
      </c>
      <c r="H684" s="17">
        <f>A684</f>
        <v>1090</v>
      </c>
      <c r="I684" s="17">
        <f>C684</f>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IF(EXACT(A685,C685),"X","")</f>
        <v/>
      </c>
      <c r="G685" s="3" t="str">
        <f>IF(A685&lt;&gt;C685,VLOOKUP(C685,$A$2:$D$9949,4,FALSE),"")</f>
        <v>Northern Elsweyr</v>
      </c>
      <c r="H685" s="17">
        <f>A685</f>
        <v>1091</v>
      </c>
      <c r="I685" s="17">
        <f>C685</f>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IF(EXACT(A686,C686),"X","")</f>
        <v/>
      </c>
      <c r="G686" s="3" t="str">
        <f>IF(A686&lt;&gt;C686,VLOOKUP(C686,$A$2:$D$9949,4,FALSE),"")</f>
        <v>Northern Elsweyr</v>
      </c>
      <c r="H686" s="17">
        <f>A686</f>
        <v>1092</v>
      </c>
      <c r="I686" s="17">
        <f>C686</f>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IF(EXACT(A687,C687),"X","")</f>
        <v/>
      </c>
      <c r="G687" s="3" t="str">
        <f>IF(A687&lt;&gt;C687,VLOOKUP(C687,$A$2:$D$9949,4,FALSE),"")</f>
        <v>Northern Elsweyr</v>
      </c>
      <c r="H687" s="17">
        <f>A687</f>
        <v>1094</v>
      </c>
      <c r="I687" s="17">
        <f>C687</f>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IF(EXACT(A688,C688),"X","")</f>
        <v/>
      </c>
      <c r="G688" s="3" t="str">
        <f>IF(A688&lt;&gt;C688,VLOOKUP(C688,$A$2:$D$9949,4,FALSE),"")</f>
        <v>Northern Elsweyr</v>
      </c>
      <c r="H688" s="17">
        <f>A688</f>
        <v>1095</v>
      </c>
      <c r="I688" s="17">
        <f>C688</f>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IF(EXACT(A689,C689),"X","")</f>
        <v/>
      </c>
      <c r="G689" s="3" t="str">
        <f>IF(A689&lt;&gt;C689,VLOOKUP(C689,$A$2:$D$9949,4,FALSE),"")</f>
        <v>Northern Elsweyr</v>
      </c>
      <c r="H689" s="17">
        <f>A689</f>
        <v>1096</v>
      </c>
      <c r="I689" s="17">
        <f>C689</f>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IF(EXACT(A690,C690),"X","")</f>
        <v/>
      </c>
      <c r="G690" s="3" t="str">
        <f>IF(A690&lt;&gt;C690,VLOOKUP(C690,$A$2:$D$9949,4,FALSE),"")</f>
        <v>Northern Elsweyr</v>
      </c>
      <c r="H690" s="17">
        <f>A690</f>
        <v>1097</v>
      </c>
      <c r="I690" s="17">
        <f>C690</f>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IF(EXACT(A691,C691),"X","")</f>
        <v/>
      </c>
      <c r="G691" s="3" t="str">
        <f>IF(A691&lt;&gt;C691,VLOOKUP(C691,$A$2:$D$9949,4,FALSE),"")</f>
        <v>Northern Elsweyr</v>
      </c>
      <c r="H691" s="17">
        <f>A691</f>
        <v>1098</v>
      </c>
      <c r="I691" s="17">
        <f>C691</f>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IF(EXACT(A692,C692),"X","")</f>
        <v/>
      </c>
      <c r="G692" s="3" t="str">
        <f>IF(A692&lt;&gt;C692,VLOOKUP(C692,$A$2:$D$9949,4,FALSE),"")</f>
        <v>Northern Elsweyr</v>
      </c>
      <c r="H692" s="17">
        <f>A692</f>
        <v>1099</v>
      </c>
      <c r="I692" s="17">
        <f>C692</f>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IF(EXACT(A693,C693),"X","")</f>
        <v/>
      </c>
      <c r="G693" s="3" t="str">
        <f>IF(A693&lt;&gt;C693,VLOOKUP(C693,$A$2:$D$9949,4,FALSE),"")</f>
        <v>Northern Elsweyr</v>
      </c>
      <c r="H693" s="17">
        <f>A693</f>
        <v>1101</v>
      </c>
      <c r="I693" s="17">
        <f>C693</f>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IF(EXACT(A694,C694),"X","")</f>
        <v/>
      </c>
      <c r="G694" s="3" t="str">
        <f>IF(A694&lt;&gt;C694,VLOOKUP(C694,$A$2:$D$9949,4,FALSE),"")</f>
        <v>Northern Elsweyr</v>
      </c>
      <c r="H694" s="17">
        <f>A694</f>
        <v>1102</v>
      </c>
      <c r="I694" s="17">
        <f>C694</f>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IF(EXACT(A695,C695),"X","")</f>
        <v/>
      </c>
      <c r="G695" s="3" t="str">
        <f>IF(A695&lt;&gt;C695,VLOOKUP(C695,$A$2:$D$9949,4,FALSE),"")</f>
        <v>Northern Elsweyr</v>
      </c>
      <c r="H695" s="17">
        <f>A695</f>
        <v>1103</v>
      </c>
      <c r="I695" s="17">
        <f>C695</f>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IF(EXACT(A696,C696),"X","")</f>
        <v/>
      </c>
      <c r="G696" s="3" t="str">
        <f>IF(A696&lt;&gt;C696,VLOOKUP(C696,$A$2:$D$9949,4,FALSE),"")</f>
        <v>Northern Elsweyr</v>
      </c>
      <c r="H696" s="17">
        <f>A696</f>
        <v>1105</v>
      </c>
      <c r="I696" s="17">
        <f>C696</f>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IF(EXACT(A697,C697),"X","")</f>
        <v/>
      </c>
      <c r="G697" s="3" t="str">
        <f>IF(A697&lt;&gt;C697,VLOOKUP(C697,$A$2:$D$9949,4,FALSE),"")</f>
        <v>Northern Elsweyr</v>
      </c>
      <c r="H697" s="17">
        <f>A697</f>
        <v>1106</v>
      </c>
      <c r="I697" s="17">
        <f>C697</f>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IF(EXACT(A698,C698),"X","")</f>
        <v>X</v>
      </c>
      <c r="G698" s="3" t="str">
        <f>IF(A698&lt;&gt;C698,VLOOKUP(C698,$A$2:$D$9949,4,FALSE),"")</f>
        <v/>
      </c>
      <c r="H698" s="17">
        <f>A698</f>
        <v>1107</v>
      </c>
      <c r="I698" s="17">
        <f>C698</f>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IF(EXACT(A699,C699),"X","")</f>
        <v>X</v>
      </c>
      <c r="G699" s="3" t="str">
        <f>IF(A699&lt;&gt;C699,VLOOKUP(C699,$A$2:$D$9949,4,FALSE),"")</f>
        <v/>
      </c>
      <c r="H699" s="17">
        <f>A699</f>
        <v>1108</v>
      </c>
      <c r="I699" s="17">
        <f>C699</f>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IF(EXACT(A700,C700),"X","")</f>
        <v>X</v>
      </c>
      <c r="G700" s="3" t="str">
        <f>IF(A700&lt;&gt;C700,VLOOKUP(C700,$A$2:$D$9949,4,FALSE),"")</f>
        <v/>
      </c>
      <c r="H700" s="17">
        <f>A700</f>
        <v>1109</v>
      </c>
      <c r="I700" s="17">
        <f>C700</f>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IF(EXACT(A701,C701),"X","")</f>
        <v/>
      </c>
      <c r="G701" s="3" t="str">
        <f>IF(A701&lt;&gt;C701,VLOOKUP(C701,$A$2:$D$9949,4,FALSE),"")</f>
        <v>Northern Elsweyr</v>
      </c>
      <c r="H701" s="17">
        <f>A701</f>
        <v>1110</v>
      </c>
      <c r="I701" s="17">
        <f>C701</f>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IF(EXACT(A702,C702),"X","")</f>
        <v/>
      </c>
      <c r="G702" s="3" t="str">
        <f>IF(A702&lt;&gt;C702,VLOOKUP(C702,$A$2:$D$9949,4,FALSE),"")</f>
        <v>Northern Elsweyr</v>
      </c>
      <c r="H702" s="17">
        <f>A702</f>
        <v>1111</v>
      </c>
      <c r="I702" s="17">
        <f>C702</f>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IF(EXACT(A703,C703),"X","")</f>
        <v/>
      </c>
      <c r="G703" s="3" t="str">
        <f>IF(A703&lt;&gt;C703,VLOOKUP(C703,$A$2:$D$9949,4,FALSE),"")</f>
        <v>Northern Elsweyr</v>
      </c>
      <c r="H703" s="17">
        <f>A703</f>
        <v>1112</v>
      </c>
      <c r="I703" s="17">
        <f>C703</f>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IF(EXACT(A704,C704),"X","")</f>
        <v/>
      </c>
      <c r="G704" s="3" t="str">
        <f>IF(A704&lt;&gt;C704,VLOOKUP(C704,$A$2:$D$9949,4,FALSE),"")</f>
        <v>Northern Elsweyr</v>
      </c>
      <c r="H704" s="17">
        <f>A704</f>
        <v>1113</v>
      </c>
      <c r="I704" s="17">
        <f>C704</f>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IF(EXACT(A705,C705),"X","")</f>
        <v/>
      </c>
      <c r="G705" s="3" t="str">
        <f>IF(A705&lt;&gt;C705,VLOOKUP(C705,$A$2:$D$9949,4,FALSE),"")</f>
        <v>Northern Elsweyr</v>
      </c>
      <c r="H705" s="17">
        <f>A705</f>
        <v>1114</v>
      </c>
      <c r="I705" s="17">
        <f>C705</f>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IF(EXACT(A706,C706),"X","")</f>
        <v/>
      </c>
      <c r="G706" s="3" t="str">
        <f>IF(A706&lt;&gt;C706,VLOOKUP(C706,$A$2:$D$9949,4,FALSE),"")</f>
        <v>Northern Elsweyr</v>
      </c>
      <c r="H706" s="17">
        <f>A706</f>
        <v>1115</v>
      </c>
      <c r="I706" s="17">
        <f>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IF(EXACT(A707,C707),"X","")</f>
        <v>X</v>
      </c>
      <c r="G707" s="3" t="str">
        <f>IF(A707&lt;&gt;C707,VLOOKUP(C707,$A$2:$D$9949,4,FALSE),"")</f>
        <v/>
      </c>
      <c r="H707" s="17">
        <f>A707</f>
        <v>1116</v>
      </c>
      <c r="I707" s="17">
        <f>C707</f>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IF(EXACT(A708,C708),"X","")</f>
        <v/>
      </c>
      <c r="G708" s="3" t="str">
        <f>IF(A708&lt;&gt;C708,VLOOKUP(C708,$A$2:$D$9949,4,FALSE),"")</f>
        <v>Northern Elsweyr</v>
      </c>
      <c r="H708" s="17">
        <f>A708</f>
        <v>1117</v>
      </c>
      <c r="I708" s="17">
        <f>C708</f>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IF(EXACT(A709,C709),"X","")</f>
        <v/>
      </c>
      <c r="G709" s="3" t="str">
        <f>IF(A709&lt;&gt;C709,VLOOKUP(C709,$A$2:$D$9949,4,FALSE),"")</f>
        <v>Northern Elsweyr</v>
      </c>
      <c r="H709" s="17">
        <f>A709</f>
        <v>1118</v>
      </c>
      <c r="I709" s="17">
        <f>C709</f>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IF(EXACT(A710,C710),"X","")</f>
        <v/>
      </c>
      <c r="G710" s="3" t="str">
        <f>IF(A710&lt;&gt;C710,VLOOKUP(C710,$A$2:$D$9949,4,FALSE),"")</f>
        <v>Northern Elsweyr</v>
      </c>
      <c r="H710" s="17">
        <f>A710</f>
        <v>1119</v>
      </c>
      <c r="I710" s="17">
        <f>C710</f>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IF(EXACT(A711,C711),"X","")</f>
        <v/>
      </c>
      <c r="G711" s="3" t="str">
        <f>IF(A711&lt;&gt;C711,VLOOKUP(C711,$A$2:$D$9949,4,FALSE),"")</f>
        <v>Northern Elsweyr</v>
      </c>
      <c r="H711" s="17">
        <f>A711</f>
        <v>1120</v>
      </c>
      <c r="I711" s="17">
        <f>C711</f>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IF(EXACT(A712,C712),"X","")</f>
        <v/>
      </c>
      <c r="G712" s="3" t="str">
        <f>IF(A712&lt;&gt;C712,VLOOKUP(C712,$A$2:$D$9949,4,FALSE),"")</f>
        <v>Northern Elsweyr</v>
      </c>
      <c r="H712" s="17">
        <f>A712</f>
        <v>1121</v>
      </c>
      <c r="I712" s="17">
        <f>C712</f>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IF(EXACT(A713,C713),"X","")</f>
        <v/>
      </c>
      <c r="G713" s="3" t="str">
        <f>IF(A713&lt;&gt;C713,VLOOKUP(C713,$A$2:$D$9949,4,FALSE),"")</f>
        <v>Northern Elsweyr</v>
      </c>
      <c r="H713" s="17">
        <f>A713</f>
        <v>1122</v>
      </c>
      <c r="I713" s="17">
        <f>C713</f>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IF(EXACT(A714,C714),"X","")</f>
        <v/>
      </c>
      <c r="G714" s="3" t="str">
        <f>IF(A714&lt;&gt;C714,VLOOKUP(C714,$A$2:$D$9949,4,FALSE),"")</f>
        <v>Grahtwood</v>
      </c>
      <c r="H714" s="17">
        <f>A714</f>
        <v>1123</v>
      </c>
      <c r="I714" s="17">
        <f>C714</f>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IF(EXACT(A715,C715),"X","")</f>
        <v/>
      </c>
      <c r="G715" s="3" t="str">
        <f>IF(A715&lt;&gt;C715,VLOOKUP(C715,$A$2:$D$9949,4,FALSE),"")</f>
        <v>Eastmarch</v>
      </c>
      <c r="H715" s="17">
        <f>A715</f>
        <v>1125</v>
      </c>
      <c r="I715" s="17">
        <f>C715</f>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IF(EXACT(A716,C716),"X","")</f>
        <v/>
      </c>
      <c r="G716" s="3" t="str">
        <f>IF(A716&lt;&gt;C716,VLOOKUP(C716,$A$2:$D$9949,4,FALSE),"")</f>
        <v>Craglorn</v>
      </c>
      <c r="H716" s="17">
        <f>A716</f>
        <v>1126</v>
      </c>
      <c r="I716" s="17">
        <f>C716</f>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IF(EXACT(A717,C717),"X","")</f>
        <v/>
      </c>
      <c r="G717" s="3" t="str">
        <f>IF(A717&lt;&gt;C717,VLOOKUP(C717,$A$2:$D$9949,4,FALSE),"")</f>
        <v>Northern Elsweyr</v>
      </c>
      <c r="H717" s="17">
        <f>A717</f>
        <v>1128</v>
      </c>
      <c r="I717" s="17">
        <f>C717</f>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IF(EXACT(A718,C718),"X","")</f>
        <v/>
      </c>
      <c r="G718" s="3" t="str">
        <f>IF(A718&lt;&gt;C718,VLOOKUP(C718,$A$2:$D$9949,4,FALSE),"")</f>
        <v>Northern Elsweyr</v>
      </c>
      <c r="H718" s="17">
        <f>A718</f>
        <v>1129</v>
      </c>
      <c r="I718" s="17">
        <f>C718</f>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IF(EXACT(A719,C719),"X","")</f>
        <v/>
      </c>
      <c r="G719" s="3" t="str">
        <f>IF(A719&lt;&gt;C719,VLOOKUP(C719,$A$2:$D$9949,4,FALSE),"")</f>
        <v>Northern Elsweyr</v>
      </c>
      <c r="H719" s="17">
        <f>A719</f>
        <v>1130</v>
      </c>
      <c r="I719" s="17">
        <f>C719</f>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IF(EXACT(A720,C720),"X","")</f>
        <v>X</v>
      </c>
      <c r="G720" s="3" t="str">
        <f>IF(A720&lt;&gt;C720,VLOOKUP(C720,$A$2:$D$9949,4,FALSE),"")</f>
        <v/>
      </c>
      <c r="H720" s="17">
        <f>A720</f>
        <v>1133</v>
      </c>
      <c r="I720" s="17">
        <f>C720</f>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IF(EXACT(A721,C721),"X","")</f>
        <v/>
      </c>
      <c r="G721" s="3" t="str">
        <f>IF(A721&lt;&gt;C721,VLOOKUP(C721,$A$2:$D$9949,4,FALSE),"")</f>
        <v>Southern Elsweyr</v>
      </c>
      <c r="H721" s="17">
        <f>A721</f>
        <v>1134</v>
      </c>
      <c r="I721" s="17">
        <f>C721</f>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IF(EXACT(A722,C722),"X","")</f>
        <v/>
      </c>
      <c r="G722" s="3" t="str">
        <f>IF(A722&lt;&gt;C722,VLOOKUP(C722,$A$2:$D$9949,4,FALSE),"")</f>
        <v>Southern Elsweyr</v>
      </c>
      <c r="H722" s="17">
        <f>A722</f>
        <v>1135</v>
      </c>
      <c r="I722" s="17">
        <f>C722</f>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IF(EXACT(A723,C723),"X","")</f>
        <v/>
      </c>
      <c r="G723" s="3" t="str">
        <f>IF(A723&lt;&gt;C723,VLOOKUP(C723,$A$2:$D$9949,4,FALSE),"")</f>
        <v>Southern Elsweyr</v>
      </c>
      <c r="H723" s="17">
        <f>A723</f>
        <v>1136</v>
      </c>
      <c r="I723" s="17">
        <f>C723</f>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IF(EXACT(A724,C724),"X","")</f>
        <v/>
      </c>
      <c r="G724" s="3" t="str">
        <f>IF(A724&lt;&gt;C724,VLOOKUP(C724,$A$2:$D$9949,4,FALSE),"")</f>
        <v>Southern Elsweyr</v>
      </c>
      <c r="H724" s="17">
        <f>A724</f>
        <v>1137</v>
      </c>
      <c r="I724" s="17">
        <f>C724</f>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IF(EXACT(A725,C725),"X","")</f>
        <v/>
      </c>
      <c r="G725" s="3" t="str">
        <f>IF(A725&lt;&gt;C725,VLOOKUP(C725,$A$2:$D$9949,4,FALSE),"")</f>
        <v>Southern Elsweyr</v>
      </c>
      <c r="H725" s="17">
        <f>A725</f>
        <v>1138</v>
      </c>
      <c r="I725" s="17">
        <f>C725</f>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IF(EXACT(A726,C726),"X","")</f>
        <v/>
      </c>
      <c r="G726" s="3" t="str">
        <f>IF(A726&lt;&gt;C726,VLOOKUP(C726,$A$2:$D$9949,4,FALSE),"")</f>
        <v>Southern Elsweyr</v>
      </c>
      <c r="H726" s="17">
        <f>A726</f>
        <v>1139</v>
      </c>
      <c r="I726" s="17">
        <f>C726</f>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IF(EXACT(A727,C727),"X","")</f>
        <v/>
      </c>
      <c r="G727" s="3" t="str">
        <f>IF(A727&lt;&gt;C727,VLOOKUP(C727,$A$2:$D$9949,4,FALSE),"")</f>
        <v>Alik'r Desert</v>
      </c>
      <c r="H727" s="17">
        <f>A727</f>
        <v>1140</v>
      </c>
      <c r="I727" s="17">
        <f>C727</f>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IF(EXACT(A728,C728),"X","")</f>
        <v/>
      </c>
      <c r="G728" s="3" t="str">
        <f>IF(A728&lt;&gt;C728,VLOOKUP(C728,$A$2:$D$9949,4,FALSE),"")</f>
        <v>Eastmarch</v>
      </c>
      <c r="H728" s="17">
        <f>A728</f>
        <v>1141</v>
      </c>
      <c r="I728" s="17">
        <f>C728</f>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IF(EXACT(A729,C729),"X","")</f>
        <v>X</v>
      </c>
      <c r="G729" s="3" t="str">
        <f>IF(A729&lt;&gt;C729,VLOOKUP(C729,$A$2:$D$9949,4,FALSE),"")</f>
        <v/>
      </c>
      <c r="H729" s="17">
        <f>A729</f>
        <v>1142</v>
      </c>
      <c r="I729" s="17">
        <f>C729</f>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IF(EXACT(A730,C730),"X","")</f>
        <v/>
      </c>
      <c r="G730" s="3" t="str">
        <f>IF(A730&lt;&gt;C730,VLOOKUP(C730,$A$2:$D$9949,4,FALSE),"")</f>
        <v>Stormhaven</v>
      </c>
      <c r="H730" s="17">
        <f>A730</f>
        <v>1143</v>
      </c>
      <c r="I730" s="17">
        <f>C730</f>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IF(EXACT(A731,C731),"X","")</f>
        <v>X</v>
      </c>
      <c r="G731" s="3" t="str">
        <f>IF(A731&lt;&gt;C731,VLOOKUP(C731,$A$2:$D$9949,4,FALSE),"")</f>
        <v/>
      </c>
      <c r="H731" s="17">
        <f>A731</f>
        <v>1144</v>
      </c>
      <c r="I731" s="17">
        <f>C731</f>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IF(EXACT(A732,C732),"X","")</f>
        <v/>
      </c>
      <c r="G732" s="3" t="str">
        <f>IF(A732&lt;&gt;C732,VLOOKUP(C732,$A$2:$D$9949,4,FALSE),"")</f>
        <v>Southern Elsweyr</v>
      </c>
      <c r="H732" s="17">
        <f>A732</f>
        <v>1145</v>
      </c>
      <c r="I732" s="17">
        <f>C732</f>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IF(EXACT(A733,C733),"X","")</f>
        <v/>
      </c>
      <c r="G733" s="3" t="str">
        <f>IF(A733&lt;&gt;C733,VLOOKUP(C733,$A$2:$D$9949,4,FALSE),"")</f>
        <v>Southern Elsweyr</v>
      </c>
      <c r="H733" s="17">
        <f>A733</f>
        <v>1146</v>
      </c>
      <c r="I733" s="17">
        <f>C733</f>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IF(EXACT(A734,C734),"X","")</f>
        <v/>
      </c>
      <c r="G734" s="3" t="str">
        <f>IF(A734&lt;&gt;C734,VLOOKUP(C734,$A$2:$D$9949,4,FALSE),"")</f>
        <v>Southern Elsweyr</v>
      </c>
      <c r="H734" s="17">
        <f>A734</f>
        <v>1147</v>
      </c>
      <c r="I734" s="17">
        <f>C734</f>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IF(EXACT(A735,C735),"X","")</f>
        <v/>
      </c>
      <c r="G735" s="3" t="str">
        <f>IF(A735&lt;&gt;C735,VLOOKUP(C735,$A$2:$D$9949,4,FALSE),"")</f>
        <v>Southern Elsweyr</v>
      </c>
      <c r="H735" s="17">
        <f>A735</f>
        <v>1148</v>
      </c>
      <c r="I735" s="17">
        <f>C735</f>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IF(EXACT(A736,C736),"X","")</f>
        <v/>
      </c>
      <c r="G736" s="3" t="str">
        <f>IF(A736&lt;&gt;C736,VLOOKUP(C736,$A$2:$D$9949,4,FALSE),"")</f>
        <v>Southern Elsweyr</v>
      </c>
      <c r="H736" s="17">
        <f>A736</f>
        <v>1149</v>
      </c>
      <c r="I736" s="17">
        <f>C736</f>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IF(EXACT(A737,C737),"X","")</f>
        <v/>
      </c>
      <c r="G737" s="3" t="str">
        <f>IF(A737&lt;&gt;C737,VLOOKUP(C737,$A$2:$D$9949,4,FALSE),"")</f>
        <v>Southern Elsweyr</v>
      </c>
      <c r="H737" s="17">
        <f>A737</f>
        <v>1150</v>
      </c>
      <c r="I737" s="17">
        <f>C737</f>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IF(EXACT(A738,C738),"X","")</f>
        <v/>
      </c>
      <c r="G738" s="3" t="str">
        <f>IF(A738&lt;&gt;C738,VLOOKUP(C738,$A$2:$D$9949,4,FALSE),"")</f>
        <v>Southern Elsweyr</v>
      </c>
      <c r="H738" s="17">
        <f>A738</f>
        <v>1151</v>
      </c>
      <c r="I738" s="17">
        <f>C738</f>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IF(EXACT(A739,C739),"X","")</f>
        <v/>
      </c>
      <c r="G739" s="3" t="str">
        <f>IF(A739&lt;&gt;C739,VLOOKUP(C739,$A$2:$D$9949,4,FALSE),"")</f>
        <v>Wrothgar</v>
      </c>
      <c r="H739" s="17">
        <f>A739</f>
        <v>1152</v>
      </c>
      <c r="I739" s="17">
        <f>C739</f>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IF(EXACT(A740,C740),"X","")</f>
        <v/>
      </c>
      <c r="G740" s="3" t="str">
        <f>IF(A740&lt;&gt;C740,VLOOKUP(C740,$A$2:$D$9949,4,FALSE),"")</f>
        <v>Bangkorai</v>
      </c>
      <c r="H740" s="17">
        <f>A740</f>
        <v>1153</v>
      </c>
      <c r="I740" s="17">
        <f>C740</f>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IF(EXACT(A741,C741),"X","")</f>
        <v/>
      </c>
      <c r="G741" s="3" t="str">
        <f>IF(A741&lt;&gt;C741,VLOOKUP(C741,$A$2:$D$9949,4,FALSE),"")</f>
        <v>Northern Elsweyr</v>
      </c>
      <c r="H741" s="17">
        <f>A741</f>
        <v>1154</v>
      </c>
      <c r="I741" s="17">
        <f>C741</f>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IF(EXACT(A742,C742),"X","")</f>
        <v/>
      </c>
      <c r="G742" s="3" t="str">
        <f>IF(A742&lt;&gt;C742,VLOOKUP(C742,$A$2:$D$9949,4,FALSE),"")</f>
        <v>Rivenspire</v>
      </c>
      <c r="H742" s="17">
        <f>A742</f>
        <v>1155</v>
      </c>
      <c r="I742" s="17">
        <f>C742</f>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IF(EXACT(A743,C743),"X","")</f>
        <v>X</v>
      </c>
      <c r="G743" s="3" t="str">
        <f>IF(A743&lt;&gt;C743,VLOOKUP(C743,$A$2:$D$9949,4,FALSE),"")</f>
        <v/>
      </c>
      <c r="H743" s="17">
        <f>A743</f>
        <v>1160</v>
      </c>
      <c r="I743" s="17">
        <f>C743</f>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IF(EXACT(A744,C744),"X","")</f>
        <v>X</v>
      </c>
      <c r="G744" s="3" t="str">
        <f>IF(A744&lt;&gt;C744,VLOOKUP(C744,$A$2:$D$9949,4,FALSE),"")</f>
        <v/>
      </c>
      <c r="H744" s="17">
        <f>A744</f>
        <v>1161</v>
      </c>
      <c r="I744" s="17">
        <f>C744</f>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IF(EXACT(A745,C745),"X","")</f>
        <v/>
      </c>
      <c r="G745" s="3" t="str">
        <f>IF(A745&lt;&gt;C745,VLOOKUP(C745,$A$2:$D$9949,4,FALSE),"")</f>
        <v>Blackreach: Greymoor Caverns</v>
      </c>
      <c r="H745" s="17">
        <f>A745</f>
        <v>1165</v>
      </c>
      <c r="I745" s="17">
        <f>C745</f>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IF(EXACT(A746,C746),"X","")</f>
        <v/>
      </c>
      <c r="G746" s="3" t="str">
        <f>IF(A746&lt;&gt;C746,VLOOKUP(C746,$A$2:$D$9949,4,FALSE),"")</f>
        <v>Western Skyrim</v>
      </c>
      <c r="H746" s="17">
        <f>A746</f>
        <v>1166</v>
      </c>
      <c r="I746" s="17">
        <f>C746</f>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IF(EXACT(A747,C747),"X","")</f>
        <v/>
      </c>
      <c r="G747" s="3" t="str">
        <f>IF(A747&lt;&gt;C747,VLOOKUP(C747,$A$2:$D$9949,4,FALSE),"")</f>
        <v>Western Skyrim</v>
      </c>
      <c r="H747" s="17">
        <f>A747</f>
        <v>1167</v>
      </c>
      <c r="I747" s="17">
        <f>C747</f>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IF(EXACT(A748,C748),"X","")</f>
        <v/>
      </c>
      <c r="G748" s="3" t="str">
        <f>IF(A748&lt;&gt;C748,VLOOKUP(C748,$A$2:$D$9949,4,FALSE),"")</f>
        <v>Western Skyrim</v>
      </c>
      <c r="H748" s="17">
        <f>A748</f>
        <v>1168</v>
      </c>
      <c r="I748" s="17">
        <f>C748</f>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IF(EXACT(A749,C749),"X","")</f>
        <v/>
      </c>
      <c r="G749" s="3" t="str">
        <f>IF(A749&lt;&gt;C749,VLOOKUP(C749,$A$2:$D$9949,4,FALSE),"")</f>
        <v>Western Skyrim</v>
      </c>
      <c r="H749" s="17">
        <f>A749</f>
        <v>1169</v>
      </c>
      <c r="I749" s="17">
        <f>C749</f>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IF(EXACT(A750,C750),"X","")</f>
        <v/>
      </c>
      <c r="G750" s="3" t="str">
        <f>IF(A750&lt;&gt;C750,VLOOKUP(C750,$A$2:$D$9949,4,FALSE),"")</f>
        <v>Western Skyrim</v>
      </c>
      <c r="H750" s="17">
        <f>A750</f>
        <v>1170</v>
      </c>
      <c r="I750" s="17">
        <f>C750</f>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IF(EXACT(A751,C751),"X","")</f>
        <v/>
      </c>
      <c r="G751" s="3" t="str">
        <f>IF(A751&lt;&gt;C751,VLOOKUP(C751,$A$2:$D$9949,4,FALSE),"")</f>
        <v>Blackreach: Greymoor Caverns</v>
      </c>
      <c r="H751" s="17">
        <f>A751</f>
        <v>1171</v>
      </c>
      <c r="I751" s="17">
        <f>C751</f>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IF(EXACT(A752,C752),"X","")</f>
        <v/>
      </c>
      <c r="G752" s="3" t="str">
        <f>IF(A752&lt;&gt;C752,VLOOKUP(C752,$A$2:$D$9949,4,FALSE),"")</f>
        <v>Blackreach: Greymoor Caverns</v>
      </c>
      <c r="H752" s="17">
        <f>A752</f>
        <v>1172</v>
      </c>
      <c r="I752" s="17">
        <f>C752</f>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IF(EXACT(A753,C753),"X","")</f>
        <v/>
      </c>
      <c r="G753" s="3" t="str">
        <f>IF(A753&lt;&gt;C753,VLOOKUP(C753,$A$2:$D$9949,4,FALSE),"")</f>
        <v>Blackreach: Greymoor Caverns</v>
      </c>
      <c r="H753" s="17">
        <f>A753</f>
        <v>1173</v>
      </c>
      <c r="I753" s="17">
        <f>C753</f>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IF(EXACT(A754,C754),"X","")</f>
        <v/>
      </c>
      <c r="G754" s="3" t="str">
        <f>IF(A754&lt;&gt;C754,VLOOKUP(C754,$A$2:$D$9949,4,FALSE),"")</f>
        <v>Western Skyrim</v>
      </c>
      <c r="H754" s="17">
        <f>A754</f>
        <v>1174</v>
      </c>
      <c r="I754" s="17">
        <f>C754</f>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IF(EXACT(A755,C755),"X","")</f>
        <v>X</v>
      </c>
      <c r="G755" s="3" t="str">
        <f>IF(A755&lt;&gt;C755,VLOOKUP(C755,$A$2:$D$9949,4,FALSE),"")</f>
        <v/>
      </c>
      <c r="H755" s="17">
        <f>A755</f>
        <v>1175</v>
      </c>
      <c r="I755" s="17">
        <f>C755</f>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IF(EXACT(A756,C756),"X","")</f>
        <v/>
      </c>
      <c r="G756" s="3" t="str">
        <f>IF(A756&lt;&gt;C756,VLOOKUP(C756,$A$2:$D$9949,4,FALSE),"")</f>
        <v>Western Skyrim</v>
      </c>
      <c r="H756" s="17">
        <f>A756</f>
        <v>1176</v>
      </c>
      <c r="I756" s="17">
        <f>C756</f>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IF(EXACT(A757,C757),"X","")</f>
        <v/>
      </c>
      <c r="G757" s="3" t="str">
        <f>IF(A757&lt;&gt;C757,VLOOKUP(C757,$A$2:$D$9949,4,FALSE),"")</f>
        <v>Western Skyrim</v>
      </c>
      <c r="H757" s="17">
        <f>A757</f>
        <v>1177</v>
      </c>
      <c r="I757" s="17">
        <f>C757</f>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IF(EXACT(A758,C758),"X","")</f>
        <v/>
      </c>
      <c r="G758" s="3" t="str">
        <f>IF(A758&lt;&gt;C758,VLOOKUP(C758,$A$2:$D$9949,4,FALSE),"")</f>
        <v>Western Skyrim</v>
      </c>
      <c r="H758" s="17">
        <f>A758</f>
        <v>1178</v>
      </c>
      <c r="I758" s="17">
        <f>C758</f>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IF(EXACT(A759,C759),"X","")</f>
        <v/>
      </c>
      <c r="G759" s="3" t="str">
        <f>IF(A759&lt;&gt;C759,VLOOKUP(C759,$A$2:$D$9949,4,FALSE),"")</f>
        <v>Western Skyrim</v>
      </c>
      <c r="H759" s="17">
        <f>A759</f>
        <v>1179</v>
      </c>
      <c r="I759" s="17">
        <f>C759</f>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IF(EXACT(A760,C760),"X","")</f>
        <v/>
      </c>
      <c r="G760" s="3" t="str">
        <f>IF(A760&lt;&gt;C760,VLOOKUP(C760,$A$2:$D$9949,4,FALSE),"")</f>
        <v>Blackreach: Greymoor Caverns</v>
      </c>
      <c r="H760" s="17">
        <f>A760</f>
        <v>1181</v>
      </c>
      <c r="I760" s="17">
        <f>C760</f>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IF(EXACT(A761,C761),"X","")</f>
        <v/>
      </c>
      <c r="G761" s="3" t="str">
        <f>IF(A761&lt;&gt;C761,VLOOKUP(C761,$A$2:$D$9949,4,FALSE),"")</f>
        <v>Western Skyrim</v>
      </c>
      <c r="H761" s="17">
        <f>A761</f>
        <v>1182</v>
      </c>
      <c r="I761" s="17">
        <f>C761</f>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IF(EXACT(A762,C762),"X","")</f>
        <v/>
      </c>
      <c r="G762" s="3" t="str">
        <f>IF(A762&lt;&gt;C762,VLOOKUP(C762,$A$2:$D$9949,4,FALSE),"")</f>
        <v>Blackreach: Greymoor Caverns</v>
      </c>
      <c r="H762" s="17">
        <f>A762</f>
        <v>1183</v>
      </c>
      <c r="I762" s="17">
        <f>C762</f>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IF(EXACT(A763,C763),"X","")</f>
        <v/>
      </c>
      <c r="G763" s="3" t="str">
        <f>IF(A763&lt;&gt;C763,VLOOKUP(C763,$A$2:$D$9949,4,FALSE),"")</f>
        <v>Blackreach: Greymoor Caverns</v>
      </c>
      <c r="H763" s="17">
        <f>A763</f>
        <v>1184</v>
      </c>
      <c r="I763" s="17">
        <f>C763</f>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IF(EXACT(A764,C764),"X","")</f>
        <v/>
      </c>
      <c r="G764" s="3" t="str">
        <f>IF(A764&lt;&gt;C764,VLOOKUP(C764,$A$2:$D$9949,4,FALSE),"")</f>
        <v>Western Skyrim</v>
      </c>
      <c r="H764" s="17">
        <f>A764</f>
        <v>1185</v>
      </c>
      <c r="I764" s="17">
        <f>C764</f>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IF(EXACT(A765,C765),"X","")</f>
        <v/>
      </c>
      <c r="G765" s="3" t="str">
        <f>IF(A765&lt;&gt;C765,VLOOKUP(C765,$A$2:$D$9949,4,FALSE),"")</f>
        <v>Western Skyrim</v>
      </c>
      <c r="H765" s="17">
        <f>A765</f>
        <v>1186</v>
      </c>
      <c r="I765" s="17">
        <f>C765</f>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IF(EXACT(A766,C766),"X","")</f>
        <v/>
      </c>
      <c r="G766" s="3" t="str">
        <f>IF(A766&lt;&gt;C766,VLOOKUP(C766,$A$2:$D$9949,4,FALSE),"")</f>
        <v>Blackreach: Greymoor Caverns</v>
      </c>
      <c r="H766" s="17">
        <f>A766</f>
        <v>1187</v>
      </c>
      <c r="I766" s="17">
        <f>C766</f>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IF(EXACT(A767,C767),"X","")</f>
        <v/>
      </c>
      <c r="G767" s="3" t="str">
        <f>IF(A767&lt;&gt;C767,VLOOKUP(C767,$A$2:$D$9949,4,FALSE),"")</f>
        <v>Eastmarch</v>
      </c>
      <c r="H767" s="17">
        <f>A767</f>
        <v>1188</v>
      </c>
      <c r="I767" s="17">
        <f>C767</f>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IF(EXACT(A768,C768),"X","")</f>
        <v/>
      </c>
      <c r="G768" s="3" t="str">
        <f>IF(A768&lt;&gt;C768,VLOOKUP(C768,$A$2:$D$9949,4,FALSE),"")</f>
        <v>Eastmarch</v>
      </c>
      <c r="H768" s="17">
        <f>A768</f>
        <v>1189</v>
      </c>
      <c r="I768" s="17">
        <f>C768</f>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IF(EXACT(A769,C769),"X","")</f>
        <v/>
      </c>
      <c r="G769" s="3" t="str">
        <f>IF(A769&lt;&gt;C769,VLOOKUP(C769,$A$2:$D$9949,4,FALSE),"")</f>
        <v>The Rift</v>
      </c>
      <c r="H769" s="17">
        <f>A769</f>
        <v>1190</v>
      </c>
      <c r="I769" s="17">
        <f>C769</f>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IF(EXACT(A770,C770),"X","")</f>
        <v/>
      </c>
      <c r="G770" s="3" t="str">
        <f>IF(A770&lt;&gt;C770,VLOOKUP(C770,$A$2:$D$9949,4,FALSE),"")</f>
        <v>Eastmarch</v>
      </c>
      <c r="H770" s="17">
        <f>A770</f>
        <v>1191</v>
      </c>
      <c r="I770" s="17">
        <f>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IF(EXACT(A771,C771),"X","")</f>
        <v/>
      </c>
      <c r="G771" s="3" t="str">
        <f>IF(A771&lt;&gt;C771,VLOOKUP(C771,$A$2:$D$9949,4,FALSE),"")</f>
        <v>Southern Elsweyr</v>
      </c>
      <c r="H771" s="17">
        <f>A771</f>
        <v>1192</v>
      </c>
      <c r="I771" s="17">
        <f>C771</f>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IF(EXACT(A772,C772),"X","")</f>
        <v/>
      </c>
      <c r="G772" s="3" t="str">
        <f>IF(A772&lt;&gt;C772,VLOOKUP(C772,$A$2:$D$9949,4,FALSE),"")</f>
        <v>Southern Elsweyr</v>
      </c>
      <c r="H772" s="17">
        <f>A772</f>
        <v>1193</v>
      </c>
      <c r="I772" s="17">
        <f>C772</f>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IF(EXACT(A773,C773),"X","")</f>
        <v>X</v>
      </c>
      <c r="G773" s="3" t="str">
        <f>IF(A773&lt;&gt;C773,VLOOKUP(C773,$A$2:$D$9949,4,FALSE),"")</f>
        <v/>
      </c>
      <c r="H773" s="17">
        <f>A773</f>
        <v>1195</v>
      </c>
      <c r="I773" s="17">
        <f>C773</f>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IF(EXACT(A774,C774),"X","")</f>
        <v/>
      </c>
      <c r="G774" s="3" t="str">
        <f>IF(A774&lt;&gt;C774,VLOOKUP(C774,$A$2:$D$9949,4,FALSE),"")</f>
        <v>Western Skyrim</v>
      </c>
      <c r="H774" s="17">
        <f>A774</f>
        <v>1196</v>
      </c>
      <c r="I774" s="17">
        <f>C774</f>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775</v>
      </c>
      <c r="C775" s="5">
        <f>VLOOKUP(A775,'ESO dumped ZoneData'!$A$3:$D$9995,3,FALSE)</f>
        <v>684</v>
      </c>
      <c r="D775" s="3" t="str">
        <f>VLOOKUP(A775,'ESO dumped ZoneData'!$A$3:$D$9995,4,FALSE)</f>
        <v>Forgemaster Falls</v>
      </c>
      <c r="E775" s="3" t="str">
        <f t="array" ref="E775">IF(OR(EXACT(A775,'ESO Dungeon constants'!$D$3:$D$987)),"X","")</f>
        <v/>
      </c>
      <c r="F775" s="3" t="str">
        <f>IF(EXACT(A775,C775),"X","")</f>
        <v/>
      </c>
      <c r="G775" s="3" t="str">
        <f>IF(A775&lt;&gt;C775,VLOOKUP(C775,$A$2:$D$9949,4,FALSE),"")</f>
        <v>Wrothgar</v>
      </c>
      <c r="H775" s="17">
        <f>A775</f>
        <v>1199</v>
      </c>
      <c r="I775" s="17">
        <f>C775</f>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776</v>
      </c>
      <c r="C776" s="5">
        <f>VLOOKUP(A776,'ESO dumped ZoneData'!$A$3:$D$9995,3,FALSE)</f>
        <v>1200</v>
      </c>
      <c r="D776" s="3" t="str">
        <f>VLOOKUP(A776,'ESO dumped ZoneData'!$A$3:$D$9995,4,FALSE)</f>
        <v>Thieves' Oasis</v>
      </c>
      <c r="E776" s="3" t="str">
        <f t="array" ref="E776">IF(OR(EXACT(A776,'ESO Dungeon constants'!$D$3:$D$987)),"X","")</f>
        <v/>
      </c>
      <c r="F776" s="3" t="str">
        <f>IF(EXACT(A776,C776),"X","")</f>
        <v>X</v>
      </c>
      <c r="G776" s="3" t="str">
        <f>IF(A776&lt;&gt;C776,VLOOKUP(C776,$A$2:$D$9949,4,FALSE),"")</f>
        <v/>
      </c>
      <c r="H776" s="17">
        <f>A776</f>
        <v>1200</v>
      </c>
      <c r="I776" s="17">
        <f>C776</f>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IF(EXACT(A777,C777),"X","")</f>
        <v/>
      </c>
      <c r="G777" s="3" t="str">
        <f>IF(A777&lt;&gt;C777,VLOOKUP(C777,$A$2:$D$9949,4,FALSE),"")</f>
        <v>Western Skyrim</v>
      </c>
      <c r="H777" s="17">
        <f>A777</f>
        <v>1218</v>
      </c>
      <c r="I777" s="17">
        <f>C777</f>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IF(EXACT(A778,C778),"X","")</f>
        <v/>
      </c>
      <c r="G778" s="3" t="str">
        <f>IF(A778&lt;&gt;C778,VLOOKUP(C778,$A$2:$D$9949,4,FALSE),"")</f>
        <v>Western Skyrim</v>
      </c>
      <c r="H778" s="17">
        <f>A778</f>
        <v>1219</v>
      </c>
      <c r="I778" s="17">
        <f>C778</f>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IF(EXACT(A779,C779),"X","")</f>
        <v/>
      </c>
      <c r="G779" s="3" t="str">
        <f>IF(A779&lt;&gt;C779,VLOOKUP(C779,$A$2:$D$9949,4,FALSE),"")</f>
        <v>Blackreach: Greymoor Caverns</v>
      </c>
      <c r="H779" s="17">
        <f>A779</f>
        <v>1220</v>
      </c>
      <c r="I779" s="17">
        <f>C779</f>
        <v>1161</v>
      </c>
      <c r="J779">
        <v>18</v>
      </c>
      <c r="K779" s="3" t="str">
        <f>VLOOKUP(J779,'LibSets constants'!$A$4:$B$1000,2,FALSE)</f>
        <v>DLC_GREYMOOR</v>
      </c>
      <c r="L779" s="3" t="str">
        <f>VLOOKUP(J779,'LibSets constants'!$A$4:$C$1000,3,FALSE)</f>
        <v>Greymoor</v>
      </c>
    </row>
  </sheetData>
  <autoFilter ref="A1:L779" xr:uid="{00000000-0009-0000-0000-000003000000}">
    <sortState xmlns:xlrd2="http://schemas.microsoft.com/office/spreadsheetml/2017/richdata2" ref="A2:L779">
      <sortCondition ref="B1:B779"/>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8" customFormat="1" x14ac:dyDescent="0.25">
      <c r="A1" s="37"/>
      <c r="B1" s="37"/>
      <c r="C1" s="39" t="s">
        <v>2749</v>
      </c>
      <c r="D1" s="39"/>
      <c r="E1" s="39"/>
      <c r="F1" s="39"/>
      <c r="G1" s="39"/>
      <c r="H1" s="39"/>
    </row>
    <row r="2" spans="1:8" s="1" customFormat="1" x14ac:dyDescent="0.25">
      <c r="A2" s="5" t="s">
        <v>1905</v>
      </c>
      <c r="B2" s="5" t="s">
        <v>1906</v>
      </c>
      <c r="C2" s="1" t="s">
        <v>1909</v>
      </c>
      <c r="D2" s="6" t="s">
        <v>103</v>
      </c>
      <c r="E2" s="3" t="s">
        <v>110</v>
      </c>
      <c r="F2" s="3" t="s">
        <v>1910</v>
      </c>
    </row>
    <row r="3" spans="1:8" x14ac:dyDescent="0.25">
      <c r="A3" s="12">
        <v>2</v>
      </c>
      <c r="B3" s="5">
        <v>1</v>
      </c>
      <c r="C3" t="s">
        <v>112</v>
      </c>
      <c r="D3" s="5">
        <v>3</v>
      </c>
      <c r="E3" s="3">
        <f>VLOOKUP(D3,'ESO zone constants'!$A$2:$B$949,2,FALSE)</f>
        <v>2</v>
      </c>
      <c r="F3" s="3" t="str">
        <f>VLOOKUP(D3,'ESO zone constants'!$A$2:$D$949,4,FALSE)</f>
        <v>Glenumbra</v>
      </c>
    </row>
    <row r="4" spans="1:8" x14ac:dyDescent="0.25">
      <c r="A4" s="12">
        <v>3</v>
      </c>
      <c r="B4" s="5">
        <v>10</v>
      </c>
      <c r="C4" t="s">
        <v>114</v>
      </c>
      <c r="D4" s="5">
        <v>20</v>
      </c>
      <c r="E4" s="3">
        <f>VLOOKUP(D4,'ESO zone constants'!$A$2:$B$949,2,FALSE)</f>
        <v>5</v>
      </c>
      <c r="F4" s="3" t="str">
        <f>VLOOKUP(D4,'ESO zone constants'!$A$2:$D$949,4,FALSE)</f>
        <v>Rivenspire</v>
      </c>
    </row>
    <row r="5" spans="1:8" x14ac:dyDescent="0.25">
      <c r="A5" s="12">
        <v>4</v>
      </c>
      <c r="B5" s="5">
        <v>12</v>
      </c>
      <c r="C5" t="s">
        <v>113</v>
      </c>
      <c r="D5" s="5">
        <v>19</v>
      </c>
      <c r="E5" s="3">
        <f>VLOOKUP(D5,'ESO zone constants'!$A$2:$B$949,2,FALSE)</f>
        <v>4</v>
      </c>
      <c r="F5" s="3" t="str">
        <f>VLOOKUP(D5,'ESO zone constants'!$A$2:$D$949,4,FALSE)</f>
        <v>Stormhaven</v>
      </c>
    </row>
    <row r="6" spans="1:8" x14ac:dyDescent="0.25">
      <c r="A6" s="12">
        <v>5</v>
      </c>
      <c r="B6" s="5">
        <v>30</v>
      </c>
      <c r="C6" t="s">
        <v>121</v>
      </c>
      <c r="D6" s="5">
        <v>104</v>
      </c>
      <c r="E6" s="3">
        <f>VLOOKUP(D6,'ESO zone constants'!$A$2:$B$949,2,FALSE)</f>
        <v>17</v>
      </c>
      <c r="F6" s="3" t="str">
        <f>VLOOKUP(D6,'ESO zone constants'!$A$2:$D$949,4,FALSE)</f>
        <v>Alik'r Desert</v>
      </c>
    </row>
    <row r="7" spans="1:8" x14ac:dyDescent="0.25">
      <c r="A7" s="12">
        <v>6</v>
      </c>
      <c r="B7" s="5">
        <v>20</v>
      </c>
      <c r="C7" t="s">
        <v>118</v>
      </c>
      <c r="D7" s="5">
        <v>92</v>
      </c>
      <c r="E7" s="3">
        <f>VLOOKUP(D7,'ESO zone constants'!$A$2:$B$949,2,FALSE)</f>
        <v>14</v>
      </c>
      <c r="F7" s="3" t="str">
        <f>VLOOKUP(D7,'ESO zone constants'!$A$2:$D$949,4,FALSE)</f>
        <v>Bangkorai</v>
      </c>
    </row>
    <row r="8" spans="1:8" x14ac:dyDescent="0.25">
      <c r="A8" s="12">
        <v>7</v>
      </c>
      <c r="B8" s="5">
        <v>9</v>
      </c>
      <c r="C8" t="s">
        <v>275</v>
      </c>
      <c r="D8" s="5">
        <v>383</v>
      </c>
      <c r="E8" s="3">
        <f>VLOOKUP(D8,'ESO zone constants'!$A$2:$B$949,2,FALSE)</f>
        <v>180</v>
      </c>
      <c r="F8" s="3" t="str">
        <f>VLOOKUP(D8,'ESO zone constants'!$A$2:$D$949,4,FALSE)</f>
        <v>Grahtwood</v>
      </c>
    </row>
    <row r="9" spans="1:8" x14ac:dyDescent="0.25">
      <c r="A9" s="12">
        <v>8</v>
      </c>
      <c r="B9" s="5">
        <v>22</v>
      </c>
      <c r="C9" t="s">
        <v>117</v>
      </c>
      <c r="D9" s="5">
        <v>58</v>
      </c>
      <c r="E9" s="3">
        <f>VLOOKUP(D9,'ESO zone constants'!$A$2:$B$949,2,FALSE)</f>
        <v>11</v>
      </c>
      <c r="F9" s="3" t="str">
        <f>VLOOKUP(D9,'ESO zone constants'!$A$2:$D$949,4,FALSE)</f>
        <v>Malabal Tor</v>
      </c>
    </row>
    <row r="10" spans="1:8" x14ac:dyDescent="0.25">
      <c r="A10" s="12">
        <v>9</v>
      </c>
      <c r="B10" s="5">
        <v>26</v>
      </c>
      <c r="C10" t="s">
        <v>123</v>
      </c>
      <c r="D10" s="5">
        <v>117</v>
      </c>
      <c r="E10" s="3">
        <f>VLOOKUP(D10,'ESO zone constants'!$A$2:$B$949,2,FALSE)</f>
        <v>19</v>
      </c>
      <c r="F10" s="3" t="str">
        <f>VLOOKUP(D10,'ESO zone constants'!$A$2:$D$949,4,FALSE)</f>
        <v>Shadowfen</v>
      </c>
    </row>
    <row r="11" spans="1:8" x14ac:dyDescent="0.25">
      <c r="A11" s="12">
        <v>10</v>
      </c>
      <c r="B11" s="5">
        <v>13</v>
      </c>
      <c r="C11" t="s">
        <v>116</v>
      </c>
      <c r="D11" s="5">
        <v>57</v>
      </c>
      <c r="E11" s="3">
        <f>VLOOKUP(D11,'ESO zone constants'!$A$2:$B$949,2,FALSE)</f>
        <v>10</v>
      </c>
      <c r="F11" s="3" t="str">
        <f>VLOOKUP(D11,'ESO zone constants'!$A$2:$D$949,4,FALSE)</f>
        <v>Deshaan</v>
      </c>
    </row>
    <row r="12" spans="1:8" x14ac:dyDescent="0.25">
      <c r="A12" s="12">
        <v>11</v>
      </c>
      <c r="B12" s="5">
        <v>7</v>
      </c>
      <c r="C12" t="s">
        <v>115</v>
      </c>
      <c r="D12" s="5">
        <v>41</v>
      </c>
      <c r="E12" s="3">
        <f>VLOOKUP(D12,'ESO zone constants'!$A$2:$B$949,2,FALSE)</f>
        <v>9</v>
      </c>
      <c r="F12" s="3" t="str">
        <f>VLOOKUP(D12,'ESO zone constants'!$A$2:$D$949,4,FALSE)</f>
        <v>Stonefalls</v>
      </c>
    </row>
    <row r="13" spans="1:8" x14ac:dyDescent="0.25">
      <c r="A13" s="12">
        <v>12</v>
      </c>
      <c r="B13" s="5">
        <v>125</v>
      </c>
      <c r="C13" t="s">
        <v>120</v>
      </c>
      <c r="D13" s="5">
        <v>103</v>
      </c>
      <c r="E13" s="3">
        <f>VLOOKUP(D13,'ESO zone constants'!$A$2:$B$949,2,FALSE)</f>
        <v>16</v>
      </c>
      <c r="F13" s="3" t="str">
        <f>VLOOKUP(D13,'ESO zone constants'!$A$2:$D$949,4,FALSE)</f>
        <v>The Rift</v>
      </c>
    </row>
    <row r="14" spans="1:8" x14ac:dyDescent="0.25">
      <c r="A14" s="12">
        <v>13</v>
      </c>
      <c r="B14" s="5">
        <v>61</v>
      </c>
      <c r="C14" t="s">
        <v>119</v>
      </c>
      <c r="D14" s="5">
        <v>101</v>
      </c>
      <c r="E14" s="3">
        <f>VLOOKUP(D14,'ESO zone constants'!$A$2:$B$949,2,FALSE)</f>
        <v>15</v>
      </c>
      <c r="F14" s="3" t="str">
        <f>VLOOKUP(D14,'ESO zone constants'!$A$2:$D$949,4,FALSE)</f>
        <v>Eastmarch</v>
      </c>
    </row>
    <row r="15" spans="1:8" x14ac:dyDescent="0.25">
      <c r="A15" s="12">
        <v>14</v>
      </c>
      <c r="C15" t="s">
        <v>134</v>
      </c>
      <c r="D15" s="5">
        <v>181</v>
      </c>
      <c r="E15" s="3">
        <f>VLOOKUP(D15,'ESO zone constants'!$A$2:$B$949,2,FALSE)</f>
        <v>37</v>
      </c>
      <c r="F15" s="3" t="str">
        <f>VLOOKUP(D15,'ESO zone constants'!$A$2:$D$949,4,FALSE)</f>
        <v>Cyrodiil</v>
      </c>
    </row>
    <row r="16" spans="1:8" x14ac:dyDescent="0.25">
      <c r="A16" s="12">
        <v>15</v>
      </c>
      <c r="B16" s="5">
        <v>143</v>
      </c>
      <c r="C16" t="s">
        <v>273</v>
      </c>
      <c r="D16" s="5">
        <v>381</v>
      </c>
      <c r="E16" s="3">
        <f>VLOOKUP(D16,'ESO zone constants'!$A$2:$B$949,2,FALSE)</f>
        <v>178</v>
      </c>
      <c r="F16" s="3" t="str">
        <f>VLOOKUP(D16,'ESO zone constants'!$A$2:$D$949,4,FALSE)</f>
        <v>Auridon</v>
      </c>
    </row>
    <row r="17" spans="1:6" x14ac:dyDescent="0.25">
      <c r="A17" s="12">
        <v>16</v>
      </c>
      <c r="B17" s="5">
        <v>300</v>
      </c>
      <c r="C17" t="s">
        <v>122</v>
      </c>
      <c r="D17" s="5">
        <v>108</v>
      </c>
      <c r="E17" s="3">
        <f>VLOOKUP(D17,'ESO zone constants'!$A$2:$B$949,2,FALSE)</f>
        <v>18</v>
      </c>
      <c r="F17" s="3" t="str">
        <f>VLOOKUP(D17,'ESO zone constants'!$A$2:$D$949,4,FALSE)</f>
        <v>Greenshade</v>
      </c>
    </row>
    <row r="18" spans="1:6" x14ac:dyDescent="0.25">
      <c r="A18" s="12">
        <v>17</v>
      </c>
      <c r="B18" s="5">
        <v>256</v>
      </c>
      <c r="C18" t="s">
        <v>274</v>
      </c>
      <c r="D18" s="5">
        <v>382</v>
      </c>
      <c r="E18" s="3">
        <f>VLOOKUP(D18,'ESO zone constants'!$A$2:$B$949,2,FALSE)</f>
        <v>179</v>
      </c>
      <c r="F18" s="3" t="str">
        <f>VLOOKUP(D18,'ESO zone constants'!$A$2:$D$949,4,FALSE)</f>
        <v>Reaper's March</v>
      </c>
    </row>
    <row r="19" spans="1:6" x14ac:dyDescent="0.25">
      <c r="A19" s="12">
        <v>18</v>
      </c>
      <c r="B19" s="5">
        <v>75</v>
      </c>
      <c r="C19" t="s">
        <v>207</v>
      </c>
      <c r="D19" s="5">
        <v>281</v>
      </c>
      <c r="E19" s="3">
        <f>VLOOKUP(D19,'ESO zone constants'!$A$2:$B$949,2,FALSE)</f>
        <v>110</v>
      </c>
      <c r="F19" s="3" t="str">
        <f>VLOOKUP(D19,'ESO zone constants'!$A$2:$D$949,4,FALSE)</f>
        <v>Bal Foyen</v>
      </c>
    </row>
    <row r="20" spans="1:6" x14ac:dyDescent="0.25">
      <c r="A20" s="12">
        <v>19</v>
      </c>
      <c r="B20" s="5">
        <v>201</v>
      </c>
      <c r="C20" t="s">
        <v>394</v>
      </c>
      <c r="D20" s="5">
        <v>534</v>
      </c>
      <c r="E20" s="3">
        <f>VLOOKUP(D20,'ESO zone constants'!$A$2:$B$949,2,FALSE)</f>
        <v>304</v>
      </c>
      <c r="F20" s="3" t="str">
        <f>VLOOKUP(D20,'ESO zone constants'!$A$2:$D$949,4,FALSE)</f>
        <v>Stros M'Kai</v>
      </c>
    </row>
    <row r="21" spans="1:6" x14ac:dyDescent="0.25">
      <c r="A21" s="12">
        <v>20</v>
      </c>
      <c r="C21" t="s">
        <v>395</v>
      </c>
      <c r="D21" s="5">
        <v>535</v>
      </c>
      <c r="E21" s="3">
        <f>VLOOKUP(D21,'ESO zone constants'!$A$2:$B$949,2,FALSE)</f>
        <v>305</v>
      </c>
      <c r="F21" s="3" t="str">
        <f>VLOOKUP(D21,'ESO zone constants'!$A$2:$D$949,4,FALSE)</f>
        <v>Betnikh</v>
      </c>
    </row>
    <row r="22" spans="1:6" x14ac:dyDescent="0.25">
      <c r="A22" s="12">
        <v>21</v>
      </c>
      <c r="B22" s="5">
        <v>258</v>
      </c>
      <c r="C22" t="s">
        <v>396</v>
      </c>
      <c r="D22" s="5">
        <v>537</v>
      </c>
      <c r="E22" s="3">
        <f>VLOOKUP(D22,'ESO zone constants'!$A$2:$B$949,2,FALSE)</f>
        <v>306</v>
      </c>
      <c r="F22" s="3" t="str">
        <f>VLOOKUP(D22,'ESO zone constants'!$A$2:$D$949,4,FALSE)</f>
        <v>Khenarthi's Roost</v>
      </c>
    </row>
    <row r="23" spans="1:6" x14ac:dyDescent="0.25">
      <c r="A23" s="12">
        <v>22</v>
      </c>
      <c r="B23" s="5">
        <v>74</v>
      </c>
      <c r="C23" t="s">
        <v>206</v>
      </c>
      <c r="D23" s="5">
        <v>280</v>
      </c>
      <c r="E23" s="3">
        <f>VLOOKUP(D23,'ESO zone constants'!$A$2:$B$949,2,FALSE)</f>
        <v>109</v>
      </c>
      <c r="F23" s="3" t="str">
        <f>VLOOKUP(D23,'ESO zone constants'!$A$2:$D$949,4,FALSE)</f>
        <v>Bleakrock Isle</v>
      </c>
    </row>
    <row r="24" spans="1:6" x14ac:dyDescent="0.25">
      <c r="A24" s="12">
        <v>23</v>
      </c>
      <c r="B24" s="5">
        <v>255</v>
      </c>
      <c r="C24" t="s">
        <v>250</v>
      </c>
      <c r="D24" s="5">
        <v>347</v>
      </c>
      <c r="E24" s="3">
        <f>VLOOKUP(D24,'ESO zone constants'!$A$2:$B$949,2,FALSE)</f>
        <v>154</v>
      </c>
      <c r="F24" s="3" t="str">
        <f>VLOOKUP(D24,'ESO zone constants'!$A$2:$D$949,4,FALSE)</f>
        <v>Coldharbour</v>
      </c>
    </row>
    <row r="25" spans="1:6" x14ac:dyDescent="0.25">
      <c r="A25" s="12">
        <v>25</v>
      </c>
      <c r="B25" s="5">
        <v>1126</v>
      </c>
      <c r="C25" t="s">
        <v>574</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461</v>
      </c>
      <c r="D27" s="5">
        <v>684</v>
      </c>
      <c r="E27" s="3">
        <f>VLOOKUP(D27,'ESO zone constants'!$A$2:$B$949,2,FALSE)</f>
        <v>379</v>
      </c>
      <c r="F27" s="3" t="str">
        <f>VLOOKUP(D27,'ESO zone constants'!$A$2:$D$949,4,FALSE)</f>
        <v>Wrothgar</v>
      </c>
    </row>
    <row r="28" spans="1:6" x14ac:dyDescent="0.25">
      <c r="A28" s="12">
        <v>28</v>
      </c>
      <c r="B28" s="5">
        <v>994</v>
      </c>
      <c r="C28" t="s">
        <v>518</v>
      </c>
      <c r="D28" s="5">
        <v>816</v>
      </c>
      <c r="E28" s="3">
        <f>VLOOKUP(D28,'ESO zone constants'!$A$2:$B$949,2,FALSE)</f>
        <v>442</v>
      </c>
      <c r="F28" s="3" t="str">
        <f>VLOOKUP(D28,'ESO zone constants'!$A$2:$D$949,4,FALSE)</f>
        <v>Hew's Bane</v>
      </c>
    </row>
    <row r="29" spans="1:6" x14ac:dyDescent="0.25">
      <c r="A29" s="12">
        <v>29</v>
      </c>
      <c r="B29" s="5">
        <v>1006</v>
      </c>
      <c r="C29" t="s">
        <v>524</v>
      </c>
      <c r="D29" s="5">
        <v>823</v>
      </c>
      <c r="E29" s="3">
        <f>VLOOKUP(D29,'ESO zone constants'!$A$2:$B$949,2,FALSE)</f>
        <v>448</v>
      </c>
      <c r="F29" s="3" t="str">
        <f>VLOOKUP(D29,'ESO zone constants'!$A$2:$D$949,4,FALSE)</f>
        <v>Gold Coast</v>
      </c>
    </row>
    <row r="30" spans="1:6" x14ac:dyDescent="0.25">
      <c r="A30" s="12">
        <v>30</v>
      </c>
      <c r="B30" s="5">
        <v>1060</v>
      </c>
      <c r="C30" t="s">
        <v>541</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691</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725</v>
      </c>
      <c r="D35" s="5">
        <v>1072</v>
      </c>
      <c r="E35" s="3">
        <f>VLOOKUP(D35,'ESO zone constants'!$A$2:$B$949,2,FALSE)</f>
        <v>668</v>
      </c>
      <c r="F35" s="3" t="str">
        <f>VLOOKUP(D35,'ESO zone constants'!$A$2:$D$949,4,FALSE)</f>
        <v>Norg-Tzel</v>
      </c>
    </row>
    <row r="36" spans="1:6" x14ac:dyDescent="0.25">
      <c r="A36" s="12">
        <v>36</v>
      </c>
      <c r="B36" s="5">
        <v>1555</v>
      </c>
      <c r="C36" t="s">
        <v>1928</v>
      </c>
      <c r="D36" s="5">
        <v>1086</v>
      </c>
      <c r="E36" s="3">
        <f>VLOOKUP(D36,'ESO zone constants'!$A$2:$B$949,2,FALSE)</f>
        <v>681</v>
      </c>
      <c r="F36" s="3" t="str">
        <f>VLOOKUP(D36,'ESO zone constants'!$A$2:$D$949,4,FALSE)</f>
        <v>Northern Elsweyr</v>
      </c>
    </row>
    <row r="37" spans="1:6" x14ac:dyDescent="0.25">
      <c r="A37" s="5">
        <v>37</v>
      </c>
      <c r="B37" s="5">
        <v>1654</v>
      </c>
      <c r="C37" t="s">
        <v>2144</v>
      </c>
      <c r="D37" s="12">
        <v>1133</v>
      </c>
      <c r="E37" s="3">
        <f>VLOOKUP(D37,'ESO zone constants'!$A$2:$B$949,2,FALSE)</f>
        <v>720</v>
      </c>
      <c r="F37" s="3" t="str">
        <f>VLOOKUP(D37,'ESO zone constants'!$A$2:$D$949,4,FALSE)</f>
        <v>Southern Elsweyr</v>
      </c>
    </row>
    <row r="38" spans="1:6" x14ac:dyDescent="0.25">
      <c r="A38" s="12">
        <v>38</v>
      </c>
      <c r="B38" s="5">
        <v>1719</v>
      </c>
      <c r="C38" t="s">
        <v>2293</v>
      </c>
      <c r="D38" s="5">
        <v>1160</v>
      </c>
      <c r="E38" s="3">
        <f>VLOOKUP(D38,'ESO zone constants'!$A$2:$B$949,2,FALSE)</f>
        <v>743</v>
      </c>
      <c r="F38" s="3" t="str">
        <f>VLOOKUP(D38,'ESO zone constants'!$A$2:$D$949,4,FALSE)</f>
        <v>Western Skyrim</v>
      </c>
    </row>
    <row r="39" spans="1:6" x14ac:dyDescent="0.25">
      <c r="A39" s="12">
        <v>39</v>
      </c>
      <c r="B39" s="5">
        <v>1747</v>
      </c>
      <c r="C39" t="s">
        <v>2323</v>
      </c>
      <c r="D39" s="5">
        <v>1161</v>
      </c>
      <c r="E39" s="3">
        <f>VLOOKUP(D39,'ESO zone constants'!$A$2:$B$949,2,FALSE)</f>
        <v>744</v>
      </c>
      <c r="F39" s="3" t="str">
        <f>VLOOKUP(D39,'ESO zone constants'!$A$2:$D$949,4,FALSE)</f>
        <v>Blackreach: Greymoor Caverns</v>
      </c>
    </row>
  </sheetData>
  <autoFilter ref="A2:F2" xr:uid="{00000000-0009-0000-0000-000004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J426"/>
  <sheetViews>
    <sheetView tabSelected="1" zoomScaleNormal="100" workbookViewId="0">
      <pane xSplit="4" ySplit="2" topLeftCell="E388" activePane="bottomRight" state="frozen"/>
      <selection pane="topRight" activeCell="F1" sqref="F1"/>
      <selection pane="bottomLeft" activeCell="A2" sqref="A2"/>
      <selection pane="bottomRight" activeCell="B400" sqref="B400"/>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1" bestFit="1" customWidth="1"/>
  </cols>
  <sheetData>
    <row r="1" spans="1:10" s="38" customFormat="1" ht="25.5" customHeight="1" x14ac:dyDescent="0.25">
      <c r="A1" s="37"/>
      <c r="B1" s="37"/>
      <c r="C1" s="37"/>
      <c r="D1" s="61" t="s">
        <v>2754</v>
      </c>
      <c r="E1" s="61"/>
      <c r="F1" s="61"/>
      <c r="G1" s="61"/>
      <c r="H1" s="61"/>
      <c r="I1" s="61"/>
      <c r="J1" s="61"/>
    </row>
    <row r="2" spans="1:10" s="1" customFormat="1" x14ac:dyDescent="0.25">
      <c r="A2" s="5" t="s">
        <v>1817</v>
      </c>
      <c r="B2" s="5" t="s">
        <v>1905</v>
      </c>
      <c r="C2" s="5" t="s">
        <v>1906</v>
      </c>
      <c r="D2" s="1" t="s">
        <v>1909</v>
      </c>
      <c r="E2" s="3" t="s">
        <v>103</v>
      </c>
      <c r="F2" s="7" t="s">
        <v>110</v>
      </c>
      <c r="G2" s="7" t="s">
        <v>108</v>
      </c>
      <c r="H2" s="6" t="s">
        <v>1908</v>
      </c>
      <c r="I2" s="1" t="s">
        <v>1907</v>
      </c>
      <c r="J2" s="31" t="s">
        <v>2070</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 xml:space="preserve">Wyrd Tree Wayshrine </v>
      </c>
      <c r="J3" s="31" t="str">
        <f>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 xml:space="preserve">Aldcroft Wayshrine </v>
      </c>
      <c r="J4" s="31" t="str">
        <f>IF(A4&lt;&gt;"",IF(E4&lt;&gt;"",IF(OR(ISNA(A4),ISNA(E4)),"","["&amp;A4&amp;"]="&amp;E4&amp;","),""),"")</f>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 xml:space="preserve">Deleyn's Mill Wayshrine </v>
      </c>
      <c r="J5" s="31" t="str">
        <f>IF(A5&lt;&gt;"",IF(E5&lt;&gt;"",IF(OR(ISNA(A5),ISNA(E5)),"","["&amp;A5&amp;"]="&amp;E5&amp;","),""),"")</f>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 xml:space="preserve">Eagle's Brook Wayshrine </v>
      </c>
      <c r="J6" s="31" t="str">
        <f>IF(A6&lt;&gt;"",IF(E6&lt;&gt;"",IF(OR(ISNA(A6),ISNA(E6)),"","["&amp;A6&amp;"]="&amp;E6&amp;","),""),"")</f>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 xml:space="preserve">North Hag Fen Wayshrine </v>
      </c>
      <c r="J7" s="31" t="str">
        <f>IF(A7&lt;&gt;"",IF(E7&lt;&gt;"",IF(OR(ISNA(A7),ISNA(E7)),"","["&amp;A7&amp;"]="&amp;E7&amp;","),""),"")</f>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 xml:space="preserve">Lion Guard Redoubt Wayshrine </v>
      </c>
      <c r="J8" s="31" t="str">
        <f>IF(A8&lt;&gt;"",IF(E8&lt;&gt;"",IF(OR(ISNA(A8),ISNA(E8)),"","["&amp;A8&amp;"]="&amp;E8&amp;","),""),"")</f>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 xml:space="preserve">Crosswych Wayshrine </v>
      </c>
      <c r="J9" s="31" t="str">
        <f>IF(A9&lt;&gt;"",IF(E9&lt;&gt;"",IF(OR(ISNA(A9),ISNA(E9)),"","["&amp;A9&amp;"]="&amp;E9&amp;","),""),"")</f>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 xml:space="preserve">Farwatch Wayshrine </v>
      </c>
      <c r="J10" s="31" t="str">
        <f>IF(A10&lt;&gt;"",IF(E10&lt;&gt;"",IF(OR(ISNA(A10),ISNA(E10)),"","["&amp;A10&amp;"]="&amp;E10&amp;","),""),"")</f>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 xml:space="preserve">Oldgate Wayshrine </v>
      </c>
      <c r="J11" s="31" t="str">
        <f>IF(A11&lt;&gt;"",IF(E11&lt;&gt;"",IF(OR(ISNA(A11),ISNA(E11)),"","["&amp;A11&amp;"]="&amp;E11&amp;","),""),"")</f>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 xml:space="preserve">Crestshade Wayshrine </v>
      </c>
      <c r="J12" s="31" t="str">
        <f>IF(A12&lt;&gt;"",IF(E12&lt;&gt;"",IF(OR(ISNA(A12),ISNA(E12)),"","["&amp;A12&amp;"]="&amp;E12&amp;","),""),"")</f>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 xml:space="preserve">Tamrith Camp Wayshrine </v>
      </c>
      <c r="J13" s="31" t="str">
        <f>IF(A13&lt;&gt;"",IF(E13&lt;&gt;"",IF(OR(ISNA(A13),ISNA(E13)),"","["&amp;A13&amp;"]="&amp;E13&amp;","),""),"")</f>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 xml:space="preserve">Boralis Wayshrine </v>
      </c>
      <c r="J14" s="31" t="str">
        <f>IF(A14&lt;&gt;"",IF(E14&lt;&gt;"",IF(OR(ISNA(A14),ISNA(E14)),"","["&amp;A14&amp;"]="&amp;E14&amp;","),""),"")</f>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 xml:space="preserve">Staging Grounds Wayshrine </v>
      </c>
      <c r="J15" s="31" t="str">
        <f>IF(A15&lt;&gt;"",IF(E15&lt;&gt;"",IF(OR(ISNA(A15),ISNA(E15)),"","["&amp;A15&amp;"]="&amp;E15&amp;","),""),"")</f>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 xml:space="preserve">Koeglin Village Wayshrine </v>
      </c>
      <c r="J16" s="31" t="str">
        <f>IF(A16&lt;&gt;"",IF(E16&lt;&gt;"",IF(OR(ISNA(A16),ISNA(E16)),"","["&amp;A16&amp;"]="&amp;E16&amp;","),""),"")</f>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 xml:space="preserve">Alcaire Castle Wayshrine </v>
      </c>
      <c r="J17" s="31" t="str">
        <f>IF(A17&lt;&gt;"",IF(E17&lt;&gt;"",IF(OR(ISNA(A17),ISNA(E17)),"","["&amp;A17&amp;"]="&amp;E17&amp;","),""),"")</f>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 xml:space="preserve">Firebrand Keep Wayshrine </v>
      </c>
      <c r="J18" s="31" t="str">
        <f>IF(A18&lt;&gt;"",IF(E18&lt;&gt;"",IF(OR(ISNA(A18),ISNA(E18)),"","["&amp;A18&amp;"]="&amp;E18&amp;","),""),"")</f>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 xml:space="preserve">Bonesnap Ruins Wayshrine </v>
      </c>
      <c r="J19" s="31" t="str">
        <f>IF(A19&lt;&gt;"",IF(E19&lt;&gt;"",IF(OR(ISNA(A19),ISNA(E19)),"","["&amp;A19&amp;"]="&amp;E19&amp;","),""),"")</f>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 xml:space="preserve">Soulshriven Wayshrine </v>
      </c>
      <c r="J20" s="31" t="str">
        <f>IF(A20&lt;&gt;"",IF(E20&lt;&gt;"",IF(OR(ISNA(A20),ISNA(E20)),"","["&amp;A20&amp;"]="&amp;E20&amp;","),""),"")</f>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 xml:space="preserve">Pariah Abbey Wayshrine </v>
      </c>
      <c r="J21" s="31" t="str">
        <f>IF(A21&lt;&gt;"",IF(E21&lt;&gt;"",IF(OR(ISNA(A21),ISNA(E21)),"","["&amp;A21&amp;"]="&amp;E21&amp;","),""),"")</f>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 xml:space="preserve">Baelborne Rock Wayshrine </v>
      </c>
      <c r="J22" s="31" t="str">
        <f>IF(A22&lt;&gt;"",IF(E22&lt;&gt;"",IF(OR(ISNA(A22),ISNA(E22)),"","["&amp;A22&amp;"]="&amp;E22&amp;","),""),"")</f>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 xml:space="preserve">Elden Root Temple Wayshrine </v>
      </c>
      <c r="J23" s="31" t="str">
        <f>IF(A23&lt;&gt;"",IF(E23&lt;&gt;"",IF(OR(ISNA(A23),ISNA(E23)),"","["&amp;A23&amp;"]="&amp;E23&amp;","),""),"")</f>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 xml:space="preserve">Wind Keep Wayshrine </v>
      </c>
      <c r="J24" s="31" t="str">
        <f>IF(A24&lt;&gt;"",IF(E24&lt;&gt;"",IF(OR(ISNA(A24),ISNA(E24)),"","["&amp;A24&amp;"]="&amp;E24&amp;","),""),"")</f>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 xml:space="preserve">Dro-Dara Plantation Wayshrine </v>
      </c>
      <c r="J25" s="31" t="str">
        <f>IF(A25&lt;&gt;"",IF(E25&lt;&gt;"",IF(OR(ISNA(A25),ISNA(E25)),"","["&amp;A25&amp;"]="&amp;E25&amp;","),""),"")</f>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 xml:space="preserve">West Narsis Wayshrine </v>
      </c>
      <c r="J26" s="31" t="str">
        <f>IF(A26&lt;&gt;"",IF(E26&lt;&gt;"",IF(OR(ISNA(A26),ISNA(E26)),"","["&amp;A26&amp;"]="&amp;E26&amp;","),""),"")</f>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 xml:space="preserve">Muth Gnaar Hills Wayshrine </v>
      </c>
      <c r="J27" s="31" t="str">
        <f>IF(A27&lt;&gt;"",IF(E27&lt;&gt;"",IF(OR(ISNA(A27),ISNA(E27)),"","["&amp;A27&amp;"]="&amp;E27&amp;","),""),"")</f>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 xml:space="preserve">Quarantine Serk Wayshrine </v>
      </c>
      <c r="J28" s="31" t="str">
        <f>IF(A28&lt;&gt;"",IF(E28&lt;&gt;"",IF(OR(ISNA(A28),ISNA(E28)),"","["&amp;A28&amp;"]="&amp;E28&amp;","),""),"")</f>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 xml:space="preserve">Ghost Snake Vale Wayshrine </v>
      </c>
      <c r="J29" s="31" t="str">
        <f>IF(A29&lt;&gt;"",IF(E29&lt;&gt;"",IF(OR(ISNA(A29),ISNA(E29)),"","["&amp;A29&amp;"]="&amp;E29&amp;","),""),"")</f>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 xml:space="preserve">Mournhold Wayshrine </v>
      </c>
      <c r="J30" s="31" t="str">
        <f>IF(A30&lt;&gt;"",IF(E30&lt;&gt;"",IF(OR(ISNA(A30),ISNA(E30)),"","["&amp;A30&amp;"]="&amp;E30&amp;","),""),"")</f>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 xml:space="preserve">Tal'Deic Grounds Wayshrine </v>
      </c>
      <c r="J31" s="31" t="str">
        <f>IF(A31&lt;&gt;"",IF(E31&lt;&gt;"",IF(OR(ISNA(A31),ISNA(E31)),"","["&amp;A31&amp;"]="&amp;E31&amp;","),""),"")</f>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 xml:space="preserve">Obsidian Gorge Wayshrine </v>
      </c>
      <c r="J32" s="31" t="str">
        <f>IF(A32&lt;&gt;"",IF(E32&lt;&gt;"",IF(OR(ISNA(A32),ISNA(E32)),"","["&amp;A32&amp;"]="&amp;E32&amp;","),""),"")</f>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 xml:space="preserve">Weeping Giant Wayshrine </v>
      </c>
      <c r="J33" s="31" t="str">
        <f>IF(A33&lt;&gt;"",IF(E33&lt;&gt;"",IF(OR(ISNA(A33),ISNA(E33)),"","["&amp;A33&amp;"]="&amp;E33&amp;","),""),"")</f>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 xml:space="preserve">Mzithumz Wayshrine </v>
      </c>
      <c r="J34" s="31" t="str">
        <f>IF(A34&lt;&gt;"",IF(E34&lt;&gt;"",IF(OR(ISNA(A34),ISNA(E34)),"","["&amp;A34&amp;"]="&amp;E34&amp;","),""),"")</f>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 xml:space="preserve">Evermore Wayshrine </v>
      </c>
      <c r="J35" s="31" t="str">
        <f>IF(A35&lt;&gt;"",IF(E35&lt;&gt;"",IF(OR(ISNA(A35),ISNA(E35)),"","["&amp;A35&amp;"]="&amp;E35&amp;","),""),"")</f>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 xml:space="preserve">Troll's Toothpick Wayshrine </v>
      </c>
      <c r="J36" s="31" t="str">
        <f>IF(A36&lt;&gt;"",IF(E36&lt;&gt;"",IF(OR(ISNA(A36),ISNA(E36)),"","["&amp;A36&amp;"]="&amp;E36&amp;","),""),"")</f>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 xml:space="preserve">Viridian Woods Wayshrine </v>
      </c>
      <c r="J37" s="31" t="str">
        <f>IF(A37&lt;&gt;"",IF(E37&lt;&gt;"",IF(OR(ISNA(A37),ISNA(E37)),"","["&amp;A37&amp;"]="&amp;E37&amp;","),""),"")</f>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 xml:space="preserve">Bangkorai Pass Wayshrine </v>
      </c>
      <c r="J38" s="31" t="str">
        <f>IF(A38&lt;&gt;"",IF(E38&lt;&gt;"",IF(OR(ISNA(A38),ISNA(E38)),"","["&amp;A38&amp;"]="&amp;E38&amp;","),""),"")</f>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 xml:space="preserve">Nilata Ruins Wayshrine </v>
      </c>
      <c r="J39" s="31" t="str">
        <f>IF(A39&lt;&gt;"",IF(E39&lt;&gt;"",IF(OR(ISNA(A39),ISNA(E39)),"","["&amp;A39&amp;"]="&amp;E39&amp;","),""),"")</f>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 xml:space="preserve">Hallin's Stand Wayshrine </v>
      </c>
      <c r="J40" s="31" t="str">
        <f>IF(A40&lt;&gt;"",IF(E40&lt;&gt;"",IF(OR(ISNA(A40),ISNA(E40)),"","["&amp;A40&amp;"]="&amp;E40&amp;","),""),"")</f>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 xml:space="preserve">Old Tower Wayshrine </v>
      </c>
      <c r="J41" s="31" t="str">
        <f>IF(A41&lt;&gt;"",IF(E41&lt;&gt;"",IF(OR(ISNA(A41),ISNA(E41)),"","["&amp;A41&amp;"]="&amp;E41&amp;","),""),"")</f>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 xml:space="preserve">Onsi's Breath Wayshrine </v>
      </c>
      <c r="J42" s="31" t="str">
        <f>IF(A42&lt;&gt;"",IF(E42&lt;&gt;"",IF(OR(ISNA(A42),ISNA(E42)),"","["&amp;A42&amp;"]="&amp;E42&amp;","),""),"")</f>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 xml:space="preserve">Fort Arand Wayshrine </v>
      </c>
      <c r="J43" s="31" t="str">
        <f>IF(A43&lt;&gt;"",IF(E43&lt;&gt;"",IF(OR(ISNA(A43),ISNA(E43)),"","["&amp;A43&amp;"]="&amp;E43&amp;","),""),"")</f>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 xml:space="preserve">Morwha's Bounty Wayshrine </v>
      </c>
      <c r="J44" s="31" t="str">
        <f>IF(A44&lt;&gt;"",IF(E44&lt;&gt;"",IF(OR(ISNA(A44),ISNA(E44)),"","["&amp;A44&amp;"]="&amp;E44&amp;","),""),"")</f>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 xml:space="preserve">Sentinel Wayshrine </v>
      </c>
      <c r="J45" s="31" t="str">
        <f>IF(A45&lt;&gt;"",IF(E45&lt;&gt;"",IF(OR(ISNA(A45),ISNA(E45)),"","["&amp;A45&amp;"]="&amp;E45&amp;","),""),"")</f>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 xml:space="preserve">Bergama Wayshrine </v>
      </c>
      <c r="J46" s="31" t="str">
        <f>IF(A46&lt;&gt;"",IF(E46&lt;&gt;"",IF(OR(ISNA(A46),ISNA(E46)),"","["&amp;A46&amp;"]="&amp;E46&amp;","),""),"")</f>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 xml:space="preserve">Leki's Blade Wayshrine </v>
      </c>
      <c r="J47" s="31" t="str">
        <f>IF(A47&lt;&gt;"",IF(E47&lt;&gt;"",IF(OR(ISNA(A47),ISNA(E47)),"","["&amp;A47&amp;"]="&amp;E47&amp;","),""),"")</f>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 xml:space="preserve">Satakalaam Wayshrine </v>
      </c>
      <c r="J48" s="31" t="str">
        <f>IF(A48&lt;&gt;"",IF(E48&lt;&gt;"",IF(OR(ISNA(A48),ISNA(E48)),"","["&amp;A48&amp;"]="&amp;E48&amp;","),""),"")</f>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 xml:space="preserve">Stillrise Wayshrine </v>
      </c>
      <c r="J49" s="31" t="str">
        <f>IF(A49&lt;&gt;"",IF(E49&lt;&gt;"",IF(OR(ISNA(A49),ISNA(E49)),"","["&amp;A49&amp;"]="&amp;E49&amp;","),""),"")</f>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 xml:space="preserve">Stormhold Wayshrine </v>
      </c>
      <c r="J50" s="31" t="str">
        <f>IF(A50&lt;&gt;"",IF(E50&lt;&gt;"",IF(OR(ISNA(A50),ISNA(E50)),"","["&amp;A50&amp;"]="&amp;E50&amp;","),""),"")</f>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 xml:space="preserve">Hatching Pools Wayshrine </v>
      </c>
      <c r="J51" s="31" t="str">
        <f>IF(A51&lt;&gt;"",IF(E51&lt;&gt;"",IF(OR(ISNA(A51),ISNA(E51)),"","["&amp;A51&amp;"]="&amp;E51&amp;","),""),"")</f>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 xml:space="preserve">Alten Corimont Wayshrine </v>
      </c>
      <c r="J52" s="31" t="str">
        <f>IF(A52&lt;&gt;"",IF(E52&lt;&gt;"",IF(OR(ISNA(A52),ISNA(E52)),"","["&amp;A52&amp;"]="&amp;E52&amp;","),""),"")</f>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 xml:space="preserve">Percolating Mire Wayshrine </v>
      </c>
      <c r="J53" s="31" t="str">
        <f>IF(A53&lt;&gt;"",IF(E53&lt;&gt;"",IF(OR(ISNA(A53),ISNA(E53)),"","["&amp;A53&amp;"]="&amp;E53&amp;","),""),"")</f>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 xml:space="preserve">Hissmir Wayshrine </v>
      </c>
      <c r="J54" s="31" t="str">
        <f>IF(A54&lt;&gt;"",IF(E54&lt;&gt;"",IF(OR(ISNA(A54),ISNA(E54)),"","["&amp;A54&amp;"]="&amp;E54&amp;","),""),"")</f>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 xml:space="preserve">Loriasel Wayshrine </v>
      </c>
      <c r="J55" s="31" t="str">
        <f>IF(A55&lt;&gt;"",IF(E55&lt;&gt;"",IF(OR(ISNA(A55),ISNA(E55)),"","["&amp;A55&amp;"]="&amp;E55&amp;","),""),"")</f>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t="str">
        <f>VLOOKUP(A56,'ESO wayshrine names'!$A$3:$B$1000,2,FALSE)</f>
        <v xml:space="preserve"> </v>
      </c>
      <c r="J56" s="31" t="str">
        <f>IF(A56&lt;&gt;"",IF(E56&lt;&gt;"",IF(OR(ISNA(A56),ISNA(E56)),"","["&amp;A56&amp;"]="&amp;E56&amp;","),""),"")</f>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 xml:space="preserve">Shornhelm Wayshrine </v>
      </c>
      <c r="J57" s="31" t="str">
        <f>IF(A57&lt;&gt;"",IF(E57&lt;&gt;"",IF(OR(ISNA(A57),ISNA(E57)),"","["&amp;A57&amp;"]="&amp;E57&amp;","),""),"")</f>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 xml:space="preserve">Wayrest Wayshrine </v>
      </c>
      <c r="J58" s="31" t="str">
        <f>IF(A58&lt;&gt;"",IF(E58&lt;&gt;"",IF(OR(ISNA(A58),ISNA(E58)),"","["&amp;A58&amp;"]="&amp;E58&amp;","),""),"")</f>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 xml:space="preserve">Divad's Chagrin Mine Wayshrine </v>
      </c>
      <c r="J59" s="31" t="str">
        <f>IF(A59&lt;&gt;"",IF(E59&lt;&gt;"",IF(OR(ISNA(A59),ISNA(E59)),"","["&amp;A59&amp;"]="&amp;E59&amp;","),""),"")</f>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 xml:space="preserve">Kulati Mines Wayshrine </v>
      </c>
      <c r="J60" s="31" t="str">
        <f>IF(A60&lt;&gt;"",IF(E60&lt;&gt;"",IF(OR(ISNA(A60),ISNA(E60)),"","["&amp;A60&amp;"]="&amp;E60&amp;","),""),"")</f>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 xml:space="preserve">Aswala Stables Wayshrine </v>
      </c>
      <c r="J61" s="31" t="str">
        <f>IF(A61&lt;&gt;"",IF(E61&lt;&gt;"",IF(OR(ISNA(A61),ISNA(E61)),"","["&amp;A61&amp;"]="&amp;E61&amp;","),""),"")</f>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 xml:space="preserve">Shrikes' Aerie Wayshrine </v>
      </c>
      <c r="J62" s="31" t="str">
        <f>IF(A62&lt;&gt;"",IF(E62&lt;&gt;"",IF(OR(ISNA(A62),ISNA(E62)),"","["&amp;A62&amp;"]="&amp;E62&amp;","),""),"")</f>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 xml:space="preserve">HoonDing's Watch Wayshrine </v>
      </c>
      <c r="J63" s="31" t="str">
        <f>IF(A63&lt;&gt;"",IF(E63&lt;&gt;"",IF(OR(ISNA(A63),ISNA(E63)),"","["&amp;A63&amp;"]="&amp;E63&amp;","),""),"")</f>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 xml:space="preserve">Daggerfall Wayshrine </v>
      </c>
      <c r="J64" s="31" t="str">
        <f>IF(A64&lt;&gt;"",IF(E64&lt;&gt;"",IF(OR(ISNA(A64),ISNA(E64)),"","["&amp;A64&amp;"]="&amp;E64&amp;","),""),"")</f>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 xml:space="preserve">Sunken Road Wayshrine </v>
      </c>
      <c r="J65" s="31" t="str">
        <f>IF(A65&lt;&gt;"",IF(E65&lt;&gt;"",IF(OR(ISNA(A65),ISNA(E65)),"","["&amp;A65&amp;"]="&amp;E65&amp;","),""),"")</f>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 xml:space="preserve">Burial Tombs Wayshrine </v>
      </c>
      <c r="J66" s="31" t="str">
        <f>IF(A66&lt;&gt;"",IF(E66&lt;&gt;"",IF(OR(ISNA(A66),ISNA(E66)),"","["&amp;A66&amp;"]="&amp;E66&amp;","),""),"")</f>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 xml:space="preserve">Davon's Watch Wayshrine </v>
      </c>
      <c r="J67" s="31" t="str">
        <f>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 xml:space="preserve">Othrenis Wayshrine </v>
      </c>
      <c r="J68" s="31" t="str">
        <f>IF(A68&lt;&gt;"",IF(E68&lt;&gt;"",IF(OR(ISNA(A68),ISNA(E68)),"","["&amp;A68&amp;"]="&amp;E68&amp;","),""),"")</f>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 xml:space="preserve">Ebonheart Wayshrine </v>
      </c>
      <c r="J69" s="31" t="str">
        <f>IF(A69&lt;&gt;"",IF(E69&lt;&gt;"",IF(OR(ISNA(A69),ISNA(E69)),"","["&amp;A69&amp;"]="&amp;E69&amp;","),""),"")</f>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 xml:space="preserve">Vivec's Antlers Wayshrine </v>
      </c>
      <c r="J70" s="31" t="str">
        <f>IF(A70&lt;&gt;"",IF(E70&lt;&gt;"",IF(OR(ISNA(A70),ISNA(E70)),"","["&amp;A70&amp;"]="&amp;E70&amp;","),""),"")</f>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 xml:space="preserve">Sulfur Pools Wayshrine </v>
      </c>
      <c r="J71" s="31" t="str">
        <f>IF(A71&lt;&gt;"",IF(E71&lt;&gt;"",IF(OR(ISNA(A71),ISNA(E71)),"","["&amp;A71&amp;"]="&amp;E71&amp;","),""),"")</f>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t="str">
        <f>VLOOKUP(A72,'ESO wayshrine names'!$A$3:$B$1000,2,FALSE)</f>
        <v xml:space="preserve"> </v>
      </c>
      <c r="J72" s="31" t="str">
        <f>IF(A72&lt;&gt;"",IF(E72&lt;&gt;"",IF(OR(ISNA(A72),ISNA(E72)),"","["&amp;A72&amp;"]="&amp;E72&amp;","),""),"")</f>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 xml:space="preserve">Brothers of Strife Wayshrine </v>
      </c>
      <c r="J73" s="31" t="str">
        <f>IF(A73&lt;&gt;"",IF(E73&lt;&gt;"",IF(OR(ISNA(A73),ISNA(E73)),"","["&amp;A73&amp;"]="&amp;E73&amp;","),""),"")</f>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 xml:space="preserve">Hrogar's Hold Wayshrine </v>
      </c>
      <c r="J74" s="31" t="str">
        <f>IF(A74&lt;&gt;"",IF(E74&lt;&gt;"",IF(OR(ISNA(A74),ISNA(E74)),"","["&amp;A74&amp;"]="&amp;E74&amp;","),""),"")</f>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 xml:space="preserve">Fort Virak Wayshrine </v>
      </c>
      <c r="J75" s="31" t="str">
        <f>IF(A75&lt;&gt;"",IF(E75&lt;&gt;"",IF(OR(ISNA(A75),ISNA(E75)),"","["&amp;A75&amp;"]="&amp;E75&amp;","),""),"")</f>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 xml:space="preserve">Iliath Temple Wayshrine </v>
      </c>
      <c r="J76" s="31" t="str">
        <f>IF(A76&lt;&gt;"",IF(E76&lt;&gt;"",IF(OR(ISNA(A76),ISNA(E76)),"","["&amp;A76&amp;"]="&amp;E76&amp;","),""),"")</f>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 xml:space="preserve">Sathram Plantation Wayshrine </v>
      </c>
      <c r="J77" s="31" t="str">
        <f>IF(A77&lt;&gt;"",IF(E77&lt;&gt;"",IF(OR(ISNA(A77),ISNA(E77)),"","["&amp;A77&amp;"]="&amp;E77&amp;","),""),"")</f>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 xml:space="preserve">Kragenmoor Wayshrine </v>
      </c>
      <c r="J78" s="31" t="str">
        <f>IF(A78&lt;&gt;"",IF(E78&lt;&gt;"",IF(OR(ISNA(A78),ISNA(E78)),"","["&amp;A78&amp;"]="&amp;E78&amp;","),""),"")</f>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 xml:space="preserve">Ashen Road Wayshrine </v>
      </c>
      <c r="J79" s="31" t="str">
        <f>IF(A79&lt;&gt;"",IF(E79&lt;&gt;"",IF(OR(ISNA(A79),ISNA(E79)),"","["&amp;A79&amp;"]="&amp;E79&amp;","),""),"")</f>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 xml:space="preserve">Venomous Fens Wayshrine </v>
      </c>
      <c r="J80" s="31" t="str">
        <f>IF(A80&lt;&gt;"",IF(E80&lt;&gt;"",IF(OR(ISNA(A80),ISNA(E80)),"","["&amp;A80&amp;"]="&amp;E80&amp;","),""),"")</f>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 xml:space="preserve">Selfora Wayshrine </v>
      </c>
      <c r="J81" s="31" t="str">
        <f>IF(A81&lt;&gt;"",IF(E81&lt;&gt;"",IF(OR(ISNA(A81),ISNA(E81)),"","["&amp;A81&amp;"]="&amp;E81&amp;","),""),"")</f>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 xml:space="preserve">Silent Mire Wayshrine </v>
      </c>
      <c r="J82" s="31" t="str">
        <f>IF(A82&lt;&gt;"",IF(E82&lt;&gt;"",IF(OR(ISNA(A82),ISNA(E82)),"","["&amp;A82&amp;"]="&amp;E82&amp;","),""),"")</f>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 xml:space="preserve">Eidolon's Hollow Wayshrine </v>
      </c>
      <c r="J83" s="31" t="str">
        <f>IF(A83&lt;&gt;"",IF(E83&lt;&gt;"",IF(OR(ISNA(A83),ISNA(E83)),"","["&amp;A83&amp;"]="&amp;E83&amp;","),""),"")</f>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 xml:space="preserve">Northpoint Wayshrine </v>
      </c>
      <c r="J84" s="31" t="str">
        <f>IF(A84&lt;&gt;"",IF(E84&lt;&gt;"",IF(OR(ISNA(A84),ISNA(E84)),"","["&amp;A84&amp;"]="&amp;E84&amp;","),""),"")</f>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 xml:space="preserve">Fell's Run Wayshrine </v>
      </c>
      <c r="J85" s="31" t="str">
        <f>IF(A85&lt;&gt;"",IF(E85&lt;&gt;"",IF(OR(ISNA(A85),ISNA(E85)),"","["&amp;A85&amp;"]="&amp;E85&amp;","),""),"")</f>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 xml:space="preserve">Hoarfrost Downs Wayshrine </v>
      </c>
      <c r="J86" s="31" t="str">
        <f>IF(A86&lt;&gt;"",IF(E86&lt;&gt;"",IF(OR(ISNA(A86),ISNA(E86)),"","["&amp;A86&amp;"]="&amp;E86&amp;","),""),"")</f>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 xml:space="preserve">Forsaken Hamlet Wayshrine </v>
      </c>
      <c r="J87" s="31" t="str">
        <f>IF(A87&lt;&gt;"",IF(E87&lt;&gt;"",IF(OR(ISNA(A87),ISNA(E87)),"","["&amp;A87&amp;"]="&amp;E87&amp;","),""),"")</f>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 xml:space="preserve">Sanguine Barrows Wayshrine </v>
      </c>
      <c r="J88" s="31" t="str">
        <f>IF(A88&lt;&gt;"",IF(E88&lt;&gt;"",IF(OR(ISNA(A88),ISNA(E88)),"","["&amp;A88&amp;"]="&amp;E88&amp;","),""),"")</f>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 xml:space="preserve">Windhelm Wayshrine </v>
      </c>
      <c r="J89" s="31" t="str">
        <f>IF(A89&lt;&gt;"",IF(E89&lt;&gt;"",IF(OR(ISNA(A89),ISNA(E89)),"","["&amp;A89&amp;"]="&amp;E89&amp;","),""),"")</f>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 xml:space="preserve">Fort Morvunskar Wayshrine </v>
      </c>
      <c r="J90" s="31" t="str">
        <f>IF(A90&lt;&gt;"",IF(E90&lt;&gt;"",IF(OR(ISNA(A90),ISNA(E90)),"","["&amp;A90&amp;"]="&amp;E90&amp;","),""),"")</f>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 xml:space="preserve">Kynesgrove Wayshrine </v>
      </c>
      <c r="J91" s="31" t="str">
        <f>IF(A91&lt;&gt;"",IF(E91&lt;&gt;"",IF(OR(ISNA(A91),ISNA(E91)),"","["&amp;A91&amp;"]="&amp;E91&amp;","),""),"")</f>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 xml:space="preserve">Voljar Meadery Wayshrine </v>
      </c>
      <c r="J92" s="31" t="str">
        <f>IF(A92&lt;&gt;"",IF(E92&lt;&gt;"",IF(OR(ISNA(A92),ISNA(E92)),"","["&amp;A92&amp;"]="&amp;E92&amp;","),""),"")</f>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 xml:space="preserve">Cradlecrush Wayshrine </v>
      </c>
      <c r="J93" s="31" t="str">
        <f>IF(A93&lt;&gt;"",IF(E93&lt;&gt;"",IF(OR(ISNA(A93),ISNA(E93)),"","["&amp;A93&amp;"]="&amp;E93&amp;","),""),"")</f>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 xml:space="preserve">Fort Amol Wayshrine </v>
      </c>
      <c r="J94" s="31" t="str">
        <f>IF(A94&lt;&gt;"",IF(E94&lt;&gt;"",IF(OR(ISNA(A94),ISNA(E94)),"","["&amp;A94&amp;"]="&amp;E94&amp;","),""),"")</f>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 xml:space="preserve">Wittestadr Wayshrine </v>
      </c>
      <c r="J95" s="31" t="str">
        <f>IF(A95&lt;&gt;"",IF(E95&lt;&gt;"",IF(OR(ISNA(A95),ISNA(E95)),"","["&amp;A95&amp;"]="&amp;E95&amp;","),""),"")</f>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 xml:space="preserve">Mistwatch Wayshrine </v>
      </c>
      <c r="J96" s="31" t="str">
        <f>IF(A96&lt;&gt;"",IF(E96&lt;&gt;"",IF(OR(ISNA(A96),ISNA(E96)),"","["&amp;A96&amp;"]="&amp;E96&amp;","),""),"")</f>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 xml:space="preserve">Jorunn's Stand Wayshrine </v>
      </c>
      <c r="J97" s="31" t="str">
        <f>IF(A97&lt;&gt;"",IF(E97&lt;&gt;"",IF(OR(ISNA(A97),ISNA(E97)),"","["&amp;A97&amp;"]="&amp;E97&amp;","),""),"")</f>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 xml:space="preserve">Logging Camp Wayshrine </v>
      </c>
      <c r="J98" s="31" t="str">
        <f>IF(A98&lt;&gt;"",IF(E98&lt;&gt;"",IF(OR(ISNA(A98),ISNA(E98)),"","["&amp;A98&amp;"]="&amp;E98&amp;","),""),"")</f>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 xml:space="preserve">Skuldafn Wayshrine </v>
      </c>
      <c r="J99" s="31" t="str">
        <f>IF(A99&lt;&gt;"",IF(E99&lt;&gt;"",IF(OR(ISNA(A99),ISNA(E99)),"","["&amp;A99&amp;"]="&amp;E99&amp;","),""),"")</f>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 xml:space="preserve">Dungeon: Fungal Grotto I </v>
      </c>
      <c r="J100" s="31" t="str">
        <f>IF(A100&lt;&gt;"",IF(E100&lt;&gt;"",IF(OR(ISNA(A100),ISNA(E100)),"","["&amp;A100&amp;"]="&amp;E100&amp;","),""),"")</f>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 xml:space="preserve">Ilayas Ruins Wayshrine </v>
      </c>
      <c r="J101" s="31" t="str">
        <f>IF(A101&lt;&gt;"",IF(E101&lt;&gt;"",IF(OR(ISNA(A101),ISNA(E101)),"","["&amp;A101&amp;"]="&amp;E101&amp;","),""),"")</f>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 xml:space="preserve">Vulkwasten Wayshrine </v>
      </c>
      <c r="J102" s="31" t="str">
        <f>IF(A102&lt;&gt;"",IF(E102&lt;&gt;"",IF(OR(ISNA(A102),ISNA(E102)),"","["&amp;A102&amp;"]="&amp;E102&amp;","),""),"")</f>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 xml:space="preserve">Dra'bul Wayshrine </v>
      </c>
      <c r="J103" s="31" t="str">
        <f>IF(A103&lt;&gt;"",IF(E103&lt;&gt;"",IF(OR(ISNA(A103),ISNA(E103)),"","["&amp;A103&amp;"]="&amp;E103&amp;","),""),"")</f>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 xml:space="preserve">Velyn Harbor Wayshrine </v>
      </c>
      <c r="J104" s="31" t="str">
        <f>IF(A104&lt;&gt;"",IF(E104&lt;&gt;"",IF(OR(ISNA(A104),ISNA(E104)),"","["&amp;A104&amp;"]="&amp;E104&amp;","),""),"")</f>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 xml:space="preserve">Bloodtoil Wayshrine </v>
      </c>
      <c r="J105" s="31" t="str">
        <f>IF(A105&lt;&gt;"",IF(E105&lt;&gt;"",IF(OR(ISNA(A105),ISNA(E105)),"","["&amp;A105&amp;"]="&amp;E105&amp;","),""),"")</f>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 xml:space="preserve">Abamath Wayshrine </v>
      </c>
      <c r="J106" s="31" t="str">
        <f>IF(A106&lt;&gt;"",IF(E106&lt;&gt;"",IF(OR(ISNA(A106),ISNA(E106)),"","["&amp;A106&amp;"]="&amp;E106&amp;","),""),"")</f>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 xml:space="preserve">Wilding Run Wayshrine </v>
      </c>
      <c r="J107" s="31" t="str">
        <f>IF(A107&lt;&gt;"",IF(E107&lt;&gt;"",IF(OR(ISNA(A107),ISNA(E107)),"","["&amp;A107&amp;"]="&amp;E107&amp;","),""),"")</f>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 xml:space="preserve">Baandari TradingPost Wayshrine </v>
      </c>
      <c r="J108" s="31" t="str">
        <f>IF(A108&lt;&gt;"",IF(E108&lt;&gt;"",IF(OR(ISNA(A108),ISNA(E108)),"","["&amp;A108&amp;"]="&amp;E108&amp;","),""),"")</f>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 xml:space="preserve">Valeguard Wayshrine </v>
      </c>
      <c r="J109" s="31" t="str">
        <f>IF(A109&lt;&gt;"",IF(E109&lt;&gt;"",IF(OR(ISNA(A109),ISNA(E109)),"","["&amp;A109&amp;"]="&amp;E109&amp;","),""),"")</f>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 xml:space="preserve">Senie Wayshrine </v>
      </c>
      <c r="J110" s="31" t="str">
        <f>IF(A110&lt;&gt;"",IF(E110&lt;&gt;"",IF(OR(ISNA(A110),ISNA(E110)),"","["&amp;A110&amp;"]="&amp;E110&amp;","),""),"")</f>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 xml:space="preserve">Riften Wayshrine </v>
      </c>
      <c r="J111" s="31" t="str">
        <f>IF(A111&lt;&gt;"",IF(E111&lt;&gt;"",IF(OR(ISNA(A111),ISNA(E111)),"","["&amp;A111&amp;"]="&amp;E111&amp;","),""),"")</f>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 xml:space="preserve">Skald's Retreat Wayshrine </v>
      </c>
      <c r="J112" s="31" t="str">
        <f>IF(A112&lt;&gt;"",IF(E112&lt;&gt;"",IF(OR(ISNA(A112),ISNA(E112)),"","["&amp;A112&amp;"]="&amp;E112&amp;","),""),"")</f>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 xml:space="preserve">Trolhetta Wayshrine </v>
      </c>
      <c r="J113" s="31" t="str">
        <f>IF(A113&lt;&gt;"",IF(E113&lt;&gt;"",IF(OR(ISNA(A113),ISNA(E113)),"","["&amp;A113&amp;"]="&amp;E113&amp;","),""),"")</f>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 xml:space="preserve">Trolhetta Summit Wayshrine </v>
      </c>
      <c r="J114" s="31" t="str">
        <f>IF(A114&lt;&gt;"",IF(E114&lt;&gt;"",IF(OR(ISNA(A114),ISNA(E114)),"","["&amp;A114&amp;"]="&amp;E114&amp;","),""),"")</f>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 xml:space="preserve">Honrich Tower Wayshrine </v>
      </c>
      <c r="J115" s="31" t="str">
        <f>IF(A115&lt;&gt;"",IF(E115&lt;&gt;"",IF(OR(ISNA(A115),ISNA(E115)),"","["&amp;A115&amp;"]="&amp;E115&amp;","),""),"")</f>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 xml:space="preserve">Fallowstone Hall Wayshrine </v>
      </c>
      <c r="J116" s="31" t="str">
        <f>IF(A116&lt;&gt;"",IF(E116&lt;&gt;"",IF(OR(ISNA(A116),ISNA(E116)),"","["&amp;A116&amp;"]="&amp;E116&amp;","),""),"")</f>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 xml:space="preserve">Northwind Mine Wayshrine </v>
      </c>
      <c r="J117" s="31" t="str">
        <f>IF(A117&lt;&gt;"",IF(E117&lt;&gt;"",IF(OR(ISNA(A117),ISNA(E117)),"","["&amp;A117&amp;"]="&amp;E117&amp;","),""),"")</f>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 xml:space="preserve">Geirmund's Hall Wayshrine </v>
      </c>
      <c r="J118" s="31" t="str">
        <f>IF(A118&lt;&gt;"",IF(E118&lt;&gt;"",IF(OR(ISNA(A118),ISNA(E118)),"","["&amp;A118&amp;"]="&amp;E118&amp;","),""),"")</f>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 xml:space="preserve">Taarengrav Wayshrine </v>
      </c>
      <c r="J119" s="31" t="str">
        <f>IF(A119&lt;&gt;"",IF(E119&lt;&gt;"",IF(OR(ISNA(A119),ISNA(E119)),"","["&amp;A119&amp;"]="&amp;E119&amp;","),""),"")</f>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 xml:space="preserve">Nimalten Wayshrine </v>
      </c>
      <c r="J120" s="31" t="str">
        <f>IF(A120&lt;&gt;"",IF(E120&lt;&gt;"",IF(OR(ISNA(A120),ISNA(E120)),"","["&amp;A120&amp;"]="&amp;E120&amp;","),""),"")</f>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 xml:space="preserve">Ragged Hills Wayshrine </v>
      </c>
      <c r="J121" s="31" t="str">
        <f>IF(A121&lt;&gt;"",IF(E121&lt;&gt;"",IF(OR(ISNA(A121),ISNA(E121)),"","["&amp;A121&amp;"]="&amp;E121&amp;","),""),"")</f>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 xml:space="preserve">Fullhelm Fort Wayshrine </v>
      </c>
      <c r="J122" s="31" t="str">
        <f>IF(A122&lt;&gt;"",IF(E122&lt;&gt;"",IF(OR(ISNA(A122),ISNA(E122)),"","["&amp;A122&amp;"]="&amp;E122&amp;","),""),"")</f>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 xml:space="preserve">Skywatch Wayshrine </v>
      </c>
      <c r="J123" s="31" t="str">
        <f>IF(A123&lt;&gt;"",IF(E123&lt;&gt;"",IF(OR(ISNA(A123),ISNA(E123)),"","["&amp;A123&amp;"]="&amp;E123&amp;","),""),"")</f>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 xml:space="preserve">Quendeluun Wayshrine </v>
      </c>
      <c r="J124" s="31" t="str">
        <f>IF(A124&lt;&gt;"",IF(E124&lt;&gt;"",IF(OR(ISNA(A124),ISNA(E124)),"","["&amp;A124&amp;"]="&amp;E124&amp;","),""),"")</f>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 xml:space="preserve">College Wayshrine </v>
      </c>
      <c r="J125" s="31" t="str">
        <f>IF(A125&lt;&gt;"",IF(E125&lt;&gt;"",IF(OR(ISNA(A125),ISNA(E125)),"","["&amp;A125&amp;"]="&amp;E125&amp;","),""),"")</f>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 xml:space="preserve">Greenwater Wayshrine </v>
      </c>
      <c r="J126" s="31" t="str">
        <f>IF(A126&lt;&gt;"",IF(E126&lt;&gt;"",IF(OR(ISNA(A126),ISNA(E126)),"","["&amp;A126&amp;"]="&amp;E126&amp;","),""),"")</f>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 xml:space="preserve">Fort Zeren Wayshrine </v>
      </c>
      <c r="J127" s="31" t="str">
        <f>IF(A127&lt;&gt;"",IF(E127&lt;&gt;"",IF(OR(ISNA(A127),ISNA(E127)),"","["&amp;A127&amp;"]="&amp;E127&amp;","),""),"")</f>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 xml:space="preserve">Foyen Docks Wayshrine </v>
      </c>
      <c r="J128" s="31" t="str">
        <f>IF(A128&lt;&gt;"",IF(E128&lt;&gt;"",IF(OR(ISNA(A128),ISNA(E128)),"","["&amp;A128&amp;"]="&amp;E128&amp;","),""),"")</f>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 xml:space="preserve">Windy Glade Wayshrine </v>
      </c>
      <c r="J129" s="31" t="str">
        <f>IF(A129&lt;&gt;"",IF(E129&lt;&gt;"",IF(OR(ISNA(A129),ISNA(E129)),"","["&amp;A129&amp;"]="&amp;E129&amp;","),""),"")</f>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 xml:space="preserve">Library of Dusk Wayshrine </v>
      </c>
      <c r="J130" s="31" t="str">
        <f>IF(A130&lt;&gt;"",IF(E130&lt;&gt;"",IF(OR(ISNA(A130),ISNA(E130)),"","["&amp;A130&amp;"]="&amp;E130&amp;","),""),"")</f>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 xml:space="preserve">Great Shackle Wayshrine </v>
      </c>
      <c r="J131" s="31" t="str">
        <f>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 xml:space="preserve">The Chasm Wayshrine </v>
      </c>
      <c r="J132" s="31" t="str">
        <f>IF(A132&lt;&gt;"",IF(E132&lt;&gt;"",IF(OR(ISNA(A132),ISNA(E132)),"","["&amp;A132&amp;"]="&amp;E132&amp;","),""),"")</f>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 xml:space="preserve">Hollow City Wayshrine </v>
      </c>
      <c r="J133" s="31" t="str">
        <f>IF(A133&lt;&gt;"",IF(E133&lt;&gt;"",IF(OR(ISNA(A133),ISNA(E133)),"","["&amp;A133&amp;"]="&amp;E133&amp;","),""),"")</f>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 xml:space="preserve">Endless Stair Wayshrine </v>
      </c>
      <c r="J134" s="31" t="str">
        <f>IF(A134&lt;&gt;"",IF(E134&lt;&gt;"",IF(OR(ISNA(A134),ISNA(E134)),"","["&amp;A134&amp;"]="&amp;E134&amp;","),""),"")</f>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 xml:space="preserve">Everfull Flagon Wayshrine </v>
      </c>
      <c r="J135" s="31" t="str">
        <f>IF(A135&lt;&gt;"",IF(E135&lt;&gt;"",IF(OR(ISNA(A135),ISNA(E135)),"","["&amp;A135&amp;"]="&amp;E135&amp;","),""),"")</f>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 xml:space="preserve">Moonless Walk Wayshrine </v>
      </c>
      <c r="J136" s="31" t="str">
        <f>IF(A136&lt;&gt;"",IF(E136&lt;&gt;"",IF(OR(ISNA(A136),ISNA(E136)),"","["&amp;A136&amp;"]="&amp;E136&amp;","),""),"")</f>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 xml:space="preserve">Haj Uxith Wayshrine </v>
      </c>
      <c r="J137" s="31" t="str">
        <f>IF(A137&lt;&gt;"",IF(E137&lt;&gt;"",IF(OR(ISNA(A137),ISNA(E137)),"","["&amp;A137&amp;"]="&amp;E137&amp;","),""),"")</f>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 xml:space="preserve">Manor of Revelry Wayshrine </v>
      </c>
      <c r="J138" s="31" t="str">
        <f>IF(A138&lt;&gt;"",IF(E138&lt;&gt;"",IF(OR(ISNA(A138),ISNA(E138)),"","["&amp;A138&amp;"]="&amp;E138&amp;","),""),"")</f>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 xml:space="preserve">Sep's Spine Wayshrine </v>
      </c>
      <c r="J139" s="31" t="str">
        <f>IF(A139&lt;&gt;"",IF(E139&lt;&gt;"",IF(OR(ISNA(A139),ISNA(E139)),"","["&amp;A139&amp;"]="&amp;E139&amp;","),""),"")</f>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 xml:space="preserve">Port Hunding Wayshrine </v>
      </c>
      <c r="J140" s="31" t="str">
        <f>IF(A140&lt;&gt;"",IF(E140&lt;&gt;"",IF(OR(ISNA(A140),ISNA(E140)),"","["&amp;A140&amp;"]="&amp;E140&amp;","),""),"")</f>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 xml:space="preserve">Reaver Citadel Wayshrine </v>
      </c>
      <c r="J141" s="31" t="str">
        <f>IF(A141&lt;&gt;"",IF(E141&lt;&gt;"",IF(OR(ISNA(A141),ISNA(E141)),"","["&amp;A141&amp;"]="&amp;E141&amp;","),""),"")</f>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 xml:space="preserve">The Orchard Wayshrine </v>
      </c>
      <c r="J142" s="31" t="str">
        <f>IF(A142&lt;&gt;"",IF(E142&lt;&gt;"",IF(OR(ISNA(A142),ISNA(E142)),"","["&amp;A142&amp;"]="&amp;E142&amp;","),""),"")</f>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 xml:space="preserve">Khenarthi's Roost Wayshrine </v>
      </c>
      <c r="J143" s="31" t="str">
        <f>IF(A143&lt;&gt;"",IF(E143&lt;&gt;"",IF(OR(ISNA(A143),ISNA(E143)),"","["&amp;A143&amp;"]="&amp;E143&amp;","),""),"")</f>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 xml:space="preserve">Mistral Wayshrine </v>
      </c>
      <c r="J144" s="31" t="str">
        <f>IF(A144&lt;&gt;"",IF(E144&lt;&gt;"",IF(OR(ISNA(A144),ISNA(E144)),"","["&amp;A144&amp;"]="&amp;E144&amp;","),""),"")</f>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 xml:space="preserve">Marbruk Wayshrine </v>
      </c>
      <c r="J145" s="31" t="str">
        <f>IF(A145&lt;&gt;"",IF(E145&lt;&gt;"",IF(OR(ISNA(A145),ISNA(E145)),"","["&amp;A145&amp;"]="&amp;E145&amp;","),""),"")</f>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 xml:space="preserve">Vinedusk Wayshrine </v>
      </c>
      <c r="J146" s="31" t="str">
        <f>IF(A146&lt;&gt;"",IF(E146&lt;&gt;"",IF(OR(ISNA(A146),ISNA(E146)),"","["&amp;A146&amp;"]="&amp;E146&amp;","),""),"")</f>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 xml:space="preserve">Shrouded Plains Wayshrine </v>
      </c>
      <c r="J147" s="31" t="str">
        <f>IF(A147&lt;&gt;"",IF(E147&lt;&gt;"",IF(OR(ISNA(A147),ISNA(E147)),"","["&amp;A147&amp;"]="&amp;E147&amp;","),""),"")</f>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 xml:space="preserve">Court of Contempt Wayshrine </v>
      </c>
      <c r="J148" s="31" t="str">
        <f>IF(A148&lt;&gt;"",IF(E148&lt;&gt;"",IF(OR(ISNA(A148),ISNA(E148)),"","["&amp;A148&amp;"]="&amp;E148&amp;","),""),"")</f>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 xml:space="preserve">Greenheart Wayshrine </v>
      </c>
      <c r="J149" s="31" t="str">
        <f>IF(A149&lt;&gt;"",IF(E149&lt;&gt;"",IF(OR(ISNA(A149),ISNA(E149)),"","["&amp;A149&amp;"]="&amp;E149&amp;","),""),"")</f>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 xml:space="preserve">Labyrinth Wayshrine </v>
      </c>
      <c r="J150" s="31" t="str">
        <f>IF(A150&lt;&gt;"",IF(E150&lt;&gt;"",IF(OR(ISNA(A150),ISNA(E150)),"","["&amp;A150&amp;"]="&amp;E150&amp;","),""),"")</f>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 xml:space="preserve">Falinesti Wayshrine </v>
      </c>
      <c r="J151" s="31" t="str">
        <f>IF(A151&lt;&gt;"",IF(E151&lt;&gt;"",IF(OR(ISNA(A151),ISNA(E151)),"","["&amp;A151&amp;"]="&amp;E151&amp;","),""),"")</f>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 xml:space="preserve">Seaside Sanctuary </v>
      </c>
      <c r="J152" s="31" t="str">
        <f>IF(A152&lt;&gt;"",IF(E152&lt;&gt;"",IF(OR(ISNA(A152),ISNA(E152)),"","["&amp;A152&amp;"]="&amp;E152&amp;","),""),"")</f>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 xml:space="preserve">Verrant Morass Wayshrine </v>
      </c>
      <c r="J153" s="31" t="str">
        <f>IF(A153&lt;&gt;"",IF(E153&lt;&gt;"",IF(OR(ISNA(A153),ISNA(E153)),"","["&amp;A153&amp;"]="&amp;E153&amp;","),""),"")</f>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 xml:space="preserve">Woodhearth Wayshrine </v>
      </c>
      <c r="J154" s="31" t="str">
        <f>IF(A154&lt;&gt;"",IF(E154&lt;&gt;"",IF(OR(ISNA(A154),ISNA(E154)),"","["&amp;A154&amp;"]="&amp;E154&amp;","),""),"")</f>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 xml:space="preserve">Moonhenge Wayshrine </v>
      </c>
      <c r="J155" s="31" t="str">
        <f>IF(A155&lt;&gt;"",IF(E155&lt;&gt;"",IF(OR(ISNA(A155),ISNA(E155)),"","["&amp;A155&amp;"]="&amp;E155&amp;","),""),"")</f>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 xml:space="preserve">Serpent's Grotto Wayshrine </v>
      </c>
      <c r="J156" s="31" t="str">
        <f>IF(A156&lt;&gt;"",IF(E156&lt;&gt;"",IF(OR(ISNA(A156),ISNA(E156)),"","["&amp;A156&amp;"]="&amp;E156&amp;","),""),"")</f>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 xml:space="preserve">Goat's Head Oasis Wayshrine </v>
      </c>
      <c r="J157" s="31" t="str">
        <f>IF(A157&lt;&gt;"",IF(E157&lt;&gt;"",IF(OR(ISNA(A157),ISNA(E157)),"","["&amp;A157&amp;"]="&amp;E157&amp;","),""),"")</f>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 xml:space="preserve">Fort Grimwatch Wayshrine </v>
      </c>
      <c r="J158" s="31" t="str">
        <f>IF(A158&lt;&gt;"",IF(E158&lt;&gt;"",IF(OR(ISNA(A158),ISNA(E158)),"","["&amp;A158&amp;"]="&amp;E158&amp;","),""),"")</f>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 xml:space="preserve">Fort Sphinxmoth Wayshrine </v>
      </c>
      <c r="J159" s="31" t="str">
        <f>IF(A159&lt;&gt;"",IF(E159&lt;&gt;"",IF(OR(ISNA(A159),ISNA(E159)),"","["&amp;A159&amp;"]="&amp;E159&amp;","),""),"")</f>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 xml:space="preserve">Arenthia Wayshrine </v>
      </c>
      <c r="J160" s="31" t="str">
        <f>IF(A160&lt;&gt;"",IF(E160&lt;&gt;"",IF(OR(ISNA(A160),ISNA(E160)),"","["&amp;A160&amp;"]="&amp;E160&amp;","),""),"")</f>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 xml:space="preserve">Dune Wayshrine </v>
      </c>
      <c r="J161" s="31" t="str">
        <f>IF(A161&lt;&gt;"",IF(E161&lt;&gt;"",IF(OR(ISNA(A161),ISNA(E161)),"","["&amp;A161&amp;"]="&amp;E161&amp;","),""),"")</f>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 xml:space="preserve">Willowgrove Wayshrine </v>
      </c>
      <c r="J162" s="31" t="str">
        <f>IF(A162&lt;&gt;"",IF(E162&lt;&gt;"",IF(OR(ISNA(A162),ISNA(E162)),"","["&amp;A162&amp;"]="&amp;E162&amp;","),""),"")</f>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 xml:space="preserve">Moonmont Wayshrine </v>
      </c>
      <c r="J163" s="31" t="str">
        <f>IF(A163&lt;&gt;"",IF(E163&lt;&gt;"",IF(OR(ISNA(A163),ISNA(E163)),"","["&amp;A163&amp;"]="&amp;E163&amp;","),""),"")</f>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 xml:space="preserve">Rawl'kha Wayshrine </v>
      </c>
      <c r="J164" s="31" t="str">
        <f>IF(A164&lt;&gt;"",IF(E164&lt;&gt;"",IF(OR(ISNA(A164),ISNA(E164)),"","["&amp;A164&amp;"]="&amp;E164&amp;","),""),"")</f>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 xml:space="preserve">S'ren-ja Wayshrine </v>
      </c>
      <c r="J165" s="31" t="str">
        <f>IF(A165&lt;&gt;"",IF(E165&lt;&gt;"",IF(OR(ISNA(A165),ISNA(E165)),"","["&amp;A165&amp;"]="&amp;E165&amp;","),""),"")</f>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 xml:space="preserve">Gil-Var-Delle Wayshrine </v>
      </c>
      <c r="J166" s="31" t="str">
        <f>IF(A166&lt;&gt;"",IF(E166&lt;&gt;"",IF(OR(ISNA(A166),ISNA(E166)),"","["&amp;A166&amp;"]="&amp;E166&amp;","),""),"")</f>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 xml:space="preserve">Haven Wayshrine </v>
      </c>
      <c r="J167" s="31" t="str">
        <f>IF(A167&lt;&gt;"",IF(E167&lt;&gt;"",IF(OR(ISNA(A167),ISNA(E167)),"","["&amp;A167&amp;"]="&amp;E167&amp;","),""),"")</f>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 xml:space="preserve">Redfur Trading Post Wayshrine </v>
      </c>
      <c r="J168" s="31" t="str">
        <f>IF(A168&lt;&gt;"",IF(E168&lt;&gt;"",IF(OR(ISNA(A168),ISNA(E168)),"","["&amp;A168&amp;"]="&amp;E168&amp;","),""),"")</f>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 xml:space="preserve">Southpoint Wayshrine </v>
      </c>
      <c r="J169" s="31" t="str">
        <f>IF(A169&lt;&gt;"",IF(E169&lt;&gt;"",IF(OR(ISNA(A169),ISNA(E169)),"","["&amp;A169&amp;"]="&amp;E169&amp;","),""),"")</f>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 xml:space="preserve">Cormount Wayshrine </v>
      </c>
      <c r="J170" s="31" t="str">
        <f>IF(A170&lt;&gt;"",IF(E170&lt;&gt;"",IF(OR(ISNA(A170),ISNA(E170)),"","["&amp;A170&amp;"]="&amp;E170&amp;","),""),"")</f>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 xml:space="preserve">Ossuary Wayshrine </v>
      </c>
      <c r="J171" s="31" t="str">
        <f>IF(A171&lt;&gt;"",IF(E171&lt;&gt;"",IF(OR(ISNA(A171),ISNA(E171)),"","["&amp;A171&amp;"]="&amp;E171&amp;","),""),"")</f>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 xml:space="preserve">Bogmother Wayshrine </v>
      </c>
      <c r="J172" s="31" t="str">
        <f>IF(A172&lt;&gt;"",IF(E172&lt;&gt;"",IF(OR(ISNA(A172),ISNA(E172)),"","["&amp;A172&amp;"]="&amp;E172&amp;","),""),"")</f>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 xml:space="preserve">Bleakrock Wayshrine </v>
      </c>
      <c r="J173" s="31" t="str">
        <f>IF(A173&lt;&gt;"",IF(E173&lt;&gt;"",IF(OR(ISNA(A173),ISNA(E173)),"","["&amp;A173&amp;"]="&amp;E173&amp;","),""),"")</f>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 xml:space="preserve">Dhalmora Wayshrine </v>
      </c>
      <c r="J174" s="31" t="str">
        <f>IF(A174&lt;&gt;"",IF(E174&lt;&gt;"",IF(OR(ISNA(A174),ISNA(E174)),"","["&amp;A174&amp;"]="&amp;E174&amp;","),""),"")</f>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 xml:space="preserve">Tanzelwil Wayshrine </v>
      </c>
      <c r="J175" s="31" t="str">
        <f>IF(A175&lt;&gt;"",IF(E175&lt;&gt;"",IF(OR(ISNA(A175),ISNA(E175)),"","["&amp;A175&amp;"]="&amp;E175&amp;","),""),"")</f>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 xml:space="preserve">Firsthold Wayshrine </v>
      </c>
      <c r="J176" s="31" t="str">
        <f>IF(A176&lt;&gt;"",IF(E176&lt;&gt;"",IF(OR(ISNA(A176),ISNA(E176)),"","["&amp;A176&amp;"]="&amp;E176&amp;","),""),"")</f>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 xml:space="preserve">Mathiisen Wayshrine </v>
      </c>
      <c r="J177" s="31" t="str">
        <f>IF(A177&lt;&gt;"",IF(E177&lt;&gt;"",IF(OR(ISNA(A177),ISNA(E177)),"","["&amp;A177&amp;"]="&amp;E177&amp;","),""),"")</f>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 xml:space="preserve">Vulkhel Guard Wayshrine </v>
      </c>
      <c r="J178" s="31" t="str">
        <f>IF(A178&lt;&gt;"",IF(E178&lt;&gt;"",IF(OR(ISNA(A178),ISNA(E178)),"","["&amp;A178&amp;"]="&amp;E178&amp;","),""),"")</f>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 xml:space="preserve">Phaer Wayshrine </v>
      </c>
      <c r="J179" s="31" t="str">
        <f>IF(A179&lt;&gt;"",IF(E179&lt;&gt;"",IF(OR(ISNA(A179),ISNA(E179)),"","["&amp;A179&amp;"]="&amp;E179&amp;","),""),"")</f>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 xml:space="preserve">Sandy Grotto Wayshrine </v>
      </c>
      <c r="J180" s="31" t="str">
        <f>IF(A180&lt;&gt;"",IF(E180&lt;&gt;"",IF(OR(ISNA(A180),ISNA(E180)),"","["&amp;A180&amp;"]="&amp;E180&amp;","),""),"")</f>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 xml:space="preserve">Saintsport Wayshrine </v>
      </c>
      <c r="J181" s="31" t="str">
        <f>IF(A181&lt;&gt;"",IF(E181&lt;&gt;"",IF(OR(ISNA(A181),ISNA(E181)),"","["&amp;A181&amp;"]="&amp;E181&amp;","),""),"")</f>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 xml:space="preserve">Dungeon: Vaults of Madness </v>
      </c>
      <c r="J182" s="31" t="str">
        <f>IF(A182&lt;&gt;"",IF(E182&lt;&gt;"",IF(OR(ISNA(A182),ISNA(E182)),"","["&amp;A182&amp;"]="&amp;E182&amp;","),""),"")</f>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 xml:space="preserve">Dungeon: Selene's Web </v>
      </c>
      <c r="J183" s="31" t="str">
        <f>IF(A183&lt;&gt;"",IF(E183&lt;&gt;"",IF(OR(ISNA(A183),ISNA(E183)),"","["&amp;A183&amp;"]="&amp;E183&amp;","),""),"")</f>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 xml:space="preserve">Dungeon: Blackheart Haven </v>
      </c>
      <c r="J184" s="31" t="str">
        <f>IF(A184&lt;&gt;"",IF(E184&lt;&gt;"",IF(OR(ISNA(A184),ISNA(E184)),"","["&amp;A184&amp;"]="&amp;E184&amp;","),""),"")</f>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 xml:space="preserve">Dungeon: Blessed Crucible </v>
      </c>
      <c r="J185" s="31" t="str">
        <f>IF(A185&lt;&gt;"",IF(E185&lt;&gt;"",IF(OR(ISNA(A185),ISNA(E185)),"","["&amp;A185&amp;"]="&amp;E185&amp;","),""),"")</f>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 xml:space="preserve">Dungeon: Tempest Island </v>
      </c>
      <c r="J186" s="31" t="str">
        <f>IF(A186&lt;&gt;"",IF(E186&lt;&gt;"",IF(OR(ISNA(A186),ISNA(E186)),"","["&amp;A186&amp;"]="&amp;E186&amp;","),""),"")</f>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 xml:space="preserve">Dungeon: Wayrest Sewers I </v>
      </c>
      <c r="J187" s="31" t="str">
        <f>IF(A187&lt;&gt;"",IF(E187&lt;&gt;"",IF(OR(ISNA(A187),ISNA(E187)),"","["&amp;A187&amp;"]="&amp;E187&amp;","),""),"")</f>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 xml:space="preserve">Dungeon: Crypt of Hearts I </v>
      </c>
      <c r="J188" s="31" t="str">
        <f>IF(A188&lt;&gt;"",IF(E188&lt;&gt;"",IF(OR(ISNA(A188),ISNA(E188)),"","["&amp;A188&amp;"]="&amp;E188&amp;","),""),"")</f>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 xml:space="preserve">Dungeon: Elden Hollow I </v>
      </c>
      <c r="J189" s="31" t="str">
        <f>IF(A189&lt;&gt;"",IF(E189&lt;&gt;"",IF(OR(ISNA(A189),ISNA(E189)),"","["&amp;A189&amp;"]="&amp;E189&amp;","),""),"")</f>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 xml:space="preserve">Dungeon: Arx Corinium </v>
      </c>
      <c r="J190" s="31" t="str">
        <f>IF(A190&lt;&gt;"",IF(E190&lt;&gt;"",IF(OR(ISNA(A190),ISNA(E190)),"","["&amp;A190&amp;"]="&amp;E190&amp;","),""),"")</f>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 xml:space="preserve">Dungeon: Spindleclutch I </v>
      </c>
      <c r="J191" s="31" t="str">
        <f>IF(A191&lt;&gt;"",IF(E191&lt;&gt;"",IF(OR(ISNA(A191),ISNA(E191)),"","["&amp;A191&amp;"]="&amp;E191&amp;","),""),"")</f>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 xml:space="preserve">Dungeon: The Banished Cells I </v>
      </c>
      <c r="J192" s="31" t="str">
        <f>IF(A192&lt;&gt;"",IF(E192&lt;&gt;"",IF(OR(ISNA(A192),ISNA(E192)),"","["&amp;A192&amp;"]="&amp;E192&amp;","),""),"")</f>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 xml:space="preserve">Dungeon: Direfrost Keep </v>
      </c>
      <c r="J193" s="31" t="str">
        <f>IF(A193&lt;&gt;"",IF(E193&lt;&gt;"",IF(OR(ISNA(A193),ISNA(E193)),"","["&amp;A193&amp;"]="&amp;E193&amp;","),""),"")</f>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 xml:space="preserve">Dungeon: Volenfell </v>
      </c>
      <c r="J194" s="31" t="str">
        <f>IF(A194&lt;&gt;"",IF(E194&lt;&gt;"",IF(OR(ISNA(A194),ISNA(E194)),"","["&amp;A194&amp;"]="&amp;E194&amp;","),""),"")</f>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 xml:space="preserve">Dungeon: City of Ash I </v>
      </c>
      <c r="J195" s="31" t="str">
        <f>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 xml:space="preserve">Dungeon: Darkshade Caverns I </v>
      </c>
      <c r="J196" s="31" t="str">
        <f>IF(A196&lt;&gt;"",IF(E196&lt;&gt;"",IF(OR(ISNA(A196),ISNA(E196)),"","["&amp;A196&amp;"]="&amp;E196&amp;","),""),"")</f>
        <v>[198]=57,</v>
      </c>
    </row>
    <row r="197" spans="1:10" x14ac:dyDescent="0.25">
      <c r="A197" s="12">
        <v>199</v>
      </c>
      <c r="B197" s="5">
        <v>26</v>
      </c>
      <c r="C197" s="5">
        <f>VLOOKUP(B197,'ESO map constants'!$A$3:$B$999,2,FALSE)</f>
        <v>0</v>
      </c>
      <c r="D197" t="s">
        <v>737</v>
      </c>
      <c r="E197" s="3">
        <f>IF(B197&lt;&gt;"",VLOOKUP(B197,'ESO map constants'!$A$3:$D$1000,4,FALSE),"")</f>
        <v>584</v>
      </c>
      <c r="G197" s="3" t="str">
        <f>IF(E197&lt;&gt;"",VLOOKUP(E197,'ESO zone constants'!$A$2:$D$949,4,FALSE),"")</f>
        <v>Imperial City</v>
      </c>
      <c r="I197" t="str">
        <f>VLOOKUP(A197,'ESO wayshrine names'!$A$3:$B$1000,2,FALSE)</f>
        <v xml:space="preserve">Southern High Rock Wayshrine </v>
      </c>
      <c r="J197" s="31" t="str">
        <f>IF(A197&lt;&gt;"",IF(E197&lt;&gt;"",IF(OR(ISNA(A197),ISNA(E197)),"","["&amp;A197&amp;"]="&amp;E197&amp;","),""),"")</f>
        <v>[199]=584,</v>
      </c>
    </row>
    <row r="198" spans="1:10" x14ac:dyDescent="0.25">
      <c r="A198" s="12">
        <v>201</v>
      </c>
      <c r="B198" s="5">
        <v>26</v>
      </c>
      <c r="C198" s="5">
        <f>VLOOKUP(B198,'ESO map constants'!$A$3:$B$999,2,FALSE)</f>
        <v>0</v>
      </c>
      <c r="D198" t="s">
        <v>737</v>
      </c>
      <c r="E198" s="3">
        <f>IF(B198&lt;&gt;"",VLOOKUP(B198,'ESO map constants'!$A$3:$D$1000,4,FALSE),"")</f>
        <v>584</v>
      </c>
      <c r="G198" s="3" t="str">
        <f>IF(E198&lt;&gt;"",VLOOKUP(E198,'ESO zone constants'!$A$2:$D$949,4,FALSE),"")</f>
        <v>Imperial City</v>
      </c>
      <c r="I198" t="str">
        <f>VLOOKUP(A198,'ESO wayshrine names'!$A$3:$B$1000,2,FALSE)</f>
        <v xml:space="preserve">Western Elsweyr Wayshrine </v>
      </c>
      <c r="J198" s="31" t="str">
        <f>IF(A198&lt;&gt;"",IF(E198&lt;&gt;"",IF(OR(ISNA(A198),ISNA(E198)),"","["&amp;A198&amp;"]="&amp;E198&amp;","),""),"")</f>
        <v>[201]=584,</v>
      </c>
    </row>
    <row r="199" spans="1:10" x14ac:dyDescent="0.25">
      <c r="A199" s="12">
        <v>203</v>
      </c>
      <c r="B199" s="5">
        <v>26</v>
      </c>
      <c r="C199" s="5">
        <f>VLOOKUP(B199,'ESO map constants'!$A$3:$B$999,2,FALSE)</f>
        <v>0</v>
      </c>
      <c r="D199" t="s">
        <v>737</v>
      </c>
      <c r="E199" s="3">
        <f>IF(B199&lt;&gt;"",VLOOKUP(B199,'ESO map constants'!$A$3:$D$1000,4,FALSE),"")</f>
        <v>584</v>
      </c>
      <c r="G199" s="3" t="str">
        <f>IF(E199&lt;&gt;"",VLOOKUP(E199,'ESO zone constants'!$A$2:$D$949,4,FALSE),"")</f>
        <v>Imperial City</v>
      </c>
      <c r="I199" t="str">
        <f>VLOOKUP(A199,'ESO wayshrine names'!$A$3:$B$1000,2,FALSE)</f>
        <v xml:space="preserve">South Morrowind Wayshrine </v>
      </c>
      <c r="J199" s="31" t="str">
        <f>IF(A199&lt;&gt;"",IF(E199&lt;&gt;"",IF(OR(ISNA(A199),ISNA(E199)),"","["&amp;A199&amp;"]="&amp;E199&amp;","),""),"")</f>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 xml:space="preserve">Eastern Evermore Wayshrine </v>
      </c>
      <c r="J200" s="31" t="str">
        <f>IF(A200&lt;&gt;"",IF(E200&lt;&gt;"",IF(OR(ISNA(A200),ISNA(E200)),"","["&amp;A200&amp;"]="&amp;E200&amp;","),""),"")</f>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 xml:space="preserve">Shad Astula Wayshrine </v>
      </c>
      <c r="J201" s="31" t="str">
        <f>IF(A201&lt;&gt;"",IF(E201&lt;&gt;"",IF(OR(ISNA(A201),ISNA(E201)),"","["&amp;A201&amp;"]="&amp;E201&amp;","),""),"")</f>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 xml:space="preserve">Halcyon Lake Wayshrine </v>
      </c>
      <c r="J202" s="31" t="str">
        <f>IF(A202&lt;&gt;"",IF(E202&lt;&gt;"",IF(OR(ISNA(A202),ISNA(E202)),"","["&amp;A202&amp;"]="&amp;E202&amp;","),""),"")</f>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 xml:space="preserve">Gray Mire Wayshrine </v>
      </c>
      <c r="J203" s="31" t="str">
        <f>IF(A203&lt;&gt;"",IF(E203&lt;&gt;"",IF(OR(ISNA(A203),ISNA(E203)),"","["&amp;A203&amp;"]="&amp;E203&amp;","),""),"")</f>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 xml:space="preserve">Shrouded Pass Wayshrine </v>
      </c>
      <c r="J204" s="31" t="str">
        <f>IF(A204&lt;&gt;"",IF(E204&lt;&gt;"",IF(OR(ISNA(A204),ISNA(E204)),"","["&amp;A204&amp;"]="&amp;E204&amp;","),""),"")</f>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t="str">
        <f>VLOOKUP(A205,'ESO wayshrine names'!$A$3:$B$1000,2,FALSE)</f>
        <v xml:space="preserve"> </v>
      </c>
      <c r="J205" s="31" t="str">
        <f>IF(A205&lt;&gt;"",IF(E205&lt;&gt;"",IF(OR(ISNA(A205),ISNA(E205)),"","["&amp;A205&amp;"]="&amp;E205&amp;","),""),"")</f>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 xml:space="preserve">The Harborage </v>
      </c>
      <c r="J206" s="31" t="str">
        <f>IF(A206&lt;&gt;"",IF(E206&lt;&gt;"",IF(OR(ISNA(A206),ISNA(E206)),"","["&amp;A206&amp;"]="&amp;E206&amp;","),""),"")</f>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 xml:space="preserve">The Harborage </v>
      </c>
      <c r="J207" s="31" t="str">
        <f>IF(A207&lt;&gt;"",IF(E207&lt;&gt;"",IF(OR(ISNA(A207),ISNA(E207)),"","["&amp;A207&amp;"]="&amp;E207&amp;","),""),"")</f>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 xml:space="preserve">The Harborage </v>
      </c>
      <c r="J208" s="31" t="str">
        <f>IF(A208&lt;&gt;"",IF(E208&lt;&gt;"",IF(OR(ISNA(A208),ISNA(E208)),"","["&amp;A208&amp;"]="&amp;E208&amp;","),""),"")</f>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 xml:space="preserve">Falinesti Winter Wayshrine </v>
      </c>
      <c r="J209" s="31" t="str">
        <f>IF(A209&lt;&gt;"",IF(E209&lt;&gt;"",IF(OR(ISNA(A209),ISNA(E209)),"","["&amp;A209&amp;"]="&amp;E209&amp;","),""),"")</f>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 xml:space="preserve">Elden Root Wayshrine </v>
      </c>
      <c r="J210" s="31" t="str">
        <f>IF(A210&lt;&gt;"",IF(E210&lt;&gt;"",IF(OR(ISNA(A210),ISNA(E210)),"","["&amp;A210&amp;"]="&amp;E210&amp;","),""),"")</f>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 xml:space="preserve">Hag Fen Wayshrine </v>
      </c>
      <c r="J211" s="31" t="str">
        <f>IF(A211&lt;&gt;"",IF(E211&lt;&gt;"",IF(OR(ISNA(A211),ISNA(E211)),"","["&amp;A211&amp;"]="&amp;E211&amp;","),""),"")</f>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 xml:space="preserve">Seeker's Archive Wayshrine </v>
      </c>
      <c r="J212" s="31" t="str">
        <f>IF(A212&lt;&gt;"",IF(E212&lt;&gt;"",IF(OR(ISNA(A212),ISNA(E212)),"","["&amp;A212&amp;"]="&amp;E212&amp;","),""),"")</f>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 xml:space="preserve">Shada's Tear Wayshrine </v>
      </c>
      <c r="J213" s="31" t="str">
        <f>IF(A213&lt;&gt;"",IF(E213&lt;&gt;"",IF(OR(ISNA(A213),ISNA(E213)),"","["&amp;A213&amp;"]="&amp;E213&amp;","),""),"")</f>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 xml:space="preserve">Sandy Path Wayshrine </v>
      </c>
      <c r="J214" s="31" t="str">
        <f>IF(A214&lt;&gt;"",IF(E214&lt;&gt;"",IF(OR(ISNA(A214),ISNA(E214)),"","["&amp;A214&amp;"]="&amp;E214&amp;","),""),"")</f>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 xml:space="preserve">Belkarth Wayshrine </v>
      </c>
      <c r="J215" s="31" t="str">
        <f>IF(A215&lt;&gt;"",IF(E215&lt;&gt;"",IF(OR(ISNA(A215),ISNA(E215)),"","["&amp;A215&amp;"]="&amp;E215&amp;","),""),"")</f>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t="str">
        <f>VLOOKUP(A216,'ESO wayshrine names'!$A$3:$B$1000,2,FALSE)</f>
        <v xml:space="preserve"> </v>
      </c>
      <c r="J216" s="31" t="str">
        <f>IF(A216&lt;&gt;"",IF(E216&lt;&gt;"",IF(OR(ISNA(A216),ISNA(E216)),"","["&amp;A216&amp;"]="&amp;E216&amp;","),""),"")</f>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t="str">
        <f>VLOOKUP(A217,'ESO wayshrine names'!$A$3:$B$1000,2,FALSE)</f>
        <v xml:space="preserve"> </v>
      </c>
      <c r="J217" s="31" t="str">
        <f>IF(A217&lt;&gt;"",IF(E217&lt;&gt;"",IF(OR(ISNA(A217),ISNA(E217)),"","["&amp;A217&amp;"]="&amp;E217&amp;","),""),"")</f>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t="str">
        <f>VLOOKUP(A218,'ESO wayshrine names'!$A$3:$B$1000,2,FALSE)</f>
        <v xml:space="preserve"> </v>
      </c>
      <c r="J218" s="31" t="str">
        <f>IF(A218&lt;&gt;"",IF(E218&lt;&gt;"",IF(OR(ISNA(A218),ISNA(E218)),"","["&amp;A218&amp;"]="&amp;E218&amp;","),""),"")</f>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 xml:space="preserve">Spellscar Wayshrine </v>
      </c>
      <c r="J219" s="31" t="str">
        <f>IF(A219&lt;&gt;"",IF(E219&lt;&gt;"",IF(OR(ISNA(A219),ISNA(E219)),"","["&amp;A219&amp;"]="&amp;E219&amp;","),""),"")</f>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 xml:space="preserve">Mountain Overlook Wayshrine </v>
      </c>
      <c r="J220" s="31" t="str">
        <f>IF(A220&lt;&gt;"",IF(E220&lt;&gt;"",IF(OR(ISNA(A220),ISNA(E220)),"","["&amp;A220&amp;"]="&amp;E220&amp;","),""),"")</f>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 xml:space="preserve">Inazzur's Hold Wayshrine </v>
      </c>
      <c r="J221" s="31" t="str">
        <f>IF(A221&lt;&gt;"",IF(E221&lt;&gt;"",IF(OR(ISNA(A221),ISNA(E221)),"","["&amp;A221&amp;"]="&amp;E221&amp;","),""),"")</f>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t="str">
        <f>VLOOKUP(A222,'ESO wayshrine names'!$A$3:$B$1000,2,FALSE)</f>
        <v xml:space="preserve"> </v>
      </c>
      <c r="J222" s="31" t="str">
        <f>IF(A222&lt;&gt;"",IF(E222&lt;&gt;"",IF(OR(ISNA(A222),ISNA(E222)),"","["&amp;A222&amp;"]="&amp;E222&amp;","),""),"")</f>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 xml:space="preserve">Elinhir Wayshrine </v>
      </c>
      <c r="J223" s="31" t="str">
        <f>IF(A223&lt;&gt;"",IF(E223&lt;&gt;"",IF(OR(ISNA(A223),ISNA(E223)),"","["&amp;A223&amp;"]="&amp;E223&amp;","),""),"")</f>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 xml:space="preserve">Trial: Hel Ra Citadel </v>
      </c>
      <c r="J224" s="31" t="str">
        <f>IF(A224&lt;&gt;"",IF(E224&lt;&gt;"",IF(OR(ISNA(A224),ISNA(E224)),"","["&amp;A224&amp;"]="&amp;E224&amp;","),""),"")</f>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 xml:space="preserve">Trial: Aetherian Archive </v>
      </c>
      <c r="J225" s="31" t="str">
        <f>IF(A225&lt;&gt;"",IF(E225&lt;&gt;"",IF(OR(ISNA(A225),ISNA(E225)),"","["&amp;A225&amp;"]="&amp;E225&amp;","),""),"")</f>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 xml:space="preserve">Trial: Sanctum Ophidia </v>
      </c>
      <c r="J226" s="31" t="str">
        <f>IF(A226&lt;&gt;"",IF(E226&lt;&gt;"",IF(OR(ISNA(A226),ISNA(E226)),"","["&amp;A226&amp;"]="&amp;E226&amp;","),""),"")</f>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 xml:space="preserve">Dragonstar Wayshrine </v>
      </c>
      <c r="J227" s="31" t="str">
        <f>IF(A227&lt;&gt;"",IF(E227&lt;&gt;"",IF(OR(ISNA(A227),ISNA(E227)),"","["&amp;A227&amp;"]="&amp;E227&amp;","),""),"")</f>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 xml:space="preserve">Skyreach Wayshrine </v>
      </c>
      <c r="J228" s="31" t="str">
        <f>IF(A228&lt;&gt;"",IF(E228&lt;&gt;"",IF(OR(ISNA(A228),ISNA(E228)),"","["&amp;A228&amp;"]="&amp;E228&amp;","),""),"")</f>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 xml:space="preserve">Valley of Scars Wayshrine </v>
      </c>
      <c r="J229" s="31" t="str">
        <f>IF(A229&lt;&gt;"",IF(E229&lt;&gt;"",IF(OR(ISNA(A229),ISNA(E229)),"","["&amp;A229&amp;"]="&amp;E229&amp;","),""),"")</f>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 xml:space="preserve">Shatul Wayshrine </v>
      </c>
      <c r="J230" s="31" t="str">
        <f>IF(A230&lt;&gt;"",IF(E230&lt;&gt;"",IF(OR(ISNA(A230),ISNA(E230)),"","["&amp;A230&amp;"]="&amp;E230&amp;","),""),"")</f>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 xml:space="preserve">Icy Shore Wayshrine </v>
      </c>
      <c r="J231" s="31" t="str">
        <f>IF(A231&lt;&gt;"",IF(E231&lt;&gt;"",IF(OR(ISNA(A231),ISNA(E231)),"","["&amp;A231&amp;"]="&amp;E231&amp;","),""),"")</f>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 xml:space="preserve">Two Rivers Wayshrine </v>
      </c>
      <c r="J232" s="31" t="str">
        <f>IF(A232&lt;&gt;"",IF(E232&lt;&gt;"",IF(OR(ISNA(A232),ISNA(E232)),"","["&amp;A232&amp;"]="&amp;E232&amp;","),""),"")</f>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 xml:space="preserve">Morkul Plain Wayshrine </v>
      </c>
      <c r="J233" s="31" t="str">
        <f>IF(A233&lt;&gt;"",IF(E233&lt;&gt;"",IF(OR(ISNA(A233),ISNA(E233)),"","["&amp;A233&amp;"]="&amp;E233&amp;","),""),"")</f>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 xml:space="preserve">Great Bay Wayshrine </v>
      </c>
      <c r="J234" s="31" t="str">
        <f>IF(A234&lt;&gt;"",IF(E234&lt;&gt;"",IF(OR(ISNA(A234),ISNA(E234)),"","["&amp;A234&amp;"]="&amp;E234&amp;","),""),"")</f>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 xml:space="preserve">Frostbreak Ridge Wayshrine </v>
      </c>
      <c r="J235" s="31" t="str">
        <f>IF(A235&lt;&gt;"",IF(E235&lt;&gt;"",IF(OR(ISNA(A235),ISNA(E235)),"","["&amp;A235&amp;"]="&amp;E235&amp;","),""),"")</f>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 xml:space="preserve">Siege Road Wayshrine </v>
      </c>
      <c r="J236" s="31" t="str">
        <f>IF(A236&lt;&gt;"",IF(E236&lt;&gt;"",IF(OR(ISNA(A236),ISNA(E236)),"","["&amp;A236&amp;"]="&amp;E236&amp;","),""),"")</f>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 xml:space="preserve">Orsinium Wayshrine </v>
      </c>
      <c r="J237" s="31" t="str">
        <f>IF(A237&lt;&gt;"",IF(E237&lt;&gt;"",IF(OR(ISNA(A237),ISNA(E237)),"","["&amp;A237&amp;"]="&amp;E237&amp;","),""),"")</f>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 xml:space="preserve">Trader's Road Wayshrine </v>
      </c>
      <c r="J238" s="31" t="str">
        <f>IF(A238&lt;&gt;"",IF(E238&lt;&gt;"",IF(OR(ISNA(A238),ISNA(E238)),"","["&amp;A238&amp;"]="&amp;E238&amp;","),""),"")</f>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 xml:space="preserve">Merchant's Gate Wayshrine </v>
      </c>
      <c r="J239" s="31" t="str">
        <f>IF(A239&lt;&gt;"",IF(E239&lt;&gt;"",IF(OR(ISNA(A239),ISNA(E239)),"","["&amp;A239&amp;"]="&amp;E239&amp;","),""),"")</f>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t="str">
        <f>VLOOKUP(A240,'ESO wayshrine names'!$A$3:$B$1000,2,FALSE)</f>
        <v xml:space="preserve"> </v>
      </c>
      <c r="J240" s="31" t="str">
        <f>IF(A240&lt;&gt;"",IF(E240&lt;&gt;"",IF(OR(ISNA(A240),ISNA(E240)),"","["&amp;A240&amp;"]="&amp;E240&amp;","),""),"")</f>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 xml:space="preserve">Maelstrom Arena </v>
      </c>
      <c r="J241" s="31" t="str">
        <f>IF(A241&lt;&gt;"",IF(E241&lt;&gt;"",IF(OR(ISNA(A241),ISNA(E241)),"","["&amp;A241&amp;"]="&amp;E241&amp;","),""),"")</f>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 xml:space="preserve">Maelstrom Arena </v>
      </c>
      <c r="J242" s="31" t="str">
        <f>IF(A242&lt;&gt;"",IF(E242&lt;&gt;"",IF(OR(ISNA(A242),ISNA(E242)),"","["&amp;A242&amp;"]="&amp;E242&amp;","),""),"")</f>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 xml:space="preserve">Anvil Wayshrine </v>
      </c>
      <c r="J243" s="31" t="str">
        <f>IF(A243&lt;&gt;"",IF(E243&lt;&gt;"",IF(OR(ISNA(A243),ISNA(E243)),"","["&amp;A243&amp;"]="&amp;E243&amp;","),""),"")</f>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 xml:space="preserve">Kvatch Wayshrine </v>
      </c>
      <c r="J244" s="31" t="str">
        <f>IF(A244&lt;&gt;"",IF(E244&lt;&gt;"",IF(OR(ISNA(A244),ISNA(E244)),"","["&amp;A244&amp;"]="&amp;E244&amp;","),""),"")</f>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 xml:space="preserve">Strid River Wayshrine </v>
      </c>
      <c r="J245" s="31" t="str">
        <f>IF(A245&lt;&gt;"",IF(E245&lt;&gt;"",IF(OR(ISNA(A245),ISNA(E245)),"","["&amp;A245&amp;"]="&amp;E245&amp;","),""),"")</f>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 xml:space="preserve">Gold Coast Wayshrine </v>
      </c>
      <c r="J246" s="31" t="str">
        <f>IF(A246&lt;&gt;"",IF(E246&lt;&gt;"",IF(OR(ISNA(A246),ISNA(E246)),"","["&amp;A246&amp;"]="&amp;E246&amp;","),""),"")</f>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 xml:space="preserve">Abah's Landing Wayshrine </v>
      </c>
      <c r="J247" s="31" t="str">
        <f>IF(A247&lt;&gt;"",IF(E247&lt;&gt;"",IF(OR(ISNA(A247),ISNA(E247)),"","["&amp;A247&amp;"]="&amp;E247&amp;","),""),"")</f>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 xml:space="preserve">Zeht's Displeasure Wayshrine </v>
      </c>
      <c r="J248" s="31" t="str">
        <f>IF(A248&lt;&gt;"",IF(E248&lt;&gt;"",IF(OR(ISNA(A248),ISNA(E248)),"","["&amp;A248&amp;"]="&amp;E248&amp;","),""),"")</f>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 xml:space="preserve">No Shira Citadel Wayshrine </v>
      </c>
      <c r="J249" s="31" t="str">
        <f>IF(A249&lt;&gt;"",IF(E249&lt;&gt;"",IF(OR(ISNA(A249),ISNA(E249)),"","["&amp;A249&amp;"]="&amp;E249&amp;","),""),"")</f>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 xml:space="preserve">Trial: Maw of Lorkhaj </v>
      </c>
      <c r="J250" s="31" t="str">
        <f>IF(A250&lt;&gt;"",IF(E250&lt;&gt;"",IF(OR(ISNA(A250),ISNA(E250)),"","["&amp;A250&amp;"]="&amp;E250&amp;","),""),"")</f>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t="str">
        <f>VLOOKUP(A251,'ESO wayshrine names'!$A$3:$B$1000,2,FALSE)</f>
        <v xml:space="preserve"> </v>
      </c>
      <c r="J251" s="31" t="str">
        <f>IF(A251&lt;&gt;"",IF(E251&lt;&gt;"",IF(OR(ISNA(A251),ISNA(E251)),"","["&amp;A251&amp;"]="&amp;E251&amp;","),""),"")</f>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 xml:space="preserve">Dungeon: Ruins of Mazzatun </v>
      </c>
      <c r="J252" s="31" t="str">
        <f>IF(A252&lt;&gt;"",IF(E252&lt;&gt;"",IF(OR(ISNA(A252),ISNA(E252)),"","["&amp;A252&amp;"]="&amp;E252&amp;","),""),"")</f>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 xml:space="preserve">Dungeon: Cradle of Shadows </v>
      </c>
      <c r="J253" s="31" t="str">
        <f>IF(A253&lt;&gt;"",IF(E253&lt;&gt;"",IF(OR(ISNA(A253),ISNA(E253)),"","["&amp;A253&amp;"]="&amp;E253&amp;","),""),"")</f>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 xml:space="preserve">Dungeon: The Banished Cells II </v>
      </c>
      <c r="J254" s="31" t="str">
        <f>IF(A254&lt;&gt;"",IF(E254&lt;&gt;"",IF(OR(ISNA(A254),ISNA(E254)),"","["&amp;A254&amp;"]="&amp;E254&amp;","),""),"")</f>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 xml:space="preserve">Dungeon: Wayrest Sewers II </v>
      </c>
      <c r="J255" s="31" t="str">
        <f>IF(A255&lt;&gt;"",IF(E255&lt;&gt;"",IF(OR(ISNA(A255),ISNA(E255)),"","["&amp;A255&amp;"]="&amp;E255&amp;","),""),"")</f>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 xml:space="preserve">Dungeon: Darkshade Caverns II </v>
      </c>
      <c r="J256" s="31" t="str">
        <f>IF(A256&lt;&gt;"",IF(E256&lt;&gt;"",IF(OR(ISNA(A256),ISNA(E256)),"","["&amp;A256&amp;"]="&amp;E256&amp;","),""),"")</f>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 xml:space="preserve">Dungeon: Elden Hollow II </v>
      </c>
      <c r="J257" s="31" t="str">
        <f>IF(A257&lt;&gt;"",IF(E257&lt;&gt;"",IF(OR(ISNA(A257),ISNA(E257)),"","["&amp;A257&amp;"]="&amp;E257&amp;","),""),"")</f>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 xml:space="preserve">Dungeon: Fungal Grotto II </v>
      </c>
      <c r="J258" s="31" t="str">
        <f>IF(A258&lt;&gt;"",IF(E258&lt;&gt;"",IF(OR(ISNA(A258),ISNA(E258)),"","["&amp;A258&amp;"]="&amp;E258&amp;","),""),"")</f>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 xml:space="preserve">Dungeon: Spindleclutch II </v>
      </c>
      <c r="J259" s="31" t="str">
        <f>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 xml:space="preserve">Dungeon: City of Ash II </v>
      </c>
      <c r="J260" s="31" t="str">
        <f>IF(A260&lt;&gt;"",IF(E260&lt;&gt;"",IF(OR(ISNA(A260),ISNA(E260)),"","["&amp;A260&amp;"]="&amp;E260&amp;","),""),"")</f>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 xml:space="preserve">Dungeon: Crypt of Hearts II </v>
      </c>
      <c r="J261" s="31" t="str">
        <f>IF(A261&lt;&gt;"",IF(E261&lt;&gt;"",IF(OR(ISNA(A261),ISNA(E261)),"","["&amp;A261&amp;"]="&amp;E261&amp;","),""),"")</f>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 xml:space="preserve">Dragonstar Arena </v>
      </c>
      <c r="J262" s="31" t="str">
        <f>IF(A262&lt;&gt;"",IF(E262&lt;&gt;"",IF(OR(ISNA(A262),ISNA(E262)),"","["&amp;A262&amp;"]="&amp;E262&amp;","),""),"")</f>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t="str">
        <f>VLOOKUP(A263,'ESO wayshrine names'!$A$3:$B$1000,2,FALSE)</f>
        <v xml:space="preserve"> </v>
      </c>
      <c r="J263" s="31" t="str">
        <f>IF(A263&lt;&gt;"",IF(E263&lt;&gt;"",IF(OR(ISNA(A263),ISNA(E263)),"","["&amp;A263&amp;"]="&amp;E263&amp;","),""),"")</f>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 xml:space="preserve">Seyda Neen Wayshrine </v>
      </c>
      <c r="J264" s="31" t="str">
        <f>IF(A264&lt;&gt;"",IF(E264&lt;&gt;"",IF(OR(ISNA(A264),ISNA(E264)),"","["&amp;A264&amp;"]="&amp;E264&amp;","),""),"")</f>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 xml:space="preserve">Gnisis Wayshrine </v>
      </c>
      <c r="J265" s="31" t="str">
        <f>IF(A265&lt;&gt;"",IF(E265&lt;&gt;"",IF(OR(ISNA(A265),ISNA(E265)),"","["&amp;A265&amp;"]="&amp;E265&amp;","),""),"")</f>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 xml:space="preserve">Ald'ruhn Wayshrine </v>
      </c>
      <c r="J266" s="31" t="str">
        <f>IF(A266&lt;&gt;"",IF(E266&lt;&gt;"",IF(OR(ISNA(A266),ISNA(E266)),"","["&amp;A266&amp;"]="&amp;E266&amp;","),""),"")</f>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 xml:space="preserve">Balmora Wayshrine </v>
      </c>
      <c r="J267" s="31" t="str">
        <f>IF(A267&lt;&gt;"",IF(E267&lt;&gt;"",IF(OR(ISNA(A267),ISNA(E267)),"","["&amp;A267&amp;"]="&amp;E267&amp;","),""),"")</f>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 xml:space="preserve">Suran Wayshrine </v>
      </c>
      <c r="J268" s="31" t="str">
        <f>IF(A268&lt;&gt;"",IF(E268&lt;&gt;"",IF(OR(ISNA(A268),ISNA(E268)),"","["&amp;A268&amp;"]="&amp;E268&amp;","),""),"")</f>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 xml:space="preserve">Molag Mar Wayshrine </v>
      </c>
      <c r="J269" s="31" t="str">
        <f>IF(A269&lt;&gt;"",IF(E269&lt;&gt;"",IF(OR(ISNA(A269),ISNA(E269)),"","["&amp;A269&amp;"]="&amp;E269&amp;","),""),"")</f>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 xml:space="preserve">Tel Branora Wayshrine </v>
      </c>
      <c r="J270" s="31" t="str">
        <f>IF(A270&lt;&gt;"",IF(E270&lt;&gt;"",IF(OR(ISNA(A270),ISNA(E270)),"","["&amp;A270&amp;"]="&amp;E270&amp;","),""),"")</f>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 xml:space="preserve">Nchuleftingth Wayshrine </v>
      </c>
      <c r="J271" s="31" t="str">
        <f>IF(A271&lt;&gt;"",IF(E271&lt;&gt;"",IF(OR(ISNA(A271),ISNA(E271)),"","["&amp;A271&amp;"]="&amp;E271&amp;","),""),"")</f>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 xml:space="preserve">Tel Mora Wayshrine </v>
      </c>
      <c r="J272" s="31" t="str">
        <f>IF(A272&lt;&gt;"",IF(E272&lt;&gt;"",IF(OR(ISNA(A272),ISNA(E272)),"","["&amp;A272&amp;"]="&amp;E272&amp;","),""),"")</f>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 xml:space="preserve">Sadrith Mora Wayshrine </v>
      </c>
      <c r="J273" s="31" t="str">
        <f>IF(A273&lt;&gt;"",IF(E273&lt;&gt;"",IF(OR(ISNA(A273),ISNA(E273)),"","["&amp;A273&amp;"]="&amp;E273&amp;","),""),"")</f>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 xml:space="preserve">Valley of the Wind Wayshrine </v>
      </c>
      <c r="J274" s="31" t="str">
        <f>IF(A274&lt;&gt;"",IF(E274&lt;&gt;"",IF(OR(ISNA(A274),ISNA(E274)),"","["&amp;A274&amp;"]="&amp;E274&amp;","),""),"")</f>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t="str">
        <f>VLOOKUP(A275,'ESO wayshrine names'!$A$3:$B$1000,2,FALSE)</f>
        <v xml:space="preserve"> </v>
      </c>
      <c r="J275" s="31" t="str">
        <f>IF(A275&lt;&gt;"",IF(E275&lt;&gt;"",IF(OR(ISNA(A275),ISNA(E275)),"","["&amp;A275&amp;"]="&amp;E275&amp;","),""),"")</f>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 xml:space="preserve">Vivec City Wayshrine </v>
      </c>
      <c r="J276" s="31" t="str">
        <f>IF(A276&lt;&gt;"",IF(E276&lt;&gt;"",IF(OR(ISNA(A276),ISNA(E276)),"","["&amp;A276&amp;"]="&amp;E276&amp;","),""),"")</f>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 xml:space="preserve">Barbed Hook Private Room </v>
      </c>
      <c r="J277" s="31" t="str">
        <f>IF(A277&lt;&gt;"",IF(E277&lt;&gt;"",IF(OR(ISNA(A277),ISNA(E277)),"","["&amp;A277&amp;"]="&amp;E277&amp;","),""),"")</f>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 xml:space="preserve">Sisters of the Sands Apartment </v>
      </c>
      <c r="J278" s="31" t="str">
        <f>IF(A278&lt;&gt;"",IF(E278&lt;&gt;"",IF(OR(ISNA(A278),ISNA(E278)),"","["&amp;A278&amp;"]="&amp;E278&amp;","),""),"")</f>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 xml:space="preserve">Flaming Nix Deluxe Garret </v>
      </c>
      <c r="J279" s="31" t="str">
        <f>IF(A279&lt;&gt;"",IF(E279&lt;&gt;"",IF(OR(ISNA(A279),ISNA(E279)),"","["&amp;A279&amp;"]="&amp;E279&amp;","),""),"")</f>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 xml:space="preserve">Mara's Kiss Public House </v>
      </c>
      <c r="J280" s="31" t="str">
        <f>IF(A280&lt;&gt;"",IF(E280&lt;&gt;"",IF(OR(ISNA(A280),ISNA(E280)),"","["&amp;A280&amp;"]="&amp;E280&amp;","),""),"")</f>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 xml:space="preserve">The Rosy Lion </v>
      </c>
      <c r="J281" s="31" t="str">
        <f>IF(A281&lt;&gt;"",IF(E281&lt;&gt;"",IF(OR(ISNA(A281),ISNA(E281)),"","["&amp;A281&amp;"]="&amp;E281&amp;","),""),"")</f>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 xml:space="preserve">The Ebony Flask Inn Room </v>
      </c>
      <c r="J282" s="31" t="str">
        <f>IF(A282&lt;&gt;"",IF(E282&lt;&gt;"",IF(OR(ISNA(A282),ISNA(E282)),"","["&amp;A282&amp;"]="&amp;E282&amp;","),""),"")</f>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 xml:space="preserve">Serenity Falls Estate </v>
      </c>
      <c r="J283" s="31" t="str">
        <f>IF(A283&lt;&gt;"",IF(E283&lt;&gt;"",IF(OR(ISNA(A283),ISNA(E283)),"","["&amp;A283&amp;"]="&amp;E283&amp;","),""),"")</f>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 xml:space="preserve">Daggerfall Overlook </v>
      </c>
      <c r="J284" s="31" t="str">
        <f>IF(A284&lt;&gt;"",IF(E284&lt;&gt;"",IF(OR(ISNA(A284),ISNA(E284)),"","["&amp;A284&amp;"]="&amp;E284&amp;","),""),"")</f>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 xml:space="preserve">Ebonheart Chateau </v>
      </c>
      <c r="J285" s="31" t="str">
        <f>IF(A285&lt;&gt;"",IF(E285&lt;&gt;"",IF(OR(ISNA(A285),ISNA(E285)),"","["&amp;A285&amp;"]="&amp;E285&amp;","),""),"")</f>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 xml:space="preserve">Black Vine Villa </v>
      </c>
      <c r="J286" s="31" t="str">
        <f>IF(A286&lt;&gt;"",IF(E286&lt;&gt;"",IF(OR(ISNA(A286),ISNA(E286)),"","["&amp;A286&amp;"]="&amp;E286&amp;","),""),"")</f>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 xml:space="preserve">Humblemud </v>
      </c>
      <c r="J287" s="31" t="str">
        <f>IF(A287&lt;&gt;"",IF(E287&lt;&gt;"",IF(OR(ISNA(A287),ISNA(E287)),"","["&amp;A287&amp;"]="&amp;E287&amp;","),""),"")</f>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 xml:space="preserve">Snugpod </v>
      </c>
      <c r="J288" s="31" t="str">
        <f>IF(A288&lt;&gt;"",IF(E288&lt;&gt;"",IF(OR(ISNA(A288),ISNA(E288)),"","["&amp;A288&amp;"]="&amp;E288&amp;","),""),"")</f>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 xml:space="preserve">Captain Margaux's Place </v>
      </c>
      <c r="J289" s="31" t="str">
        <f>IF(A289&lt;&gt;"",IF(E289&lt;&gt;"",IF(OR(ISNA(A289),ISNA(E289)),"","["&amp;A289&amp;"]="&amp;E289&amp;","),""),"")</f>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 xml:space="preserve">Kragenhome </v>
      </c>
      <c r="J290" s="31" t="str">
        <f>IF(A290&lt;&gt;"",IF(E290&lt;&gt;"",IF(OR(ISNA(A290),ISNA(E290)),"","["&amp;A290&amp;"]="&amp;E290&amp;","),""),"")</f>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 xml:space="preserve">Cyrodilic Jungle House </v>
      </c>
      <c r="J291" s="31" t="str">
        <f>IF(A291&lt;&gt;"",IF(E291&lt;&gt;"",IF(OR(ISNA(A291),ISNA(E291)),"","["&amp;A291&amp;"]="&amp;E291&amp;","),""),"")</f>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 xml:space="preserve">Moonmirth House </v>
      </c>
      <c r="J292" s="31" t="str">
        <f>IF(A292&lt;&gt;"",IF(E292&lt;&gt;"",IF(OR(ISNA(A292),ISNA(E292)),"","["&amp;A292&amp;"]="&amp;E292&amp;","),""),"")</f>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 xml:space="preserve">Autumn's-Gate </v>
      </c>
      <c r="J293" s="31" t="str">
        <f>IF(A293&lt;&gt;"",IF(E293&lt;&gt;"",IF(OR(ISNA(A293),ISNA(E293)),"","["&amp;A293&amp;"]="&amp;E293&amp;","),""),"")</f>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 xml:space="preserve">Hammerdeath Bungalow </v>
      </c>
      <c r="J294" s="31" t="str">
        <f>IF(A294&lt;&gt;"",IF(E294&lt;&gt;"",IF(OR(ISNA(A294),ISNA(E294)),"","["&amp;A294&amp;"]="&amp;E294&amp;","),""),"")</f>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 xml:space="preserve">Twin Arches </v>
      </c>
      <c r="J295" s="31" t="str">
        <f>IF(A295&lt;&gt;"",IF(E295&lt;&gt;"",IF(OR(ISNA(A295),ISNA(E295)),"","["&amp;A295&amp;"]="&amp;E295&amp;","),""),"")</f>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 xml:space="preserve">Cliffshade </v>
      </c>
      <c r="J296" s="31" t="str">
        <f>IF(A296&lt;&gt;"",IF(E296&lt;&gt;"",IF(OR(ISNA(A296),ISNA(E296)),"","["&amp;A296&amp;"]="&amp;E296&amp;","),""),"")</f>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 xml:space="preserve">The Ample Domicile </v>
      </c>
      <c r="J297" s="31" t="str">
        <f>IF(A297&lt;&gt;"",IF(E297&lt;&gt;"",IF(OR(ISNA(A297),ISNA(E297)),"","["&amp;A297&amp;"]="&amp;E297&amp;","),""),"")</f>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 xml:space="preserve">Bouldertree Refuge </v>
      </c>
      <c r="J298" s="31" t="str">
        <f>IF(A298&lt;&gt;"",IF(E298&lt;&gt;"",IF(OR(ISNA(A298),ISNA(E298)),"","["&amp;A298&amp;"]="&amp;E298&amp;","),""),"")</f>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 xml:space="preserve">Ravenhurst </v>
      </c>
      <c r="J299" s="31" t="str">
        <f>IF(A299&lt;&gt;"",IF(E299&lt;&gt;"",IF(OR(ISNA(A299),ISNA(E299)),"","["&amp;A299&amp;"]="&amp;E299&amp;","),""),"")</f>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t="str">
        <f>VLOOKUP(A300,'ESO wayshrine names'!$A$3:$B$1000,2,FALSE)</f>
        <v xml:space="preserve"> </v>
      </c>
      <c r="J300" s="31" t="str">
        <f>IF(A300&lt;&gt;"",IF(E300&lt;&gt;"",IF(OR(ISNA(A300),ISNA(E300)),"","["&amp;A300&amp;"]="&amp;E300&amp;","),""),"")</f>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 xml:space="preserve">Velothi Reverie </v>
      </c>
      <c r="J301" s="31" t="str">
        <f>IF(A301&lt;&gt;"",IF(E301&lt;&gt;"",IF(OR(ISNA(A301),ISNA(E301)),"","["&amp;A301&amp;"]="&amp;E301&amp;","),""),"")</f>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 xml:space="preserve">Domus Phrasticus </v>
      </c>
      <c r="J302" s="31" t="str">
        <f>IF(A302&lt;&gt;"",IF(E302&lt;&gt;"",IF(OR(ISNA(A302),ISNA(E302)),"","["&amp;A302&amp;"]="&amp;E302&amp;","),""),"")</f>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 xml:space="preserve">Sleek Creek House </v>
      </c>
      <c r="J303" s="31" t="str">
        <f>IF(A303&lt;&gt;"",IF(E303&lt;&gt;"",IF(OR(ISNA(A303),ISNA(E303)),"","["&amp;A303&amp;"]="&amp;E303&amp;","),""),"")</f>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 xml:space="preserve">Grymharth's Woe </v>
      </c>
      <c r="J304" s="31" t="str">
        <f>IF(A304&lt;&gt;"",IF(E304&lt;&gt;"",IF(OR(ISNA(A304),ISNA(E304)),"","["&amp;A304&amp;"]="&amp;E304&amp;","),""),"")</f>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 xml:space="preserve">Mournoth Keep </v>
      </c>
      <c r="J305" s="31" t="str">
        <f>IF(A305&lt;&gt;"",IF(E305&lt;&gt;"",IF(OR(ISNA(A305),ISNA(E305)),"","["&amp;A305&amp;"]="&amp;E305&amp;","),""),"")</f>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 xml:space="preserve">House of the Silent Magnifico </v>
      </c>
      <c r="J306" s="31" t="str">
        <f>IF(A306&lt;&gt;"",IF(E306&lt;&gt;"",IF(OR(ISNA(A306),ISNA(E306)),"","["&amp;A306&amp;"]="&amp;E306&amp;","),""),"")</f>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 xml:space="preserve">Mathiisen Manor </v>
      </c>
      <c r="J307" s="31" t="str">
        <f>IF(A307&lt;&gt;"",IF(E307&lt;&gt;"",IF(OR(ISNA(A307),ISNA(E307)),"","["&amp;A307&amp;"]="&amp;E307&amp;","),""),"")</f>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 xml:space="preserve">Stay-Moist Mansion </v>
      </c>
      <c r="J308" s="31" t="str">
        <f>IF(A308&lt;&gt;"",IF(E308&lt;&gt;"",IF(OR(ISNA(A308),ISNA(E308)),"","["&amp;A308&amp;"]="&amp;E308&amp;","),""),"")</f>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 xml:space="preserve">The Gorinir Estate </v>
      </c>
      <c r="J309" s="31" t="str">
        <f>IF(A309&lt;&gt;"",IF(E309&lt;&gt;"",IF(OR(ISNA(A309),ISNA(E309)),"","["&amp;A309&amp;"]="&amp;E309&amp;","),""),"")</f>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 xml:space="preserve">Gardner House </v>
      </c>
      <c r="J310" s="31" t="str">
        <f>IF(A310&lt;&gt;"",IF(E310&lt;&gt;"",IF(OR(ISNA(A310),ISNA(E310)),"","["&amp;A310&amp;"]="&amp;E310&amp;","),""),"")</f>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 xml:space="preserve">Quondam Indorilia </v>
      </c>
      <c r="J311" s="31" t="str">
        <f>IF(A311&lt;&gt;"",IF(E311&lt;&gt;"",IF(OR(ISNA(A311),ISNA(E311)),"","["&amp;A311&amp;"]="&amp;E311&amp;","),""),"")</f>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 xml:space="preserve">Strident Springs Demesne </v>
      </c>
      <c r="J312" s="31" t="str">
        <f>IF(A312&lt;&gt;"",IF(E312&lt;&gt;"",IF(OR(ISNA(A312),ISNA(E312)),"","["&amp;A312&amp;"]="&amp;E312&amp;","),""),"")</f>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 xml:space="preserve">Dawnshadow </v>
      </c>
      <c r="J313" s="31" t="str">
        <f>IF(A313&lt;&gt;"",IF(E313&lt;&gt;"",IF(OR(ISNA(A313),ISNA(E313)),"","["&amp;A313&amp;"]="&amp;E313&amp;","),""),"")</f>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 xml:space="preserve">Old Mistveil Manor </v>
      </c>
      <c r="J314" s="31" t="str">
        <f>IF(A314&lt;&gt;"",IF(E314&lt;&gt;"",IF(OR(ISNA(A314),ISNA(E314)),"","["&amp;A314&amp;"]="&amp;E314&amp;","),""),"")</f>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 xml:space="preserve">Forsaken Stronghold </v>
      </c>
      <c r="J315" s="31" t="str">
        <f>IF(A315&lt;&gt;"",IF(E315&lt;&gt;"",IF(OR(ISNA(A315),ISNA(E315)),"","["&amp;A315&amp;"]="&amp;E315&amp;","),""),"")</f>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 xml:space="preserve">Hunding's Palatial Hall </v>
      </c>
      <c r="J316" s="31" t="str">
        <f>IF(A316&lt;&gt;"",IF(E316&lt;&gt;"",IF(OR(ISNA(A316),ISNA(E316)),"","["&amp;A316&amp;"]="&amp;E316&amp;","),""),"")</f>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 xml:space="preserve">Grand Topal Hideaway </v>
      </c>
      <c r="J317" s="31" t="str">
        <f>IF(A317&lt;&gt;"",IF(E317&lt;&gt;"",IF(OR(ISNA(A317),ISNA(E317)),"","["&amp;A317&amp;"]="&amp;E317&amp;","),""),"")</f>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 xml:space="preserve">Dungeon: Bloodroot Forge </v>
      </c>
      <c r="J318" s="31" t="str">
        <f>IF(A318&lt;&gt;"",IF(E318&lt;&gt;"",IF(OR(ISNA(A318),ISNA(E318)),"","["&amp;A318&amp;"]="&amp;E318&amp;","),""),"")</f>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 xml:space="preserve">Earthtear Cavern </v>
      </c>
      <c r="J319" s="31" t="str">
        <f>IF(A319&lt;&gt;"",IF(E319&lt;&gt;"",IF(OR(ISNA(A319),ISNA(E319)),"","["&amp;A319&amp;"]="&amp;E319&amp;","),""),"")</f>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 xml:space="preserve">Vivec Temple Wayshrine </v>
      </c>
      <c r="J320" s="31" t="str">
        <f>IF(A320&lt;&gt;"",IF(E320&lt;&gt;"",IF(OR(ISNA(A320),ISNA(E320)),"","["&amp;A320&amp;"]="&amp;E320&amp;","),""),"")</f>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 xml:space="preserve">West Gash Wayshrine </v>
      </c>
      <c r="J321" s="31" t="str">
        <f>IF(A321&lt;&gt;"",IF(E321&lt;&gt;"",IF(OR(ISNA(A321),ISNA(E321)),"","["&amp;A321&amp;"]="&amp;E321&amp;","),""),"")</f>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 xml:space="preserve">Urshilaku Camp Wayshrine </v>
      </c>
      <c r="J322" s="31" t="str">
        <f>IF(A322&lt;&gt;"",IF(E322&lt;&gt;"",IF(OR(ISNA(A322),ISNA(E322)),"","["&amp;A322&amp;"]="&amp;E322&amp;","),""),"")</f>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 xml:space="preserve">Trial: Halls of Fabrication </v>
      </c>
      <c r="J323" s="31" t="str">
        <f>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 xml:space="preserve">Dungeon: Falkreath Hold </v>
      </c>
      <c r="J324" s="31" t="str">
        <f>IF(A324&lt;&gt;"",IF(E324&lt;&gt;"",IF(OR(ISNA(A324),ISNA(E324)),"","["&amp;A324&amp;"]="&amp;E324&amp;","),""),"")</f>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 xml:space="preserve">Saint Delyn Penthouse </v>
      </c>
      <c r="J325" s="31" t="str">
        <f>IF(A325&lt;&gt;"",IF(E325&lt;&gt;"",IF(OR(ISNA(A325),ISNA(E325)),"","["&amp;A325&amp;"]="&amp;E325&amp;","),""),"")</f>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 xml:space="preserve">Amaya Lake Lodge </v>
      </c>
      <c r="J326" s="31" t="str">
        <f>IF(A326&lt;&gt;"",IF(E326&lt;&gt;"",IF(OR(ISNA(A326),ISNA(E326)),"","["&amp;A326&amp;"]="&amp;E326&amp;","),""),"")</f>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 xml:space="preserve">Ald Velothi Harbor House </v>
      </c>
      <c r="J327" s="31" t="str">
        <f>IF(A327&lt;&gt;"",IF(E327&lt;&gt;"",IF(OR(ISNA(A327),ISNA(E327)),"","["&amp;A327&amp;"]="&amp;E327&amp;","),""),"")</f>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 xml:space="preserve">Tel Galen </v>
      </c>
      <c r="J328" s="31" t="str">
        <f>IF(A328&lt;&gt;"",IF(E328&lt;&gt;"",IF(OR(ISNA(A328),ISNA(E328)),"","["&amp;A328&amp;"]="&amp;E328&amp;","),""),"")</f>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 xml:space="preserve">Brass Fortress Wayshrine </v>
      </c>
      <c r="J329" s="31" t="str">
        <f>IF(A329&lt;&gt;"",IF(E329&lt;&gt;"",IF(OR(ISNA(A329),ISNA(E329)),"","["&amp;A329&amp;"]="&amp;E329&amp;","),""),"")</f>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 xml:space="preserve">Clockwork Crossroads Wayshrine </v>
      </c>
      <c r="J330" s="31" t="str">
        <f>IF(A330&lt;&gt;"",IF(E330&lt;&gt;"",IF(OR(ISNA(A330),ISNA(E330)),"","["&amp;A330&amp;"]="&amp;E330&amp;","),""),"")</f>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 xml:space="preserve">Mire Mechanica Wayshrine </v>
      </c>
      <c r="J331" s="31" t="str">
        <f>IF(A331&lt;&gt;"",IF(E331&lt;&gt;"",IF(OR(ISNA(A331),ISNA(E331)),"","["&amp;A331&amp;"]="&amp;E331&amp;","),""),"")</f>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 xml:space="preserve">Sanctuary Wayshrine </v>
      </c>
      <c r="J332" s="31" t="str">
        <f>IF(A332&lt;&gt;"",IF(E332&lt;&gt;"",IF(OR(ISNA(A332),ISNA(E332)),"","["&amp;A332&amp;"]="&amp;E332&amp;","),""),"")</f>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 xml:space="preserve">Dungeon: Fang Lair </v>
      </c>
      <c r="J333" s="31" t="str">
        <f>IF(A333&lt;&gt;"",IF(E333&lt;&gt;"",IF(OR(ISNA(A333),ISNA(E333)),"","["&amp;A333&amp;"]="&amp;E333&amp;","),""),"")</f>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 xml:space="preserve">Exorcised Coven Cottage </v>
      </c>
      <c r="J334" s="31" t="str">
        <f>IF(A334&lt;&gt;"",IF(E334&lt;&gt;"",IF(OR(ISNA(A334),ISNA(E334)),"","["&amp;A334&amp;"]="&amp;E334&amp;","),""),"")</f>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 xml:space="preserve">Linchal Grand Manor </v>
      </c>
      <c r="J335" s="31" t="str">
        <f>IF(A335&lt;&gt;"",IF(E335&lt;&gt;"",IF(OR(ISNA(A335),ISNA(E335)),"","["&amp;A335&amp;"]="&amp;E335&amp;","),""),"")</f>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 xml:space="preserve">Coldharbour Surreal Estate </v>
      </c>
      <c r="J336" s="31" t="str">
        <f>IF(A336&lt;&gt;"",IF(E336&lt;&gt;"",IF(OR(ISNA(A336),ISNA(E336)),"","["&amp;A336&amp;"]="&amp;E336&amp;","),""),"")</f>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 xml:space="preserve">Hakkvild's High Hall </v>
      </c>
      <c r="J337" s="31" t="str">
        <f>IF(A337&lt;&gt;"",IF(E337&lt;&gt;"",IF(OR(ISNA(A337),ISNA(E337)),"","["&amp;A337&amp;"]="&amp;E337&amp;","),""),"")</f>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 xml:space="preserve">Trial: Asylum Sanctorium </v>
      </c>
      <c r="J338" s="31" t="str">
        <f>IF(A338&lt;&gt;"",IF(E338&lt;&gt;"",IF(OR(ISNA(A338),ISNA(E338)),"","["&amp;A338&amp;"]="&amp;E338&amp;","),""),"")</f>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 xml:space="preserve">The Orbservatory Prior </v>
      </c>
      <c r="J339" s="31" t="str">
        <f>IF(A339&lt;&gt;"",IF(E339&lt;&gt;"",IF(OR(ISNA(A339),ISNA(E339)),"","["&amp;A339&amp;"]="&amp;E339&amp;","),""),"")</f>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 xml:space="preserve">Pariah's Pinnacle </v>
      </c>
      <c r="J340" s="31" t="str">
        <f>IF(A340&lt;&gt;"",IF(E340&lt;&gt;"",IF(OR(ISNA(A340),ISNA(E340)),"","["&amp;A340&amp;"]="&amp;E340&amp;","),""),"")</f>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 xml:space="preserve">King's Haven Pass Wayshrine </v>
      </c>
      <c r="J341" s="31" t="str">
        <f>IF(A341&lt;&gt;"",IF(E341&lt;&gt;"",IF(OR(ISNA(A341),ISNA(E341)),"","["&amp;A341&amp;"]="&amp;E341&amp;","),""),"")</f>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 xml:space="preserve">Shimmerene Wayshrine </v>
      </c>
      <c r="J342" s="31" t="str">
        <f>IF(A342&lt;&gt;"",IF(E342&lt;&gt;"",IF(OR(ISNA(A342),ISNA(E342)),"","["&amp;A342&amp;"]="&amp;E342&amp;","),""),"")</f>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 xml:space="preserve">Sil-Var-Woad Wayshrine </v>
      </c>
      <c r="J343" s="31" t="str">
        <f>IF(A343&lt;&gt;"",IF(E343&lt;&gt;"",IF(OR(ISNA(A343),ISNA(E343)),"","["&amp;A343&amp;"]="&amp;E343&amp;","),""),"")</f>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 xml:space="preserve">Russafeld Heights Wayshrine </v>
      </c>
      <c r="J344" s="31" t="str">
        <f>IF(A344&lt;&gt;"",IF(E344&lt;&gt;"",IF(OR(ISNA(A344),ISNA(E344)),"","["&amp;A344&amp;"]="&amp;E344&amp;","),""),"")</f>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 xml:space="preserve">Cey-Tarn Keep Wayshrine </v>
      </c>
      <c r="J345" s="31" t="str">
        <f>IF(A345&lt;&gt;"",IF(E345&lt;&gt;"",IF(OR(ISNA(A345),ISNA(E345)),"","["&amp;A345&amp;"]="&amp;E345&amp;","),""),"")</f>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 xml:space="preserve">Ebon Stadmont Wayshrine </v>
      </c>
      <c r="J346" s="31" t="str">
        <f>IF(A346&lt;&gt;"",IF(E346&lt;&gt;"",IF(OR(ISNA(A346),ISNA(E346)),"","["&amp;A346&amp;"]="&amp;E346&amp;","),""),"")</f>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 xml:space="preserve">Alinor Wayshrine </v>
      </c>
      <c r="J347" s="31" t="str">
        <f>IF(A347&lt;&gt;"",IF(E347&lt;&gt;"",IF(OR(ISNA(A347),ISNA(E347)),"","["&amp;A347&amp;"]="&amp;E347&amp;","),""),"")</f>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 xml:space="preserve">Lillandril Wayshrine </v>
      </c>
      <c r="J348" s="31" t="str">
        <f>IF(A348&lt;&gt;"",IF(E348&lt;&gt;"",IF(OR(ISNA(A348),ISNA(E348)),"","["&amp;A348&amp;"]="&amp;E348&amp;","),""),"")</f>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 xml:space="preserve">Eastern Pass Wayshrine </v>
      </c>
      <c r="J349" s="31" t="str">
        <f>IF(A349&lt;&gt;"",IF(E349&lt;&gt;"",IF(OR(ISNA(A349),ISNA(E349)),"","["&amp;A349&amp;"]="&amp;E349&amp;","),""),"")</f>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 xml:space="preserve">The Crystal Tower Wayshrine </v>
      </c>
      <c r="J350" s="31" t="str">
        <f>IF(A350&lt;&gt;"",IF(E350&lt;&gt;"",IF(OR(ISNA(A350),ISNA(E350)),"","["&amp;A350&amp;"]="&amp;E350&amp;","),""),"")</f>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 xml:space="preserve">Eldbur Ruins Wayshrine </v>
      </c>
      <c r="J351" s="31" t="str">
        <f>IF(A351&lt;&gt;"",IF(E351&lt;&gt;"",IF(OR(ISNA(A351),ISNA(E351)),"","["&amp;A351&amp;"]="&amp;E351&amp;","),""),"")</f>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 xml:space="preserve">Artaeum Wayshrine </v>
      </c>
      <c r="J352" s="31" t="str">
        <f>IF(A352&lt;&gt;"",IF(E352&lt;&gt;"",IF(OR(ISNA(A352),ISNA(E352)),"","["&amp;A352&amp;"]="&amp;E352&amp;","),""),"")</f>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 xml:space="preserve">Princely Dawnlight Palace </v>
      </c>
      <c r="J353" s="31" t="str">
        <f>IF(A353&lt;&gt;"",IF(E353&lt;&gt;"",IF(OR(ISNA(A353),ISNA(E353)),"","["&amp;A353&amp;"]="&amp;E353&amp;","),""),"")</f>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 xml:space="preserve">The Erstwhile Sanctuary </v>
      </c>
      <c r="J354" s="31" t="str">
        <f>IF(A354&lt;&gt;"",IF(E354&lt;&gt;"",IF(OR(ISNA(A354),ISNA(E354)),"","["&amp;A354&amp;"]="&amp;E354&amp;","),""),"")</f>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 xml:space="preserve">Dungeon: Scalecaller Peak </v>
      </c>
      <c r="J355" s="31" t="str">
        <f>IF(A355&lt;&gt;"",IF(E355&lt;&gt;"",IF(OR(ISNA(A355),ISNA(E355)),"","["&amp;A355&amp;"]="&amp;E355&amp;","),""),"")</f>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 xml:space="preserve">Trial: Cloudrest </v>
      </c>
      <c r="J356" s="31" t="str">
        <f>IF(A356&lt;&gt;"",IF(E356&lt;&gt;"",IF(OR(ISNA(A356),ISNA(E356)),"","["&amp;A356&amp;"]="&amp;E356&amp;","),""),"")</f>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 xml:space="preserve">Sunhold Wayshrine </v>
      </c>
      <c r="J357" s="31" t="str">
        <f>IF(A357&lt;&gt;"",IF(E357&lt;&gt;"",IF(OR(ISNA(A357),ISNA(E357)),"","["&amp;A357&amp;"]="&amp;E357&amp;","),""),"")</f>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 xml:space="preserve">Golden Gryphon Garret </v>
      </c>
      <c r="J358" s="31" t="str">
        <f>IF(A358&lt;&gt;"",IF(E358&lt;&gt;"",IF(OR(ISNA(A358),ISNA(E358)),"","["&amp;A358&amp;"]="&amp;E358&amp;","),""),"")</f>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 xml:space="preserve">Alinor Crest Townhouse </v>
      </c>
      <c r="J359" s="31" t="str">
        <f>IF(A359&lt;&gt;"",IF(E359&lt;&gt;"",IF(OR(ISNA(A359),ISNA(E359)),"","["&amp;A359&amp;"]="&amp;E359&amp;","),""),"")</f>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 xml:space="preserve">Colossal Aldmeri Grotto </v>
      </c>
      <c r="J360" s="31" t="str">
        <f>IF(A360&lt;&gt;"",IF(E360&lt;&gt;"",IF(OR(ISNA(A360),ISNA(E360)),"","["&amp;A360&amp;"]="&amp;E360&amp;","),""),"")</f>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 xml:space="preserve">Veyond Wyte Wayshrine </v>
      </c>
      <c r="J361" s="31" t="str">
        <f>IF(A361&lt;&gt;"",IF(E361&lt;&gt;"",IF(OR(ISNA(A361),ISNA(E361)),"","["&amp;A361&amp;"]="&amp;E361&amp;","),""),"")</f>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 xml:space="preserve">Dungeon: March of Sacrifices </v>
      </c>
      <c r="J362" s="31" t="str">
        <f>IF(A362&lt;&gt;"",IF(E362&lt;&gt;"",IF(OR(ISNA(A362),ISNA(E362)),"","["&amp;A362&amp;"]="&amp;E362&amp;","),""),"")</f>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 xml:space="preserve">Dungeon: Moon Hunter Keep </v>
      </c>
      <c r="J363" s="31" t="str">
        <f>IF(A363&lt;&gt;"",IF(E363&lt;&gt;"",IF(OR(ISNA(A363),ISNA(E363)),"","["&amp;A363&amp;"]="&amp;E363&amp;","),""),"")</f>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 xml:space="preserve">Hunter's Glade </v>
      </c>
      <c r="J364" s="31" t="str">
        <f>IF(A364&lt;&gt;"",IF(E364&lt;&gt;"",IF(OR(ISNA(A364),ISNA(E364)),"","["&amp;A364&amp;"]="&amp;E364&amp;","),""),"")</f>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 xml:space="preserve">Grand Psijic Villa </v>
      </c>
      <c r="J365" s="31" t="str">
        <f>IF(A365&lt;&gt;"",IF(E365&lt;&gt;"",IF(OR(ISNA(A365),ISNA(E365)),"","["&amp;A365&amp;"]="&amp;E365&amp;","),""),"")</f>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 xml:space="preserve">Lilmoth Wayshrine </v>
      </c>
      <c r="J366" s="31" t="str">
        <f>IF(A366&lt;&gt;"",IF(E366&lt;&gt;"",IF(OR(ISNA(A366),ISNA(E366)),"","["&amp;A366&amp;"]="&amp;E366&amp;","),""),"")</f>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 xml:space="preserve">Bright-Throat Wayshrine </v>
      </c>
      <c r="J367" s="31" t="str">
        <f>IF(A367&lt;&gt;"",IF(E367&lt;&gt;"",IF(OR(ISNA(A367),ISNA(E367)),"","["&amp;A367&amp;"]="&amp;E367&amp;","),""),"")</f>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 xml:space="preserve">Dead-Water Wayshrine </v>
      </c>
      <c r="J368" s="31" t="str">
        <f>IF(A368&lt;&gt;"",IF(E368&lt;&gt;"",IF(OR(ISNA(A368),ISNA(E368)),"","["&amp;A368&amp;"]="&amp;E368&amp;","),""),"")</f>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 xml:space="preserve">Root-Whisper Wayshrine </v>
      </c>
      <c r="J369" s="31" t="str">
        <f>IF(A369&lt;&gt;"",IF(E369&lt;&gt;"",IF(OR(ISNA(A369),ISNA(E369)),"","["&amp;A369&amp;"]="&amp;E369&amp;","),""),"")</f>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 xml:space="preserve">Blackrose Prison </v>
      </c>
      <c r="J370" s="31" t="str">
        <f>IF(A370&lt;&gt;"",IF(E370&lt;&gt;"",IF(OR(ISNA(A370),ISNA(E370)),"","["&amp;A370&amp;"]="&amp;E370&amp;","),""),"")</f>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 xml:space="preserve">Blackrose Prison Wayshrine </v>
      </c>
      <c r="J371" s="31" t="str">
        <f>IF(A371&lt;&gt;"",IF(E371&lt;&gt;"",IF(OR(ISNA(A371),ISNA(E371)),"","["&amp;A371&amp;"]="&amp;E371&amp;","),""),"")</f>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 xml:space="preserve">Enchanted Snow Globe Home </v>
      </c>
      <c r="J372" s="31" t="str">
        <f>IF(A372&lt;&gt;"",IF(E372&lt;&gt;"",IF(OR(ISNA(A372),ISNA(E372)),"","["&amp;A372&amp;"]="&amp;E372&amp;","),""),"")</f>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 xml:space="preserve">Riverhold Wayshrine </v>
      </c>
      <c r="J373" s="31" t="str">
        <f>IF(A373&lt;&gt;"",IF(E373&lt;&gt;"",IF(OR(ISNA(A373),ISNA(E373)),"","["&amp;A373&amp;"]="&amp;E373&amp;","),""),"")</f>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 xml:space="preserve">Rimmen Wayshrine </v>
      </c>
      <c r="J374" s="31" t="str">
        <f>IF(A374&lt;&gt;"",IF(E374&lt;&gt;"",IF(OR(ISNA(A374),ISNA(E374)),"","["&amp;A374&amp;"]="&amp;E374&amp;","),""),"")</f>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 xml:space="preserve">The Stitches Wayshrine </v>
      </c>
      <c r="J375" s="31" t="str">
        <f>IF(A375&lt;&gt;"",IF(E375&lt;&gt;"",IF(OR(ISNA(A375),ISNA(E375)),"","["&amp;A375&amp;"]="&amp;E375&amp;","),""),"")</f>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 xml:space="preserve">Tenmar Temple Wayshrine </v>
      </c>
      <c r="J376" s="31" t="str">
        <f>IF(A376&lt;&gt;"",IF(E376&lt;&gt;"",IF(OR(ISNA(A376),ISNA(E376)),"","["&amp;A376&amp;"]="&amp;E376&amp;","),""),"")</f>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t="str">
        <f>VLOOKUP(A377,'ESO wayshrine names'!$A$3:$B$1000,2,FALSE)</f>
        <v xml:space="preserve"> </v>
      </c>
      <c r="J377" s="31" t="str">
        <f>IF(A377&lt;&gt;"",IF(E377&lt;&gt;"",IF(OR(ISNA(A377),ISNA(E377)),"","["&amp;A377&amp;"]="&amp;E377&amp;","),""),"")</f>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 xml:space="preserve">Scar's End Wayshrine </v>
      </c>
      <c r="J378" s="31" t="str">
        <f>IF(A378&lt;&gt;"",IF(E378&lt;&gt;"",IF(OR(ISNA(A378),ISNA(E378)),"","["&amp;A378&amp;"]="&amp;E378&amp;","),""),"")</f>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 xml:space="preserve">Hakoshae Wayshrine </v>
      </c>
      <c r="J379" s="31" t="str">
        <f>IF(A379&lt;&gt;"",IF(E379&lt;&gt;"",IF(OR(ISNA(A379),ISNA(E379)),"","["&amp;A379&amp;"]="&amp;E379&amp;","),""),"")</f>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 xml:space="preserve">Lakemire Xanmeer Manor </v>
      </c>
      <c r="J380" s="31" t="str">
        <f>IF(A380&lt;&gt;"",IF(E380&lt;&gt;"",IF(OR(ISNA(A380),ISNA(E380)),"","["&amp;A380&amp;"]="&amp;E380&amp;","),""),"")</f>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 xml:space="preserve">Dungeon: Frostvault </v>
      </c>
      <c r="J381" s="31" t="str">
        <f>IF(A381&lt;&gt;"",IF(E381&lt;&gt;"",IF(OR(ISNA(A381),ISNA(E381)),"","["&amp;A381&amp;"]="&amp;E381&amp;","),""),"")</f>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 xml:space="preserve">Dungeon: Depths of Malatar </v>
      </c>
      <c r="J382" s="31" t="str">
        <f>IF(A382&lt;&gt;"",IF(E382&lt;&gt;"",IF(OR(ISNA(A382),ISNA(E382)),"","["&amp;A382&amp;"]="&amp;E382&amp;","),""),"")</f>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 xml:space="preserve">Dungeon: Moongrave Fane </v>
      </c>
      <c r="J383" s="31" t="str">
        <f>IF(A383&lt;&gt;"",IF(E383&lt;&gt;"",IF(OR(ISNA(A383),ISNA(E383)),"","["&amp;A383&amp;"]="&amp;E383&amp;","),""),"")</f>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 xml:space="preserve">Frostvault Chasm </v>
      </c>
      <c r="J384" s="31" t="str">
        <f>IF(A384&lt;&gt;"",IF(E384&lt;&gt;"",IF(OR(ISNA(A384),ISNA(E384)),"","["&amp;A384&amp;"]="&amp;E384&amp;","),""),"")</f>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t="str">
        <f>VLOOKUP(A385,'ESO wayshrine names'!$A$3:$B$1000,2,FALSE)</f>
        <v xml:space="preserve"> </v>
      </c>
      <c r="J385" s="31" t="str">
        <f>IF(A385&lt;&gt;"",IF(E385&lt;&gt;"",IF(OR(ISNA(A385),ISNA(E385)),"","["&amp;A385&amp;"]="&amp;E385&amp;","),""),"")</f>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t="str">
        <f>VLOOKUP(A386,'ESO wayshrine names'!$A$3:$B$1000,2,FALSE)</f>
        <v xml:space="preserve"> </v>
      </c>
      <c r="J386" s="31" t="str">
        <f>IF(A386&lt;&gt;"",IF(E386&lt;&gt;"",IF(OR(ISNA(A386),ISNA(E386)),"","["&amp;A386&amp;"]="&amp;E386&amp;","),""),"")</f>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 xml:space="preserve">Elinhir Private Arena </v>
      </c>
      <c r="J387" s="31" t="str">
        <f>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 xml:space="preserve">Sugar Bowl Suite </v>
      </c>
      <c r="J388" s="31" t="str">
        <f>IF(A388&lt;&gt;"",IF(E388&lt;&gt;"",IF(OR(ISNA(A388),ISNA(E388)),"","["&amp;A388&amp;"]="&amp;E388&amp;","),""),"")</f>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 xml:space="preserve">Star Haven Wayshrine </v>
      </c>
      <c r="J389" s="31" t="str">
        <f>IF(A389&lt;&gt;"",IF(E389&lt;&gt;"",IF(OR(ISNA(A389),ISNA(E389)),"","["&amp;A389&amp;"]="&amp;E389&amp;","),""),"")</f>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 xml:space="preserve">Dungeon: Lair of Maarselok </v>
      </c>
      <c r="J390" s="31" t="str">
        <f>IF(A390&lt;&gt;"",IF(E390&lt;&gt;"",IF(OR(ISNA(A390),ISNA(E390)),"","["&amp;A390&amp;"]="&amp;E390&amp;","),""),"")</f>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 xml:space="preserve">Trial: Sunspire </v>
      </c>
      <c r="J391" s="31" t="str">
        <f>IF(A391&lt;&gt;"",IF(E391&lt;&gt;"",IF(OR(ISNA(A391),ISNA(E391)),"","["&amp;A391&amp;"]="&amp;E391&amp;","),""),"")</f>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 xml:space="preserve">Hall of the Lunar Champion </v>
      </c>
      <c r="J392" s="31" t="str">
        <f>IF(A392&lt;&gt;"",IF(E392&lt;&gt;"",IF(OR(ISNA(A392),ISNA(E392)),"","["&amp;A392&amp;"]="&amp;E392&amp;","),""),"")</f>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 xml:space="preserve">Jode's Embrace </v>
      </c>
      <c r="J393" s="31" t="str">
        <f>IF(A393&lt;&gt;"",IF(E393&lt;&gt;"",IF(OR(ISNA(A393),ISNA(E393)),"","["&amp;A393&amp;"]="&amp;E393&amp;","),""),"")</f>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 xml:space="preserve">Senchal Wayshrine </v>
      </c>
      <c r="J394" s="31" t="str">
        <f>IF(A394&lt;&gt;"",IF(E394&lt;&gt;"",IF(OR(ISNA(A394),ISNA(E394)),"","["&amp;A394&amp;"]="&amp;E394&amp;","),""),"")</f>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 xml:space="preserve">South Guard Ruins Wayshrine </v>
      </c>
      <c r="J395" s="31" t="str">
        <f>IF(A395&lt;&gt;"",IF(E395&lt;&gt;"",IF(OR(ISNA(A395),ISNA(E395)),"","["&amp;A395&amp;"]="&amp;E395&amp;","),""),"")</f>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 xml:space="preserve">Western Plains Wayshrine </v>
      </c>
      <c r="J396" s="31" t="str">
        <f>IF(A396&lt;&gt;"",IF(E396&lt;&gt;"",IF(OR(ISNA(A396),ISNA(E396)),"","["&amp;A396&amp;"]="&amp;E396&amp;","),""),"")</f>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 xml:space="preserve">Black Heights Wayshrine </v>
      </c>
      <c r="J397" s="31" t="str">
        <f>IF(A397&lt;&gt;"",IF(E397&lt;&gt;"",IF(OR(ISNA(A397),ISNA(E397)),"","["&amp;A397&amp;"]="&amp;E397&amp;","),""),"")</f>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 xml:space="preserve">Pridehome Wayshrine </v>
      </c>
      <c r="J398" s="31" t="str">
        <f>IF(A398&lt;&gt;"",IF(E398&lt;&gt;"",IF(OR(ISNA(A398),ISNA(E398)),"","["&amp;A398&amp;"]="&amp;E398&amp;","),""),"")</f>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 xml:space="preserve">Dragonguard Sanctum Wayshrine </v>
      </c>
      <c r="J399" s="31" t="str">
        <f>IF(A399&lt;&gt;"",IF(E399&lt;&gt;"",IF(OR(ISNA(A399),ISNA(E399)),"","["&amp;A399&amp;"]="&amp;E399&amp;","),""),"")</f>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t="str">
        <f>VLOOKUP(A400,'ESO wayshrine names'!$A$3:$B$1000,2,FALSE)</f>
        <v xml:space="preserve"> </v>
      </c>
      <c r="J400" s="31" t="str">
        <f>IF(A400&lt;&gt;"",IF(E400&lt;&gt;"",IF(OR(ISNA(A400),ISNA(E400)),"","["&amp;A400&amp;"]="&amp;E400&amp;","),""),"")</f>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 xml:space="preserve">Wraithhome </v>
      </c>
      <c r="J401" s="31" t="str">
        <f>IF(A401&lt;&gt;"",IF(E401&lt;&gt;"",IF(OR(ISNA(A401),ISNA(E401)),"","["&amp;A401&amp;"]="&amp;E401&amp;","),""),"")</f>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 xml:space="preserve">Moon-Sugar Meadow </v>
      </c>
      <c r="J402" s="31" t="str">
        <f>IF(A402&lt;&gt;"",IF(E402&lt;&gt;"",IF(OR(ISNA(A402),ISNA(E402)),"","["&amp;A402&amp;"]="&amp;E402&amp;","),""),"")</f>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 xml:space="preserve">Dusktown Wayshrine </v>
      </c>
      <c r="J403" s="31" t="str">
        <f>IF(A403&lt;&gt;"",IF(E403&lt;&gt;"",IF(OR(ISNA(A403),ISNA(E403)),"","["&amp;A403&amp;"]="&amp;E403&amp;","),""),"")</f>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 xml:space="preserve">Greymoor Keep Wayshrine </v>
      </c>
      <c r="J404" s="31" t="str">
        <f>IF(A404&lt;&gt;"",IF(E404&lt;&gt;"",IF(OR(ISNA(A404),ISNA(E404)),"","["&amp;A404&amp;"]="&amp;E404&amp;","),""),"")</f>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 xml:space="preserve">Lightless Hollow Wayshrine </v>
      </c>
      <c r="J405" s="31" t="str">
        <f>IF(A405&lt;&gt;"",IF(E405&lt;&gt;"",IF(OR(ISNA(A405),ISNA(E405)),"","["&amp;A405&amp;"]="&amp;E405&amp;","),""),"")</f>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 xml:space="preserve">Dark Moon Grotto Wayshrine </v>
      </c>
      <c r="J406" s="31" t="str">
        <f>IF(A406&lt;&gt;"",IF(E406&lt;&gt;"",IF(OR(ISNA(A406),ISNA(E406)),"","["&amp;A406&amp;"]="&amp;E406&amp;","),""),"")</f>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 xml:space="preserve">Kilkreath Temple Wayshrine </v>
      </c>
      <c r="J407" s="31" t="str">
        <f>IF(A407&lt;&gt;"",IF(E407&lt;&gt;"",IF(OR(ISNA(A407),ISNA(E407)),"","["&amp;A407&amp;"]="&amp;E407&amp;","),""),"")</f>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 xml:space="preserve">Morthal Wayshrine </v>
      </c>
      <c r="J408" s="31" t="str">
        <f>IF(A408&lt;&gt;"",IF(E408&lt;&gt;"",IF(OR(ISNA(A408),ISNA(E408)),"","["&amp;A408&amp;"]="&amp;E408&amp;","),""),"")</f>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 xml:space="preserve">Mor Khazgur Wayshrine </v>
      </c>
      <c r="J409" s="31" t="str">
        <f>IF(A409&lt;&gt;"",IF(E409&lt;&gt;"",IF(OR(ISNA(A409),ISNA(E409)),"","["&amp;A409&amp;"]="&amp;E409&amp;","),""),"")</f>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 xml:space="preserve">Dragon Bridge Wayshrine </v>
      </c>
      <c r="J410" s="31" t="str">
        <f>IF(A410&lt;&gt;"",IF(E410&lt;&gt;"",IF(OR(ISNA(A410),ISNA(E410)),"","["&amp;A410&amp;"]="&amp;E410&amp;","),""),"")</f>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 xml:space="preserve">Southern Watch Wayshrine </v>
      </c>
      <c r="J411" s="31" t="str">
        <f>IF(A411&lt;&gt;"",IF(E411&lt;&gt;"",IF(OR(ISNA(A411),ISNA(E411)),"","["&amp;A411&amp;"]="&amp;E411&amp;","),""),"")</f>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 xml:space="preserve">Frozen Coast Wayshrine </v>
      </c>
      <c r="J412" s="31" t="str">
        <f>IF(A412&lt;&gt;"",IF(E412&lt;&gt;"",IF(OR(ISNA(A412),ISNA(E412)),"","["&amp;A412&amp;"]="&amp;E412&amp;","),""),"")</f>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 xml:space="preserve">Solitude Wayshrine </v>
      </c>
      <c r="J413" s="31" t="str">
        <f>IF(A413&lt;&gt;"",IF(E413&lt;&gt;"",IF(OR(ISNA(A413),ISNA(E413)),"","["&amp;A413&amp;"]="&amp;E413&amp;","),""),"")</f>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 xml:space="preserve">Lucky Cat Landing </v>
      </c>
      <c r="J414" s="31" t="str">
        <f>IF(A414&lt;&gt;"",IF(E414&lt;&gt;"",IF(OR(ISNA(A414),ISNA(E414)),"","["&amp;A414&amp;"]="&amp;E414&amp;","),""),"")</f>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 xml:space="preserve">Potentate's Retreat </v>
      </c>
      <c r="J415" s="31" t="str">
        <f>IF(A415&lt;&gt;"",IF(E415&lt;&gt;"",IF(OR(ISNA(A415),ISNA(E415)),"","["&amp;A415&amp;"]="&amp;E415&amp;","),""),"")</f>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 xml:space="preserve">Dungeon: Icereach </v>
      </c>
      <c r="J416" s="31" t="str">
        <f>IF(A416&lt;&gt;"",IF(E416&lt;&gt;"",IF(OR(ISNA(A416),ISNA(E416)),"","["&amp;A416&amp;"]="&amp;E416&amp;","),""),"")</f>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 xml:space="preserve">Dungeon: Unhallowed Grave </v>
      </c>
      <c r="J417" s="31" t="str">
        <f>IF(A417&lt;&gt;"",IF(E417&lt;&gt;"",IF(OR(ISNA(A417),ISNA(E417)),"","["&amp;A417&amp;"]="&amp;E417&amp;","),""),"")</f>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 xml:space="preserve">Solitude Docks Wayshrine </v>
      </c>
      <c r="J418" s="31" t="str">
        <f>IF(A418&lt;&gt;"",IF(E418&lt;&gt;"",IF(OR(ISNA(A418),ISNA(E418)),"","["&amp;A418&amp;"]="&amp;E418&amp;","),""),"")</f>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 xml:space="preserve">Thieves' Oasis </v>
      </c>
      <c r="J419" s="31" t="str">
        <f>IF(A419&lt;&gt;"",IF(E419&lt;&gt;"",IF(OR(ISNA(A419),ISNA(E419)),"","["&amp;A419&amp;"]="&amp;E419&amp;","),""),"")</f>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 xml:space="preserve">Forgemaster Falls </v>
      </c>
      <c r="J420" s="31" t="str">
        <f>IF(A420&lt;&gt;"",IF(E420&lt;&gt;"",IF(OR(ISNA(A420),ISNA(E420)),"","["&amp;A420&amp;"]="&amp;E420&amp;","),""),"")</f>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 xml:space="preserve">Deepwood Vale Wayshrine </v>
      </c>
      <c r="J421" s="31" t="str">
        <f t="shared" ref="J421:J426" si="0">IF(A421&lt;&gt;"",IF(E421&lt;&gt;"",IF(OR(ISNA(A421),ISNA(E421)),"","["&amp;A421&amp;"]="&amp;E421&amp;","),""),"")</f>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 xml:space="preserve">Dwarven Run Wayshrine </v>
      </c>
      <c r="J422" s="31" t="str">
        <f t="shared" si="0"/>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 xml:space="preserve">Grotto Falls Wayshrine </v>
      </c>
      <c r="J423" s="31" t="str">
        <f t="shared" si="0"/>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 xml:space="preserve">Deep Overlook Wayshrine </v>
      </c>
      <c r="J424" s="31" t="str">
        <f t="shared" si="0"/>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 xml:space="preserve">Western Greymoor Wayshrine </v>
      </c>
      <c r="J425" s="31" t="str">
        <f t="shared" si="0"/>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 xml:space="preserve">Trial: Kyne's Aegis </v>
      </c>
      <c r="J426" s="31" t="str">
        <f t="shared" si="0"/>
        <v>[434]=1160,</v>
      </c>
    </row>
  </sheetData>
  <autoFilter ref="A2:J2" xr:uid="{00000000-0009-0000-0000-000005000000}"/>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9CDC-1057-42CF-971A-7EBFB7876179}">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78" customFormat="1" ht="15.75" x14ac:dyDescent="0.25">
      <c r="A1" s="61" t="s">
        <v>2753</v>
      </c>
    </row>
    <row r="2" spans="1:11" x14ac:dyDescent="0.25">
      <c r="A2" s="79" t="s">
        <v>2740</v>
      </c>
      <c r="B2" s="1" t="s">
        <v>2741</v>
      </c>
      <c r="C2" s="1" t="s">
        <v>2742</v>
      </c>
      <c r="D2" s="1" t="s">
        <v>2743</v>
      </c>
      <c r="E2" s="1" t="s">
        <v>2745</v>
      </c>
      <c r="F2" s="1" t="s">
        <v>2744</v>
      </c>
      <c r="G2" s="1" t="s">
        <v>2746</v>
      </c>
      <c r="H2" s="1" t="s">
        <v>2747</v>
      </c>
      <c r="I2" s="1" t="s">
        <v>2748</v>
      </c>
    </row>
    <row r="3" spans="1:11" x14ac:dyDescent="0.25">
      <c r="A3" s="75">
        <v>381</v>
      </c>
      <c r="B3">
        <v>36</v>
      </c>
      <c r="C3">
        <v>1555</v>
      </c>
      <c r="D3" t="s">
        <v>1928</v>
      </c>
      <c r="E3">
        <v>681</v>
      </c>
      <c r="F3">
        <v>1086</v>
      </c>
      <c r="G3" t="s">
        <v>1928</v>
      </c>
      <c r="H3">
        <v>1</v>
      </c>
      <c r="I3" t="s">
        <v>2690</v>
      </c>
      <c r="K3" s="75"/>
    </row>
    <row r="4" spans="1:11" x14ac:dyDescent="0.25">
      <c r="A4" s="75">
        <v>382</v>
      </c>
      <c r="B4">
        <v>36</v>
      </c>
      <c r="C4">
        <v>1555</v>
      </c>
      <c r="D4" t="s">
        <v>1928</v>
      </c>
      <c r="E4">
        <v>681</v>
      </c>
      <c r="F4">
        <v>1086</v>
      </c>
      <c r="G4" t="s">
        <v>1928</v>
      </c>
      <c r="H4">
        <v>1</v>
      </c>
      <c r="I4" t="s">
        <v>2691</v>
      </c>
      <c r="K4" s="75"/>
    </row>
    <row r="5" spans="1:11" x14ac:dyDescent="0.25">
      <c r="A5" s="75">
        <v>383</v>
      </c>
      <c r="B5">
        <v>36</v>
      </c>
      <c r="C5">
        <v>1555</v>
      </c>
      <c r="D5" t="s">
        <v>1928</v>
      </c>
      <c r="E5">
        <v>681</v>
      </c>
      <c r="F5">
        <v>1086</v>
      </c>
      <c r="G5" t="s">
        <v>1928</v>
      </c>
      <c r="H5">
        <v>1</v>
      </c>
      <c r="I5" t="s">
        <v>2692</v>
      </c>
      <c r="K5" s="75"/>
    </row>
    <row r="6" spans="1:11" x14ac:dyDescent="0.25">
      <c r="A6" s="75">
        <v>384</v>
      </c>
      <c r="B6">
        <v>36</v>
      </c>
      <c r="C6">
        <v>1555</v>
      </c>
      <c r="D6" t="s">
        <v>1928</v>
      </c>
      <c r="E6">
        <v>681</v>
      </c>
      <c r="F6">
        <v>1086</v>
      </c>
      <c r="G6" t="s">
        <v>1928</v>
      </c>
      <c r="H6">
        <v>1</v>
      </c>
      <c r="I6" t="s">
        <v>2693</v>
      </c>
      <c r="K6" s="75"/>
    </row>
    <row r="7" spans="1:11" x14ac:dyDescent="0.25">
      <c r="A7" s="75">
        <v>386</v>
      </c>
      <c r="B7">
        <v>36</v>
      </c>
      <c r="C7">
        <v>1555</v>
      </c>
      <c r="D7" t="s">
        <v>1928</v>
      </c>
      <c r="E7">
        <v>681</v>
      </c>
      <c r="F7">
        <v>1086</v>
      </c>
      <c r="G7" t="s">
        <v>1928</v>
      </c>
      <c r="H7">
        <v>1</v>
      </c>
      <c r="I7" t="s">
        <v>2694</v>
      </c>
      <c r="K7" s="75"/>
    </row>
    <row r="8" spans="1:11" x14ac:dyDescent="0.25">
      <c r="A8" s="75">
        <v>387</v>
      </c>
      <c r="B8">
        <v>36</v>
      </c>
      <c r="C8">
        <v>1555</v>
      </c>
      <c r="D8" t="s">
        <v>1928</v>
      </c>
      <c r="E8">
        <v>681</v>
      </c>
      <c r="F8">
        <v>1086</v>
      </c>
      <c r="G8" t="s">
        <v>1928</v>
      </c>
      <c r="H8">
        <v>1</v>
      </c>
      <c r="I8" t="s">
        <v>2695</v>
      </c>
      <c r="K8" s="75"/>
    </row>
    <row r="9" spans="1:11" x14ac:dyDescent="0.25">
      <c r="A9" s="75">
        <v>391</v>
      </c>
      <c r="B9">
        <v>36</v>
      </c>
      <c r="C9">
        <v>1555</v>
      </c>
      <c r="D9" t="s">
        <v>1928</v>
      </c>
      <c r="E9">
        <v>681</v>
      </c>
      <c r="F9">
        <v>1086</v>
      </c>
      <c r="G9" t="s">
        <v>1928</v>
      </c>
      <c r="H9">
        <v>6</v>
      </c>
      <c r="I9" t="s">
        <v>2699</v>
      </c>
      <c r="K9" s="75"/>
    </row>
    <row r="10" spans="1:11" x14ac:dyDescent="0.25">
      <c r="A10" s="75">
        <v>396</v>
      </c>
      <c r="B10">
        <v>36</v>
      </c>
      <c r="C10">
        <v>1555</v>
      </c>
      <c r="D10" t="s">
        <v>1928</v>
      </c>
      <c r="E10">
        <v>681</v>
      </c>
      <c r="F10">
        <v>1086</v>
      </c>
      <c r="G10" t="s">
        <v>1928</v>
      </c>
      <c r="H10">
        <v>7</v>
      </c>
      <c r="I10" t="s">
        <v>2702</v>
      </c>
      <c r="K10" s="75"/>
    </row>
    <row r="11" spans="1:11" x14ac:dyDescent="0.25">
      <c r="A11" s="75">
        <v>397</v>
      </c>
      <c r="B11">
        <v>36</v>
      </c>
      <c r="C11">
        <v>1555</v>
      </c>
      <c r="D11" t="s">
        <v>1928</v>
      </c>
      <c r="E11">
        <v>681</v>
      </c>
      <c r="F11">
        <v>1086</v>
      </c>
      <c r="G11" t="s">
        <v>1928</v>
      </c>
      <c r="H11">
        <v>1</v>
      </c>
      <c r="I11" t="s">
        <v>2703</v>
      </c>
      <c r="K11" s="75"/>
    </row>
    <row r="12" spans="1:11" x14ac:dyDescent="0.25">
      <c r="A12" s="75">
        <v>399</v>
      </c>
      <c r="B12">
        <v>36</v>
      </c>
      <c r="C12">
        <v>1555</v>
      </c>
      <c r="D12" t="s">
        <v>1928</v>
      </c>
      <c r="E12">
        <v>681</v>
      </c>
      <c r="F12">
        <v>1086</v>
      </c>
      <c r="G12" t="s">
        <v>1928</v>
      </c>
      <c r="H12">
        <v>3</v>
      </c>
      <c r="I12" t="s">
        <v>2705</v>
      </c>
      <c r="K12" s="75"/>
    </row>
    <row r="13" spans="1:11" x14ac:dyDescent="0.25">
      <c r="A13" s="75">
        <v>400</v>
      </c>
      <c r="B13">
        <v>36</v>
      </c>
      <c r="C13">
        <v>1555</v>
      </c>
      <c r="D13" t="s">
        <v>1928</v>
      </c>
      <c r="E13">
        <v>681</v>
      </c>
      <c r="F13">
        <v>1086</v>
      </c>
      <c r="G13" t="s">
        <v>1928</v>
      </c>
      <c r="H13">
        <v>7</v>
      </c>
      <c r="I13" t="s">
        <v>2706</v>
      </c>
      <c r="K13" s="75"/>
    </row>
    <row r="14" spans="1:11" x14ac:dyDescent="0.25">
      <c r="A14" s="75">
        <v>401</v>
      </c>
      <c r="B14">
        <v>36</v>
      </c>
      <c r="C14">
        <v>1555</v>
      </c>
      <c r="D14" t="s">
        <v>1928</v>
      </c>
      <c r="E14">
        <v>681</v>
      </c>
      <c r="F14">
        <v>1086</v>
      </c>
      <c r="G14" t="s">
        <v>1928</v>
      </c>
      <c r="H14">
        <v>7</v>
      </c>
      <c r="I14" t="s">
        <v>2707</v>
      </c>
      <c r="K14" s="75"/>
    </row>
    <row r="15" spans="1:11" x14ac:dyDescent="0.25">
      <c r="A15" s="75">
        <v>402</v>
      </c>
      <c r="B15">
        <v>37</v>
      </c>
      <c r="C15">
        <v>1654</v>
      </c>
      <c r="D15" t="s">
        <v>2144</v>
      </c>
      <c r="E15">
        <v>720</v>
      </c>
      <c r="F15">
        <v>1133</v>
      </c>
      <c r="G15" t="s">
        <v>2144</v>
      </c>
      <c r="H15">
        <v>1</v>
      </c>
      <c r="I15" t="s">
        <v>2708</v>
      </c>
      <c r="K15" s="75"/>
    </row>
    <row r="16" spans="1:11" x14ac:dyDescent="0.25">
      <c r="A16" s="75">
        <v>403</v>
      </c>
      <c r="B16">
        <v>37</v>
      </c>
      <c r="C16">
        <v>1654</v>
      </c>
      <c r="D16" t="s">
        <v>2144</v>
      </c>
      <c r="E16">
        <v>720</v>
      </c>
      <c r="F16">
        <v>1133</v>
      </c>
      <c r="G16" t="s">
        <v>2144</v>
      </c>
      <c r="H16">
        <v>1</v>
      </c>
      <c r="I16" t="s">
        <v>2709</v>
      </c>
      <c r="K16" s="75"/>
    </row>
    <row r="17" spans="1:11" x14ac:dyDescent="0.25">
      <c r="A17" s="75">
        <v>404</v>
      </c>
      <c r="B17">
        <v>37</v>
      </c>
      <c r="C17">
        <v>1654</v>
      </c>
      <c r="D17" t="s">
        <v>2144</v>
      </c>
      <c r="E17">
        <v>720</v>
      </c>
      <c r="F17">
        <v>1133</v>
      </c>
      <c r="G17" t="s">
        <v>2144</v>
      </c>
      <c r="H17">
        <v>1</v>
      </c>
      <c r="I17" t="s">
        <v>2710</v>
      </c>
      <c r="K17" s="75"/>
    </row>
    <row r="18" spans="1:11" x14ac:dyDescent="0.25">
      <c r="A18" s="75">
        <v>405</v>
      </c>
      <c r="B18">
        <v>37</v>
      </c>
      <c r="C18">
        <v>1654</v>
      </c>
      <c r="D18" t="s">
        <v>2144</v>
      </c>
      <c r="E18">
        <v>720</v>
      </c>
      <c r="F18">
        <v>1133</v>
      </c>
      <c r="G18" t="s">
        <v>2144</v>
      </c>
      <c r="H18">
        <v>1</v>
      </c>
      <c r="I18" t="s">
        <v>2711</v>
      </c>
      <c r="K18" s="75"/>
    </row>
    <row r="19" spans="1:11" x14ac:dyDescent="0.25">
      <c r="A19" s="75">
        <v>406</v>
      </c>
      <c r="B19">
        <v>37</v>
      </c>
      <c r="C19">
        <v>1654</v>
      </c>
      <c r="D19" t="s">
        <v>2144</v>
      </c>
      <c r="E19">
        <v>720</v>
      </c>
      <c r="F19">
        <v>1133</v>
      </c>
      <c r="G19" t="s">
        <v>2144</v>
      </c>
      <c r="H19">
        <v>1</v>
      </c>
      <c r="I19" t="s">
        <v>2712</v>
      </c>
      <c r="K19" s="75"/>
    </row>
    <row r="20" spans="1:11" x14ac:dyDescent="0.25">
      <c r="A20" s="75">
        <v>410</v>
      </c>
      <c r="B20">
        <v>36</v>
      </c>
      <c r="C20">
        <v>1555</v>
      </c>
      <c r="D20" t="s">
        <v>1928</v>
      </c>
      <c r="E20">
        <v>681</v>
      </c>
      <c r="F20">
        <v>1086</v>
      </c>
      <c r="G20" t="s">
        <v>1928</v>
      </c>
      <c r="H20">
        <v>7</v>
      </c>
      <c r="I20" t="s">
        <v>2715</v>
      </c>
      <c r="K20" s="75"/>
    </row>
    <row r="21" spans="1:11" x14ac:dyDescent="0.25">
      <c r="A21" s="75">
        <v>411</v>
      </c>
      <c r="B21">
        <v>39</v>
      </c>
      <c r="C21">
        <v>1747</v>
      </c>
      <c r="D21" t="s">
        <v>2323</v>
      </c>
      <c r="E21">
        <v>744</v>
      </c>
      <c r="F21">
        <v>1161</v>
      </c>
      <c r="G21" t="s">
        <v>2323</v>
      </c>
      <c r="H21">
        <v>1</v>
      </c>
      <c r="I21" t="s">
        <v>2716</v>
      </c>
      <c r="K21" s="75"/>
    </row>
    <row r="22" spans="1:11" x14ac:dyDescent="0.25">
      <c r="A22" s="75">
        <v>412</v>
      </c>
      <c r="B22">
        <v>39</v>
      </c>
      <c r="C22">
        <v>1747</v>
      </c>
      <c r="D22" t="s">
        <v>2323</v>
      </c>
      <c r="E22">
        <v>744</v>
      </c>
      <c r="F22">
        <v>1161</v>
      </c>
      <c r="G22" t="s">
        <v>2323</v>
      </c>
      <c r="H22">
        <v>1</v>
      </c>
      <c r="I22" t="s">
        <v>2717</v>
      </c>
      <c r="K22" s="75"/>
    </row>
    <row r="23" spans="1:11" x14ac:dyDescent="0.25">
      <c r="A23" s="75">
        <v>413</v>
      </c>
      <c r="B23">
        <v>39</v>
      </c>
      <c r="C23">
        <v>1747</v>
      </c>
      <c r="D23" t="s">
        <v>2323</v>
      </c>
      <c r="E23">
        <v>744</v>
      </c>
      <c r="F23">
        <v>1161</v>
      </c>
      <c r="G23" t="s">
        <v>2323</v>
      </c>
      <c r="H23">
        <v>1</v>
      </c>
      <c r="I23" t="s">
        <v>2718</v>
      </c>
      <c r="K23" s="75"/>
    </row>
    <row r="24" spans="1:11" x14ac:dyDescent="0.25">
      <c r="A24" s="75">
        <v>414</v>
      </c>
      <c r="B24">
        <v>39</v>
      </c>
      <c r="C24">
        <v>1747</v>
      </c>
      <c r="D24" t="s">
        <v>2323</v>
      </c>
      <c r="E24">
        <v>744</v>
      </c>
      <c r="F24">
        <v>1161</v>
      </c>
      <c r="G24" t="s">
        <v>2323</v>
      </c>
      <c r="H24">
        <v>1</v>
      </c>
      <c r="I24" t="s">
        <v>2719</v>
      </c>
      <c r="K24" s="75"/>
    </row>
    <row r="25" spans="1:11" x14ac:dyDescent="0.25">
      <c r="A25" s="75">
        <v>415</v>
      </c>
      <c r="B25">
        <v>38</v>
      </c>
      <c r="C25">
        <v>1719</v>
      </c>
      <c r="D25" t="s">
        <v>2293</v>
      </c>
      <c r="E25">
        <v>743</v>
      </c>
      <c r="F25">
        <v>1160</v>
      </c>
      <c r="G25" t="s">
        <v>2293</v>
      </c>
      <c r="H25">
        <v>1</v>
      </c>
      <c r="I25" t="s">
        <v>2720</v>
      </c>
      <c r="K25" s="75"/>
    </row>
    <row r="26" spans="1:11" x14ac:dyDescent="0.25">
      <c r="A26" s="75">
        <v>416</v>
      </c>
      <c r="B26">
        <v>38</v>
      </c>
      <c r="C26">
        <v>1719</v>
      </c>
      <c r="D26" t="s">
        <v>2293</v>
      </c>
      <c r="E26">
        <v>743</v>
      </c>
      <c r="F26">
        <v>1160</v>
      </c>
      <c r="G26" t="s">
        <v>2293</v>
      </c>
      <c r="H26">
        <v>1</v>
      </c>
      <c r="I26" t="s">
        <v>2721</v>
      </c>
      <c r="K26" s="75"/>
    </row>
    <row r="27" spans="1:11" x14ac:dyDescent="0.25">
      <c r="A27" s="75">
        <v>417</v>
      </c>
      <c r="B27">
        <v>38</v>
      </c>
      <c r="C27">
        <v>1719</v>
      </c>
      <c r="D27" t="s">
        <v>2293</v>
      </c>
      <c r="E27">
        <v>743</v>
      </c>
      <c r="F27">
        <v>1160</v>
      </c>
      <c r="G27" t="s">
        <v>2293</v>
      </c>
      <c r="H27">
        <v>1</v>
      </c>
      <c r="I27" t="s">
        <v>2722</v>
      </c>
      <c r="K27" s="75"/>
    </row>
    <row r="28" spans="1:11" x14ac:dyDescent="0.25">
      <c r="A28" s="75">
        <v>418</v>
      </c>
      <c r="B28">
        <v>38</v>
      </c>
      <c r="C28">
        <v>1719</v>
      </c>
      <c r="D28" t="s">
        <v>2293</v>
      </c>
      <c r="E28">
        <v>743</v>
      </c>
      <c r="F28">
        <v>1160</v>
      </c>
      <c r="G28" t="s">
        <v>2293</v>
      </c>
      <c r="H28">
        <v>1</v>
      </c>
      <c r="I28" t="s">
        <v>2723</v>
      </c>
      <c r="K28" s="75"/>
    </row>
    <row r="29" spans="1:11" x14ac:dyDescent="0.25">
      <c r="A29" s="75">
        <v>419</v>
      </c>
      <c r="B29">
        <v>38</v>
      </c>
      <c r="C29">
        <v>1719</v>
      </c>
      <c r="D29" t="s">
        <v>2293</v>
      </c>
      <c r="E29">
        <v>743</v>
      </c>
      <c r="F29">
        <v>1160</v>
      </c>
      <c r="G29" t="s">
        <v>2293</v>
      </c>
      <c r="H29">
        <v>1</v>
      </c>
      <c r="I29" t="s">
        <v>2724</v>
      </c>
      <c r="K29" s="75"/>
    </row>
    <row r="30" spans="1:11" x14ac:dyDescent="0.25">
      <c r="A30" s="75">
        <v>420</v>
      </c>
      <c r="B30">
        <v>38</v>
      </c>
      <c r="C30">
        <v>1719</v>
      </c>
      <c r="D30" t="s">
        <v>2293</v>
      </c>
      <c r="E30">
        <v>743</v>
      </c>
      <c r="F30">
        <v>1160</v>
      </c>
      <c r="G30" t="s">
        <v>2293</v>
      </c>
      <c r="H30">
        <v>1</v>
      </c>
      <c r="I30" t="s">
        <v>2725</v>
      </c>
      <c r="K30" s="75"/>
    </row>
    <row r="31" spans="1:11" x14ac:dyDescent="0.25">
      <c r="A31" s="75">
        <v>421</v>
      </c>
      <c r="B31">
        <v>38</v>
      </c>
      <c r="C31">
        <v>1719</v>
      </c>
      <c r="D31" t="s">
        <v>2293</v>
      </c>
      <c r="E31">
        <v>743</v>
      </c>
      <c r="F31">
        <v>1160</v>
      </c>
      <c r="G31" t="s">
        <v>2293</v>
      </c>
      <c r="H31">
        <v>1</v>
      </c>
      <c r="I31" t="s">
        <v>2726</v>
      </c>
      <c r="K31" s="75"/>
    </row>
    <row r="32" spans="1:11" x14ac:dyDescent="0.25">
      <c r="A32" s="75">
        <v>422</v>
      </c>
      <c r="B32">
        <v>37</v>
      </c>
      <c r="C32">
        <v>1654</v>
      </c>
      <c r="D32" t="s">
        <v>2144</v>
      </c>
      <c r="E32">
        <v>720</v>
      </c>
      <c r="F32">
        <v>1133</v>
      </c>
      <c r="G32" t="s">
        <v>2144</v>
      </c>
      <c r="H32">
        <v>7</v>
      </c>
      <c r="I32" t="s">
        <v>2727</v>
      </c>
      <c r="K32" s="75"/>
    </row>
    <row r="33" spans="1:11" x14ac:dyDescent="0.25">
      <c r="A33" s="75">
        <v>423</v>
      </c>
      <c r="B33">
        <v>37</v>
      </c>
      <c r="C33">
        <v>1654</v>
      </c>
      <c r="D33" t="s">
        <v>2144</v>
      </c>
      <c r="E33">
        <v>720</v>
      </c>
      <c r="F33">
        <v>1133</v>
      </c>
      <c r="G33" t="s">
        <v>2144</v>
      </c>
      <c r="H33">
        <v>7</v>
      </c>
      <c r="I33" t="s">
        <v>2728</v>
      </c>
      <c r="K33" s="75"/>
    </row>
    <row r="34" spans="1:11" x14ac:dyDescent="0.25">
      <c r="A34" s="75">
        <v>426</v>
      </c>
      <c r="B34">
        <v>38</v>
      </c>
      <c r="C34">
        <v>1719</v>
      </c>
      <c r="D34" t="s">
        <v>2293</v>
      </c>
      <c r="E34">
        <v>743</v>
      </c>
      <c r="F34">
        <v>1160</v>
      </c>
      <c r="G34" t="s">
        <v>2293</v>
      </c>
      <c r="H34">
        <v>1</v>
      </c>
      <c r="I34" t="s">
        <v>2731</v>
      </c>
      <c r="K34" s="75"/>
    </row>
    <row r="35" spans="1:11" x14ac:dyDescent="0.25">
      <c r="A35" s="75">
        <v>429</v>
      </c>
      <c r="B35">
        <v>38</v>
      </c>
      <c r="C35">
        <v>1719</v>
      </c>
      <c r="D35" t="s">
        <v>2293</v>
      </c>
      <c r="E35">
        <v>743</v>
      </c>
      <c r="F35">
        <v>1160</v>
      </c>
      <c r="G35" t="s">
        <v>2293</v>
      </c>
      <c r="H35">
        <v>1</v>
      </c>
      <c r="I35" t="s">
        <v>2734</v>
      </c>
      <c r="K35" s="75"/>
    </row>
    <row r="36" spans="1:11" x14ac:dyDescent="0.25">
      <c r="A36" s="75">
        <v>430</v>
      </c>
      <c r="B36">
        <v>39</v>
      </c>
      <c r="C36">
        <v>1747</v>
      </c>
      <c r="D36" t="s">
        <v>2323</v>
      </c>
      <c r="E36">
        <v>744</v>
      </c>
      <c r="F36">
        <v>1161</v>
      </c>
      <c r="G36" t="s">
        <v>2323</v>
      </c>
      <c r="H36">
        <v>1</v>
      </c>
      <c r="I36" t="s">
        <v>2735</v>
      </c>
      <c r="K36" s="75"/>
    </row>
    <row r="37" spans="1:11" x14ac:dyDescent="0.25">
      <c r="A37" s="75">
        <v>431</v>
      </c>
      <c r="B37">
        <v>39</v>
      </c>
      <c r="C37">
        <v>1747</v>
      </c>
      <c r="D37" t="s">
        <v>2323</v>
      </c>
      <c r="E37">
        <v>744</v>
      </c>
      <c r="F37">
        <v>1161</v>
      </c>
      <c r="G37" t="s">
        <v>2323</v>
      </c>
      <c r="H37">
        <v>1</v>
      </c>
      <c r="I37" t="s">
        <v>2736</v>
      </c>
      <c r="K37" s="75"/>
    </row>
    <row r="38" spans="1:11" x14ac:dyDescent="0.25">
      <c r="A38" s="75">
        <v>432</v>
      </c>
      <c r="B38">
        <v>39</v>
      </c>
      <c r="C38">
        <v>1747</v>
      </c>
      <c r="D38" t="s">
        <v>2323</v>
      </c>
      <c r="E38">
        <v>744</v>
      </c>
      <c r="F38">
        <v>1161</v>
      </c>
      <c r="G38" t="s">
        <v>2323</v>
      </c>
      <c r="H38">
        <v>1</v>
      </c>
      <c r="I38" t="s">
        <v>2737</v>
      </c>
      <c r="K38" s="75"/>
    </row>
    <row r="39" spans="1:11" x14ac:dyDescent="0.25">
      <c r="A39" s="75">
        <v>433</v>
      </c>
      <c r="B39">
        <v>39</v>
      </c>
      <c r="C39">
        <v>1747</v>
      </c>
      <c r="D39" t="s">
        <v>2323</v>
      </c>
      <c r="E39">
        <v>744</v>
      </c>
      <c r="F39">
        <v>1161</v>
      </c>
      <c r="G39" t="s">
        <v>2323</v>
      </c>
      <c r="H39">
        <v>1</v>
      </c>
      <c r="I39" t="s">
        <v>2738</v>
      </c>
      <c r="K39" s="75"/>
    </row>
    <row r="40" spans="1:11" x14ac:dyDescent="0.25">
      <c r="A40" s="75">
        <v>434</v>
      </c>
      <c r="B40">
        <v>38</v>
      </c>
      <c r="C40">
        <v>1719</v>
      </c>
      <c r="D40" t="s">
        <v>2293</v>
      </c>
      <c r="E40">
        <v>743</v>
      </c>
      <c r="F40">
        <v>1160</v>
      </c>
      <c r="G40" t="s">
        <v>2293</v>
      </c>
      <c r="H40">
        <v>3</v>
      </c>
      <c r="I40" t="s">
        <v>2739</v>
      </c>
      <c r="K40" s="75"/>
    </row>
    <row r="41" spans="1:11" x14ac:dyDescent="0.25">
      <c r="K41" s="75"/>
    </row>
    <row r="42" spans="1:11" x14ac:dyDescent="0.25">
      <c r="K42" s="75"/>
    </row>
    <row r="43" spans="1:11" x14ac:dyDescent="0.25">
      <c r="K43" s="75"/>
    </row>
    <row r="44" spans="1:11" x14ac:dyDescent="0.25">
      <c r="K44" s="75"/>
    </row>
    <row r="45" spans="1:11" x14ac:dyDescent="0.25">
      <c r="K45" s="75"/>
    </row>
    <row r="46" spans="1:11" x14ac:dyDescent="0.25">
      <c r="K46" s="75"/>
    </row>
    <row r="47" spans="1:11" x14ac:dyDescent="0.25">
      <c r="K47" s="75"/>
    </row>
    <row r="48" spans="1:11" x14ac:dyDescent="0.25">
      <c r="K48" s="75"/>
    </row>
    <row r="49" spans="11:11" x14ac:dyDescent="0.25">
      <c r="K49" s="75"/>
    </row>
    <row r="50" spans="11:11" x14ac:dyDescent="0.25">
      <c r="K50" s="75"/>
    </row>
    <row r="51" spans="11:11" x14ac:dyDescent="0.25">
      <c r="K51" s="75"/>
    </row>
    <row r="52" spans="11:11" x14ac:dyDescent="0.25">
      <c r="K52" s="75"/>
    </row>
    <row r="53" spans="11:11" x14ac:dyDescent="0.25">
      <c r="K53" s="75"/>
    </row>
    <row r="54" spans="11:11" x14ac:dyDescent="0.25">
      <c r="K54" s="75"/>
    </row>
    <row r="55" spans="11:11" x14ac:dyDescent="0.25">
      <c r="K55" s="75"/>
    </row>
    <row r="56" spans="11:11" x14ac:dyDescent="0.25">
      <c r="K56" s="75"/>
    </row>
    <row r="57" spans="11:11" x14ac:dyDescent="0.25">
      <c r="K57" s="75"/>
    </row>
    <row r="58" spans="11:11" x14ac:dyDescent="0.25">
      <c r="K58" s="75"/>
    </row>
    <row r="59" spans="11:11" x14ac:dyDescent="0.25">
      <c r="K59" s="75"/>
    </row>
    <row r="60" spans="11:11" x14ac:dyDescent="0.25">
      <c r="K60" s="75"/>
    </row>
    <row r="61" spans="11:11" x14ac:dyDescent="0.25">
      <c r="K61" s="75"/>
    </row>
    <row r="62" spans="11:11" x14ac:dyDescent="0.25">
      <c r="K62" s="75"/>
    </row>
    <row r="63" spans="11:11" x14ac:dyDescent="0.25">
      <c r="K63" s="75"/>
    </row>
    <row r="64" spans="11:11" x14ac:dyDescent="0.25">
      <c r="K64" s="75"/>
    </row>
    <row r="65" spans="11:11" x14ac:dyDescent="0.25">
      <c r="K65" s="75"/>
    </row>
    <row r="66" spans="11:11" x14ac:dyDescent="0.25">
      <c r="K66" s="75"/>
    </row>
    <row r="67" spans="11:11" x14ac:dyDescent="0.25">
      <c r="K67" s="75"/>
    </row>
    <row r="68" spans="11:11" x14ac:dyDescent="0.25">
      <c r="K68" s="75"/>
    </row>
    <row r="69" spans="11:11" x14ac:dyDescent="0.25">
      <c r="K69" s="75"/>
    </row>
    <row r="70" spans="11:11" x14ac:dyDescent="0.25">
      <c r="K70" s="75"/>
    </row>
    <row r="71" spans="11:11" x14ac:dyDescent="0.25">
      <c r="K71" s="75"/>
    </row>
    <row r="72" spans="11:11" x14ac:dyDescent="0.25">
      <c r="K72" s="75"/>
    </row>
    <row r="73" spans="11:11" x14ac:dyDescent="0.25">
      <c r="K73" s="75"/>
    </row>
    <row r="74" spans="11:11" x14ac:dyDescent="0.25">
      <c r="K74" s="75"/>
    </row>
    <row r="75" spans="11:11" x14ac:dyDescent="0.25">
      <c r="K75" s="75"/>
    </row>
    <row r="76" spans="11:11" x14ac:dyDescent="0.25">
      <c r="K76" s="75"/>
    </row>
    <row r="77" spans="11:11" x14ac:dyDescent="0.25">
      <c r="K77" s="75"/>
    </row>
    <row r="78" spans="11:11" x14ac:dyDescent="0.25">
      <c r="K78" s="75"/>
    </row>
    <row r="79" spans="11:11" x14ac:dyDescent="0.25">
      <c r="K79" s="75"/>
    </row>
    <row r="80" spans="11:11" x14ac:dyDescent="0.25">
      <c r="K80" s="75"/>
    </row>
    <row r="81" spans="11:11" x14ac:dyDescent="0.25">
      <c r="K81" s="75"/>
    </row>
    <row r="82" spans="11:11" x14ac:dyDescent="0.25">
      <c r="K82" s="75"/>
    </row>
    <row r="83" spans="11:11" x14ac:dyDescent="0.25">
      <c r="K83" s="75"/>
    </row>
    <row r="84" spans="11:11" x14ac:dyDescent="0.25">
      <c r="K84" s="75"/>
    </row>
    <row r="85" spans="11:11" x14ac:dyDescent="0.25">
      <c r="K85" s="75"/>
    </row>
    <row r="86" spans="11:11" x14ac:dyDescent="0.25">
      <c r="K86" s="75"/>
    </row>
    <row r="87" spans="11:11" x14ac:dyDescent="0.25">
      <c r="K87" s="75"/>
    </row>
    <row r="88" spans="11:11" x14ac:dyDescent="0.25">
      <c r="K88" s="75"/>
    </row>
    <row r="89" spans="11:11" x14ac:dyDescent="0.25">
      <c r="K89" s="75"/>
    </row>
    <row r="90" spans="11:11" x14ac:dyDescent="0.25">
      <c r="K90" s="75"/>
    </row>
    <row r="91" spans="11:11" x14ac:dyDescent="0.25">
      <c r="K91" s="75"/>
    </row>
    <row r="92" spans="11:11" x14ac:dyDescent="0.25">
      <c r="K92" s="75"/>
    </row>
    <row r="93" spans="11:11" x14ac:dyDescent="0.25">
      <c r="K93" s="75"/>
    </row>
    <row r="94" spans="11:11" x14ac:dyDescent="0.25">
      <c r="K94" s="75"/>
    </row>
    <row r="95" spans="11:11" x14ac:dyDescent="0.25">
      <c r="K95" s="75"/>
    </row>
    <row r="96" spans="11:11" x14ac:dyDescent="0.25">
      <c r="K96" s="75"/>
    </row>
    <row r="97" spans="11:11" x14ac:dyDescent="0.25">
      <c r="K97" s="75"/>
    </row>
    <row r="98" spans="11:11" x14ac:dyDescent="0.25">
      <c r="K98" s="75"/>
    </row>
    <row r="99" spans="11:11" x14ac:dyDescent="0.25">
      <c r="K99" s="75"/>
    </row>
    <row r="100" spans="11:11" x14ac:dyDescent="0.25">
      <c r="K100" s="75"/>
    </row>
    <row r="101" spans="11:11" x14ac:dyDescent="0.25">
      <c r="K101" s="75"/>
    </row>
    <row r="102" spans="11:11" x14ac:dyDescent="0.25">
      <c r="K102" s="75"/>
    </row>
    <row r="103" spans="11:11" x14ac:dyDescent="0.25">
      <c r="K103" s="75"/>
    </row>
    <row r="104" spans="11:11" x14ac:dyDescent="0.25">
      <c r="K104" s="75"/>
    </row>
    <row r="105" spans="11:11" x14ac:dyDescent="0.25">
      <c r="K105" s="75"/>
    </row>
    <row r="106" spans="11:11" x14ac:dyDescent="0.25">
      <c r="K106" s="75"/>
    </row>
    <row r="107" spans="11:11" x14ac:dyDescent="0.25">
      <c r="K107" s="75"/>
    </row>
    <row r="108" spans="11:11" x14ac:dyDescent="0.25">
      <c r="K108" s="75"/>
    </row>
    <row r="109" spans="11:11" x14ac:dyDescent="0.25">
      <c r="K109" s="75"/>
    </row>
    <row r="110" spans="11:11" x14ac:dyDescent="0.25">
      <c r="K110" s="75"/>
    </row>
    <row r="111" spans="11:11" x14ac:dyDescent="0.25">
      <c r="K111" s="75"/>
    </row>
    <row r="112" spans="11:11" x14ac:dyDescent="0.25">
      <c r="K112" s="75"/>
    </row>
    <row r="113" spans="11:11" x14ac:dyDescent="0.25">
      <c r="K113" s="75"/>
    </row>
    <row r="114" spans="11:11" x14ac:dyDescent="0.25">
      <c r="K114" s="75"/>
    </row>
    <row r="115" spans="11:11" x14ac:dyDescent="0.25">
      <c r="K115" s="75"/>
    </row>
    <row r="116" spans="11:11" x14ac:dyDescent="0.25">
      <c r="K116" s="75"/>
    </row>
    <row r="117" spans="11:11" x14ac:dyDescent="0.25">
      <c r="K117" s="75"/>
    </row>
    <row r="118" spans="11:11" x14ac:dyDescent="0.25">
      <c r="K118" s="75"/>
    </row>
    <row r="119" spans="11:11" x14ac:dyDescent="0.25">
      <c r="K119" s="75"/>
    </row>
    <row r="120" spans="11:11" x14ac:dyDescent="0.25">
      <c r="K120" s="75"/>
    </row>
    <row r="121" spans="11:11" x14ac:dyDescent="0.25">
      <c r="K121" s="75"/>
    </row>
    <row r="122" spans="11:11" x14ac:dyDescent="0.25">
      <c r="K122" s="75"/>
    </row>
    <row r="123" spans="11:11" x14ac:dyDescent="0.25">
      <c r="K123" s="75"/>
    </row>
    <row r="124" spans="11:11" x14ac:dyDescent="0.25">
      <c r="K124" s="75"/>
    </row>
    <row r="125" spans="11:11" x14ac:dyDescent="0.25">
      <c r="K125" s="75"/>
    </row>
    <row r="126" spans="11:11" x14ac:dyDescent="0.25">
      <c r="K126" s="75"/>
    </row>
    <row r="127" spans="11:11" x14ac:dyDescent="0.25">
      <c r="K127" s="75"/>
    </row>
    <row r="128" spans="11:11" x14ac:dyDescent="0.25">
      <c r="K128" s="75"/>
    </row>
    <row r="129" spans="11:11" x14ac:dyDescent="0.25">
      <c r="K129" s="75"/>
    </row>
    <row r="130" spans="11:11" x14ac:dyDescent="0.25">
      <c r="K130" s="75"/>
    </row>
    <row r="131" spans="11:11" x14ac:dyDescent="0.25">
      <c r="K131" s="75"/>
    </row>
    <row r="132" spans="11:11" x14ac:dyDescent="0.25">
      <c r="K132" s="75"/>
    </row>
    <row r="133" spans="11:11" x14ac:dyDescent="0.25">
      <c r="K133" s="75"/>
    </row>
    <row r="134" spans="11:11" x14ac:dyDescent="0.25">
      <c r="K134" s="75"/>
    </row>
    <row r="135" spans="11:11" x14ac:dyDescent="0.25">
      <c r="K135" s="75"/>
    </row>
    <row r="136" spans="11:11" x14ac:dyDescent="0.25">
      <c r="K136" s="75"/>
    </row>
    <row r="137" spans="11:11" x14ac:dyDescent="0.25">
      <c r="K137" s="75"/>
    </row>
    <row r="138" spans="11:11" x14ac:dyDescent="0.25">
      <c r="K138" s="75"/>
    </row>
    <row r="139" spans="11:11" x14ac:dyDescent="0.25">
      <c r="K139" s="75"/>
    </row>
    <row r="140" spans="11:11" x14ac:dyDescent="0.25">
      <c r="K140" s="75"/>
    </row>
    <row r="141" spans="11:11" x14ac:dyDescent="0.25">
      <c r="K141" s="75"/>
    </row>
    <row r="142" spans="11:11" x14ac:dyDescent="0.25">
      <c r="K142" s="75"/>
    </row>
    <row r="143" spans="11:11" x14ac:dyDescent="0.25">
      <c r="K143" s="75"/>
    </row>
    <row r="144" spans="11:11" x14ac:dyDescent="0.25">
      <c r="K144" s="75"/>
    </row>
    <row r="145" spans="11:11" x14ac:dyDescent="0.25">
      <c r="K145" s="75"/>
    </row>
    <row r="146" spans="11:11" x14ac:dyDescent="0.25">
      <c r="K146" s="75"/>
    </row>
    <row r="147" spans="11:11" x14ac:dyDescent="0.25">
      <c r="K147" s="75"/>
    </row>
    <row r="148" spans="11:11" x14ac:dyDescent="0.25">
      <c r="K148" s="75"/>
    </row>
    <row r="149" spans="11:11" x14ac:dyDescent="0.25">
      <c r="K149" s="75"/>
    </row>
    <row r="150" spans="11:11" x14ac:dyDescent="0.25">
      <c r="K150" s="75"/>
    </row>
    <row r="151" spans="11:11" x14ac:dyDescent="0.25">
      <c r="K151" s="75"/>
    </row>
    <row r="152" spans="11:11" x14ac:dyDescent="0.25">
      <c r="K152" s="75"/>
    </row>
    <row r="153" spans="11:11" x14ac:dyDescent="0.25">
      <c r="K153" s="75"/>
    </row>
    <row r="154" spans="11:11" x14ac:dyDescent="0.25">
      <c r="K154" s="75"/>
    </row>
    <row r="155" spans="11:11" x14ac:dyDescent="0.25">
      <c r="K155" s="75"/>
    </row>
    <row r="156" spans="11:11" x14ac:dyDescent="0.25">
      <c r="K156" s="75"/>
    </row>
    <row r="157" spans="11:11" x14ac:dyDescent="0.25">
      <c r="K157" s="75"/>
    </row>
    <row r="158" spans="11:11" x14ac:dyDescent="0.25">
      <c r="K158" s="75"/>
    </row>
    <row r="159" spans="11:11" x14ac:dyDescent="0.25">
      <c r="K159" s="75"/>
    </row>
    <row r="160" spans="11:11" x14ac:dyDescent="0.25">
      <c r="K160" s="75"/>
    </row>
    <row r="161" spans="11:11" x14ac:dyDescent="0.25">
      <c r="K161" s="75"/>
    </row>
    <row r="162" spans="11:11" x14ac:dyDescent="0.25">
      <c r="K162" s="75"/>
    </row>
    <row r="163" spans="11:11" x14ac:dyDescent="0.25">
      <c r="K163" s="75"/>
    </row>
    <row r="164" spans="11:11" x14ac:dyDescent="0.25">
      <c r="K164" s="75"/>
    </row>
    <row r="165" spans="11:11" x14ac:dyDescent="0.25">
      <c r="K165" s="75"/>
    </row>
    <row r="166" spans="11:11" x14ac:dyDescent="0.25">
      <c r="K166" s="75"/>
    </row>
    <row r="167" spans="11:11" x14ac:dyDescent="0.25">
      <c r="K167" s="75"/>
    </row>
    <row r="168" spans="11:11" x14ac:dyDescent="0.25">
      <c r="K168" s="75"/>
    </row>
    <row r="169" spans="11:11" x14ac:dyDescent="0.25">
      <c r="K169" s="75"/>
    </row>
    <row r="170" spans="11:11" x14ac:dyDescent="0.25">
      <c r="K170" s="75"/>
    </row>
    <row r="171" spans="11:11" x14ac:dyDescent="0.25">
      <c r="K171" s="75"/>
    </row>
    <row r="172" spans="11:11" x14ac:dyDescent="0.25">
      <c r="K172" s="75"/>
    </row>
    <row r="173" spans="11:11" x14ac:dyDescent="0.25">
      <c r="K173" s="75"/>
    </row>
    <row r="174" spans="11:11" x14ac:dyDescent="0.25">
      <c r="K174" s="75"/>
    </row>
    <row r="175" spans="11:11" x14ac:dyDescent="0.25">
      <c r="K175" s="75"/>
    </row>
    <row r="176" spans="11:11" x14ac:dyDescent="0.25">
      <c r="K176" s="75"/>
    </row>
    <row r="177" spans="11:11" x14ac:dyDescent="0.25">
      <c r="K177" s="75"/>
    </row>
    <row r="178" spans="11:11" x14ac:dyDescent="0.25">
      <c r="K178" s="75"/>
    </row>
    <row r="179" spans="11:11" x14ac:dyDescent="0.25">
      <c r="K179" s="75"/>
    </row>
    <row r="180" spans="11:11" x14ac:dyDescent="0.25">
      <c r="K180" s="75"/>
    </row>
    <row r="181" spans="11:11" x14ac:dyDescent="0.25">
      <c r="K181" s="75"/>
    </row>
    <row r="182" spans="11:11" x14ac:dyDescent="0.25">
      <c r="K182" s="75"/>
    </row>
    <row r="183" spans="11:11" x14ac:dyDescent="0.25">
      <c r="K183" s="75"/>
    </row>
    <row r="184" spans="11:11" x14ac:dyDescent="0.25">
      <c r="K184" s="75"/>
    </row>
    <row r="185" spans="11:11" x14ac:dyDescent="0.25">
      <c r="K185" s="75"/>
    </row>
    <row r="186" spans="11:11" x14ac:dyDescent="0.25">
      <c r="K186" s="75"/>
    </row>
    <row r="187" spans="11:11" x14ac:dyDescent="0.25">
      <c r="K187" s="75"/>
    </row>
    <row r="188" spans="11:11" x14ac:dyDescent="0.25">
      <c r="K188" s="75"/>
    </row>
    <row r="189" spans="11:11" x14ac:dyDescent="0.25">
      <c r="K189" s="75"/>
    </row>
    <row r="190" spans="11:11" x14ac:dyDescent="0.25">
      <c r="K190" s="75"/>
    </row>
    <row r="191" spans="11:11" x14ac:dyDescent="0.25">
      <c r="K191" s="75"/>
    </row>
    <row r="192" spans="11:11" x14ac:dyDescent="0.25">
      <c r="K192" s="75"/>
    </row>
    <row r="193" spans="11:11" x14ac:dyDescent="0.25">
      <c r="K193" s="75"/>
    </row>
    <row r="194" spans="11:11" x14ac:dyDescent="0.25">
      <c r="K194" s="75"/>
    </row>
    <row r="195" spans="11:11" x14ac:dyDescent="0.25">
      <c r="K195" s="75"/>
    </row>
    <row r="196" spans="11:11" x14ac:dyDescent="0.25">
      <c r="K196" s="75"/>
    </row>
    <row r="197" spans="11:11" x14ac:dyDescent="0.25">
      <c r="K197" s="75"/>
    </row>
    <row r="198" spans="11:11" x14ac:dyDescent="0.25">
      <c r="K198" s="75"/>
    </row>
    <row r="199" spans="11:11" x14ac:dyDescent="0.25">
      <c r="K199" s="75"/>
    </row>
    <row r="200" spans="11:11" x14ac:dyDescent="0.25">
      <c r="K200" s="75"/>
    </row>
    <row r="201" spans="11:11" x14ac:dyDescent="0.25">
      <c r="K201" s="75"/>
    </row>
    <row r="202" spans="11:11" x14ac:dyDescent="0.25">
      <c r="K202" s="75"/>
    </row>
    <row r="203" spans="11:11" x14ac:dyDescent="0.25">
      <c r="K203" s="75"/>
    </row>
    <row r="204" spans="11:11" x14ac:dyDescent="0.25">
      <c r="K204" s="75"/>
    </row>
    <row r="205" spans="11:11" x14ac:dyDescent="0.25">
      <c r="K205" s="75"/>
    </row>
    <row r="206" spans="11:11" x14ac:dyDescent="0.25">
      <c r="K206" s="75"/>
    </row>
    <row r="207" spans="11:11" x14ac:dyDescent="0.25">
      <c r="K207" s="75"/>
    </row>
    <row r="208" spans="11:11" x14ac:dyDescent="0.25">
      <c r="K208" s="75"/>
    </row>
    <row r="209" spans="11:11" x14ac:dyDescent="0.25">
      <c r="K209" s="75"/>
    </row>
    <row r="210" spans="11:11" x14ac:dyDescent="0.25">
      <c r="K210" s="75"/>
    </row>
    <row r="211" spans="11:11" x14ac:dyDescent="0.25">
      <c r="K211" s="75"/>
    </row>
    <row r="212" spans="11:11" x14ac:dyDescent="0.25">
      <c r="K212" s="75"/>
    </row>
    <row r="213" spans="11:11" x14ac:dyDescent="0.25">
      <c r="K213" s="75"/>
    </row>
    <row r="214" spans="11:11" x14ac:dyDescent="0.25">
      <c r="K214" s="75"/>
    </row>
    <row r="215" spans="11:11" x14ac:dyDescent="0.25">
      <c r="K215" s="75"/>
    </row>
    <row r="216" spans="11:11" x14ac:dyDescent="0.25">
      <c r="K216" s="75"/>
    </row>
    <row r="217" spans="11:11" x14ac:dyDescent="0.25">
      <c r="K217" s="75"/>
    </row>
    <row r="218" spans="11:11" x14ac:dyDescent="0.25">
      <c r="K218" s="75"/>
    </row>
    <row r="219" spans="11:11" x14ac:dyDescent="0.25">
      <c r="K219" s="75"/>
    </row>
    <row r="220" spans="11:11" x14ac:dyDescent="0.25">
      <c r="K220" s="75"/>
    </row>
    <row r="221" spans="11:11" x14ac:dyDescent="0.25">
      <c r="K221" s="75"/>
    </row>
    <row r="222" spans="11:11" x14ac:dyDescent="0.25">
      <c r="K222" s="75"/>
    </row>
    <row r="223" spans="11:11" x14ac:dyDescent="0.25">
      <c r="K223" s="75"/>
    </row>
    <row r="224" spans="11:11" x14ac:dyDescent="0.25">
      <c r="K224" s="75"/>
    </row>
    <row r="225" spans="11:11" x14ac:dyDescent="0.25">
      <c r="K225" s="75"/>
    </row>
    <row r="226" spans="11:11" x14ac:dyDescent="0.25">
      <c r="K226" s="75"/>
    </row>
    <row r="227" spans="11:11" x14ac:dyDescent="0.25">
      <c r="K227" s="75"/>
    </row>
    <row r="228" spans="11:11" x14ac:dyDescent="0.25">
      <c r="K228" s="75"/>
    </row>
    <row r="229" spans="11:11" x14ac:dyDescent="0.25">
      <c r="K229" s="75"/>
    </row>
    <row r="230" spans="11:11" x14ac:dyDescent="0.25">
      <c r="K230" s="75"/>
    </row>
    <row r="231" spans="11:11" x14ac:dyDescent="0.25">
      <c r="K231" s="75"/>
    </row>
    <row r="232" spans="11:11" x14ac:dyDescent="0.25">
      <c r="K232" s="75"/>
    </row>
    <row r="233" spans="11:11" x14ac:dyDescent="0.25">
      <c r="K233" s="75"/>
    </row>
    <row r="234" spans="11:11" x14ac:dyDescent="0.25">
      <c r="K234" s="75"/>
    </row>
    <row r="235" spans="11:11" x14ac:dyDescent="0.25">
      <c r="K235" s="75"/>
    </row>
    <row r="236" spans="11:11" x14ac:dyDescent="0.25">
      <c r="K236" s="75"/>
    </row>
    <row r="237" spans="11:11" x14ac:dyDescent="0.25">
      <c r="K237" s="75"/>
    </row>
    <row r="238" spans="11:11" x14ac:dyDescent="0.25">
      <c r="K238" s="75"/>
    </row>
    <row r="239" spans="11:11" x14ac:dyDescent="0.25">
      <c r="K239" s="75"/>
    </row>
    <row r="240" spans="11:11" x14ac:dyDescent="0.25">
      <c r="K240" s="75"/>
    </row>
    <row r="241" spans="11:11" x14ac:dyDescent="0.25">
      <c r="K241" s="75"/>
    </row>
    <row r="242" spans="11:11" x14ac:dyDescent="0.25">
      <c r="K242" s="75"/>
    </row>
    <row r="243" spans="11:11" x14ac:dyDescent="0.25">
      <c r="K243" s="75"/>
    </row>
    <row r="244" spans="11:11" x14ac:dyDescent="0.25">
      <c r="K244" s="75"/>
    </row>
    <row r="245" spans="11:11" x14ac:dyDescent="0.25">
      <c r="K245" s="75"/>
    </row>
    <row r="246" spans="11:11" x14ac:dyDescent="0.25">
      <c r="K246" s="75"/>
    </row>
    <row r="247" spans="11:11" x14ac:dyDescent="0.25">
      <c r="K247" s="75"/>
    </row>
    <row r="248" spans="11:11" x14ac:dyDescent="0.25">
      <c r="K248" s="75"/>
    </row>
    <row r="249" spans="11:11" x14ac:dyDescent="0.25">
      <c r="K249" s="75"/>
    </row>
    <row r="250" spans="11:11" x14ac:dyDescent="0.25">
      <c r="K250" s="75"/>
    </row>
    <row r="251" spans="11:11" x14ac:dyDescent="0.25">
      <c r="K251" s="75"/>
    </row>
    <row r="252" spans="11:11" x14ac:dyDescent="0.25">
      <c r="K252" s="75"/>
    </row>
    <row r="253" spans="11:11" x14ac:dyDescent="0.25">
      <c r="K253" s="75"/>
    </row>
    <row r="254" spans="11:11" x14ac:dyDescent="0.25">
      <c r="K254" s="75"/>
    </row>
    <row r="255" spans="11:11" x14ac:dyDescent="0.25">
      <c r="K255" s="75"/>
    </row>
    <row r="256" spans="11:11" x14ac:dyDescent="0.25">
      <c r="K256" s="75"/>
    </row>
    <row r="257" spans="11:11" x14ac:dyDescent="0.25">
      <c r="K257" s="75"/>
    </row>
    <row r="258" spans="11:11" x14ac:dyDescent="0.25">
      <c r="K258" s="75"/>
    </row>
    <row r="259" spans="11:11" x14ac:dyDescent="0.25">
      <c r="K259" s="75"/>
    </row>
    <row r="260" spans="11:11" x14ac:dyDescent="0.25">
      <c r="K260" s="75"/>
    </row>
    <row r="261" spans="11:11" x14ac:dyDescent="0.25">
      <c r="K261" s="75"/>
    </row>
    <row r="262" spans="11:11" x14ac:dyDescent="0.25">
      <c r="K262" s="75"/>
    </row>
    <row r="263" spans="11:11" x14ac:dyDescent="0.25">
      <c r="K263" s="75"/>
    </row>
    <row r="264" spans="11:11" x14ac:dyDescent="0.25">
      <c r="K264" s="75"/>
    </row>
    <row r="265" spans="11:11" x14ac:dyDescent="0.25">
      <c r="K265" s="75"/>
    </row>
    <row r="266" spans="11:11" x14ac:dyDescent="0.25">
      <c r="K266" s="75"/>
    </row>
    <row r="267" spans="11:11" x14ac:dyDescent="0.25">
      <c r="K267" s="75"/>
    </row>
    <row r="268" spans="11:11" x14ac:dyDescent="0.25">
      <c r="K268" s="75"/>
    </row>
    <row r="269" spans="11:11" x14ac:dyDescent="0.25">
      <c r="K269" s="75"/>
    </row>
    <row r="270" spans="11:11" x14ac:dyDescent="0.25">
      <c r="K270" s="75"/>
    </row>
    <row r="271" spans="11:11" x14ac:dyDescent="0.25">
      <c r="K271" s="75"/>
    </row>
    <row r="272" spans="11:11" x14ac:dyDescent="0.25">
      <c r="K272" s="75"/>
    </row>
    <row r="273" spans="11:11" x14ac:dyDescent="0.25">
      <c r="K273" s="75"/>
    </row>
    <row r="274" spans="11:11" x14ac:dyDescent="0.25">
      <c r="K274" s="75"/>
    </row>
    <row r="275" spans="11:11" x14ac:dyDescent="0.25">
      <c r="K275" s="75"/>
    </row>
    <row r="276" spans="11:11" x14ac:dyDescent="0.25">
      <c r="K276" s="75"/>
    </row>
    <row r="277" spans="11:11" x14ac:dyDescent="0.25">
      <c r="K277" s="75"/>
    </row>
    <row r="278" spans="11:11" x14ac:dyDescent="0.25">
      <c r="K278" s="75"/>
    </row>
    <row r="279" spans="11:11" x14ac:dyDescent="0.25">
      <c r="K279" s="75"/>
    </row>
    <row r="280" spans="11:11" x14ac:dyDescent="0.25">
      <c r="K280" s="75"/>
    </row>
    <row r="281" spans="11:11" x14ac:dyDescent="0.25">
      <c r="K281" s="75"/>
    </row>
    <row r="282" spans="11:11" x14ac:dyDescent="0.25">
      <c r="K282" s="75"/>
    </row>
    <row r="283" spans="11:11" x14ac:dyDescent="0.25">
      <c r="K283" s="75"/>
    </row>
    <row r="284" spans="11:11" x14ac:dyDescent="0.25">
      <c r="K284" s="75"/>
    </row>
    <row r="285" spans="11:11" x14ac:dyDescent="0.25">
      <c r="K285" s="75"/>
    </row>
    <row r="286" spans="11:11" x14ac:dyDescent="0.25">
      <c r="K286" s="75"/>
    </row>
    <row r="287" spans="11:11" x14ac:dyDescent="0.25">
      <c r="K287" s="75"/>
    </row>
    <row r="288" spans="11:11" x14ac:dyDescent="0.25">
      <c r="K288" s="75"/>
    </row>
    <row r="289" spans="11:11" x14ac:dyDescent="0.25">
      <c r="K289" s="75"/>
    </row>
    <row r="290" spans="11:11" x14ac:dyDescent="0.25">
      <c r="K290" s="75"/>
    </row>
    <row r="291" spans="11:11" x14ac:dyDescent="0.25">
      <c r="K291" s="75"/>
    </row>
    <row r="292" spans="11:11" x14ac:dyDescent="0.25">
      <c r="K292" s="75"/>
    </row>
    <row r="293" spans="11:11" x14ac:dyDescent="0.25">
      <c r="K293" s="75"/>
    </row>
    <row r="294" spans="11:11" x14ac:dyDescent="0.25">
      <c r="K294" s="75"/>
    </row>
    <row r="295" spans="11:11" x14ac:dyDescent="0.25">
      <c r="K295" s="75"/>
    </row>
    <row r="296" spans="11:11" x14ac:dyDescent="0.25">
      <c r="K296" s="75"/>
    </row>
    <row r="297" spans="11:11" x14ac:dyDescent="0.25">
      <c r="K297" s="75"/>
    </row>
    <row r="298" spans="11:11" x14ac:dyDescent="0.25">
      <c r="K298" s="75"/>
    </row>
    <row r="299" spans="11:11" x14ac:dyDescent="0.25">
      <c r="K299" s="75"/>
    </row>
    <row r="300" spans="11:11" x14ac:dyDescent="0.25">
      <c r="K300" s="75"/>
    </row>
    <row r="301" spans="11:11" x14ac:dyDescent="0.25">
      <c r="K301" s="75"/>
    </row>
    <row r="302" spans="11:11" x14ac:dyDescent="0.25">
      <c r="K302" s="75"/>
    </row>
    <row r="303" spans="11:11" x14ac:dyDescent="0.25">
      <c r="K303" s="75"/>
    </row>
    <row r="304" spans="11:11" x14ac:dyDescent="0.25">
      <c r="K304" s="75"/>
    </row>
    <row r="305" spans="11:11" x14ac:dyDescent="0.25">
      <c r="K305" s="75"/>
    </row>
    <row r="306" spans="11:11" x14ac:dyDescent="0.25">
      <c r="K306" s="75"/>
    </row>
    <row r="307" spans="11:11" x14ac:dyDescent="0.25">
      <c r="K307" s="75"/>
    </row>
    <row r="308" spans="11:11" x14ac:dyDescent="0.25">
      <c r="K308" s="75"/>
    </row>
    <row r="309" spans="11:11" x14ac:dyDescent="0.25">
      <c r="K309" s="75"/>
    </row>
    <row r="310" spans="11:11" x14ac:dyDescent="0.25">
      <c r="K310" s="75"/>
    </row>
    <row r="311" spans="11:11" x14ac:dyDescent="0.25">
      <c r="K311" s="75"/>
    </row>
    <row r="312" spans="11:11" x14ac:dyDescent="0.25">
      <c r="K312" s="75"/>
    </row>
    <row r="313" spans="11:11" x14ac:dyDescent="0.25">
      <c r="K313" s="75"/>
    </row>
    <row r="314" spans="11:11" x14ac:dyDescent="0.25">
      <c r="K314" s="75"/>
    </row>
    <row r="315" spans="11:11" x14ac:dyDescent="0.25">
      <c r="K315" s="75"/>
    </row>
    <row r="316" spans="11:11" x14ac:dyDescent="0.25">
      <c r="K316" s="75"/>
    </row>
    <row r="317" spans="11:11" x14ac:dyDescent="0.25">
      <c r="K317" s="75"/>
    </row>
    <row r="318" spans="11:11" x14ac:dyDescent="0.25">
      <c r="K318" s="75"/>
    </row>
    <row r="319" spans="11:11" x14ac:dyDescent="0.25">
      <c r="K319" s="75"/>
    </row>
    <row r="320" spans="11:11" x14ac:dyDescent="0.25">
      <c r="K320" s="75"/>
    </row>
    <row r="321" spans="11:11" x14ac:dyDescent="0.25">
      <c r="K321" s="75"/>
    </row>
    <row r="322" spans="11:11" x14ac:dyDescent="0.25">
      <c r="K322" s="75"/>
    </row>
    <row r="323" spans="11:11" x14ac:dyDescent="0.25">
      <c r="K323" s="75"/>
    </row>
    <row r="324" spans="11:11" x14ac:dyDescent="0.25">
      <c r="K324" s="75"/>
    </row>
    <row r="325" spans="11:11" x14ac:dyDescent="0.25">
      <c r="K325" s="75"/>
    </row>
    <row r="326" spans="11:11" x14ac:dyDescent="0.25">
      <c r="K326" s="75"/>
    </row>
    <row r="327" spans="11:11" x14ac:dyDescent="0.25">
      <c r="K327" s="75"/>
    </row>
    <row r="328" spans="11:11" x14ac:dyDescent="0.25">
      <c r="K328" s="75"/>
    </row>
    <row r="329" spans="11:11" x14ac:dyDescent="0.25">
      <c r="K329" s="75"/>
    </row>
    <row r="330" spans="11:11" x14ac:dyDescent="0.25">
      <c r="K330" s="75"/>
    </row>
    <row r="331" spans="11:11" x14ac:dyDescent="0.25">
      <c r="K331" s="75"/>
    </row>
    <row r="332" spans="11:11" x14ac:dyDescent="0.25">
      <c r="K332" s="75"/>
    </row>
    <row r="333" spans="11:11" x14ac:dyDescent="0.25">
      <c r="K333" s="75"/>
    </row>
    <row r="334" spans="11:11" x14ac:dyDescent="0.25">
      <c r="K334" s="75"/>
    </row>
    <row r="335" spans="11:11" x14ac:dyDescent="0.25">
      <c r="K335" s="75"/>
    </row>
    <row r="336" spans="11:11" x14ac:dyDescent="0.25">
      <c r="K336" s="75"/>
    </row>
    <row r="337" spans="11:11" x14ac:dyDescent="0.25">
      <c r="K337" s="75"/>
    </row>
    <row r="338" spans="11:11" x14ac:dyDescent="0.25">
      <c r="K338" s="75"/>
    </row>
    <row r="339" spans="11:11" x14ac:dyDescent="0.25">
      <c r="K339" s="75"/>
    </row>
    <row r="340" spans="11:11" x14ac:dyDescent="0.25">
      <c r="K340" s="75"/>
    </row>
    <row r="341" spans="11:11" x14ac:dyDescent="0.25">
      <c r="K341" s="75"/>
    </row>
    <row r="342" spans="11:11" x14ac:dyDescent="0.25">
      <c r="K342" s="75"/>
    </row>
    <row r="343" spans="11:11" x14ac:dyDescent="0.25">
      <c r="K343" s="75"/>
    </row>
    <row r="344" spans="11:11" x14ac:dyDescent="0.25">
      <c r="K344" s="75"/>
    </row>
    <row r="345" spans="11:11" x14ac:dyDescent="0.25">
      <c r="K345" s="75"/>
    </row>
    <row r="346" spans="11:11" x14ac:dyDescent="0.25">
      <c r="K346" s="75"/>
    </row>
    <row r="347" spans="11:11" x14ac:dyDescent="0.25">
      <c r="K347" s="75"/>
    </row>
    <row r="348" spans="11:11" x14ac:dyDescent="0.25">
      <c r="K348" s="75"/>
    </row>
    <row r="349" spans="11:11" x14ac:dyDescent="0.25">
      <c r="K349" s="75"/>
    </row>
    <row r="350" spans="11:11" x14ac:dyDescent="0.25">
      <c r="K350" s="75"/>
    </row>
    <row r="351" spans="11:11" x14ac:dyDescent="0.25">
      <c r="K351" s="75"/>
    </row>
    <row r="352" spans="11:11" x14ac:dyDescent="0.25">
      <c r="K352" s="75"/>
    </row>
    <row r="353" spans="11:11" x14ac:dyDescent="0.25">
      <c r="K353" s="75"/>
    </row>
    <row r="354" spans="11:11" x14ac:dyDescent="0.25">
      <c r="K354" s="75"/>
    </row>
    <row r="355" spans="11:11" x14ac:dyDescent="0.25">
      <c r="K355" s="75"/>
    </row>
    <row r="356" spans="11:11" x14ac:dyDescent="0.25">
      <c r="K356" s="75"/>
    </row>
    <row r="357" spans="11:11" x14ac:dyDescent="0.25">
      <c r="K357" s="75"/>
    </row>
    <row r="358" spans="11:11" x14ac:dyDescent="0.25">
      <c r="K358" s="75"/>
    </row>
    <row r="359" spans="11:11" x14ac:dyDescent="0.25">
      <c r="K359" s="75"/>
    </row>
    <row r="360" spans="11:11" x14ac:dyDescent="0.25">
      <c r="K360" s="75"/>
    </row>
    <row r="361" spans="11:11" x14ac:dyDescent="0.25">
      <c r="K361" s="75"/>
    </row>
    <row r="362" spans="11:11" x14ac:dyDescent="0.25">
      <c r="K362" s="75"/>
    </row>
    <row r="363" spans="11:11" x14ac:dyDescent="0.25">
      <c r="K363" s="75"/>
    </row>
    <row r="364" spans="11:11" x14ac:dyDescent="0.25">
      <c r="K364" s="75"/>
    </row>
    <row r="365" spans="11:11" x14ac:dyDescent="0.25">
      <c r="K365" s="75"/>
    </row>
    <row r="366" spans="11:11" x14ac:dyDescent="0.25">
      <c r="K366" s="75"/>
    </row>
    <row r="367" spans="11:11" x14ac:dyDescent="0.25">
      <c r="K367" s="75"/>
    </row>
    <row r="368" spans="11:11" x14ac:dyDescent="0.25">
      <c r="K368" s="75"/>
    </row>
    <row r="369" spans="11:11" x14ac:dyDescent="0.25">
      <c r="K369" s="75"/>
    </row>
    <row r="370" spans="11:11" x14ac:dyDescent="0.25">
      <c r="K370" s="75"/>
    </row>
    <row r="371" spans="11:11" x14ac:dyDescent="0.25">
      <c r="K371" s="75"/>
    </row>
    <row r="372" spans="11:11" x14ac:dyDescent="0.25">
      <c r="K372" s="75"/>
    </row>
    <row r="373" spans="11:11" x14ac:dyDescent="0.25">
      <c r="K373" s="75"/>
    </row>
    <row r="374" spans="11:11" x14ac:dyDescent="0.25">
      <c r="K374" s="75"/>
    </row>
    <row r="375" spans="11:11" x14ac:dyDescent="0.25">
      <c r="K375" s="75"/>
    </row>
    <row r="376" spans="11:11" x14ac:dyDescent="0.25">
      <c r="K376" s="75"/>
    </row>
    <row r="377" spans="11:11" x14ac:dyDescent="0.25">
      <c r="K377" s="75"/>
    </row>
    <row r="378" spans="11:11" x14ac:dyDescent="0.25">
      <c r="K378" s="75"/>
    </row>
    <row r="379" spans="11:11" x14ac:dyDescent="0.25">
      <c r="K379" s="75"/>
    </row>
  </sheetData>
  <autoFilter ref="A2:I2" xr:uid="{D92BAD9A-0F35-41BC-AFDF-28BAB8934CA2}">
    <sortState xmlns:xlrd2="http://schemas.microsoft.com/office/spreadsheetml/2017/richdata2" ref="A3:I40">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L436"/>
  <sheetViews>
    <sheetView workbookViewId="0">
      <pane xSplit="1" ySplit="2" topLeftCell="B408" activePane="bottomRight" state="frozen"/>
      <selection pane="topRight" activeCell="B1" sqref="B1"/>
      <selection pane="bottomLeft" activeCell="A2" sqref="A2"/>
      <selection pane="bottomRight" activeCell="B432" sqref="B432"/>
    </sheetView>
  </sheetViews>
  <sheetFormatPr baseColWidth="10" defaultRowHeight="15" x14ac:dyDescent="0.25"/>
  <cols>
    <col min="1" max="1" width="18.5703125" style="5" bestFit="1" customWidth="1"/>
    <col min="2" max="2" width="37.7109375" customWidth="1"/>
  </cols>
  <sheetData>
    <row r="1" spans="1:12" x14ac:dyDescent="0.25">
      <c r="A1" s="77"/>
      <c r="B1" s="76" t="s">
        <v>2755</v>
      </c>
      <c r="C1" s="76"/>
      <c r="D1" s="76"/>
      <c r="E1" s="76"/>
      <c r="F1" s="76"/>
      <c r="G1" s="76"/>
      <c r="H1" s="76"/>
      <c r="I1" s="76"/>
      <c r="J1" s="76"/>
      <c r="K1" s="76"/>
      <c r="L1" s="76"/>
    </row>
    <row r="2" spans="1:12" s="1" customFormat="1" x14ac:dyDescent="0.25">
      <c r="A2" s="5" t="s">
        <v>1927</v>
      </c>
      <c r="B2" s="1" t="s">
        <v>82</v>
      </c>
    </row>
    <row r="3" spans="1:12" x14ac:dyDescent="0.25">
      <c r="A3" s="12">
        <v>1</v>
      </c>
      <c r="B3" t="s">
        <v>2327</v>
      </c>
    </row>
    <row r="4" spans="1:12" x14ac:dyDescent="0.25">
      <c r="A4" s="12">
        <v>2</v>
      </c>
      <c r="B4" t="s">
        <v>2328</v>
      </c>
    </row>
    <row r="5" spans="1:12" x14ac:dyDescent="0.25">
      <c r="A5" s="12">
        <v>3</v>
      </c>
      <c r="B5" t="s">
        <v>2329</v>
      </c>
    </row>
    <row r="6" spans="1:12" x14ac:dyDescent="0.25">
      <c r="A6" s="12">
        <v>4</v>
      </c>
      <c r="B6" t="s">
        <v>2330</v>
      </c>
    </row>
    <row r="7" spans="1:12" x14ac:dyDescent="0.25">
      <c r="A7" s="12">
        <v>5</v>
      </c>
      <c r="B7" t="s">
        <v>2331</v>
      </c>
    </row>
    <row r="8" spans="1:12" x14ac:dyDescent="0.25">
      <c r="A8" s="12">
        <v>6</v>
      </c>
      <c r="B8" t="s">
        <v>2332</v>
      </c>
    </row>
    <row r="9" spans="1:12" x14ac:dyDescent="0.25">
      <c r="A9" s="12">
        <v>7</v>
      </c>
      <c r="B9" t="s">
        <v>2333</v>
      </c>
    </row>
    <row r="10" spans="1:12" x14ac:dyDescent="0.25">
      <c r="A10" s="12">
        <v>8</v>
      </c>
      <c r="B10" t="s">
        <v>2334</v>
      </c>
    </row>
    <row r="11" spans="1:12" x14ac:dyDescent="0.25">
      <c r="A11" s="12">
        <v>9</v>
      </c>
      <c r="B11" t="s">
        <v>2335</v>
      </c>
    </row>
    <row r="12" spans="1:12" x14ac:dyDescent="0.25">
      <c r="A12" s="12">
        <v>10</v>
      </c>
      <c r="B12" t="s">
        <v>2336</v>
      </c>
    </row>
    <row r="13" spans="1:12" x14ac:dyDescent="0.25">
      <c r="A13" s="12">
        <v>11</v>
      </c>
      <c r="B13" t="s">
        <v>2337</v>
      </c>
    </row>
    <row r="14" spans="1:12" x14ac:dyDescent="0.25">
      <c r="A14" s="12">
        <v>12</v>
      </c>
      <c r="B14" t="s">
        <v>2338</v>
      </c>
    </row>
    <row r="15" spans="1:12" x14ac:dyDescent="0.25">
      <c r="A15" s="12">
        <v>13</v>
      </c>
      <c r="B15" t="s">
        <v>2339</v>
      </c>
    </row>
    <row r="16" spans="1:12" x14ac:dyDescent="0.25">
      <c r="A16" s="12">
        <v>14</v>
      </c>
      <c r="B16" t="s">
        <v>2340</v>
      </c>
    </row>
    <row r="17" spans="1:2" x14ac:dyDescent="0.25">
      <c r="A17" s="12">
        <v>15</v>
      </c>
      <c r="B17" t="s">
        <v>2341</v>
      </c>
    </row>
    <row r="18" spans="1:2" x14ac:dyDescent="0.25">
      <c r="A18" s="12">
        <v>16</v>
      </c>
      <c r="B18" t="s">
        <v>2342</v>
      </c>
    </row>
    <row r="19" spans="1:2" x14ac:dyDescent="0.25">
      <c r="A19" s="12">
        <v>17</v>
      </c>
      <c r="B19" t="s">
        <v>2343</v>
      </c>
    </row>
    <row r="20" spans="1:2" x14ac:dyDescent="0.25">
      <c r="A20" s="12">
        <v>18</v>
      </c>
      <c r="B20" t="s">
        <v>2344</v>
      </c>
    </row>
    <row r="21" spans="1:2" x14ac:dyDescent="0.25">
      <c r="A21" s="12">
        <v>19</v>
      </c>
      <c r="B21" t="s">
        <v>2345</v>
      </c>
    </row>
    <row r="22" spans="1:2" x14ac:dyDescent="0.25">
      <c r="A22" s="12">
        <v>20</v>
      </c>
      <c r="B22" t="s">
        <v>2346</v>
      </c>
    </row>
    <row r="23" spans="1:2" x14ac:dyDescent="0.25">
      <c r="A23" s="12">
        <v>21</v>
      </c>
      <c r="B23" t="s">
        <v>2347</v>
      </c>
    </row>
    <row r="24" spans="1:2" x14ac:dyDescent="0.25">
      <c r="A24" s="12">
        <v>22</v>
      </c>
      <c r="B24" t="s">
        <v>2348</v>
      </c>
    </row>
    <row r="25" spans="1:2" x14ac:dyDescent="0.25">
      <c r="A25" s="12">
        <v>23</v>
      </c>
      <c r="B25" t="s">
        <v>2349</v>
      </c>
    </row>
    <row r="26" spans="1:2" x14ac:dyDescent="0.25">
      <c r="A26" s="12">
        <v>24</v>
      </c>
      <c r="B26" t="s">
        <v>2350</v>
      </c>
    </row>
    <row r="27" spans="1:2" x14ac:dyDescent="0.25">
      <c r="A27" s="12">
        <v>25</v>
      </c>
      <c r="B27" t="s">
        <v>2351</v>
      </c>
    </row>
    <row r="28" spans="1:2" x14ac:dyDescent="0.25">
      <c r="A28" s="12">
        <v>26</v>
      </c>
      <c r="B28" t="s">
        <v>2352</v>
      </c>
    </row>
    <row r="29" spans="1:2" x14ac:dyDescent="0.25">
      <c r="A29" s="12">
        <v>27</v>
      </c>
      <c r="B29" t="s">
        <v>2353</v>
      </c>
    </row>
    <row r="30" spans="1:2" x14ac:dyDescent="0.25">
      <c r="A30" s="12">
        <v>28</v>
      </c>
      <c r="B30" t="s">
        <v>2354</v>
      </c>
    </row>
    <row r="31" spans="1:2" x14ac:dyDescent="0.25">
      <c r="A31" s="12">
        <v>29</v>
      </c>
      <c r="B31" t="s">
        <v>2355</v>
      </c>
    </row>
    <row r="32" spans="1:2" x14ac:dyDescent="0.25">
      <c r="A32" s="12">
        <v>30</v>
      </c>
      <c r="B32" t="s">
        <v>2356</v>
      </c>
    </row>
    <row r="33" spans="1:2" x14ac:dyDescent="0.25">
      <c r="A33" s="12">
        <v>31</v>
      </c>
      <c r="B33" t="s">
        <v>2357</v>
      </c>
    </row>
    <row r="34" spans="1:2" x14ac:dyDescent="0.25">
      <c r="A34" s="12">
        <v>32</v>
      </c>
      <c r="B34" t="s">
        <v>2358</v>
      </c>
    </row>
    <row r="35" spans="1:2" x14ac:dyDescent="0.25">
      <c r="A35" s="12">
        <v>33</v>
      </c>
      <c r="B35" t="s">
        <v>2359</v>
      </c>
    </row>
    <row r="36" spans="1:2" x14ac:dyDescent="0.25">
      <c r="A36" s="12">
        <v>34</v>
      </c>
      <c r="B36" t="s">
        <v>2360</v>
      </c>
    </row>
    <row r="37" spans="1:2" x14ac:dyDescent="0.25">
      <c r="A37" s="12">
        <v>35</v>
      </c>
      <c r="B37" t="s">
        <v>2361</v>
      </c>
    </row>
    <row r="38" spans="1:2" x14ac:dyDescent="0.25">
      <c r="A38" s="12">
        <v>36</v>
      </c>
      <c r="B38" t="s">
        <v>2362</v>
      </c>
    </row>
    <row r="39" spans="1:2" x14ac:dyDescent="0.25">
      <c r="A39" s="12">
        <v>37</v>
      </c>
      <c r="B39" t="s">
        <v>2363</v>
      </c>
    </row>
    <row r="40" spans="1:2" x14ac:dyDescent="0.25">
      <c r="A40" s="12">
        <v>38</v>
      </c>
      <c r="B40" t="s">
        <v>2364</v>
      </c>
    </row>
    <row r="41" spans="1:2" x14ac:dyDescent="0.25">
      <c r="A41" s="12">
        <v>39</v>
      </c>
      <c r="B41" t="s">
        <v>2365</v>
      </c>
    </row>
    <row r="42" spans="1:2" x14ac:dyDescent="0.25">
      <c r="A42" s="12">
        <v>40</v>
      </c>
      <c r="B42" t="s">
        <v>2366</v>
      </c>
    </row>
    <row r="43" spans="1:2" x14ac:dyDescent="0.25">
      <c r="A43" s="12">
        <v>41</v>
      </c>
      <c r="B43" t="s">
        <v>2367</v>
      </c>
    </row>
    <row r="44" spans="1:2" x14ac:dyDescent="0.25">
      <c r="A44" s="12">
        <v>42</v>
      </c>
      <c r="B44" t="s">
        <v>2368</v>
      </c>
    </row>
    <row r="45" spans="1:2" x14ac:dyDescent="0.25">
      <c r="A45" s="12">
        <v>43</v>
      </c>
      <c r="B45" t="s">
        <v>2369</v>
      </c>
    </row>
    <row r="46" spans="1:2" x14ac:dyDescent="0.25">
      <c r="A46" s="12">
        <v>44</v>
      </c>
      <c r="B46" t="s">
        <v>2370</v>
      </c>
    </row>
    <row r="47" spans="1:2" x14ac:dyDescent="0.25">
      <c r="A47" s="12">
        <v>45</v>
      </c>
      <c r="B47" t="s">
        <v>2371</v>
      </c>
    </row>
    <row r="48" spans="1:2" x14ac:dyDescent="0.25">
      <c r="A48" s="12">
        <v>46</v>
      </c>
      <c r="B48" t="s">
        <v>2372</v>
      </c>
    </row>
    <row r="49" spans="1:2" x14ac:dyDescent="0.25">
      <c r="A49" s="12">
        <v>47</v>
      </c>
      <c r="B49" t="s">
        <v>2373</v>
      </c>
    </row>
    <row r="50" spans="1:2" x14ac:dyDescent="0.25">
      <c r="A50" s="12">
        <v>48</v>
      </c>
      <c r="B50" t="s">
        <v>2374</v>
      </c>
    </row>
    <row r="51" spans="1:2" x14ac:dyDescent="0.25">
      <c r="A51" s="12">
        <v>49</v>
      </c>
      <c r="B51" t="s">
        <v>2375</v>
      </c>
    </row>
    <row r="52" spans="1:2" x14ac:dyDescent="0.25">
      <c r="A52" s="12">
        <v>50</v>
      </c>
      <c r="B52" t="s">
        <v>2376</v>
      </c>
    </row>
    <row r="53" spans="1:2" x14ac:dyDescent="0.25">
      <c r="A53" s="12">
        <v>51</v>
      </c>
      <c r="B53" t="s">
        <v>2377</v>
      </c>
    </row>
    <row r="54" spans="1:2" x14ac:dyDescent="0.25">
      <c r="A54" s="12">
        <v>52</v>
      </c>
      <c r="B54" t="s">
        <v>2378</v>
      </c>
    </row>
    <row r="55" spans="1:2" x14ac:dyDescent="0.25">
      <c r="A55" s="12">
        <v>53</v>
      </c>
      <c r="B55" t="s">
        <v>2379</v>
      </c>
    </row>
    <row r="56" spans="1:2" x14ac:dyDescent="0.25">
      <c r="A56" s="12">
        <v>54</v>
      </c>
      <c r="B56" t="s">
        <v>2380</v>
      </c>
    </row>
    <row r="57" spans="1:2" x14ac:dyDescent="0.25">
      <c r="A57" s="12">
        <v>55</v>
      </c>
      <c r="B57" t="s">
        <v>2381</v>
      </c>
    </row>
    <row r="58" spans="1:2" x14ac:dyDescent="0.25">
      <c r="A58" s="12">
        <v>56</v>
      </c>
      <c r="B58" t="s">
        <v>2382</v>
      </c>
    </row>
    <row r="59" spans="1:2" x14ac:dyDescent="0.25">
      <c r="A59" s="12">
        <v>57</v>
      </c>
      <c r="B59" t="s">
        <v>2383</v>
      </c>
    </row>
    <row r="60" spans="1:2" x14ac:dyDescent="0.25">
      <c r="A60" s="12">
        <v>58</v>
      </c>
      <c r="B60" t="s">
        <v>2384</v>
      </c>
    </row>
    <row r="61" spans="1:2" x14ac:dyDescent="0.25">
      <c r="A61" s="12">
        <v>59</v>
      </c>
      <c r="B61" t="s">
        <v>2385</v>
      </c>
    </row>
    <row r="62" spans="1:2" x14ac:dyDescent="0.25">
      <c r="A62" s="12">
        <v>60</v>
      </c>
      <c r="B62" t="s">
        <v>2386</v>
      </c>
    </row>
    <row r="63" spans="1:2" x14ac:dyDescent="0.25">
      <c r="A63" s="12">
        <v>61</v>
      </c>
      <c r="B63" t="s">
        <v>2387</v>
      </c>
    </row>
    <row r="64" spans="1:2" x14ac:dyDescent="0.25">
      <c r="A64" s="12">
        <v>62</v>
      </c>
      <c r="B64" t="s">
        <v>2388</v>
      </c>
    </row>
    <row r="65" spans="1:2" x14ac:dyDescent="0.25">
      <c r="A65" s="12">
        <v>63</v>
      </c>
      <c r="B65" t="s">
        <v>2389</v>
      </c>
    </row>
    <row r="66" spans="1:2" x14ac:dyDescent="0.25">
      <c r="A66" s="12">
        <v>64</v>
      </c>
      <c r="B66" t="s">
        <v>2390</v>
      </c>
    </row>
    <row r="67" spans="1:2" x14ac:dyDescent="0.25">
      <c r="A67" s="12">
        <v>65</v>
      </c>
      <c r="B67" t="s">
        <v>2391</v>
      </c>
    </row>
    <row r="68" spans="1:2" x14ac:dyDescent="0.25">
      <c r="A68" s="12">
        <v>66</v>
      </c>
      <c r="B68" t="s">
        <v>2392</v>
      </c>
    </row>
    <row r="69" spans="1:2" x14ac:dyDescent="0.25">
      <c r="A69" s="12">
        <v>67</v>
      </c>
      <c r="B69" t="s">
        <v>2393</v>
      </c>
    </row>
    <row r="70" spans="1:2" x14ac:dyDescent="0.25">
      <c r="A70" s="12">
        <v>68</v>
      </c>
      <c r="B70" t="s">
        <v>2394</v>
      </c>
    </row>
    <row r="71" spans="1:2" x14ac:dyDescent="0.25">
      <c r="A71" s="12">
        <v>69</v>
      </c>
      <c r="B71" t="s">
        <v>2395</v>
      </c>
    </row>
    <row r="72" spans="1:2" x14ac:dyDescent="0.25">
      <c r="A72" s="12">
        <v>70</v>
      </c>
      <c r="B72" t="s">
        <v>2380</v>
      </c>
    </row>
    <row r="73" spans="1:2" x14ac:dyDescent="0.25">
      <c r="A73" s="12">
        <v>71</v>
      </c>
      <c r="B73" t="s">
        <v>2396</v>
      </c>
    </row>
    <row r="74" spans="1:2" x14ac:dyDescent="0.25">
      <c r="A74" s="12">
        <v>72</v>
      </c>
      <c r="B74" t="s">
        <v>2397</v>
      </c>
    </row>
    <row r="75" spans="1:2" x14ac:dyDescent="0.25">
      <c r="A75" s="12">
        <v>73</v>
      </c>
      <c r="B75" t="s">
        <v>2398</v>
      </c>
    </row>
    <row r="76" spans="1:2" x14ac:dyDescent="0.25">
      <c r="A76" s="12">
        <v>74</v>
      </c>
      <c r="B76" t="s">
        <v>2399</v>
      </c>
    </row>
    <row r="77" spans="1:2" x14ac:dyDescent="0.25">
      <c r="A77" s="12">
        <v>75</v>
      </c>
      <c r="B77" t="s">
        <v>2400</v>
      </c>
    </row>
    <row r="78" spans="1:2" x14ac:dyDescent="0.25">
      <c r="A78" s="12">
        <v>76</v>
      </c>
      <c r="B78" t="s">
        <v>2401</v>
      </c>
    </row>
    <row r="79" spans="1:2" x14ac:dyDescent="0.25">
      <c r="A79" s="12">
        <v>77</v>
      </c>
      <c r="B79" t="s">
        <v>2402</v>
      </c>
    </row>
    <row r="80" spans="1:2" x14ac:dyDescent="0.25">
      <c r="A80" s="12">
        <v>78</v>
      </c>
      <c r="B80" t="s">
        <v>2403</v>
      </c>
    </row>
    <row r="81" spans="1:2" x14ac:dyDescent="0.25">
      <c r="A81" s="12">
        <v>79</v>
      </c>
      <c r="B81" t="s">
        <v>2404</v>
      </c>
    </row>
    <row r="82" spans="1:2" x14ac:dyDescent="0.25">
      <c r="A82" s="12">
        <v>80</v>
      </c>
      <c r="B82" t="s">
        <v>2405</v>
      </c>
    </row>
    <row r="83" spans="1:2" x14ac:dyDescent="0.25">
      <c r="A83" s="12">
        <v>81</v>
      </c>
      <c r="B83" t="s">
        <v>2406</v>
      </c>
    </row>
    <row r="84" spans="1:2" x14ac:dyDescent="0.25">
      <c r="A84" s="12">
        <v>82</v>
      </c>
      <c r="B84" t="s">
        <v>2407</v>
      </c>
    </row>
    <row r="85" spans="1:2" x14ac:dyDescent="0.25">
      <c r="A85" s="12">
        <v>83</v>
      </c>
      <c r="B85" t="s">
        <v>2408</v>
      </c>
    </row>
    <row r="86" spans="1:2" x14ac:dyDescent="0.25">
      <c r="A86" s="12">
        <v>84</v>
      </c>
      <c r="B86" t="s">
        <v>2409</v>
      </c>
    </row>
    <row r="87" spans="1:2" x14ac:dyDescent="0.25">
      <c r="A87" s="12">
        <v>85</v>
      </c>
      <c r="B87" t="s">
        <v>2410</v>
      </c>
    </row>
    <row r="88" spans="1:2" x14ac:dyDescent="0.25">
      <c r="A88" s="12">
        <v>86</v>
      </c>
      <c r="B88" t="s">
        <v>2411</v>
      </c>
    </row>
    <row r="89" spans="1:2" x14ac:dyDescent="0.25">
      <c r="A89" s="12">
        <v>87</v>
      </c>
      <c r="B89" t="s">
        <v>2412</v>
      </c>
    </row>
    <row r="90" spans="1:2" x14ac:dyDescent="0.25">
      <c r="A90" s="12">
        <v>88</v>
      </c>
      <c r="B90" t="s">
        <v>2413</v>
      </c>
    </row>
    <row r="91" spans="1:2" x14ac:dyDescent="0.25">
      <c r="A91" s="12">
        <v>89</v>
      </c>
      <c r="B91" t="s">
        <v>2414</v>
      </c>
    </row>
    <row r="92" spans="1:2" x14ac:dyDescent="0.25">
      <c r="A92" s="12">
        <v>90</v>
      </c>
      <c r="B92" t="s">
        <v>2415</v>
      </c>
    </row>
    <row r="93" spans="1:2" x14ac:dyDescent="0.25">
      <c r="A93" s="12">
        <v>91</v>
      </c>
      <c r="B93" t="s">
        <v>2416</v>
      </c>
    </row>
    <row r="94" spans="1:2" x14ac:dyDescent="0.25">
      <c r="A94" s="12">
        <v>92</v>
      </c>
      <c r="B94" t="s">
        <v>2417</v>
      </c>
    </row>
    <row r="95" spans="1:2" x14ac:dyDescent="0.25">
      <c r="A95" s="12">
        <v>93</v>
      </c>
      <c r="B95" t="s">
        <v>2418</v>
      </c>
    </row>
    <row r="96" spans="1:2" x14ac:dyDescent="0.25">
      <c r="A96" s="12">
        <v>94</v>
      </c>
      <c r="B96" t="s">
        <v>2419</v>
      </c>
    </row>
    <row r="97" spans="1:2" x14ac:dyDescent="0.25">
      <c r="A97" s="12">
        <v>95</v>
      </c>
      <c r="B97" t="s">
        <v>2420</v>
      </c>
    </row>
    <row r="98" spans="1:2" x14ac:dyDescent="0.25">
      <c r="A98" s="12">
        <v>96</v>
      </c>
      <c r="B98" t="s">
        <v>2421</v>
      </c>
    </row>
    <row r="99" spans="1:2" x14ac:dyDescent="0.25">
      <c r="A99" s="12">
        <v>97</v>
      </c>
      <c r="B99" t="s">
        <v>2422</v>
      </c>
    </row>
    <row r="100" spans="1:2" x14ac:dyDescent="0.25">
      <c r="A100" s="12">
        <v>98</v>
      </c>
      <c r="B100" t="s">
        <v>2423</v>
      </c>
    </row>
    <row r="101" spans="1:2" x14ac:dyDescent="0.25">
      <c r="A101" s="12">
        <v>99</v>
      </c>
      <c r="B101" t="s">
        <v>2424</v>
      </c>
    </row>
    <row r="102" spans="1:2" x14ac:dyDescent="0.25">
      <c r="A102" s="12">
        <v>100</v>
      </c>
      <c r="B102" t="s">
        <v>2425</v>
      </c>
    </row>
    <row r="103" spans="1:2" x14ac:dyDescent="0.25">
      <c r="A103" s="12">
        <v>101</v>
      </c>
      <c r="B103" t="s">
        <v>2426</v>
      </c>
    </row>
    <row r="104" spans="1:2" x14ac:dyDescent="0.25">
      <c r="A104" s="12">
        <v>102</v>
      </c>
      <c r="B104" t="s">
        <v>2427</v>
      </c>
    </row>
    <row r="105" spans="1:2" x14ac:dyDescent="0.25">
      <c r="A105" s="12">
        <v>103</v>
      </c>
      <c r="B105" t="s">
        <v>2428</v>
      </c>
    </row>
    <row r="106" spans="1:2" x14ac:dyDescent="0.25">
      <c r="A106" s="12">
        <v>104</v>
      </c>
      <c r="B106" t="s">
        <v>2429</v>
      </c>
    </row>
    <row r="107" spans="1:2" x14ac:dyDescent="0.25">
      <c r="A107" s="12">
        <v>105</v>
      </c>
      <c r="B107" t="s">
        <v>2430</v>
      </c>
    </row>
    <row r="108" spans="1:2" x14ac:dyDescent="0.25">
      <c r="A108" s="12">
        <v>106</v>
      </c>
      <c r="B108" t="s">
        <v>2431</v>
      </c>
    </row>
    <row r="109" spans="1:2" x14ac:dyDescent="0.25">
      <c r="A109" s="12">
        <v>107</v>
      </c>
      <c r="B109" t="s">
        <v>2432</v>
      </c>
    </row>
    <row r="110" spans="1:2" x14ac:dyDescent="0.25">
      <c r="A110" s="12">
        <v>108</v>
      </c>
      <c r="B110" t="s">
        <v>2433</v>
      </c>
    </row>
    <row r="111" spans="1:2" x14ac:dyDescent="0.25">
      <c r="A111" s="12">
        <v>109</v>
      </c>
      <c r="B111" t="s">
        <v>2434</v>
      </c>
    </row>
    <row r="112" spans="1:2" x14ac:dyDescent="0.25">
      <c r="A112" s="12">
        <v>110</v>
      </c>
      <c r="B112" t="s">
        <v>2435</v>
      </c>
    </row>
    <row r="113" spans="1:2" x14ac:dyDescent="0.25">
      <c r="A113" s="12">
        <v>111</v>
      </c>
      <c r="B113" t="s">
        <v>2436</v>
      </c>
    </row>
    <row r="114" spans="1:2" x14ac:dyDescent="0.25">
      <c r="A114" s="12">
        <v>112</v>
      </c>
      <c r="B114" t="s">
        <v>2437</v>
      </c>
    </row>
    <row r="115" spans="1:2" x14ac:dyDescent="0.25">
      <c r="A115" s="12">
        <v>113</v>
      </c>
      <c r="B115" t="s">
        <v>2438</v>
      </c>
    </row>
    <row r="116" spans="1:2" x14ac:dyDescent="0.25">
      <c r="A116" s="12">
        <v>114</v>
      </c>
      <c r="B116" t="s">
        <v>2439</v>
      </c>
    </row>
    <row r="117" spans="1:2" x14ac:dyDescent="0.25">
      <c r="A117" s="12">
        <v>115</v>
      </c>
      <c r="B117" t="s">
        <v>2440</v>
      </c>
    </row>
    <row r="118" spans="1:2" x14ac:dyDescent="0.25">
      <c r="A118" s="12">
        <v>116</v>
      </c>
      <c r="B118" t="s">
        <v>2441</v>
      </c>
    </row>
    <row r="119" spans="1:2" x14ac:dyDescent="0.25">
      <c r="A119" s="12">
        <v>117</v>
      </c>
      <c r="B119" t="s">
        <v>2442</v>
      </c>
    </row>
    <row r="120" spans="1:2" x14ac:dyDescent="0.25">
      <c r="A120" s="12">
        <v>118</v>
      </c>
      <c r="B120" t="s">
        <v>2443</v>
      </c>
    </row>
    <row r="121" spans="1:2" x14ac:dyDescent="0.25">
      <c r="A121" s="12">
        <v>119</v>
      </c>
      <c r="B121" t="s">
        <v>2444</v>
      </c>
    </row>
    <row r="122" spans="1:2" x14ac:dyDescent="0.25">
      <c r="A122" s="12">
        <v>120</v>
      </c>
      <c r="B122" t="s">
        <v>2445</v>
      </c>
    </row>
    <row r="123" spans="1:2" x14ac:dyDescent="0.25">
      <c r="A123" s="12">
        <v>121</v>
      </c>
      <c r="B123" t="s">
        <v>2446</v>
      </c>
    </row>
    <row r="124" spans="1:2" x14ac:dyDescent="0.25">
      <c r="A124" s="12">
        <v>122</v>
      </c>
      <c r="B124" t="s">
        <v>2447</v>
      </c>
    </row>
    <row r="125" spans="1:2" x14ac:dyDescent="0.25">
      <c r="A125" s="12">
        <v>123</v>
      </c>
      <c r="B125" t="s">
        <v>2448</v>
      </c>
    </row>
    <row r="126" spans="1:2" x14ac:dyDescent="0.25">
      <c r="A126" s="12">
        <v>124</v>
      </c>
      <c r="B126" t="s">
        <v>2449</v>
      </c>
    </row>
    <row r="127" spans="1:2" x14ac:dyDescent="0.25">
      <c r="A127" s="12">
        <v>125</v>
      </c>
      <c r="B127" t="s">
        <v>2450</v>
      </c>
    </row>
    <row r="128" spans="1:2" x14ac:dyDescent="0.25">
      <c r="A128" s="12">
        <v>126</v>
      </c>
      <c r="B128" t="s">
        <v>2451</v>
      </c>
    </row>
    <row r="129" spans="1:2" x14ac:dyDescent="0.25">
      <c r="A129" s="12">
        <v>127</v>
      </c>
      <c r="B129" t="s">
        <v>2452</v>
      </c>
    </row>
    <row r="130" spans="1:2" x14ac:dyDescent="0.25">
      <c r="A130" s="12">
        <v>128</v>
      </c>
      <c r="B130" t="s">
        <v>2453</v>
      </c>
    </row>
    <row r="131" spans="1:2" x14ac:dyDescent="0.25">
      <c r="A131" s="12">
        <v>129</v>
      </c>
      <c r="B131" t="s">
        <v>2454</v>
      </c>
    </row>
    <row r="132" spans="1:2" x14ac:dyDescent="0.25">
      <c r="A132" s="12">
        <v>130</v>
      </c>
      <c r="B132" t="s">
        <v>2455</v>
      </c>
    </row>
    <row r="133" spans="1:2" x14ac:dyDescent="0.25">
      <c r="A133" s="12">
        <v>131</v>
      </c>
      <c r="B133" t="s">
        <v>2456</v>
      </c>
    </row>
    <row r="134" spans="1:2" x14ac:dyDescent="0.25">
      <c r="A134" s="12">
        <v>132</v>
      </c>
      <c r="B134" t="s">
        <v>2457</v>
      </c>
    </row>
    <row r="135" spans="1:2" x14ac:dyDescent="0.25">
      <c r="A135" s="12">
        <v>133</v>
      </c>
      <c r="B135" t="s">
        <v>2458</v>
      </c>
    </row>
    <row r="136" spans="1:2" x14ac:dyDescent="0.25">
      <c r="A136" s="12">
        <v>134</v>
      </c>
      <c r="B136" t="s">
        <v>2459</v>
      </c>
    </row>
    <row r="137" spans="1:2" x14ac:dyDescent="0.25">
      <c r="A137" s="12">
        <v>135</v>
      </c>
      <c r="B137" t="s">
        <v>2460</v>
      </c>
    </row>
    <row r="138" spans="1:2" x14ac:dyDescent="0.25">
      <c r="A138" s="12">
        <v>136</v>
      </c>
      <c r="B138" t="s">
        <v>2461</v>
      </c>
    </row>
    <row r="139" spans="1:2" x14ac:dyDescent="0.25">
      <c r="A139" s="12">
        <v>137</v>
      </c>
      <c r="B139" t="s">
        <v>2462</v>
      </c>
    </row>
    <row r="140" spans="1:2" x14ac:dyDescent="0.25">
      <c r="A140" s="12">
        <v>138</v>
      </c>
      <c r="B140" t="s">
        <v>2463</v>
      </c>
    </row>
    <row r="141" spans="1:2" x14ac:dyDescent="0.25">
      <c r="A141" s="12">
        <v>139</v>
      </c>
      <c r="B141" t="s">
        <v>2464</v>
      </c>
    </row>
    <row r="142" spans="1:2" x14ac:dyDescent="0.25">
      <c r="A142" s="12">
        <v>140</v>
      </c>
      <c r="B142" t="s">
        <v>2465</v>
      </c>
    </row>
    <row r="143" spans="1:2" x14ac:dyDescent="0.25">
      <c r="A143" s="12">
        <v>141</v>
      </c>
      <c r="B143" t="s">
        <v>2466</v>
      </c>
    </row>
    <row r="144" spans="1:2" x14ac:dyDescent="0.25">
      <c r="A144" s="12">
        <v>142</v>
      </c>
      <c r="B144" t="s">
        <v>2467</v>
      </c>
    </row>
    <row r="145" spans="1:2" x14ac:dyDescent="0.25">
      <c r="A145" s="12">
        <v>143</v>
      </c>
      <c r="B145" t="s">
        <v>2468</v>
      </c>
    </row>
    <row r="146" spans="1:2" x14ac:dyDescent="0.25">
      <c r="A146" s="12">
        <v>144</v>
      </c>
      <c r="B146" t="s">
        <v>2469</v>
      </c>
    </row>
    <row r="147" spans="1:2" x14ac:dyDescent="0.25">
      <c r="A147" s="12">
        <v>145</v>
      </c>
      <c r="B147" t="s">
        <v>2470</v>
      </c>
    </row>
    <row r="148" spans="1:2" x14ac:dyDescent="0.25">
      <c r="A148" s="12">
        <v>146</v>
      </c>
      <c r="B148" t="s">
        <v>2471</v>
      </c>
    </row>
    <row r="149" spans="1:2" x14ac:dyDescent="0.25">
      <c r="A149" s="12">
        <v>147</v>
      </c>
      <c r="B149" t="s">
        <v>2472</v>
      </c>
    </row>
    <row r="150" spans="1:2" x14ac:dyDescent="0.25">
      <c r="A150" s="12">
        <v>148</v>
      </c>
      <c r="B150" t="s">
        <v>2473</v>
      </c>
    </row>
    <row r="151" spans="1:2" x14ac:dyDescent="0.25">
      <c r="A151" s="12">
        <v>149</v>
      </c>
      <c r="B151" t="s">
        <v>2474</v>
      </c>
    </row>
    <row r="152" spans="1:2" x14ac:dyDescent="0.25">
      <c r="A152" s="12">
        <v>150</v>
      </c>
      <c r="B152" t="s">
        <v>2475</v>
      </c>
    </row>
    <row r="153" spans="1:2" x14ac:dyDescent="0.25">
      <c r="A153" s="12">
        <v>151</v>
      </c>
      <c r="B153" t="s">
        <v>2476</v>
      </c>
    </row>
    <row r="154" spans="1:2" x14ac:dyDescent="0.25">
      <c r="A154" s="12">
        <v>152</v>
      </c>
      <c r="B154" t="s">
        <v>2477</v>
      </c>
    </row>
    <row r="155" spans="1:2" x14ac:dyDescent="0.25">
      <c r="A155" s="12">
        <v>153</v>
      </c>
      <c r="B155" t="s">
        <v>2478</v>
      </c>
    </row>
    <row r="156" spans="1:2" x14ac:dyDescent="0.25">
      <c r="A156" s="12">
        <v>154</v>
      </c>
      <c r="B156" t="s">
        <v>2479</v>
      </c>
    </row>
    <row r="157" spans="1:2" x14ac:dyDescent="0.25">
      <c r="A157" s="12">
        <v>155</v>
      </c>
      <c r="B157" t="s">
        <v>2480</v>
      </c>
    </row>
    <row r="158" spans="1:2" x14ac:dyDescent="0.25">
      <c r="A158" s="12">
        <v>156</v>
      </c>
      <c r="B158" t="s">
        <v>2481</v>
      </c>
    </row>
    <row r="159" spans="1:2" x14ac:dyDescent="0.25">
      <c r="A159" s="12">
        <v>157</v>
      </c>
      <c r="B159" t="s">
        <v>2482</v>
      </c>
    </row>
    <row r="160" spans="1:2" x14ac:dyDescent="0.25">
      <c r="A160" s="12">
        <v>158</v>
      </c>
      <c r="B160" t="s">
        <v>2483</v>
      </c>
    </row>
    <row r="161" spans="1:2" x14ac:dyDescent="0.25">
      <c r="A161" s="12">
        <v>159</v>
      </c>
      <c r="B161" t="s">
        <v>2484</v>
      </c>
    </row>
    <row r="162" spans="1:2" x14ac:dyDescent="0.25">
      <c r="A162" s="12">
        <v>160</v>
      </c>
      <c r="B162" t="s">
        <v>2485</v>
      </c>
    </row>
    <row r="163" spans="1:2" x14ac:dyDescent="0.25">
      <c r="A163" s="12">
        <v>161</v>
      </c>
      <c r="B163" t="s">
        <v>2486</v>
      </c>
    </row>
    <row r="164" spans="1:2" x14ac:dyDescent="0.25">
      <c r="A164" s="12">
        <v>162</v>
      </c>
      <c r="B164" t="s">
        <v>2487</v>
      </c>
    </row>
    <row r="165" spans="1:2" x14ac:dyDescent="0.25">
      <c r="A165" s="12">
        <v>163</v>
      </c>
      <c r="B165" t="s">
        <v>2488</v>
      </c>
    </row>
    <row r="166" spans="1:2" x14ac:dyDescent="0.25">
      <c r="A166" s="12">
        <v>164</v>
      </c>
      <c r="B166" t="s">
        <v>2489</v>
      </c>
    </row>
    <row r="167" spans="1:2" x14ac:dyDescent="0.25">
      <c r="A167" s="12">
        <v>165</v>
      </c>
      <c r="B167" t="s">
        <v>2490</v>
      </c>
    </row>
    <row r="168" spans="1:2" x14ac:dyDescent="0.25">
      <c r="A168" s="12">
        <v>166</v>
      </c>
      <c r="B168" t="s">
        <v>2491</v>
      </c>
    </row>
    <row r="169" spans="1:2" x14ac:dyDescent="0.25">
      <c r="A169" s="12">
        <v>167</v>
      </c>
      <c r="B169" t="s">
        <v>2492</v>
      </c>
    </row>
    <row r="170" spans="1:2" x14ac:dyDescent="0.25">
      <c r="A170" s="12">
        <v>168</v>
      </c>
      <c r="B170" t="s">
        <v>2493</v>
      </c>
    </row>
    <row r="171" spans="1:2" x14ac:dyDescent="0.25">
      <c r="A171" s="12">
        <v>169</v>
      </c>
      <c r="B171" t="s">
        <v>2494</v>
      </c>
    </row>
    <row r="172" spans="1:2" x14ac:dyDescent="0.25">
      <c r="A172" s="12">
        <v>170</v>
      </c>
      <c r="B172" t="s">
        <v>2495</v>
      </c>
    </row>
    <row r="173" spans="1:2" x14ac:dyDescent="0.25">
      <c r="A173" s="12">
        <v>171</v>
      </c>
      <c r="B173" t="s">
        <v>2496</v>
      </c>
    </row>
    <row r="174" spans="1:2" x14ac:dyDescent="0.25">
      <c r="A174" s="12">
        <v>172</v>
      </c>
      <c r="B174" t="s">
        <v>2497</v>
      </c>
    </row>
    <row r="175" spans="1:2" x14ac:dyDescent="0.25">
      <c r="A175" s="12">
        <v>173</v>
      </c>
      <c r="B175" t="s">
        <v>2498</v>
      </c>
    </row>
    <row r="176" spans="1:2" x14ac:dyDescent="0.25">
      <c r="A176" s="12">
        <v>174</v>
      </c>
      <c r="B176" t="s">
        <v>2499</v>
      </c>
    </row>
    <row r="177" spans="1:2" x14ac:dyDescent="0.25">
      <c r="A177" s="12">
        <v>175</v>
      </c>
      <c r="B177" t="s">
        <v>2500</v>
      </c>
    </row>
    <row r="178" spans="1:2" x14ac:dyDescent="0.25">
      <c r="A178" s="12">
        <v>176</v>
      </c>
      <c r="B178" t="s">
        <v>2501</v>
      </c>
    </row>
    <row r="179" spans="1:2" x14ac:dyDescent="0.25">
      <c r="A179" s="12">
        <v>177</v>
      </c>
      <c r="B179" t="s">
        <v>2502</v>
      </c>
    </row>
    <row r="180" spans="1:2" x14ac:dyDescent="0.25">
      <c r="A180" s="12">
        <v>178</v>
      </c>
      <c r="B180" t="s">
        <v>2503</v>
      </c>
    </row>
    <row r="181" spans="1:2" x14ac:dyDescent="0.25">
      <c r="A181" s="12">
        <v>179</v>
      </c>
      <c r="B181" t="s">
        <v>2504</v>
      </c>
    </row>
    <row r="182" spans="1:2" x14ac:dyDescent="0.25">
      <c r="A182" s="12">
        <v>180</v>
      </c>
      <c r="B182" t="s">
        <v>2505</v>
      </c>
    </row>
    <row r="183" spans="1:2" x14ac:dyDescent="0.25">
      <c r="A183" s="12">
        <v>181</v>
      </c>
      <c r="B183" t="s">
        <v>2506</v>
      </c>
    </row>
    <row r="184" spans="1:2" x14ac:dyDescent="0.25">
      <c r="A184" s="12">
        <v>182</v>
      </c>
      <c r="B184" t="s">
        <v>2507</v>
      </c>
    </row>
    <row r="185" spans="1:2" x14ac:dyDescent="0.25">
      <c r="A185" s="12">
        <v>183</v>
      </c>
      <c r="B185" t="s">
        <v>2508</v>
      </c>
    </row>
    <row r="186" spans="1:2" x14ac:dyDescent="0.25">
      <c r="A186" s="12">
        <v>184</v>
      </c>
      <c r="B186" t="s">
        <v>2509</v>
      </c>
    </row>
    <row r="187" spans="1:2" x14ac:dyDescent="0.25">
      <c r="A187" s="12">
        <v>185</v>
      </c>
      <c r="B187" t="s">
        <v>2510</v>
      </c>
    </row>
    <row r="188" spans="1:2" x14ac:dyDescent="0.25">
      <c r="A188" s="12">
        <v>186</v>
      </c>
      <c r="B188" t="s">
        <v>2511</v>
      </c>
    </row>
    <row r="189" spans="1:2" x14ac:dyDescent="0.25">
      <c r="A189" s="12">
        <v>187</v>
      </c>
      <c r="B189" t="s">
        <v>2512</v>
      </c>
    </row>
    <row r="190" spans="1:2" x14ac:dyDescent="0.25">
      <c r="A190" s="12">
        <v>188</v>
      </c>
      <c r="B190" t="s">
        <v>2513</v>
      </c>
    </row>
    <row r="191" spans="1:2" x14ac:dyDescent="0.25">
      <c r="A191" s="12">
        <v>189</v>
      </c>
      <c r="B191" t="s">
        <v>2514</v>
      </c>
    </row>
    <row r="192" spans="1:2" x14ac:dyDescent="0.25">
      <c r="A192" s="12">
        <v>190</v>
      </c>
      <c r="B192" t="s">
        <v>2515</v>
      </c>
    </row>
    <row r="193" spans="1:2" x14ac:dyDescent="0.25">
      <c r="A193" s="12">
        <v>191</v>
      </c>
      <c r="B193" t="s">
        <v>2516</v>
      </c>
    </row>
    <row r="194" spans="1:2" x14ac:dyDescent="0.25">
      <c r="A194" s="12">
        <v>192</v>
      </c>
      <c r="B194" t="s">
        <v>2517</v>
      </c>
    </row>
    <row r="195" spans="1:2" x14ac:dyDescent="0.25">
      <c r="A195" s="12">
        <v>193</v>
      </c>
      <c r="B195" t="s">
        <v>2518</v>
      </c>
    </row>
    <row r="196" spans="1:2" x14ac:dyDescent="0.25">
      <c r="A196" s="12">
        <v>194</v>
      </c>
      <c r="B196" t="s">
        <v>2519</v>
      </c>
    </row>
    <row r="197" spans="1:2" x14ac:dyDescent="0.25">
      <c r="A197" s="12">
        <v>195</v>
      </c>
      <c r="B197" t="s">
        <v>2520</v>
      </c>
    </row>
    <row r="198" spans="1:2" x14ac:dyDescent="0.25">
      <c r="A198" s="12">
        <v>196</v>
      </c>
      <c r="B198" t="s">
        <v>2521</v>
      </c>
    </row>
    <row r="199" spans="1:2" x14ac:dyDescent="0.25">
      <c r="A199" s="12">
        <v>197</v>
      </c>
      <c r="B199" t="s">
        <v>2522</v>
      </c>
    </row>
    <row r="200" spans="1:2" x14ac:dyDescent="0.25">
      <c r="A200" s="12">
        <v>198</v>
      </c>
      <c r="B200" t="s">
        <v>2523</v>
      </c>
    </row>
    <row r="201" spans="1:2" x14ac:dyDescent="0.25">
      <c r="A201" s="12">
        <v>199</v>
      </c>
      <c r="B201" t="s">
        <v>2524</v>
      </c>
    </row>
    <row r="202" spans="1:2" x14ac:dyDescent="0.25">
      <c r="A202" s="12">
        <v>200</v>
      </c>
      <c r="B202" t="s">
        <v>2525</v>
      </c>
    </row>
    <row r="203" spans="1:2" x14ac:dyDescent="0.25">
      <c r="A203" s="12">
        <v>201</v>
      </c>
      <c r="B203" t="s">
        <v>2526</v>
      </c>
    </row>
    <row r="204" spans="1:2" x14ac:dyDescent="0.25">
      <c r="A204" s="12">
        <v>202</v>
      </c>
      <c r="B204" t="s">
        <v>2527</v>
      </c>
    </row>
    <row r="205" spans="1:2" x14ac:dyDescent="0.25">
      <c r="A205" s="12">
        <v>203</v>
      </c>
      <c r="B205" t="s">
        <v>2528</v>
      </c>
    </row>
    <row r="206" spans="1:2" x14ac:dyDescent="0.25">
      <c r="A206" s="12">
        <v>204</v>
      </c>
      <c r="B206" t="s">
        <v>2529</v>
      </c>
    </row>
    <row r="207" spans="1:2" x14ac:dyDescent="0.25">
      <c r="A207" s="12">
        <v>205</v>
      </c>
      <c r="B207" t="s">
        <v>2530</v>
      </c>
    </row>
    <row r="208" spans="1:2" x14ac:dyDescent="0.25">
      <c r="A208" s="12">
        <v>206</v>
      </c>
      <c r="B208" t="s">
        <v>2531</v>
      </c>
    </row>
    <row r="209" spans="1:2" x14ac:dyDescent="0.25">
      <c r="A209" s="12">
        <v>207</v>
      </c>
      <c r="B209" t="s">
        <v>2532</v>
      </c>
    </row>
    <row r="210" spans="1:2" x14ac:dyDescent="0.25">
      <c r="A210" s="12">
        <v>208</v>
      </c>
      <c r="B210" t="s">
        <v>2533</v>
      </c>
    </row>
    <row r="211" spans="1:2" x14ac:dyDescent="0.25">
      <c r="A211" s="12">
        <v>209</v>
      </c>
      <c r="B211" t="s">
        <v>2380</v>
      </c>
    </row>
    <row r="212" spans="1:2" x14ac:dyDescent="0.25">
      <c r="A212" s="12">
        <v>210</v>
      </c>
      <c r="B212" t="s">
        <v>2534</v>
      </c>
    </row>
    <row r="213" spans="1:2" x14ac:dyDescent="0.25">
      <c r="A213" s="12">
        <v>211</v>
      </c>
      <c r="B213" t="s">
        <v>2534</v>
      </c>
    </row>
    <row r="214" spans="1:2" x14ac:dyDescent="0.25">
      <c r="A214" s="12">
        <v>212</v>
      </c>
      <c r="B214" t="s">
        <v>2534</v>
      </c>
    </row>
    <row r="215" spans="1:2" x14ac:dyDescent="0.25">
      <c r="A215" s="12">
        <v>213</v>
      </c>
      <c r="B215" t="s">
        <v>2535</v>
      </c>
    </row>
    <row r="216" spans="1:2" x14ac:dyDescent="0.25">
      <c r="A216" s="12">
        <v>214</v>
      </c>
      <c r="B216" t="s">
        <v>2536</v>
      </c>
    </row>
    <row r="217" spans="1:2" x14ac:dyDescent="0.25">
      <c r="A217" s="12">
        <v>215</v>
      </c>
      <c r="B217" t="s">
        <v>2537</v>
      </c>
    </row>
    <row r="218" spans="1:2" x14ac:dyDescent="0.25">
      <c r="A218" s="12">
        <v>216</v>
      </c>
      <c r="B218" t="s">
        <v>2538</v>
      </c>
    </row>
    <row r="219" spans="1:2" x14ac:dyDescent="0.25">
      <c r="A219" s="12">
        <v>217</v>
      </c>
      <c r="B219" t="s">
        <v>2539</v>
      </c>
    </row>
    <row r="220" spans="1:2" x14ac:dyDescent="0.25">
      <c r="A220" s="12">
        <v>218</v>
      </c>
      <c r="B220" t="s">
        <v>2540</v>
      </c>
    </row>
    <row r="221" spans="1:2" x14ac:dyDescent="0.25">
      <c r="A221" s="12">
        <v>219</v>
      </c>
      <c r="B221" t="s">
        <v>2541</v>
      </c>
    </row>
    <row r="222" spans="1:2" x14ac:dyDescent="0.25">
      <c r="A222" s="12">
        <v>220</v>
      </c>
      <c r="B222" t="s">
        <v>2542</v>
      </c>
    </row>
    <row r="223" spans="1:2" x14ac:dyDescent="0.25">
      <c r="A223" s="12">
        <v>221</v>
      </c>
      <c r="B223" t="s">
        <v>2543</v>
      </c>
    </row>
    <row r="224" spans="1:2" x14ac:dyDescent="0.25">
      <c r="A224" s="12">
        <v>222</v>
      </c>
      <c r="B224" t="s">
        <v>2380</v>
      </c>
    </row>
    <row r="225" spans="1:2" x14ac:dyDescent="0.25">
      <c r="A225" s="12">
        <v>223</v>
      </c>
      <c r="B225" t="s">
        <v>2380</v>
      </c>
    </row>
    <row r="226" spans="1:2" x14ac:dyDescent="0.25">
      <c r="A226" s="12">
        <v>224</v>
      </c>
      <c r="B226" t="s">
        <v>2380</v>
      </c>
    </row>
    <row r="227" spans="1:2" x14ac:dyDescent="0.25">
      <c r="A227" s="12">
        <v>225</v>
      </c>
      <c r="B227" t="s">
        <v>2544</v>
      </c>
    </row>
    <row r="228" spans="1:2" x14ac:dyDescent="0.25">
      <c r="A228" s="12">
        <v>226</v>
      </c>
      <c r="B228" t="s">
        <v>2545</v>
      </c>
    </row>
    <row r="229" spans="1:2" x14ac:dyDescent="0.25">
      <c r="A229" s="12">
        <v>227</v>
      </c>
      <c r="B229" t="s">
        <v>2546</v>
      </c>
    </row>
    <row r="230" spans="1:2" x14ac:dyDescent="0.25">
      <c r="A230" s="12">
        <v>228</v>
      </c>
      <c r="B230" t="s">
        <v>2380</v>
      </c>
    </row>
    <row r="231" spans="1:2" x14ac:dyDescent="0.25">
      <c r="A231" s="12">
        <v>229</v>
      </c>
      <c r="B231" t="s">
        <v>2547</v>
      </c>
    </row>
    <row r="232" spans="1:2" x14ac:dyDescent="0.25">
      <c r="A232" s="12">
        <v>230</v>
      </c>
      <c r="B232" t="s">
        <v>2548</v>
      </c>
    </row>
    <row r="233" spans="1:2" x14ac:dyDescent="0.25">
      <c r="A233" s="12">
        <v>231</v>
      </c>
      <c r="B233" t="s">
        <v>2549</v>
      </c>
    </row>
    <row r="234" spans="1:2" x14ac:dyDescent="0.25">
      <c r="A234" s="12">
        <v>232</v>
      </c>
      <c r="B234" t="s">
        <v>2550</v>
      </c>
    </row>
    <row r="235" spans="1:2" x14ac:dyDescent="0.25">
      <c r="A235" s="12">
        <v>233</v>
      </c>
      <c r="B235" t="s">
        <v>2551</v>
      </c>
    </row>
    <row r="236" spans="1:2" x14ac:dyDescent="0.25">
      <c r="A236" s="12">
        <v>234</v>
      </c>
      <c r="B236" t="s">
        <v>2552</v>
      </c>
    </row>
    <row r="237" spans="1:2" x14ac:dyDescent="0.25">
      <c r="A237" s="12">
        <v>235</v>
      </c>
      <c r="B237" t="s">
        <v>2553</v>
      </c>
    </row>
    <row r="238" spans="1:2" x14ac:dyDescent="0.25">
      <c r="A238" s="12">
        <v>236</v>
      </c>
      <c r="B238" t="s">
        <v>2554</v>
      </c>
    </row>
    <row r="239" spans="1:2" x14ac:dyDescent="0.25">
      <c r="A239" s="12">
        <v>237</v>
      </c>
      <c r="B239" t="s">
        <v>2555</v>
      </c>
    </row>
    <row r="240" spans="1:2" x14ac:dyDescent="0.25">
      <c r="A240" s="12">
        <v>238</v>
      </c>
      <c r="B240" t="s">
        <v>2556</v>
      </c>
    </row>
    <row r="241" spans="1:2" x14ac:dyDescent="0.25">
      <c r="A241" s="12">
        <v>239</v>
      </c>
      <c r="B241" t="s">
        <v>2557</v>
      </c>
    </row>
    <row r="242" spans="1:2" x14ac:dyDescent="0.25">
      <c r="A242" s="12">
        <v>240</v>
      </c>
      <c r="B242" t="s">
        <v>2558</v>
      </c>
    </row>
    <row r="243" spans="1:2" x14ac:dyDescent="0.25">
      <c r="A243" s="12">
        <v>241</v>
      </c>
      <c r="B243" t="s">
        <v>2559</v>
      </c>
    </row>
    <row r="244" spans="1:2" x14ac:dyDescent="0.25">
      <c r="A244" s="12">
        <v>242</v>
      </c>
      <c r="B244" t="s">
        <v>2560</v>
      </c>
    </row>
    <row r="245" spans="1:2" x14ac:dyDescent="0.25">
      <c r="A245" s="12">
        <v>243</v>
      </c>
      <c r="B245" t="s">
        <v>2561</v>
      </c>
    </row>
    <row r="246" spans="1:2" x14ac:dyDescent="0.25">
      <c r="A246" s="12">
        <v>244</v>
      </c>
      <c r="B246" t="s">
        <v>2562</v>
      </c>
    </row>
    <row r="247" spans="1:2" x14ac:dyDescent="0.25">
      <c r="A247" s="12">
        <v>245</v>
      </c>
      <c r="B247" t="s">
        <v>2563</v>
      </c>
    </row>
    <row r="248" spans="1:2" x14ac:dyDescent="0.25">
      <c r="A248" s="12">
        <v>246</v>
      </c>
      <c r="B248" t="s">
        <v>2564</v>
      </c>
    </row>
    <row r="249" spans="1:2" x14ac:dyDescent="0.25">
      <c r="A249" s="12">
        <v>247</v>
      </c>
      <c r="B249" t="s">
        <v>2565</v>
      </c>
    </row>
    <row r="250" spans="1:2" x14ac:dyDescent="0.25">
      <c r="A250" s="12">
        <v>248</v>
      </c>
      <c r="B250" t="s">
        <v>2380</v>
      </c>
    </row>
    <row r="251" spans="1:2" x14ac:dyDescent="0.25">
      <c r="A251" s="12">
        <v>249</v>
      </c>
      <c r="B251" t="s">
        <v>2566</v>
      </c>
    </row>
    <row r="252" spans="1:2" x14ac:dyDescent="0.25">
      <c r="A252" s="12">
        <v>250</v>
      </c>
      <c r="B252" t="s">
        <v>2566</v>
      </c>
    </row>
    <row r="253" spans="1:2" x14ac:dyDescent="0.25">
      <c r="A253" s="12">
        <v>251</v>
      </c>
      <c r="B253" t="s">
        <v>2567</v>
      </c>
    </row>
    <row r="254" spans="1:2" x14ac:dyDescent="0.25">
      <c r="A254" s="12">
        <v>252</v>
      </c>
      <c r="B254" t="s">
        <v>2568</v>
      </c>
    </row>
    <row r="255" spans="1:2" x14ac:dyDescent="0.25">
      <c r="A255" s="12">
        <v>253</v>
      </c>
      <c r="B255" t="s">
        <v>2569</v>
      </c>
    </row>
    <row r="256" spans="1:2" x14ac:dyDescent="0.25">
      <c r="A256" s="12">
        <v>254</v>
      </c>
      <c r="B256" t="s">
        <v>2570</v>
      </c>
    </row>
    <row r="257" spans="1:2" x14ac:dyDescent="0.25">
      <c r="A257" s="12">
        <v>255</v>
      </c>
      <c r="B257" t="s">
        <v>2571</v>
      </c>
    </row>
    <row r="258" spans="1:2" x14ac:dyDescent="0.25">
      <c r="A258" s="12">
        <v>256</v>
      </c>
      <c r="B258" t="s">
        <v>2572</v>
      </c>
    </row>
    <row r="259" spans="1:2" x14ac:dyDescent="0.25">
      <c r="A259" s="12">
        <v>257</v>
      </c>
      <c r="B259" t="s">
        <v>2573</v>
      </c>
    </row>
    <row r="260" spans="1:2" x14ac:dyDescent="0.25">
      <c r="A260" s="12">
        <v>258</v>
      </c>
      <c r="B260" t="s">
        <v>2574</v>
      </c>
    </row>
    <row r="261" spans="1:2" x14ac:dyDescent="0.25">
      <c r="A261" s="12">
        <v>259</v>
      </c>
      <c r="B261" t="s">
        <v>2380</v>
      </c>
    </row>
    <row r="262" spans="1:2" x14ac:dyDescent="0.25">
      <c r="A262" s="12">
        <v>260</v>
      </c>
      <c r="B262" t="s">
        <v>2575</v>
      </c>
    </row>
    <row r="263" spans="1:2" x14ac:dyDescent="0.25">
      <c r="A263" s="12">
        <v>261</v>
      </c>
      <c r="B263" t="s">
        <v>2576</v>
      </c>
    </row>
    <row r="264" spans="1:2" x14ac:dyDescent="0.25">
      <c r="A264" s="12">
        <v>262</v>
      </c>
      <c r="B264" t="s">
        <v>2577</v>
      </c>
    </row>
    <row r="265" spans="1:2" x14ac:dyDescent="0.25">
      <c r="A265" s="12">
        <v>263</v>
      </c>
      <c r="B265" t="s">
        <v>2578</v>
      </c>
    </row>
    <row r="266" spans="1:2" x14ac:dyDescent="0.25">
      <c r="A266" s="12">
        <v>264</v>
      </c>
      <c r="B266" t="s">
        <v>2579</v>
      </c>
    </row>
    <row r="267" spans="1:2" x14ac:dyDescent="0.25">
      <c r="A267" s="12">
        <v>265</v>
      </c>
      <c r="B267" t="s">
        <v>2580</v>
      </c>
    </row>
    <row r="268" spans="1:2" x14ac:dyDescent="0.25">
      <c r="A268" s="12">
        <v>266</v>
      </c>
      <c r="B268" t="s">
        <v>2581</v>
      </c>
    </row>
    <row r="269" spans="1:2" x14ac:dyDescent="0.25">
      <c r="A269" s="12">
        <v>267</v>
      </c>
      <c r="B269" t="s">
        <v>2582</v>
      </c>
    </row>
    <row r="270" spans="1:2" x14ac:dyDescent="0.25">
      <c r="A270" s="12">
        <v>268</v>
      </c>
      <c r="B270" t="s">
        <v>2583</v>
      </c>
    </row>
    <row r="271" spans="1:2" x14ac:dyDescent="0.25">
      <c r="A271" s="12">
        <v>269</v>
      </c>
      <c r="B271" t="s">
        <v>2584</v>
      </c>
    </row>
    <row r="272" spans="1:2" x14ac:dyDescent="0.25">
      <c r="A272" s="12">
        <v>270</v>
      </c>
      <c r="B272" t="s">
        <v>2585</v>
      </c>
    </row>
    <row r="273" spans="1:2" x14ac:dyDescent="0.25">
      <c r="A273" s="12">
        <v>271</v>
      </c>
      <c r="B273" t="s">
        <v>2380</v>
      </c>
    </row>
    <row r="274" spans="1:2" x14ac:dyDescent="0.25">
      <c r="A274" s="12">
        <v>272</v>
      </c>
      <c r="B274" t="s">
        <v>2586</v>
      </c>
    </row>
    <row r="275" spans="1:2" x14ac:dyDescent="0.25">
      <c r="A275" s="12">
        <v>273</v>
      </c>
      <c r="B275" t="s">
        <v>2587</v>
      </c>
    </row>
    <row r="276" spans="1:2" x14ac:dyDescent="0.25">
      <c r="A276" s="12">
        <v>274</v>
      </c>
      <c r="B276" t="s">
        <v>2588</v>
      </c>
    </row>
    <row r="277" spans="1:2" x14ac:dyDescent="0.25">
      <c r="A277" s="12">
        <v>275</v>
      </c>
      <c r="B277" t="s">
        <v>2589</v>
      </c>
    </row>
    <row r="278" spans="1:2" x14ac:dyDescent="0.25">
      <c r="A278" s="12">
        <v>276</v>
      </c>
      <c r="B278" t="s">
        <v>2590</v>
      </c>
    </row>
    <row r="279" spans="1:2" x14ac:dyDescent="0.25">
      <c r="A279" s="12">
        <v>277</v>
      </c>
      <c r="B279" t="s">
        <v>2591</v>
      </c>
    </row>
    <row r="280" spans="1:2" x14ac:dyDescent="0.25">
      <c r="A280" s="12">
        <v>278</v>
      </c>
      <c r="B280" t="s">
        <v>2592</v>
      </c>
    </row>
    <row r="281" spans="1:2" x14ac:dyDescent="0.25">
      <c r="A281" s="12">
        <v>279</v>
      </c>
      <c r="B281" t="s">
        <v>2593</v>
      </c>
    </row>
    <row r="282" spans="1:2" x14ac:dyDescent="0.25">
      <c r="A282" s="12">
        <v>280</v>
      </c>
      <c r="B282" t="s">
        <v>2594</v>
      </c>
    </row>
    <row r="283" spans="1:2" x14ac:dyDescent="0.25">
      <c r="A283" s="12">
        <v>281</v>
      </c>
      <c r="B283" t="s">
        <v>2595</v>
      </c>
    </row>
    <row r="284" spans="1:2" x14ac:dyDescent="0.25">
      <c r="A284" s="12">
        <v>282</v>
      </c>
      <c r="B284" t="s">
        <v>2596</v>
      </c>
    </row>
    <row r="285" spans="1:2" x14ac:dyDescent="0.25">
      <c r="A285" s="12">
        <v>283</v>
      </c>
      <c r="B285" t="s">
        <v>2380</v>
      </c>
    </row>
    <row r="286" spans="1:2" x14ac:dyDescent="0.25">
      <c r="A286" s="12">
        <v>284</v>
      </c>
      <c r="B286" t="s">
        <v>2597</v>
      </c>
    </row>
    <row r="287" spans="1:2" x14ac:dyDescent="0.25">
      <c r="A287" s="12">
        <v>285</v>
      </c>
      <c r="B287" t="s">
        <v>2598</v>
      </c>
    </row>
    <row r="288" spans="1:2" x14ac:dyDescent="0.25">
      <c r="A288" s="12">
        <v>286</v>
      </c>
      <c r="B288" t="s">
        <v>2599</v>
      </c>
    </row>
    <row r="289" spans="1:2" x14ac:dyDescent="0.25">
      <c r="A289" s="12">
        <v>287</v>
      </c>
      <c r="B289" t="s">
        <v>2600</v>
      </c>
    </row>
    <row r="290" spans="1:2" x14ac:dyDescent="0.25">
      <c r="A290" s="12">
        <v>288</v>
      </c>
      <c r="B290" t="s">
        <v>2601</v>
      </c>
    </row>
    <row r="291" spans="1:2" x14ac:dyDescent="0.25">
      <c r="A291" s="12">
        <v>289</v>
      </c>
      <c r="B291" t="s">
        <v>2602</v>
      </c>
    </row>
    <row r="292" spans="1:2" x14ac:dyDescent="0.25">
      <c r="A292" s="12">
        <v>290</v>
      </c>
      <c r="B292" t="s">
        <v>2603</v>
      </c>
    </row>
    <row r="293" spans="1:2" x14ac:dyDescent="0.25">
      <c r="A293" s="12">
        <v>291</v>
      </c>
      <c r="B293" t="s">
        <v>2604</v>
      </c>
    </row>
    <row r="294" spans="1:2" x14ac:dyDescent="0.25">
      <c r="A294" s="12">
        <v>292</v>
      </c>
      <c r="B294" t="s">
        <v>2605</v>
      </c>
    </row>
    <row r="295" spans="1:2" x14ac:dyDescent="0.25">
      <c r="A295" s="12">
        <v>293</v>
      </c>
      <c r="B295" t="s">
        <v>2606</v>
      </c>
    </row>
    <row r="296" spans="1:2" x14ac:dyDescent="0.25">
      <c r="A296" s="12">
        <v>294</v>
      </c>
      <c r="B296" t="s">
        <v>2607</v>
      </c>
    </row>
    <row r="297" spans="1:2" x14ac:dyDescent="0.25">
      <c r="A297" s="12">
        <v>295</v>
      </c>
      <c r="B297" t="s">
        <v>2608</v>
      </c>
    </row>
    <row r="298" spans="1:2" x14ac:dyDescent="0.25">
      <c r="A298" s="12">
        <v>296</v>
      </c>
      <c r="B298" t="s">
        <v>2609</v>
      </c>
    </row>
    <row r="299" spans="1:2" x14ac:dyDescent="0.25">
      <c r="A299" s="12">
        <v>297</v>
      </c>
      <c r="B299" t="s">
        <v>2610</v>
      </c>
    </row>
    <row r="300" spans="1:2" x14ac:dyDescent="0.25">
      <c r="A300" s="12">
        <v>298</v>
      </c>
      <c r="B300" t="s">
        <v>2611</v>
      </c>
    </row>
    <row r="301" spans="1:2" x14ac:dyDescent="0.25">
      <c r="A301" s="12">
        <v>299</v>
      </c>
      <c r="B301" t="s">
        <v>2612</v>
      </c>
    </row>
    <row r="302" spans="1:2" x14ac:dyDescent="0.25">
      <c r="A302" s="12">
        <v>300</v>
      </c>
      <c r="B302" t="s">
        <v>2613</v>
      </c>
    </row>
    <row r="303" spans="1:2" x14ac:dyDescent="0.25">
      <c r="A303" s="12">
        <v>301</v>
      </c>
      <c r="B303" t="s">
        <v>2614</v>
      </c>
    </row>
    <row r="304" spans="1:2" x14ac:dyDescent="0.25">
      <c r="A304" s="12">
        <v>302</v>
      </c>
      <c r="B304" t="s">
        <v>2615</v>
      </c>
    </row>
    <row r="305" spans="1:2" x14ac:dyDescent="0.25">
      <c r="A305" s="12">
        <v>303</v>
      </c>
      <c r="B305" t="s">
        <v>2616</v>
      </c>
    </row>
    <row r="306" spans="1:2" x14ac:dyDescent="0.25">
      <c r="A306" s="12">
        <v>304</v>
      </c>
      <c r="B306" t="s">
        <v>2617</v>
      </c>
    </row>
    <row r="307" spans="1:2" x14ac:dyDescent="0.25">
      <c r="A307" s="12">
        <v>305</v>
      </c>
      <c r="B307" t="s">
        <v>2618</v>
      </c>
    </row>
    <row r="308" spans="1:2" x14ac:dyDescent="0.25">
      <c r="A308" s="12">
        <v>306</v>
      </c>
      <c r="B308" t="s">
        <v>2619</v>
      </c>
    </row>
    <row r="309" spans="1:2" x14ac:dyDescent="0.25">
      <c r="A309" s="12">
        <v>307</v>
      </c>
      <c r="B309" t="s">
        <v>2620</v>
      </c>
    </row>
    <row r="310" spans="1:2" x14ac:dyDescent="0.25">
      <c r="A310" s="12">
        <v>308</v>
      </c>
      <c r="B310" t="s">
        <v>2380</v>
      </c>
    </row>
    <row r="311" spans="1:2" x14ac:dyDescent="0.25">
      <c r="A311" s="12">
        <v>309</v>
      </c>
      <c r="B311" t="s">
        <v>2621</v>
      </c>
    </row>
    <row r="312" spans="1:2" x14ac:dyDescent="0.25">
      <c r="A312" s="12">
        <v>310</v>
      </c>
      <c r="B312" t="s">
        <v>2324</v>
      </c>
    </row>
    <row r="313" spans="1:2" x14ac:dyDescent="0.25">
      <c r="A313" s="12">
        <v>311</v>
      </c>
      <c r="B313" t="s">
        <v>2622</v>
      </c>
    </row>
    <row r="314" spans="1:2" x14ac:dyDescent="0.25">
      <c r="A314" s="12">
        <v>312</v>
      </c>
      <c r="B314" t="s">
        <v>2623</v>
      </c>
    </row>
    <row r="315" spans="1:2" x14ac:dyDescent="0.25">
      <c r="A315" s="12">
        <v>313</v>
      </c>
      <c r="B315" t="s">
        <v>2624</v>
      </c>
    </row>
    <row r="316" spans="1:2" x14ac:dyDescent="0.25">
      <c r="A316" s="12">
        <v>314</v>
      </c>
      <c r="B316" t="s">
        <v>2625</v>
      </c>
    </row>
    <row r="317" spans="1:2" x14ac:dyDescent="0.25">
      <c r="A317" s="12">
        <v>315</v>
      </c>
      <c r="B317" t="s">
        <v>2626</v>
      </c>
    </row>
    <row r="318" spans="1:2" x14ac:dyDescent="0.25">
      <c r="A318" s="12">
        <v>316</v>
      </c>
      <c r="B318" t="s">
        <v>2627</v>
      </c>
    </row>
    <row r="319" spans="1:2" x14ac:dyDescent="0.25">
      <c r="A319" s="12">
        <v>317</v>
      </c>
      <c r="B319" t="s">
        <v>2628</v>
      </c>
    </row>
    <row r="320" spans="1:2" x14ac:dyDescent="0.25">
      <c r="A320" s="12">
        <v>318</v>
      </c>
      <c r="B320" t="s">
        <v>2629</v>
      </c>
    </row>
    <row r="321" spans="1:2" x14ac:dyDescent="0.25">
      <c r="A321" s="12">
        <v>319</v>
      </c>
      <c r="B321" t="s">
        <v>2325</v>
      </c>
    </row>
    <row r="322" spans="1:2" x14ac:dyDescent="0.25">
      <c r="A322" s="12">
        <v>320</v>
      </c>
      <c r="B322" t="s">
        <v>2630</v>
      </c>
    </row>
    <row r="323" spans="1:2" x14ac:dyDescent="0.25">
      <c r="A323" s="12">
        <v>321</v>
      </c>
      <c r="B323" t="s">
        <v>2631</v>
      </c>
    </row>
    <row r="324" spans="1:2" x14ac:dyDescent="0.25">
      <c r="A324" s="12">
        <v>322</v>
      </c>
      <c r="B324" t="s">
        <v>2632</v>
      </c>
    </row>
    <row r="325" spans="1:2" x14ac:dyDescent="0.25">
      <c r="A325" s="12">
        <v>323</v>
      </c>
      <c r="B325" t="s">
        <v>2633</v>
      </c>
    </row>
    <row r="326" spans="1:2" x14ac:dyDescent="0.25">
      <c r="A326" s="12">
        <v>324</v>
      </c>
      <c r="B326" t="s">
        <v>2634</v>
      </c>
    </row>
    <row r="327" spans="1:2" x14ac:dyDescent="0.25">
      <c r="A327" s="12">
        <v>325</v>
      </c>
      <c r="B327" t="s">
        <v>2635</v>
      </c>
    </row>
    <row r="328" spans="1:2" x14ac:dyDescent="0.25">
      <c r="A328" s="12">
        <v>326</v>
      </c>
      <c r="B328" t="s">
        <v>2636</v>
      </c>
    </row>
    <row r="329" spans="1:2" x14ac:dyDescent="0.25">
      <c r="A329" s="12">
        <v>327</v>
      </c>
      <c r="B329" t="s">
        <v>2637</v>
      </c>
    </row>
    <row r="330" spans="1:2" x14ac:dyDescent="0.25">
      <c r="A330" s="12">
        <v>328</v>
      </c>
      <c r="B330" t="s">
        <v>2638</v>
      </c>
    </row>
    <row r="331" spans="1:2" x14ac:dyDescent="0.25">
      <c r="A331" s="12">
        <v>329</v>
      </c>
      <c r="B331" t="s">
        <v>2639</v>
      </c>
    </row>
    <row r="332" spans="1:2" x14ac:dyDescent="0.25">
      <c r="A332" s="12">
        <v>330</v>
      </c>
      <c r="B332" t="s">
        <v>2640</v>
      </c>
    </row>
    <row r="333" spans="1:2" x14ac:dyDescent="0.25">
      <c r="A333" s="12">
        <v>331</v>
      </c>
      <c r="B333" t="s">
        <v>2641</v>
      </c>
    </row>
    <row r="334" spans="1:2" x14ac:dyDescent="0.25">
      <c r="A334" s="12">
        <v>332</v>
      </c>
      <c r="B334" t="s">
        <v>2642</v>
      </c>
    </row>
    <row r="335" spans="1:2" x14ac:dyDescent="0.25">
      <c r="A335" s="12">
        <v>333</v>
      </c>
      <c r="B335" t="s">
        <v>2643</v>
      </c>
    </row>
    <row r="336" spans="1:2" x14ac:dyDescent="0.25">
      <c r="A336" s="12">
        <v>334</v>
      </c>
      <c r="B336" t="s">
        <v>2644</v>
      </c>
    </row>
    <row r="337" spans="1:2" x14ac:dyDescent="0.25">
      <c r="A337" s="12">
        <v>335</v>
      </c>
      <c r="B337" t="s">
        <v>2645</v>
      </c>
    </row>
    <row r="338" spans="1:2" x14ac:dyDescent="0.25">
      <c r="A338" s="12">
        <v>336</v>
      </c>
      <c r="B338" t="s">
        <v>2326</v>
      </c>
    </row>
    <row r="339" spans="1:2" x14ac:dyDescent="0.25">
      <c r="A339" s="12">
        <v>337</v>
      </c>
      <c r="B339" t="s">
        <v>2646</v>
      </c>
    </row>
    <row r="340" spans="1:2" x14ac:dyDescent="0.25">
      <c r="A340" s="12">
        <v>338</v>
      </c>
      <c r="B340" t="s">
        <v>2647</v>
      </c>
    </row>
    <row r="341" spans="1:2" x14ac:dyDescent="0.25">
      <c r="A341" s="12">
        <v>339</v>
      </c>
      <c r="B341" t="s">
        <v>2648</v>
      </c>
    </row>
    <row r="342" spans="1:2" x14ac:dyDescent="0.25">
      <c r="A342" s="12">
        <v>340</v>
      </c>
      <c r="B342" t="s">
        <v>2649</v>
      </c>
    </row>
    <row r="343" spans="1:2" x14ac:dyDescent="0.25">
      <c r="A343" s="12">
        <v>341</v>
      </c>
      <c r="B343" t="s">
        <v>2650</v>
      </c>
    </row>
    <row r="344" spans="1:2" x14ac:dyDescent="0.25">
      <c r="A344" s="12">
        <v>342</v>
      </c>
      <c r="B344" t="s">
        <v>2651</v>
      </c>
    </row>
    <row r="345" spans="1:2" x14ac:dyDescent="0.25">
      <c r="A345" s="12">
        <v>343</v>
      </c>
      <c r="B345" t="s">
        <v>2652</v>
      </c>
    </row>
    <row r="346" spans="1:2" x14ac:dyDescent="0.25">
      <c r="A346" s="12">
        <v>344</v>
      </c>
      <c r="B346" t="s">
        <v>2653</v>
      </c>
    </row>
    <row r="347" spans="1:2" x14ac:dyDescent="0.25">
      <c r="A347" s="12">
        <v>345</v>
      </c>
      <c r="B347" t="s">
        <v>2654</v>
      </c>
    </row>
    <row r="348" spans="1:2" x14ac:dyDescent="0.25">
      <c r="A348" s="12">
        <v>346</v>
      </c>
      <c r="B348" t="s">
        <v>2655</v>
      </c>
    </row>
    <row r="349" spans="1:2" x14ac:dyDescent="0.25">
      <c r="A349" s="12">
        <v>347</v>
      </c>
      <c r="B349" t="s">
        <v>2656</v>
      </c>
    </row>
    <row r="350" spans="1:2" x14ac:dyDescent="0.25">
      <c r="A350" s="12">
        <v>348</v>
      </c>
      <c r="B350" t="s">
        <v>2657</v>
      </c>
    </row>
    <row r="351" spans="1:2" x14ac:dyDescent="0.25">
      <c r="A351" s="12">
        <v>349</v>
      </c>
      <c r="B351" t="s">
        <v>2658</v>
      </c>
    </row>
    <row r="352" spans="1:2" x14ac:dyDescent="0.25">
      <c r="A352" s="12">
        <v>350</v>
      </c>
      <c r="B352" t="s">
        <v>2659</v>
      </c>
    </row>
    <row r="353" spans="1:2" x14ac:dyDescent="0.25">
      <c r="A353" s="12">
        <v>351</v>
      </c>
      <c r="B353" t="s">
        <v>2660</v>
      </c>
    </row>
    <row r="354" spans="1:2" x14ac:dyDescent="0.25">
      <c r="A354" s="12">
        <v>352</v>
      </c>
      <c r="B354" t="s">
        <v>2661</v>
      </c>
    </row>
    <row r="355" spans="1:2" x14ac:dyDescent="0.25">
      <c r="A355" s="12">
        <v>353</v>
      </c>
      <c r="B355" t="s">
        <v>2662</v>
      </c>
    </row>
    <row r="356" spans="1:2" x14ac:dyDescent="0.25">
      <c r="A356" s="12">
        <v>354</v>
      </c>
      <c r="B356" t="s">
        <v>2663</v>
      </c>
    </row>
    <row r="357" spans="1:2" x14ac:dyDescent="0.25">
      <c r="A357" s="12">
        <v>355</v>
      </c>
      <c r="B357" t="s">
        <v>2664</v>
      </c>
    </row>
    <row r="358" spans="1:2" x14ac:dyDescent="0.25">
      <c r="A358" s="12">
        <v>356</v>
      </c>
      <c r="B358" t="s">
        <v>2665</v>
      </c>
    </row>
    <row r="359" spans="1:2" x14ac:dyDescent="0.25">
      <c r="A359" s="12">
        <v>357</v>
      </c>
      <c r="B359" t="s">
        <v>2666</v>
      </c>
    </row>
    <row r="360" spans="1:2" x14ac:dyDescent="0.25">
      <c r="A360" s="12">
        <v>358</v>
      </c>
      <c r="B360" t="s">
        <v>2667</v>
      </c>
    </row>
    <row r="361" spans="1:2" x14ac:dyDescent="0.25">
      <c r="A361" s="12">
        <v>359</v>
      </c>
      <c r="B361" t="s">
        <v>2668</v>
      </c>
    </row>
    <row r="362" spans="1:2" x14ac:dyDescent="0.25">
      <c r="A362" s="12">
        <v>360</v>
      </c>
      <c r="B362" t="s">
        <v>2669</v>
      </c>
    </row>
    <row r="363" spans="1:2" x14ac:dyDescent="0.25">
      <c r="A363" s="12">
        <v>361</v>
      </c>
      <c r="B363" t="s">
        <v>2670</v>
      </c>
    </row>
    <row r="364" spans="1:2" x14ac:dyDescent="0.25">
      <c r="A364" s="12">
        <v>362</v>
      </c>
      <c r="B364" t="s">
        <v>2671</v>
      </c>
    </row>
    <row r="365" spans="1:2" x14ac:dyDescent="0.25">
      <c r="A365" s="12">
        <v>363</v>
      </c>
      <c r="B365" t="s">
        <v>2672</v>
      </c>
    </row>
    <row r="366" spans="1:2" x14ac:dyDescent="0.25">
      <c r="A366" s="12">
        <v>364</v>
      </c>
      <c r="B366" t="s">
        <v>2673</v>
      </c>
    </row>
    <row r="367" spans="1:2" x14ac:dyDescent="0.25">
      <c r="A367" s="12">
        <v>365</v>
      </c>
      <c r="B367" t="s">
        <v>2674</v>
      </c>
    </row>
    <row r="368" spans="1:2" x14ac:dyDescent="0.25">
      <c r="A368" s="12">
        <v>366</v>
      </c>
      <c r="B368" t="s">
        <v>2675</v>
      </c>
    </row>
    <row r="369" spans="1:2" x14ac:dyDescent="0.25">
      <c r="A369" s="12">
        <v>367</v>
      </c>
      <c r="B369" t="s">
        <v>2676</v>
      </c>
    </row>
    <row r="370" spans="1:2" x14ac:dyDescent="0.25">
      <c r="A370" s="12">
        <v>368</v>
      </c>
      <c r="B370" t="s">
        <v>2677</v>
      </c>
    </row>
    <row r="371" spans="1:2" x14ac:dyDescent="0.25">
      <c r="A371" s="12">
        <v>369</v>
      </c>
      <c r="B371" t="s">
        <v>2678</v>
      </c>
    </row>
    <row r="372" spans="1:2" x14ac:dyDescent="0.25">
      <c r="A372" s="12">
        <v>370</v>
      </c>
      <c r="B372" t="s">
        <v>2679</v>
      </c>
    </row>
    <row r="373" spans="1:2" x14ac:dyDescent="0.25">
      <c r="A373" s="12">
        <v>371</v>
      </c>
      <c r="B373" t="s">
        <v>2680</v>
      </c>
    </row>
    <row r="374" spans="1:2" x14ac:dyDescent="0.25">
      <c r="A374" s="12">
        <v>372</v>
      </c>
      <c r="B374" t="s">
        <v>2681</v>
      </c>
    </row>
    <row r="375" spans="1:2" x14ac:dyDescent="0.25">
      <c r="A375" s="12">
        <v>373</v>
      </c>
      <c r="B375" t="s">
        <v>2682</v>
      </c>
    </row>
    <row r="376" spans="1:2" x14ac:dyDescent="0.25">
      <c r="A376" s="12">
        <v>374</v>
      </c>
      <c r="B376" t="s">
        <v>2683</v>
      </c>
    </row>
    <row r="377" spans="1:2" x14ac:dyDescent="0.25">
      <c r="A377" s="12">
        <v>375</v>
      </c>
      <c r="B377" t="s">
        <v>2684</v>
      </c>
    </row>
    <row r="378" spans="1:2" x14ac:dyDescent="0.25">
      <c r="A378" s="12">
        <v>376</v>
      </c>
      <c r="B378" t="s">
        <v>2685</v>
      </c>
    </row>
    <row r="379" spans="1:2" x14ac:dyDescent="0.25">
      <c r="A379" s="12">
        <v>377</v>
      </c>
      <c r="B379" t="s">
        <v>2686</v>
      </c>
    </row>
    <row r="380" spans="1:2" x14ac:dyDescent="0.25">
      <c r="A380" s="12">
        <v>378</v>
      </c>
      <c r="B380" t="s">
        <v>2687</v>
      </c>
    </row>
    <row r="381" spans="1:2" x14ac:dyDescent="0.25">
      <c r="A381" s="12">
        <v>379</v>
      </c>
      <c r="B381" t="s">
        <v>2688</v>
      </c>
    </row>
    <row r="382" spans="1:2" x14ac:dyDescent="0.25">
      <c r="A382" s="12">
        <v>380</v>
      </c>
      <c r="B382" t="s">
        <v>2689</v>
      </c>
    </row>
    <row r="383" spans="1:2" x14ac:dyDescent="0.25">
      <c r="A383" s="12">
        <v>381</v>
      </c>
      <c r="B383" t="s">
        <v>2690</v>
      </c>
    </row>
    <row r="384" spans="1:2" x14ac:dyDescent="0.25">
      <c r="A384" s="12">
        <v>382</v>
      </c>
      <c r="B384" t="s">
        <v>2691</v>
      </c>
    </row>
    <row r="385" spans="1:2" x14ac:dyDescent="0.25">
      <c r="A385" s="12">
        <v>383</v>
      </c>
      <c r="B385" t="s">
        <v>2692</v>
      </c>
    </row>
    <row r="386" spans="1:2" x14ac:dyDescent="0.25">
      <c r="A386" s="12">
        <v>384</v>
      </c>
      <c r="B386" t="s">
        <v>2693</v>
      </c>
    </row>
    <row r="387" spans="1:2" x14ac:dyDescent="0.25">
      <c r="A387" s="12">
        <v>385</v>
      </c>
      <c r="B387" t="s">
        <v>2380</v>
      </c>
    </row>
    <row r="388" spans="1:2" x14ac:dyDescent="0.25">
      <c r="A388" s="12">
        <v>386</v>
      </c>
      <c r="B388" t="s">
        <v>2694</v>
      </c>
    </row>
    <row r="389" spans="1:2" x14ac:dyDescent="0.25">
      <c r="A389" s="12">
        <v>387</v>
      </c>
      <c r="B389" t="s">
        <v>2695</v>
      </c>
    </row>
    <row r="390" spans="1:2" x14ac:dyDescent="0.25">
      <c r="A390" s="12">
        <v>388</v>
      </c>
      <c r="B390" t="s">
        <v>2696</v>
      </c>
    </row>
    <row r="391" spans="1:2" x14ac:dyDescent="0.25">
      <c r="A391" s="12">
        <v>389</v>
      </c>
      <c r="B391" t="s">
        <v>2697</v>
      </c>
    </row>
    <row r="392" spans="1:2" x14ac:dyDescent="0.25">
      <c r="A392" s="12">
        <v>390</v>
      </c>
      <c r="B392" t="s">
        <v>2698</v>
      </c>
    </row>
    <row r="393" spans="1:2" x14ac:dyDescent="0.25">
      <c r="A393" s="12">
        <v>391</v>
      </c>
      <c r="B393" t="s">
        <v>2699</v>
      </c>
    </row>
    <row r="394" spans="1:2" x14ac:dyDescent="0.25">
      <c r="A394" s="12">
        <v>392</v>
      </c>
      <c r="B394" t="s">
        <v>2700</v>
      </c>
    </row>
    <row r="395" spans="1:2" x14ac:dyDescent="0.25">
      <c r="A395" s="12">
        <v>393</v>
      </c>
      <c r="B395" t="s">
        <v>2380</v>
      </c>
    </row>
    <row r="396" spans="1:2" x14ac:dyDescent="0.25">
      <c r="A396" s="12">
        <v>394</v>
      </c>
      <c r="B396" t="s">
        <v>2380</v>
      </c>
    </row>
    <row r="397" spans="1:2" x14ac:dyDescent="0.25">
      <c r="A397" s="12">
        <v>395</v>
      </c>
      <c r="B397" t="s">
        <v>2701</v>
      </c>
    </row>
    <row r="398" spans="1:2" x14ac:dyDescent="0.25">
      <c r="A398" s="12">
        <v>396</v>
      </c>
      <c r="B398" t="s">
        <v>2702</v>
      </c>
    </row>
    <row r="399" spans="1:2" x14ac:dyDescent="0.25">
      <c r="A399" s="12">
        <v>397</v>
      </c>
      <c r="B399" t="s">
        <v>2703</v>
      </c>
    </row>
    <row r="400" spans="1:2" x14ac:dyDescent="0.25">
      <c r="A400" s="12">
        <v>398</v>
      </c>
      <c r="B400" t="s">
        <v>2704</v>
      </c>
    </row>
    <row r="401" spans="1:2" x14ac:dyDescent="0.25">
      <c r="A401" s="12">
        <v>399</v>
      </c>
      <c r="B401" t="s">
        <v>2705</v>
      </c>
    </row>
    <row r="402" spans="1:2" x14ac:dyDescent="0.25">
      <c r="A402" s="12">
        <v>400</v>
      </c>
      <c r="B402" t="s">
        <v>2706</v>
      </c>
    </row>
    <row r="403" spans="1:2" x14ac:dyDescent="0.25">
      <c r="A403" s="12">
        <v>401</v>
      </c>
      <c r="B403" t="s">
        <v>2707</v>
      </c>
    </row>
    <row r="404" spans="1:2" x14ac:dyDescent="0.25">
      <c r="A404" s="12">
        <v>402</v>
      </c>
      <c r="B404" t="s">
        <v>2708</v>
      </c>
    </row>
    <row r="405" spans="1:2" x14ac:dyDescent="0.25">
      <c r="A405" s="12">
        <v>403</v>
      </c>
      <c r="B405" t="s">
        <v>2709</v>
      </c>
    </row>
    <row r="406" spans="1:2" x14ac:dyDescent="0.25">
      <c r="A406" s="12">
        <v>404</v>
      </c>
      <c r="B406" t="s">
        <v>2710</v>
      </c>
    </row>
    <row r="407" spans="1:2" x14ac:dyDescent="0.25">
      <c r="A407" s="12">
        <v>405</v>
      </c>
      <c r="B407" t="s">
        <v>2711</v>
      </c>
    </row>
    <row r="408" spans="1:2" x14ac:dyDescent="0.25">
      <c r="A408" s="12">
        <v>406</v>
      </c>
      <c r="B408" t="s">
        <v>2712</v>
      </c>
    </row>
    <row r="409" spans="1:2" x14ac:dyDescent="0.25">
      <c r="A409" s="12">
        <v>407</v>
      </c>
      <c r="B409" t="s">
        <v>2713</v>
      </c>
    </row>
    <row r="410" spans="1:2" x14ac:dyDescent="0.25">
      <c r="A410" s="12">
        <v>408</v>
      </c>
      <c r="B410" t="s">
        <v>2380</v>
      </c>
    </row>
    <row r="411" spans="1:2" x14ac:dyDescent="0.25">
      <c r="A411" s="12">
        <v>409</v>
      </c>
      <c r="B411" t="s">
        <v>2714</v>
      </c>
    </row>
    <row r="412" spans="1:2" x14ac:dyDescent="0.25">
      <c r="A412" s="12">
        <v>410</v>
      </c>
      <c r="B412" t="s">
        <v>2715</v>
      </c>
    </row>
    <row r="413" spans="1:2" x14ac:dyDescent="0.25">
      <c r="A413" s="12">
        <v>411</v>
      </c>
      <c r="B413" t="s">
        <v>2716</v>
      </c>
    </row>
    <row r="414" spans="1:2" x14ac:dyDescent="0.25">
      <c r="A414" s="12">
        <v>412</v>
      </c>
      <c r="B414" t="s">
        <v>2717</v>
      </c>
    </row>
    <row r="415" spans="1:2" x14ac:dyDescent="0.25">
      <c r="A415" s="12">
        <v>413</v>
      </c>
      <c r="B415" t="s">
        <v>2718</v>
      </c>
    </row>
    <row r="416" spans="1:2" x14ac:dyDescent="0.25">
      <c r="A416" s="12">
        <v>414</v>
      </c>
      <c r="B416" t="s">
        <v>2719</v>
      </c>
    </row>
    <row r="417" spans="1:2" x14ac:dyDescent="0.25">
      <c r="A417" s="12">
        <v>415</v>
      </c>
      <c r="B417" t="s">
        <v>2720</v>
      </c>
    </row>
    <row r="418" spans="1:2" x14ac:dyDescent="0.25">
      <c r="A418" s="12">
        <v>416</v>
      </c>
      <c r="B418" t="s">
        <v>2721</v>
      </c>
    </row>
    <row r="419" spans="1:2" x14ac:dyDescent="0.25">
      <c r="A419" s="12">
        <v>417</v>
      </c>
      <c r="B419" t="s">
        <v>2722</v>
      </c>
    </row>
    <row r="420" spans="1:2" x14ac:dyDescent="0.25">
      <c r="A420" s="12">
        <v>418</v>
      </c>
      <c r="B420" t="s">
        <v>2723</v>
      </c>
    </row>
    <row r="421" spans="1:2" x14ac:dyDescent="0.25">
      <c r="A421" s="12">
        <v>419</v>
      </c>
      <c r="B421" t="s">
        <v>2724</v>
      </c>
    </row>
    <row r="422" spans="1:2" x14ac:dyDescent="0.25">
      <c r="A422" s="12">
        <v>420</v>
      </c>
      <c r="B422" t="s">
        <v>2725</v>
      </c>
    </row>
    <row r="423" spans="1:2" x14ac:dyDescent="0.25">
      <c r="A423" s="12">
        <v>421</v>
      </c>
      <c r="B423" t="s">
        <v>2726</v>
      </c>
    </row>
    <row r="424" spans="1:2" x14ac:dyDescent="0.25">
      <c r="A424" s="12">
        <v>422</v>
      </c>
      <c r="B424" t="s">
        <v>2727</v>
      </c>
    </row>
    <row r="425" spans="1:2" x14ac:dyDescent="0.25">
      <c r="A425" s="12">
        <v>423</v>
      </c>
      <c r="B425" t="s">
        <v>2728</v>
      </c>
    </row>
    <row r="426" spans="1:2" x14ac:dyDescent="0.25">
      <c r="A426" s="12">
        <v>424</v>
      </c>
      <c r="B426" t="s">
        <v>2729</v>
      </c>
    </row>
    <row r="427" spans="1:2" x14ac:dyDescent="0.25">
      <c r="A427" s="12">
        <v>425</v>
      </c>
      <c r="B427" t="s">
        <v>2730</v>
      </c>
    </row>
    <row r="428" spans="1:2" x14ac:dyDescent="0.25">
      <c r="A428" s="12">
        <v>426</v>
      </c>
      <c r="B428" t="s">
        <v>2731</v>
      </c>
    </row>
    <row r="429" spans="1:2" x14ac:dyDescent="0.25">
      <c r="A429" s="12">
        <v>427</v>
      </c>
      <c r="B429" t="s">
        <v>2732</v>
      </c>
    </row>
    <row r="430" spans="1:2" x14ac:dyDescent="0.25">
      <c r="A430" s="12">
        <v>428</v>
      </c>
      <c r="B430" t="s">
        <v>2733</v>
      </c>
    </row>
    <row r="431" spans="1:2" x14ac:dyDescent="0.25">
      <c r="A431" s="12">
        <v>429</v>
      </c>
      <c r="B431" t="s">
        <v>2734</v>
      </c>
    </row>
    <row r="432" spans="1:2" x14ac:dyDescent="0.25">
      <c r="A432" s="12">
        <v>430</v>
      </c>
      <c r="B432" t="s">
        <v>2735</v>
      </c>
    </row>
    <row r="433" spans="1:2" x14ac:dyDescent="0.25">
      <c r="A433" s="12">
        <v>431</v>
      </c>
      <c r="B433" t="s">
        <v>2736</v>
      </c>
    </row>
    <row r="434" spans="1:2" x14ac:dyDescent="0.25">
      <c r="A434" s="12">
        <v>432</v>
      </c>
      <c r="B434" t="s">
        <v>2737</v>
      </c>
    </row>
    <row r="435" spans="1:2" x14ac:dyDescent="0.25">
      <c r="A435" s="12">
        <v>433</v>
      </c>
      <c r="B435" t="s">
        <v>2738</v>
      </c>
    </row>
    <row r="436" spans="1:2" x14ac:dyDescent="0.25">
      <c r="A436" s="12">
        <v>434</v>
      </c>
      <c r="B436" t="s">
        <v>2739</v>
      </c>
    </row>
  </sheetData>
  <autoFilter ref="A2:B2" xr:uid="{00000000-0009-0000-0000-000006000000}">
    <sortState xmlns:xlrd2="http://schemas.microsoft.com/office/spreadsheetml/2017/richdata2"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23"/>
  <sheetViews>
    <sheetView workbookViewId="0">
      <selection activeCell="F6" sqref="F6"/>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74" customFormat="1" x14ac:dyDescent="0.25">
      <c r="A1" s="72" t="s">
        <v>2756</v>
      </c>
      <c r="B1" s="73"/>
      <c r="C1" s="73"/>
      <c r="D1" s="73"/>
      <c r="E1" s="73"/>
      <c r="F1" s="73"/>
      <c r="G1" s="73"/>
      <c r="H1" s="73"/>
      <c r="I1" s="73"/>
      <c r="J1" s="73"/>
      <c r="K1" s="73"/>
      <c r="L1" s="73"/>
    </row>
    <row r="2" spans="1:12" ht="30" x14ac:dyDescent="0.25">
      <c r="A2" s="3" t="s">
        <v>94</v>
      </c>
      <c r="B2" s="1" t="s">
        <v>2002</v>
      </c>
      <c r="C2" s="1" t="s">
        <v>75</v>
      </c>
      <c r="D2" s="3" t="s">
        <v>95</v>
      </c>
      <c r="E2" s="1" t="s">
        <v>96</v>
      </c>
      <c r="F2" s="3" t="s">
        <v>2012</v>
      </c>
      <c r="G2" s="26" t="s">
        <v>2013</v>
      </c>
      <c r="H2" s="26" t="s">
        <v>2014</v>
      </c>
      <c r="I2" s="3" t="s">
        <v>2084</v>
      </c>
      <c r="J2" s="32" t="s">
        <v>2090</v>
      </c>
      <c r="K2" s="26" t="s">
        <v>2085</v>
      </c>
      <c r="L2" s="26" t="s">
        <v>2086</v>
      </c>
    </row>
    <row r="3" spans="1:12" x14ac:dyDescent="0.25">
      <c r="A3" s="3">
        <v>0</v>
      </c>
      <c r="B3" s="63" t="s">
        <v>2272</v>
      </c>
      <c r="C3" s="63" t="s">
        <v>2289</v>
      </c>
      <c r="D3" s="8">
        <v>1</v>
      </c>
      <c r="E3" t="s">
        <v>99</v>
      </c>
      <c r="F3" s="64" t="s">
        <v>2015</v>
      </c>
      <c r="G3" t="s">
        <v>2287</v>
      </c>
      <c r="H3">
        <v>1</v>
      </c>
      <c r="I3" s="65" t="s">
        <v>2142</v>
      </c>
      <c r="J3">
        <v>1</v>
      </c>
      <c r="K3" t="s">
        <v>2281</v>
      </c>
      <c r="L3" t="s">
        <v>2291</v>
      </c>
    </row>
    <row r="4" spans="1:12" x14ac:dyDescent="0.25">
      <c r="A4" s="3">
        <v>0</v>
      </c>
      <c r="B4" t="s">
        <v>1987</v>
      </c>
      <c r="C4" s="1" t="s">
        <v>93</v>
      </c>
      <c r="D4" s="8">
        <v>2</v>
      </c>
      <c r="E4" t="s">
        <v>98</v>
      </c>
      <c r="F4" s="8" t="s">
        <v>2016</v>
      </c>
      <c r="G4" t="s">
        <v>1816</v>
      </c>
      <c r="H4">
        <v>1</v>
      </c>
      <c r="I4" s="3" t="s">
        <v>2098</v>
      </c>
      <c r="J4">
        <v>1</v>
      </c>
      <c r="K4" t="s">
        <v>2099</v>
      </c>
      <c r="L4" t="s">
        <v>2100</v>
      </c>
    </row>
    <row r="5" spans="1:12" x14ac:dyDescent="0.25">
      <c r="A5" s="3">
        <v>1</v>
      </c>
      <c r="B5" t="s">
        <v>1988</v>
      </c>
      <c r="C5" s="2" t="s">
        <v>39</v>
      </c>
      <c r="D5" s="8">
        <v>3</v>
      </c>
      <c r="E5" t="s">
        <v>97</v>
      </c>
      <c r="F5" s="8" t="s">
        <v>2017</v>
      </c>
      <c r="G5" t="s">
        <v>1964</v>
      </c>
      <c r="H5">
        <v>2</v>
      </c>
      <c r="I5" s="3" t="s">
        <v>2089</v>
      </c>
      <c r="J5">
        <v>2</v>
      </c>
      <c r="K5" t="s">
        <v>2094</v>
      </c>
      <c r="L5" t="s">
        <v>2097</v>
      </c>
    </row>
    <row r="6" spans="1:12" x14ac:dyDescent="0.25">
      <c r="A6" s="3">
        <v>2</v>
      </c>
      <c r="B6" t="s">
        <v>1989</v>
      </c>
      <c r="C6" t="s">
        <v>739</v>
      </c>
      <c r="F6" s="8" t="s">
        <v>2018</v>
      </c>
      <c r="G6" t="s">
        <v>1885</v>
      </c>
      <c r="H6">
        <v>3</v>
      </c>
      <c r="I6" s="3" t="s">
        <v>2088</v>
      </c>
      <c r="J6">
        <v>3</v>
      </c>
      <c r="K6" t="s">
        <v>2092</v>
      </c>
      <c r="L6" t="s">
        <v>2095</v>
      </c>
    </row>
    <row r="7" spans="1:12" x14ac:dyDescent="0.25">
      <c r="A7" s="3">
        <v>3</v>
      </c>
      <c r="B7" t="s">
        <v>1990</v>
      </c>
      <c r="C7" t="s">
        <v>76</v>
      </c>
      <c r="F7" s="8" t="s">
        <v>2019</v>
      </c>
      <c r="G7" t="s">
        <v>134</v>
      </c>
      <c r="H7">
        <v>4</v>
      </c>
      <c r="I7" s="3" t="s">
        <v>2091</v>
      </c>
      <c r="J7">
        <v>4</v>
      </c>
      <c r="K7" t="s">
        <v>2093</v>
      </c>
      <c r="L7" t="s">
        <v>2096</v>
      </c>
    </row>
    <row r="8" spans="1:12" x14ac:dyDescent="0.25">
      <c r="A8" s="3">
        <v>4</v>
      </c>
      <c r="B8" t="s">
        <v>1991</v>
      </c>
      <c r="C8" t="s">
        <v>77</v>
      </c>
      <c r="F8" s="8" t="s">
        <v>2020</v>
      </c>
      <c r="G8" t="s">
        <v>2028</v>
      </c>
      <c r="H8">
        <v>5</v>
      </c>
      <c r="I8" s="3" t="s">
        <v>2113</v>
      </c>
      <c r="J8">
        <v>5</v>
      </c>
      <c r="K8" t="s">
        <v>1904</v>
      </c>
      <c r="L8" t="s">
        <v>2114</v>
      </c>
    </row>
    <row r="9" spans="1:12" x14ac:dyDescent="0.25">
      <c r="A9" s="3">
        <v>5</v>
      </c>
      <c r="B9" t="s">
        <v>1992</v>
      </c>
      <c r="C9" s="4" t="s">
        <v>38</v>
      </c>
      <c r="F9" s="8" t="s">
        <v>2021</v>
      </c>
      <c r="G9" t="s">
        <v>1894</v>
      </c>
      <c r="H9">
        <v>6</v>
      </c>
      <c r="I9" s="3" t="s">
        <v>2101</v>
      </c>
      <c r="J9">
        <v>6</v>
      </c>
      <c r="K9" t="s">
        <v>2195</v>
      </c>
      <c r="L9" t="s">
        <v>2196</v>
      </c>
    </row>
    <row r="10" spans="1:12" x14ac:dyDescent="0.25">
      <c r="A10" s="3">
        <v>6</v>
      </c>
      <c r="B10" t="s">
        <v>1993</v>
      </c>
      <c r="C10" t="s">
        <v>740</v>
      </c>
      <c r="F10" s="8" t="s">
        <v>2022</v>
      </c>
      <c r="G10" t="s">
        <v>39</v>
      </c>
      <c r="H10">
        <v>7</v>
      </c>
      <c r="I10" s="3" t="s">
        <v>2117</v>
      </c>
      <c r="J10">
        <v>7</v>
      </c>
      <c r="K10" s="35" t="s">
        <v>2123</v>
      </c>
      <c r="L10" s="35" t="s">
        <v>2126</v>
      </c>
    </row>
    <row r="11" spans="1:12" x14ac:dyDescent="0.25">
      <c r="A11" s="3">
        <v>7</v>
      </c>
      <c r="B11" t="s">
        <v>1994</v>
      </c>
      <c r="C11" t="s">
        <v>36</v>
      </c>
      <c r="F11" s="8" t="s">
        <v>2023</v>
      </c>
      <c r="G11" t="s">
        <v>1895</v>
      </c>
      <c r="H11">
        <v>8</v>
      </c>
      <c r="I11" s="3" t="s">
        <v>2118</v>
      </c>
      <c r="J11">
        <v>8</v>
      </c>
      <c r="K11" s="35" t="s">
        <v>2121</v>
      </c>
      <c r="L11" t="s">
        <v>2124</v>
      </c>
    </row>
    <row r="12" spans="1:12" x14ac:dyDescent="0.25">
      <c r="A12" s="3">
        <v>8</v>
      </c>
      <c r="B12" t="s">
        <v>1995</v>
      </c>
      <c r="C12" t="s">
        <v>78</v>
      </c>
      <c r="F12" s="8" t="s">
        <v>2024</v>
      </c>
      <c r="G12" t="s">
        <v>1881</v>
      </c>
      <c r="H12">
        <v>9</v>
      </c>
      <c r="I12" s="3" t="s">
        <v>2119</v>
      </c>
      <c r="J12">
        <v>9</v>
      </c>
      <c r="K12" s="35" t="s">
        <v>2122</v>
      </c>
      <c r="L12" t="s">
        <v>2125</v>
      </c>
    </row>
    <row r="13" spans="1:12" ht="105" x14ac:dyDescent="0.25">
      <c r="A13" s="3">
        <v>9</v>
      </c>
      <c r="B13" t="s">
        <v>1996</v>
      </c>
      <c r="C13" t="s">
        <v>37</v>
      </c>
      <c r="F13" s="8" t="s">
        <v>2026</v>
      </c>
      <c r="G13" t="s">
        <v>2029</v>
      </c>
      <c r="H13">
        <v>10</v>
      </c>
      <c r="I13" s="3" t="s">
        <v>2120</v>
      </c>
      <c r="J13">
        <v>10</v>
      </c>
      <c r="K13" s="36" t="s">
        <v>2127</v>
      </c>
      <c r="L13" s="23" t="s">
        <v>2128</v>
      </c>
    </row>
    <row r="14" spans="1:12" x14ac:dyDescent="0.25">
      <c r="A14" s="3">
        <v>10</v>
      </c>
      <c r="B14" t="s">
        <v>1997</v>
      </c>
      <c r="C14" t="s">
        <v>79</v>
      </c>
      <c r="F14" s="8" t="s">
        <v>2025</v>
      </c>
      <c r="G14" t="s">
        <v>1893</v>
      </c>
      <c r="H14">
        <v>11</v>
      </c>
      <c r="I14" s="3" t="s">
        <v>2133</v>
      </c>
      <c r="J14">
        <v>11</v>
      </c>
      <c r="K14" s="35" t="s">
        <v>2134</v>
      </c>
      <c r="L14" t="s">
        <v>2143</v>
      </c>
    </row>
    <row r="15" spans="1:12" x14ac:dyDescent="0.25">
      <c r="A15" s="3">
        <v>11</v>
      </c>
      <c r="B15" t="s">
        <v>1998</v>
      </c>
      <c r="C15" t="s">
        <v>35</v>
      </c>
      <c r="F15" s="8" t="s">
        <v>2285</v>
      </c>
      <c r="G15" t="s">
        <v>2286</v>
      </c>
      <c r="H15">
        <v>12</v>
      </c>
      <c r="I15" s="3" t="s">
        <v>2135</v>
      </c>
      <c r="J15">
        <v>12</v>
      </c>
      <c r="K15" s="35" t="s">
        <v>2136</v>
      </c>
      <c r="L15" t="s">
        <v>2137</v>
      </c>
    </row>
    <row r="16" spans="1:12" x14ac:dyDescent="0.25">
      <c r="A16" s="3">
        <v>12</v>
      </c>
      <c r="B16" t="s">
        <v>1999</v>
      </c>
      <c r="C16" t="s">
        <v>80</v>
      </c>
      <c r="F16" s="67" t="s">
        <v>2027</v>
      </c>
      <c r="G16" t="s">
        <v>2288</v>
      </c>
      <c r="H16">
        <v>12</v>
      </c>
      <c r="I16" s="3" t="s">
        <v>2138</v>
      </c>
      <c r="J16">
        <v>13</v>
      </c>
      <c r="K16" s="35" t="s">
        <v>2139</v>
      </c>
      <c r="L16" t="s">
        <v>2140</v>
      </c>
    </row>
    <row r="17" spans="1:12" x14ac:dyDescent="0.25">
      <c r="A17" s="3">
        <v>13</v>
      </c>
      <c r="B17" t="s">
        <v>2000</v>
      </c>
      <c r="C17" t="s">
        <v>40</v>
      </c>
      <c r="I17" s="3" t="s">
        <v>2197</v>
      </c>
      <c r="J17">
        <v>14</v>
      </c>
      <c r="K17" s="35" t="s">
        <v>2198</v>
      </c>
      <c r="L17" t="s">
        <v>2199</v>
      </c>
    </row>
    <row r="18" spans="1:12" x14ac:dyDescent="0.25">
      <c r="A18" s="3">
        <v>14</v>
      </c>
      <c r="B18" t="s">
        <v>2001</v>
      </c>
      <c r="C18" t="s">
        <v>741</v>
      </c>
      <c r="I18" s="3" t="s">
        <v>2282</v>
      </c>
      <c r="J18">
        <v>15</v>
      </c>
      <c r="K18" s="35" t="s">
        <v>2283</v>
      </c>
      <c r="L18" t="s">
        <v>2284</v>
      </c>
    </row>
    <row r="19" spans="1:12" x14ac:dyDescent="0.25">
      <c r="A19" s="3">
        <v>15</v>
      </c>
      <c r="B19" t="s">
        <v>2065</v>
      </c>
      <c r="C19" t="s">
        <v>2033</v>
      </c>
      <c r="I19" s="66" t="s">
        <v>2141</v>
      </c>
      <c r="J19">
        <v>14</v>
      </c>
      <c r="K19" t="s">
        <v>2280</v>
      </c>
      <c r="L19" t="s">
        <v>2292</v>
      </c>
    </row>
    <row r="20" spans="1:12" x14ac:dyDescent="0.25">
      <c r="A20" s="3">
        <v>16</v>
      </c>
      <c r="B20" t="s">
        <v>2032</v>
      </c>
      <c r="C20" t="s">
        <v>2034</v>
      </c>
    </row>
    <row r="21" spans="1:12" x14ac:dyDescent="0.25">
      <c r="A21" s="3">
        <v>17</v>
      </c>
      <c r="B21" t="s">
        <v>2231</v>
      </c>
      <c r="C21" t="s">
        <v>2232</v>
      </c>
    </row>
    <row r="22" spans="1:12" x14ac:dyDescent="0.25">
      <c r="A22" s="3">
        <v>18</v>
      </c>
      <c r="B22" t="s">
        <v>2193</v>
      </c>
      <c r="C22" t="s">
        <v>2194</v>
      </c>
    </row>
    <row r="23" spans="1:12" x14ac:dyDescent="0.25">
      <c r="A23" s="3">
        <v>18</v>
      </c>
      <c r="B23" s="62" t="s">
        <v>2273</v>
      </c>
      <c r="C23" s="62" t="s">
        <v>2290</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Sets data</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2020-04-23T01:01:28Z</dcterms:modified>
</cp:coreProperties>
</file>