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0929DED1-6FD2-4948-8248-16125DC0A1A2}"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DumpedDataWorkarea!$A$2:$G$35</definedName>
    <definedName name="_xlnm._FilterDatabase" localSheetId="6" hidden="1">'ESO dumped WayshrineInfo'!$A$2:$M$464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54" i="15" l="1"/>
  <c r="C554" i="15"/>
  <c r="B555" i="15"/>
  <c r="C555" i="15"/>
  <c r="B556" i="15"/>
  <c r="C556" i="15"/>
  <c r="B557" i="15"/>
  <c r="C557" i="15"/>
  <c r="B558" i="15"/>
  <c r="C558" i="15"/>
  <c r="B559" i="15"/>
  <c r="C559" i="15"/>
  <c r="B560" i="15"/>
  <c r="C560" i="15"/>
  <c r="B561" i="15"/>
  <c r="C561" i="15"/>
  <c r="B562" i="15"/>
  <c r="C562" i="15"/>
  <c r="B563" i="15"/>
  <c r="C563" i="15"/>
  <c r="B564" i="15"/>
  <c r="C564" i="15"/>
  <c r="B565" i="15"/>
  <c r="C565" i="15"/>
  <c r="B566" i="15"/>
  <c r="C566" i="15"/>
  <c r="B567" i="15"/>
  <c r="C567" i="15"/>
  <c r="BC560" i="4"/>
  <c r="BB560" i="4"/>
  <c r="BA560" i="4"/>
  <c r="AW560" i="4"/>
  <c r="AV560" i="4"/>
  <c r="AS560" i="4"/>
  <c r="AR560" i="4"/>
  <c r="AQ560" i="4"/>
  <c r="AN560" i="4"/>
  <c r="AM560" i="4"/>
  <c r="AL560" i="4"/>
  <c r="AI560" i="4"/>
  <c r="AH560" i="4"/>
  <c r="AG560" i="4"/>
  <c r="AE560" i="4"/>
  <c r="AD560" i="4" s="1"/>
  <c r="AC560" i="4"/>
  <c r="AB560" i="4"/>
  <c r="Z560" i="4"/>
  <c r="Y560" i="4" s="1"/>
  <c r="W560" i="4"/>
  <c r="V560" i="4"/>
  <c r="Q560" i="4"/>
  <c r="P560" i="4" s="1"/>
  <c r="BC559" i="4"/>
  <c r="BB559" i="4"/>
  <c r="BA559" i="4"/>
  <c r="AW559" i="4"/>
  <c r="AV559" i="4"/>
  <c r="AS559" i="4"/>
  <c r="AR559" i="4"/>
  <c r="AQ559" i="4"/>
  <c r="AN559" i="4"/>
  <c r="AM559" i="4"/>
  <c r="AL559" i="4"/>
  <c r="AI559" i="4"/>
  <c r="AH559" i="4"/>
  <c r="AG559" i="4"/>
  <c r="AE559" i="4"/>
  <c r="AD559" i="4" s="1"/>
  <c r="AC559" i="4"/>
  <c r="AB559" i="4"/>
  <c r="Z559" i="4"/>
  <c r="Y559" i="4" s="1"/>
  <c r="W559" i="4"/>
  <c r="V559" i="4"/>
  <c r="Q559" i="4"/>
  <c r="P559" i="4" s="1"/>
  <c r="BC558" i="4"/>
  <c r="BB558" i="4"/>
  <c r="BA558" i="4"/>
  <c r="AW558" i="4"/>
  <c r="AV558" i="4"/>
  <c r="AS558" i="4"/>
  <c r="AR558" i="4"/>
  <c r="AQ558" i="4"/>
  <c r="AN558" i="4"/>
  <c r="AM558" i="4"/>
  <c r="AL558" i="4"/>
  <c r="AI558" i="4"/>
  <c r="AH558" i="4"/>
  <c r="AG558" i="4"/>
  <c r="AE558" i="4"/>
  <c r="AD558" i="4" s="1"/>
  <c r="AC558" i="4"/>
  <c r="AB558" i="4"/>
  <c r="Z558" i="4"/>
  <c r="Y558" i="4" s="1"/>
  <c r="W558" i="4"/>
  <c r="V558" i="4"/>
  <c r="Q558" i="4"/>
  <c r="P558" i="4" s="1"/>
  <c r="D560" i="4"/>
  <c r="D559" i="4"/>
  <c r="D558" i="4"/>
  <c r="BC557" i="4"/>
  <c r="BB557" i="4"/>
  <c r="BA557" i="4"/>
  <c r="AC557" i="4"/>
  <c r="AB557" i="4"/>
  <c r="Y557" i="4"/>
  <c r="W557" i="4"/>
  <c r="V557" i="4"/>
  <c r="S557" i="4"/>
  <c r="T557" i="4" s="1"/>
  <c r="Q557" i="4"/>
  <c r="P557" i="4" s="1"/>
  <c r="AZ557" i="4" s="1"/>
  <c r="BC556" i="4"/>
  <c r="BB556" i="4"/>
  <c r="BA556" i="4"/>
  <c r="AC556" i="4"/>
  <c r="AB556" i="4"/>
  <c r="Y556" i="4"/>
  <c r="W556" i="4"/>
  <c r="V556" i="4"/>
  <c r="S556" i="4"/>
  <c r="AY556" i="4" s="1"/>
  <c r="Q556" i="4"/>
  <c r="P556" i="4" s="1"/>
  <c r="BC555" i="4"/>
  <c r="BB555" i="4"/>
  <c r="BA555" i="4"/>
  <c r="AC555" i="4"/>
  <c r="AB555" i="4"/>
  <c r="Y555" i="4"/>
  <c r="W555" i="4"/>
  <c r="V555" i="4"/>
  <c r="S555" i="4"/>
  <c r="T555" i="4" s="1"/>
  <c r="Q555" i="4"/>
  <c r="P555" i="4" s="1"/>
  <c r="D557" i="4"/>
  <c r="D556" i="4"/>
  <c r="D555" i="4"/>
  <c r="Q553" i="4"/>
  <c r="P553" i="4" s="1"/>
  <c r="AZ553" i="4" s="1"/>
  <c r="S553" i="4"/>
  <c r="T553" i="4" s="1"/>
  <c r="Z553" i="4"/>
  <c r="Y553" i="4" s="1"/>
  <c r="BA553" i="4"/>
  <c r="BB553" i="4"/>
  <c r="BC553" i="4"/>
  <c r="Q554" i="4"/>
  <c r="P554" i="4" s="1"/>
  <c r="S554" i="4"/>
  <c r="AY554" i="4" s="1"/>
  <c r="Z554" i="4"/>
  <c r="Y554" i="4" s="1"/>
  <c r="BA554" i="4"/>
  <c r="BB554" i="4"/>
  <c r="BC554" i="4"/>
  <c r="D554" i="4"/>
  <c r="D553" i="4"/>
  <c r="E115" i="5"/>
  <c r="F115" i="5"/>
  <c r="G115" i="5" s="1"/>
  <c r="I115" i="5"/>
  <c r="J115" i="5"/>
  <c r="E116" i="5"/>
  <c r="F116" i="5"/>
  <c r="G116" i="5" s="1"/>
  <c r="I116" i="5"/>
  <c r="J116" i="5"/>
  <c r="E113" i="5"/>
  <c r="F113" i="5"/>
  <c r="G113" i="5" s="1"/>
  <c r="I113" i="5"/>
  <c r="J113" i="5"/>
  <c r="E114" i="5"/>
  <c r="F114" i="5"/>
  <c r="G114" i="5" s="1"/>
  <c r="I114" i="5"/>
  <c r="J114" i="5"/>
  <c r="AN543" i="4"/>
  <c r="AN542" i="4"/>
  <c r="AN541" i="4"/>
  <c r="AM543" i="4"/>
  <c r="AM542" i="4"/>
  <c r="AM541" i="4"/>
  <c r="AL543" i="4"/>
  <c r="AL542" i="4"/>
  <c r="AL541" i="4"/>
  <c r="AI543" i="4"/>
  <c r="AI542" i="4"/>
  <c r="AI541" i="4"/>
  <c r="AH543" i="4"/>
  <c r="AH542" i="4"/>
  <c r="AH541" i="4"/>
  <c r="AG543" i="4"/>
  <c r="AG542" i="4"/>
  <c r="AG541" i="4"/>
  <c r="AE543" i="4"/>
  <c r="AD543" i="4" s="1"/>
  <c r="AE542" i="4"/>
  <c r="AD542" i="4" s="1"/>
  <c r="AE541" i="4"/>
  <c r="AD541" i="4" s="1"/>
  <c r="AC543" i="4"/>
  <c r="AC542" i="4"/>
  <c r="AC541" i="4"/>
  <c r="W543" i="4"/>
  <c r="W542" i="4"/>
  <c r="W541" i="4"/>
  <c r="W507" i="4"/>
  <c r="W506" i="4"/>
  <c r="W505" i="4"/>
  <c r="V543" i="4"/>
  <c r="V542" i="4"/>
  <c r="V541" i="4"/>
  <c r="V507" i="4"/>
  <c r="V506" i="4"/>
  <c r="V505" i="4"/>
  <c r="D547" i="4"/>
  <c r="Q547" i="4"/>
  <c r="P547" i="4" s="1"/>
  <c r="S547" i="4"/>
  <c r="T547" i="4" s="1"/>
  <c r="Z547" i="4"/>
  <c r="Y547" i="4" s="1"/>
  <c r="BA547" i="4"/>
  <c r="BB547" i="4"/>
  <c r="BC547" i="4"/>
  <c r="D548" i="4"/>
  <c r="Q548" i="4"/>
  <c r="BC548" i="4" s="1"/>
  <c r="S548" i="4"/>
  <c r="T548" i="4" s="1"/>
  <c r="Z548" i="4"/>
  <c r="Y548" i="4" s="1"/>
  <c r="BA548" i="4"/>
  <c r="BB548" i="4"/>
  <c r="D549" i="4"/>
  <c r="Q549" i="4"/>
  <c r="P549" i="4" s="1"/>
  <c r="S549" i="4"/>
  <c r="T549" i="4" s="1"/>
  <c r="Z549" i="4"/>
  <c r="BC549" i="4" s="1"/>
  <c r="BA549" i="4"/>
  <c r="BB549" i="4"/>
  <c r="D550" i="4"/>
  <c r="Q550" i="4"/>
  <c r="P550" i="4" s="1"/>
  <c r="S550" i="4"/>
  <c r="T550" i="4" s="1"/>
  <c r="Z550" i="4"/>
  <c r="Y550" i="4" s="1"/>
  <c r="BA550" i="4"/>
  <c r="BB550" i="4"/>
  <c r="BC550" i="4"/>
  <c r="D551" i="4"/>
  <c r="Q551" i="4"/>
  <c r="P551" i="4" s="1"/>
  <c r="S551" i="4"/>
  <c r="T551" i="4" s="1"/>
  <c r="Z551" i="4"/>
  <c r="Y551" i="4" s="1"/>
  <c r="BA551" i="4"/>
  <c r="BB551" i="4"/>
  <c r="BC551" i="4"/>
  <c r="D552" i="4"/>
  <c r="Q552" i="4"/>
  <c r="BC552" i="4" s="1"/>
  <c r="S552" i="4"/>
  <c r="T552" i="4" s="1"/>
  <c r="Z552" i="4"/>
  <c r="Y552" i="4" s="1"/>
  <c r="BA552" i="4"/>
  <c r="BB552" i="4"/>
  <c r="Y530" i="4"/>
  <c r="Y534" i="4"/>
  <c r="Y535" i="4"/>
  <c r="Y536" i="4"/>
  <c r="Y537" i="4"/>
  <c r="Y524" i="4"/>
  <c r="Y525" i="4"/>
  <c r="Y526"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Y533" i="4" s="1"/>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Y532" i="4" s="1"/>
  <c r="AW531" i="4"/>
  <c r="AV531" i="4"/>
  <c r="AS531" i="4"/>
  <c r="AR531" i="4"/>
  <c r="AQ531" i="4"/>
  <c r="AN531" i="4"/>
  <c r="AM531" i="4"/>
  <c r="AL531" i="4"/>
  <c r="AI531" i="4"/>
  <c r="AH531" i="4"/>
  <c r="AG531" i="4"/>
  <c r="AE531" i="4"/>
  <c r="AD531" i="4" s="1"/>
  <c r="AC531" i="4"/>
  <c r="AB531" i="4"/>
  <c r="Z531" i="4"/>
  <c r="Y531" i="4" s="1"/>
  <c r="AW529" i="4"/>
  <c r="AV529" i="4"/>
  <c r="AS529" i="4"/>
  <c r="AR529" i="4"/>
  <c r="AQ529" i="4"/>
  <c r="AN529" i="4"/>
  <c r="AM529" i="4"/>
  <c r="AL529" i="4"/>
  <c r="AI529" i="4"/>
  <c r="AH529" i="4"/>
  <c r="AG529" i="4"/>
  <c r="AE529" i="4"/>
  <c r="AD529" i="4" s="1"/>
  <c r="AC529" i="4"/>
  <c r="AB529" i="4"/>
  <c r="Z529" i="4"/>
  <c r="Y529"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3" i="4"/>
  <c r="Y523" i="4" s="1"/>
  <c r="AB523" i="4"/>
  <c r="AC523" i="4"/>
  <c r="AE523" i="4"/>
  <c r="AD523" i="4" s="1"/>
  <c r="AG523" i="4"/>
  <c r="AH523" i="4"/>
  <c r="AI523" i="4"/>
  <c r="AL523" i="4"/>
  <c r="AM523" i="4"/>
  <c r="AN523" i="4"/>
  <c r="AQ523" i="4"/>
  <c r="AR523" i="4"/>
  <c r="AS523" i="4"/>
  <c r="AV523" i="4"/>
  <c r="AW523"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21" i="4"/>
  <c r="Y521" i="4" s="1"/>
  <c r="AB521" i="4"/>
  <c r="AC521" i="4"/>
  <c r="AE521" i="4"/>
  <c r="AD521" i="4" s="1"/>
  <c r="AG521" i="4"/>
  <c r="AH521" i="4"/>
  <c r="AI521" i="4"/>
  <c r="AL521" i="4"/>
  <c r="AM521" i="4"/>
  <c r="AN521" i="4"/>
  <c r="AQ521" i="4"/>
  <c r="AR521" i="4"/>
  <c r="AS521" i="4"/>
  <c r="AV521" i="4"/>
  <c r="AW521" i="4"/>
  <c r="Z522" i="4"/>
  <c r="Y522" i="4" s="1"/>
  <c r="AB522" i="4"/>
  <c r="AC522" i="4"/>
  <c r="AE522" i="4"/>
  <c r="AD522" i="4" s="1"/>
  <c r="AG522" i="4"/>
  <c r="AH522" i="4"/>
  <c r="AI522" i="4"/>
  <c r="AL522" i="4"/>
  <c r="AM522" i="4"/>
  <c r="AN522" i="4"/>
  <c r="AQ522" i="4"/>
  <c r="AR522" i="4"/>
  <c r="AS522" i="4"/>
  <c r="AV522" i="4"/>
  <c r="AW522" i="4"/>
  <c r="AB524" i="4"/>
  <c r="AC524" i="4"/>
  <c r="AB525" i="4"/>
  <c r="AC525" i="4"/>
  <c r="AB526" i="4"/>
  <c r="AC526" i="4"/>
  <c r="Z540" i="4"/>
  <c r="Y540" i="4" s="1"/>
  <c r="Z539" i="4"/>
  <c r="Y539" i="4" s="1"/>
  <c r="Z538" i="4"/>
  <c r="Y538" i="4" s="1"/>
  <c r="Z541" i="4"/>
  <c r="Y541" i="4" s="1"/>
  <c r="Z542" i="4"/>
  <c r="Y542" i="4" s="1"/>
  <c r="Z543" i="4"/>
  <c r="Y543" i="4" s="1"/>
  <c r="Z544" i="4"/>
  <c r="Z545" i="4"/>
  <c r="Y545" i="4" s="1"/>
  <c r="Z546" i="4"/>
  <c r="Y546" i="4" s="1"/>
  <c r="Q538" i="4"/>
  <c r="P538" i="4" s="1"/>
  <c r="S538" i="4"/>
  <c r="T538" i="4" s="1"/>
  <c r="Q539" i="4"/>
  <c r="P539" i="4" s="1"/>
  <c r="S539" i="4"/>
  <c r="T539" i="4" s="1"/>
  <c r="Q540" i="4"/>
  <c r="P540" i="4" s="1"/>
  <c r="S540" i="4"/>
  <c r="T540" i="4" s="1"/>
  <c r="Q541" i="4"/>
  <c r="P541" i="4" s="1"/>
  <c r="S541" i="4"/>
  <c r="T541" i="4" s="1"/>
  <c r="Q542" i="4"/>
  <c r="P542" i="4" s="1"/>
  <c r="S542" i="4"/>
  <c r="T542" i="4" s="1"/>
  <c r="Q543" i="4"/>
  <c r="P543" i="4" s="1"/>
  <c r="S543" i="4"/>
  <c r="T543" i="4" s="1"/>
  <c r="Q544" i="4"/>
  <c r="S544" i="4"/>
  <c r="T544" i="4" s="1"/>
  <c r="Q545" i="4"/>
  <c r="BC545" i="4" s="1"/>
  <c r="S545" i="4"/>
  <c r="T545" i="4" s="1"/>
  <c r="Q546" i="4"/>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AZ555" i="4" l="1"/>
  <c r="AZ556" i="4"/>
  <c r="AY553" i="4"/>
  <c r="AZ560" i="4"/>
  <c r="AZ559" i="4"/>
  <c r="AZ558" i="4"/>
  <c r="AZ554" i="4"/>
  <c r="AY557" i="4"/>
  <c r="T556" i="4"/>
  <c r="AY555" i="4"/>
  <c r="BC546" i="4"/>
  <c r="T554" i="4"/>
  <c r="AY550" i="4"/>
  <c r="AZ550" i="4"/>
  <c r="AY549" i="4"/>
  <c r="AY547" i="4"/>
  <c r="AY551" i="4"/>
  <c r="P552" i="4"/>
  <c r="AZ552" i="4" s="1"/>
  <c r="AZ551" i="4"/>
  <c r="P548" i="4"/>
  <c r="AZ548" i="4" s="1"/>
  <c r="AZ547" i="4"/>
  <c r="Y549" i="4"/>
  <c r="AZ549" i="4" s="1"/>
  <c r="AY552" i="4"/>
  <c r="AY548" i="4"/>
  <c r="AZ539" i="4"/>
  <c r="AZ538" i="4"/>
  <c r="AZ541" i="4"/>
  <c r="Y544" i="4"/>
  <c r="AZ544" i="4" s="1"/>
  <c r="AZ543" i="4"/>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AY560" i="4" l="1"/>
  <c r="T560" i="4"/>
  <c r="AY559" i="4"/>
  <c r="T559" i="4"/>
  <c r="AY558" i="4"/>
  <c r="T558" i="4"/>
  <c r="J112" i="5"/>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Y4" i="4" s="1"/>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Y480" i="4" s="1"/>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Z3" i="4"/>
  <c r="Y3"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Y482" i="4" s="1"/>
  <c r="Q475" i="4"/>
  <c r="Q481" i="4"/>
  <c r="BC481" i="4" s="1"/>
  <c r="Z476" i="4"/>
  <c r="Y476" i="4" s="1"/>
  <c r="AE475" i="4"/>
  <c r="AE482" i="4"/>
  <c r="Z475" i="4"/>
  <c r="Y475" i="4" s="1"/>
  <c r="AE476" i="4"/>
  <c r="Q480" i="4"/>
  <c r="BC480" i="4" s="1"/>
  <c r="Q482" i="4"/>
  <c r="Z474" i="4"/>
  <c r="Y474" i="4" s="1"/>
  <c r="Q476" i="4"/>
  <c r="Q474" i="4"/>
  <c r="AE474" i="4"/>
  <c r="Q478" i="4"/>
  <c r="AE478" i="4"/>
  <c r="Z478" i="4"/>
  <c r="Y478" i="4" s="1"/>
  <c r="Q477" i="4"/>
  <c r="Z477" i="4"/>
  <c r="Y477" i="4" s="1"/>
  <c r="AE477" i="4"/>
  <c r="Z479" i="4"/>
  <c r="Y479" i="4" s="1"/>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2" i="4"/>
  <c r="AY282" i="4" s="1"/>
  <c r="S287" i="4"/>
  <c r="AY287" i="4" s="1"/>
  <c r="S220" i="4"/>
  <c r="T220" i="4" s="1"/>
  <c r="S328" i="4"/>
  <c r="S329" i="4"/>
  <c r="BB436" i="4" l="1"/>
  <c r="AZ279" i="4"/>
  <c r="BB437" i="4"/>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Y26" i="4" s="1"/>
  <c r="N165" i="18"/>
  <c r="Z57" i="4" s="1"/>
  <c r="Y57" i="4" s="1"/>
  <c r="N277" i="18"/>
  <c r="N166" i="18"/>
  <c r="N168" i="18"/>
  <c r="N248" i="18"/>
  <c r="N169" i="18"/>
  <c r="Z22" i="4" s="1"/>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Y33" i="4" s="1"/>
  <c r="N157" i="18"/>
  <c r="N301" i="18"/>
  <c r="N158" i="18"/>
  <c r="N302" i="18"/>
  <c r="N159" i="18"/>
  <c r="N144" i="18"/>
  <c r="Z61" i="4" s="1"/>
  <c r="Y61" i="4" s="1"/>
  <c r="N160" i="18"/>
  <c r="N272" i="18"/>
  <c r="N352" i="18"/>
  <c r="N161" i="18"/>
  <c r="Z62" i="4" s="1"/>
  <c r="Y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Y24" i="4" s="1"/>
  <c r="N122" i="18"/>
  <c r="N266" i="18"/>
  <c r="N123" i="18"/>
  <c r="N124" i="18"/>
  <c r="N204" i="18"/>
  <c r="N173" i="18"/>
  <c r="N269" i="18"/>
  <c r="N174" i="18"/>
  <c r="Z36" i="4" s="1"/>
  <c r="Y36" i="4" s="1"/>
  <c r="N190" i="18"/>
  <c r="N127" i="18"/>
  <c r="N175" i="18"/>
  <c r="N176" i="18"/>
  <c r="Z21" i="4" s="1"/>
  <c r="Y21" i="4" s="1"/>
  <c r="N177" i="18"/>
  <c r="E24" i="9"/>
  <c r="N147" i="18"/>
  <c r="N148" i="18"/>
  <c r="Z30" i="4" s="1"/>
  <c r="Y30" i="4" s="1"/>
  <c r="N149" i="18"/>
  <c r="N150" i="18"/>
  <c r="N152" i="18"/>
  <c r="N153" i="18"/>
  <c r="N154" i="18"/>
  <c r="Z60" i="4" s="1"/>
  <c r="Y60" i="4" s="1"/>
  <c r="N251" i="18"/>
  <c r="N285" i="18"/>
  <c r="N151" i="18"/>
  <c r="Z25" i="4" s="1"/>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Y27" i="4" s="1"/>
  <c r="N102" i="18"/>
  <c r="N104" i="18"/>
  <c r="N184" i="18"/>
  <c r="N280" i="18"/>
  <c r="N105" i="18"/>
  <c r="Z64" i="4" s="1"/>
  <c r="Y64" i="4" s="1"/>
  <c r="N106" i="18"/>
  <c r="N107" i="18"/>
  <c r="N103" i="18"/>
  <c r="Z63" i="4" s="1"/>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Y508" i="4" s="1"/>
  <c r="Q508" i="4"/>
  <c r="Q509" i="4"/>
  <c r="Z509" i="4"/>
  <c r="Y509" i="4" s="1"/>
  <c r="Q510" i="4"/>
  <c r="Z510" i="4"/>
  <c r="Y510" i="4" s="1"/>
  <c r="AE510" i="4"/>
  <c r="AE508" i="4"/>
  <c r="BC62" i="4"/>
  <c r="BC26" i="4"/>
  <c r="BC57" i="4"/>
  <c r="BC25" i="4"/>
  <c r="BC36" i="4"/>
  <c r="BC64" i="4"/>
  <c r="BC27" i="4"/>
  <c r="BC22" i="4"/>
  <c r="BC30" i="4"/>
  <c r="BC63" i="4"/>
  <c r="BC21" i="4"/>
  <c r="BC24" i="4"/>
  <c r="BC60" i="4"/>
  <c r="AE506" i="4"/>
  <c r="Z507" i="4"/>
  <c r="Y507" i="4" s="1"/>
  <c r="AE507" i="4"/>
  <c r="Q507" i="4"/>
  <c r="Q505" i="4"/>
  <c r="Z505" i="4"/>
  <c r="Y505" i="4" s="1"/>
  <c r="Q506" i="4"/>
  <c r="AE505" i="4"/>
  <c r="Z506" i="4"/>
  <c r="Y506" i="4" s="1"/>
  <c r="Z186" i="4"/>
  <c r="Y186" i="4" s="1"/>
  <c r="AE186" i="4"/>
  <c r="Z175" i="4"/>
  <c r="Y175" i="4" s="1"/>
  <c r="Q175" i="4"/>
  <c r="AE175" i="4"/>
  <c r="Q186" i="4"/>
  <c r="Q305" i="4"/>
  <c r="Z305" i="4"/>
  <c r="Y305" i="4" s="1"/>
  <c r="AE305" i="4"/>
  <c r="Q385" i="4"/>
  <c r="AE385" i="4"/>
  <c r="Z385" i="4"/>
  <c r="Y385" i="4" s="1"/>
  <c r="AE149" i="4"/>
  <c r="AE150" i="4"/>
  <c r="AE151" i="4"/>
  <c r="Q334" i="4"/>
  <c r="Z334" i="4"/>
  <c r="Y334" i="4" s="1"/>
  <c r="AE334" i="4"/>
  <c r="Q276" i="4"/>
  <c r="Z276" i="4"/>
  <c r="Y276" i="4" s="1"/>
  <c r="AE276" i="4"/>
  <c r="Z149" i="4"/>
  <c r="Y149" i="4" s="1"/>
  <c r="Z150" i="4"/>
  <c r="Y150" i="4" s="1"/>
  <c r="Z151" i="4"/>
  <c r="Y151" i="4" s="1"/>
  <c r="Q411" i="4"/>
  <c r="AE411" i="4"/>
  <c r="Z411" i="4"/>
  <c r="Y411" i="4" s="1"/>
  <c r="Z384" i="4"/>
  <c r="Y384" i="4" s="1"/>
  <c r="Q384" i="4"/>
  <c r="AE384" i="4"/>
  <c r="Q151" i="4"/>
  <c r="Q149" i="4"/>
  <c r="Q150" i="4"/>
  <c r="Z446" i="4"/>
  <c r="Y446" i="4" s="1"/>
  <c r="AE446" i="4"/>
  <c r="Q446" i="4"/>
  <c r="Z335" i="4"/>
  <c r="Y335" i="4" s="1"/>
  <c r="Q335" i="4"/>
  <c r="AE335" i="4"/>
  <c r="Q174" i="4"/>
  <c r="Z174" i="4"/>
  <c r="Y174" i="4" s="1"/>
  <c r="AE174" i="4"/>
  <c r="AE202" i="4"/>
  <c r="Z204" i="4"/>
  <c r="Y204" i="4" s="1"/>
  <c r="AE204" i="4"/>
  <c r="Q202" i="4"/>
  <c r="Z202" i="4"/>
  <c r="Y202" i="4" s="1"/>
  <c r="Q204" i="4"/>
  <c r="AE410" i="4"/>
  <c r="Z409" i="4"/>
  <c r="Y409" i="4" s="1"/>
  <c r="Q409" i="4"/>
  <c r="Q410" i="4"/>
  <c r="Z410" i="4"/>
  <c r="Y410" i="4" s="1"/>
  <c r="AE409" i="4"/>
  <c r="Q55" i="4"/>
  <c r="AE55" i="4"/>
  <c r="Z55" i="4"/>
  <c r="Y55" i="4" s="1"/>
  <c r="Q408" i="4"/>
  <c r="Z406" i="4"/>
  <c r="Y406" i="4" s="1"/>
  <c r="Z407" i="4"/>
  <c r="Y407" i="4" s="1"/>
  <c r="AE406" i="4"/>
  <c r="Z408" i="4"/>
  <c r="Y408" i="4" s="1"/>
  <c r="AE408" i="4"/>
  <c r="AE407" i="4"/>
  <c r="Q406" i="4"/>
  <c r="Q407" i="4"/>
  <c r="Z386" i="4"/>
  <c r="Y386" i="4" s="1"/>
  <c r="Q389" i="4"/>
  <c r="Z389" i="4"/>
  <c r="Y389" i="4" s="1"/>
  <c r="AE388" i="4"/>
  <c r="AE386" i="4"/>
  <c r="Z388" i="4"/>
  <c r="Y388" i="4" s="1"/>
  <c r="Z387" i="4"/>
  <c r="Y387" i="4" s="1"/>
  <c r="AE389" i="4"/>
  <c r="AE387" i="4"/>
  <c r="Q386" i="4"/>
  <c r="Q388" i="4"/>
  <c r="Q387" i="4"/>
  <c r="Q357" i="4"/>
  <c r="Z357" i="4"/>
  <c r="Y357" i="4" s="1"/>
  <c r="AE356" i="4"/>
  <c r="AE357" i="4"/>
  <c r="Q356" i="4"/>
  <c r="Z356" i="4"/>
  <c r="Y356" i="4" s="1"/>
  <c r="AE129" i="4"/>
  <c r="Q129" i="4"/>
  <c r="Z129" i="4"/>
  <c r="Y129" i="4" s="1"/>
  <c r="Z187" i="4"/>
  <c r="Y187" i="4" s="1"/>
  <c r="Z188" i="4"/>
  <c r="Y188" i="4" s="1"/>
  <c r="Q187" i="4"/>
  <c r="AE187" i="4"/>
  <c r="Q188" i="4"/>
  <c r="AE188" i="4"/>
  <c r="AE56" i="4"/>
  <c r="Q56" i="4"/>
  <c r="Z56" i="4"/>
  <c r="Y56" i="4" s="1"/>
  <c r="Q203" i="4"/>
  <c r="AE203" i="4"/>
  <c r="Z203" i="4"/>
  <c r="Y203" i="4" s="1"/>
  <c r="Z278" i="4"/>
  <c r="Y278" i="4" s="1"/>
  <c r="AE278" i="4"/>
  <c r="Q278" i="4"/>
  <c r="Q333" i="4"/>
  <c r="Z333" i="4"/>
  <c r="Y333" i="4" s="1"/>
  <c r="AE333" i="4"/>
  <c r="Z355" i="4"/>
  <c r="Y355" i="4" s="1"/>
  <c r="AE355" i="4"/>
  <c r="Q355" i="4"/>
  <c r="Z304" i="4"/>
  <c r="Y304" i="4" s="1"/>
  <c r="Q304" i="4"/>
  <c r="AE304" i="4"/>
  <c r="Q277" i="4"/>
  <c r="Z277" i="4"/>
  <c r="Y277" i="4" s="1"/>
  <c r="AE277" i="4"/>
  <c r="Q136" i="4"/>
  <c r="Z136" i="4"/>
  <c r="Y136" i="4" s="1"/>
  <c r="AE136" i="4"/>
  <c r="Q430" i="4"/>
  <c r="Z430" i="4"/>
  <c r="Y430" i="4" s="1"/>
  <c r="AE430" i="4"/>
  <c r="Z189" i="4"/>
  <c r="Y189" i="4" s="1"/>
  <c r="AE189" i="4"/>
  <c r="Q189" i="4"/>
  <c r="Z306" i="4"/>
  <c r="Y306" i="4" s="1"/>
  <c r="AE306" i="4"/>
  <c r="Q306" i="4"/>
  <c r="Z431" i="4"/>
  <c r="Y431" i="4" s="1"/>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<sst xmlns="http://schemas.openxmlformats.org/spreadsheetml/2006/main" count="8899" uniqueCount="2799">
  <si>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</si>
  <si>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</si>
  <si>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</si>
  <si>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</si>
  <si>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</si>
  <si>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</si>
  <si>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</si>
  <si>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</si>
  <si>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</si>
  <si>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</si>
  <si>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</si>
  <si>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</si>
  <si>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</si>
  <si>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</si>
  <si>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</si>
  <si>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</si>
  <si>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</si>
  <si>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</si>
  <si>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</si>
  <si>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</si>
  <si>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</si>
  <si>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</si>
  <si>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</si>
  <si>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</si>
  <si>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</si>
  <si>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</si>
  <si>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</si>
  <si>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</si>
  <si>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</si>
  <si>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</si>
  <si>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</si>
  <si>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</si>
  <si>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</si>
  <si>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</si>
  <si>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</si>
  <si>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</si>
  <si>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</si>
  <si>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</si>
  <si>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</si>
  <si>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</si>
  <si>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</si>
  <si>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</si>
  <si>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</si>
  <si>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</si>
  <si>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</si>
  <si>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</si>
  <si>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</si>
  <si>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</si>
  <si>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</si>
  <si>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</si>
  <si>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</si>
  <si>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</si>
  <si>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</si>
  <si>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</si>
  <si>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</si>
  <si>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</si>
  <si>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</si>
  <si>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</si>
  <si>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</si>
  <si>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</si>
  <si>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</si>
  <si>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</si>
  <si>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</si>
  <si>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</si>
  <si>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</si>
  <si>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</si>
  <si>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</si>
  <si>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</si>
  <si>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</si>
  <si>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</si>
  <si>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</si>
  <si>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</si>
  <si>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</si>
  <si>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</si>
  <si>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</si>
  <si>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</si>
  <si>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</si>
  <si>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</si>
  <si>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</si>
  <si>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</si>
  <si>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</si>
  <si>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</si>
  <si>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</si>
  <si>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</si>
  <si>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</si>
  <si>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</si>
  <si>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</si>
  <si>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</si>
  <si>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</si>
  <si>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</si>
  <si>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</si>
  <si>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</si>
  <si>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</si>
  <si>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</si>
  <si>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</si>
  <si>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</si>
  <si>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</si>
  <si>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</si>
  <si>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</si>
  <si>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</si>
  <si>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</si>
  <si>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</si>
  <si>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</si>
  <si>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</si>
  <si>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</si>
  <si>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</si>
  <si>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</si>
  <si>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</si>
  <si>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</si>
  <si>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</si>
  <si>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</si>
  <si>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</si>
  <si>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</si>
  <si>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</si>
  <si>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</si>
  <si>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</si>
  <si>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</si>
  <si>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</si>
  <si>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</si>
  <si>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</si>
  <si>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</si>
  <si>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</si>
  <si>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</si>
  <si>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</si>
  <si>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</si>
  <si>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</si>
  <si>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</si>
  <si>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</si>
  <si>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</si>
  <si>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</si>
  <si>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</si>
  <si>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</si>
  <si>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</si>
  <si>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</si>
  <si>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</si>
  <si>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</si>
  <si>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</si>
  <si>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</si>
  <si>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</si>
  <si>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</si>
  <si>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</si>
  <si>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</si>
  <si>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</si>
  <si>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</si>
  <si>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</si>
  <si>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</si>
  <si>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</si>
  <si>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</si>
  <si>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</si>
  <si>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</si>
  <si>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</si>
  <si>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</si>
  <si>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</si>
  <si>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</si>
  <si>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</si>
  <si>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</si>
  <si>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</si>
  <si>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</si>
  <si>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</si>
  <si>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</si>
  <si>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</si>
  <si>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</si>
  <si>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</si>
  <si>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</si>
  <si>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</si>
  <si>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</si>
  <si>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</si>
  <si>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</si>
  <si>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</si>
  <si>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</si>
  <si>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</si>
  <si>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</si>
  <si>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</si>
  <si>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</si>
  <si>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</si>
  <si>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</si>
  <si>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</si>
  <si>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</si>
  <si>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</si>
  <si>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</si>
  <si>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</si>
  <si>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</si>
  <si>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</si>
  <si>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</si>
  <si>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</si>
  <si>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</si>
  <si>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</si>
  <si>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</si>
  <si>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</si>
  <si>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</si>
  <si>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</si>
  <si>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</si>
  <si>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</si>
  <si>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</si>
  <si>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</si>
  <si>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</si>
  <si>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</si>
  <si>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</si>
  <si>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</si>
  <si>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</si>
  <si>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</si>
  <si>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</si>
  <si>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</si>
  <si>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</si>
  <si>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</si>
  <si>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</si>
  <si>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</si>
  <si>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</si>
  <si>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</si>
  <si>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</si>
  <si>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</si>
  <si>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</si>
  <si>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</si>
  <si>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</si>
  <si>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</si>
  <si>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</si>
  <si>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</si>
  <si>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</si>
  <si>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</si>
  <si>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</si>
  <si>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</si>
  <si>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</si>
  <si>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</si>
  <si>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</si>
  <si>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</si>
  <si>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</si>
  <si>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</si>
  <si>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</si>
  <si>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</si>
  <si>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</si>
  <si>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</si>
  <si>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</si>
  <si>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</si>
  <si>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</si>
  <si>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</si>
  <si>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</si>
  <si>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</si>
  <si>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</si>
  <si>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</si>
  <si>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</si>
  <si>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</si>
  <si>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</si>
  <si>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</si>
  <si>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</si>
  <si>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</si>
  <si>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</si>
  <si>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</si>
  <si>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</si>
  <si>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</si>
  <si>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</si>
  <si>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</si>
  <si>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</si>
  <si>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</si>
  <si>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</si>
  <si>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</si>
  <si>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</si>
  <si>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</si>
  <si>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</si>
  <si>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</si>
  <si>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</si>
  <si>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</si>
  <si>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</si>
  <si>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</si>
  <si>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</si>
  <si>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</si>
  <si>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</si>
  <si>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</si>
  <si>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</si>
  <si>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</si>
  <si>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</si>
  <si>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</si>
  <si>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</si>
  <si>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</si>
  <si>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</si>
  <si>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</si>
  <si>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</si>
  <si>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</si>
  <si>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</si>
  <si>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</si>
  <si>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</si>
  <si>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</si>
  <si>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</si>
  <si>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</si>
  <si>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</si>
  <si>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</si>
  <si>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</si>
  <si>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</si>
  <si>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</si>
  <si>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</si>
  <si>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</si>
  <si>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</si>
  <si>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</si>
  <si>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</si>
  <si>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</si>
  <si>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</si>
  <si>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</si>
  <si>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</si>
  <si>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</si>
  <si>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</si>
  <si>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</si>
  <si>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</si>
  <si>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</si>
  <si>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</si>
  <si>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</si>
  <si>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</si>
  <si>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</si>
  <si>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</si>
  <si>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</si>
  <si>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</si>
  <si>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</si>
  <si>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</si>
  <si>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</si>
  <si>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</si>
  <si>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</si>
  <si>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</si>
  <si>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</si>
  <si>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</si>
  <si>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</si>
  <si>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</si>
  <si>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</si>
  <si>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</si>
  <si>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</si>
  <si>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</si>
  <si>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</si>
  <si>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</si>
  <si>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</si>
  <si>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</si>
  <si>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</si>
  <si>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</si>
  <si>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</si>
  <si>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</si>
  <si>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</si>
  <si>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</si>
  <si>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</si>
  <si>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</si>
  <si>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</si>
  <si>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</si>
  <si>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</si>
  <si>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</si>
  <si>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</si>
  <si>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</si>
  <si>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</si>
  <si>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</si>
  <si>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</si>
  <si>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</si>
  <si>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</si>
  <si>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</si>
  <si>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</si>
  <si>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</si>
  <si>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</si>
  <si>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</si>
  <si>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</si>
  <si>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</si>
  <si>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</si>
  <si>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</si>
  <si>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</si>
  <si>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</si>
  <si>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</si>
  <si>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</si>
  <si>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</si>
  <si>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</si>
  <si>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</si>
  <si>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</si>
  <si>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</si>
  <si>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</si>
  <si>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</si>
  <si>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</si>
  <si>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</si>
  <si>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</si>
  <si>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</si>
  <si>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</si>
  <si>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</si>
  <si>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</si>
  <si>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</si>
  <si>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</si>
  <si>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</si>
  <si>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</si>
  <si>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</si>
  <si>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</si>
  <si>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</si>
  <si>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</si>
  <si>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</si>
  <si>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</si>
  <si>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</si>
  <si>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</si>
  <si>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</si>
  <si>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</si>
  <si>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</si>
  <si>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</si>
  <si>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</si>
  <si>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</si>
  <si>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</si>
  <si>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</si>
  <si>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</si>
  <si>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</si>
  <si>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</si>
  <si>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</si>
  <si>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</si>
  <si>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</si>
  <si>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</si>
  <si>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</si>
  <si>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</si>
  <si>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</si>
  <si>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</si>
  <si>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</si>
  <si>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</si>
  <si>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</si>
  <si>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</si>
  <si>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</si>
  <si>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</si>
  <si>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</si>
  <si>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</si>
  <si>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</si>
  <si>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</si>
  <si>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</si>
  <si>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</si>
  <si>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</si>
  <si>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</si>
  <si>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</si>
  <si>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</si>
  <si>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</si>
  <si>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</si>
  <si>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</si>
  <si>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</si>
  <si>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</si>
  <si>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</si>
  <si>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</si>
  <si>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</si>
  <si>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</si>
  <si>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</si>
  <si>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</si>
  <si>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</si>
  <si>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</si>
  <si>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</si>
  <si>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</si>
  <si>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</si>
  <si>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</si>
  <si>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</si>
  <si>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</si>
  <si>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</si>
  <si>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</si>
  <si>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</si>
  <si>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</si>
  <si>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</si>
  <si>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</si>
  <si>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</si>
  <si>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</si>
  <si>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</si>
  <si>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</si>
  <si>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</si>
  <si>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</si>
  <si>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</si>
  <si>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</si>
  <si>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</si>
  <si>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</si>
  <si>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</si>
  <si>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</si>
  <si>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</si>
  <si>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</si>
  <si>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</si>
  <si>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</si>
  <si>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</si>
  <si>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</si>
  <si>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</si>
  <si>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</si>
  <si>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</si>
  <si>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</si>
  <si>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</si>
  <si>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</si>
  <si>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</si>
  <si>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</si>
  <si>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</si>
  <si>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</si>
  <si>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</si>
  <si>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</si>
  <si>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</si>
  <si>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</si>
  <si>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</si>
  <si>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</si>
  <si>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</si>
  <si>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</si>
  <si>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</si>
  <si>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</si>
  <si>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</si>
  <si>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</si>
  <si>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</si>
  <si>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</si>
  <si>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</si>
  <si>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</si>
  <si>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</si>
  <si>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</si>
  <si>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</si>
  <si>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</si>
  <si>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</si>
  <si>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</si>
  <si>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</si>
  <si>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</si>
  <si>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</si>
  <si>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</si>
  <si>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</si>
  <si>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</si>
  <si>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</si>
  <si>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</si>
  <si>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</si>
  <si>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</si>
  <si>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</si>
  <si>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</si>
  <si>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</si>
  <si>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</si>
  <si>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</si>
  <si>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</si>
  <si>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</si>
  <si>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</si>
  <si>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</si>
  <si>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</si>
  <si>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</si>
  <si>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</si>
  <si>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</si>
  <si>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</si>
  <si>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</si>
  <si>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</si>
  <si>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</si>
  <si>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</si>
  <si>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</si>
  <si>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</si>
  <si>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</si>
  <si>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</si>
  <si>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</si>
  <si>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</si>
  <si>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</si>
  <si>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</si>
  <si>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</si>
  <si>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</si>
  <si>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</si>
  <si>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</si>
  <si>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</si>
  <si>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</si>
  <si>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</si>
  <si>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</si>
  <si>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</si>
  <si>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</si>
  <si>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</si>
  <si>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</si>
  <si>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</si>
  <si>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</si>
  <si>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</si>
  <si>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</si>
  <si>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</si>
  <si>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</si>
  <si>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</si>
  <si>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</si>
  <si>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</si>
  <si>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</si>
  <si>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</si>
  <si>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</si>
  <si>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</si>
  <si>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</si>
  <si>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</si>
  <si>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</si>
  <si>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</si>
  <si>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</si>
  <si>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</si>
  <si>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</si>
  <si>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</si>
  <si>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</si>
  <si>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</si>
  <si>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</si>
  <si>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</si>
  <si>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</si>
  <si>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</si>
  <si>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</si>
  <si>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</si>
  <si>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</si>
  <si>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</si>
  <si>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</si>
  <si>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</si>
  <si>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</si>
  <si>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</si>
  <si>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</si>
  <si>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</si>
  <si>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</si>
  <si>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</si>
  <si>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</si>
  <si>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</si>
  <si>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</si>
  <si>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</si>
  <si>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</si>
  <si>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</si>
  <si>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</si>
  <si>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</si>
  <si>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</si>
  <si>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</si>
  <si>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</si>
  <si>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</si>
  <si>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</si>
  <si>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</si>
  <si>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</si>
  <si>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</si>
  <si>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</si>
  <si>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</si>
  <si>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</si>
  <si>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</si>
  <si>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</si>
  <si>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</si>
  <si>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</si>
  <si>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</si>
  <si>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</si>
  <si>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</si>
  <si>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</si>
  <si>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</si>
  <si>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</si>
  <si>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</si>
  <si>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</si>
  <si>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</si>
  <si>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</si>
  <si>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</si>
  <si>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</si>
  <si>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</si>
  <si>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</si>
  <si>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</si>
  <si>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</si>
  <si>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</si>
  <si>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</si>
  <si>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</si>
  <si>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</si>
  <si>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</si>
  <si>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</si>
  <si>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</si>
  <si>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</si>
  <si>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</si>
  <si>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</si>
  <si>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</si>
  <si>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</si>
  <si>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</si>
  <si>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</si>
  <si>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</si>
  <si>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</si>
  <si>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</si>
  <si>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</si>
  <si>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</si>
  <si>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</si>
  <si>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</si>
  <si>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</si>
  <si>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</si>
  <si>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</si>
  <si>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</si>
  <si>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</si>
  <si>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</si>
  <si>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</si>
  <si>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</si>
  <si>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</si>
  <si>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</si>
  <si>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</si>
  <si>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</si>
  <si>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</si>
  <si>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</si>
  <si>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</si>
  <si>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</si>
  <si>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</si>
  <si>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</si>
  <si>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</si>
  <si>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</si>
  <si>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</si>
  <si>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</si>
  <si>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</si>
  <si>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</si>
  <si>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</si>
  <si>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</si>
  <si>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</si>
  <si>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</si>
  <si>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</si>
  <si>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</si>
  <si>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</si>
  <si>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</si>
  <si>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</si>
  <si>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</si>
  <si>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</si>
  <si>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</si>
  <si>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</si>
  <si>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</si>
  <si>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</si>
  <si>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</si>
  <si>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</si>
  <si>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</si>
  <si>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</si>
  <si>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</si>
  <si>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</si>
  <si>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</si>
  <si>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</si>
  <si>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</si>
  <si>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</si>
  <si>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</si>
  <si>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</si>
  <si>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</si>
  <si>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</si>
  <si>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</si>
  <si>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</si>
  <si>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</si>
  <si>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</si>
  <si>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</si>
  <si>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</si>
  <si>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</si>
  <si>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</si>
  <si>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</si>
  <si>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</si>
  <si>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</si>
  <si>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</si>
  <si>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</si>
  <si>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</si>
  <si>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</si>
  <si>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</si>
  <si>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</si>
  <si>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</si>
  <si>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</si>
  <si>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</si>
  <si>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</si>
  <si>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</si>
  <si>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</si>
  <si>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</si>
  <si>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</si>
  <si>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</si>
  <si>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</si>
  <si>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</si>
  <si>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</si>
  <si>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</si>
  <si>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</si>
  <si>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</si>
  <si>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</si>
  <si>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</si>
  <si>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</si>
  <si>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</si>
  <si>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</si>
  <si>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</si>
  <si>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</si>
  <si>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</si>
  <si>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</si>
  <si>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</si>
  <si>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</si>
  <si>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</si>
  <si>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</si>
  <si>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</si>
  <si>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</si>
  <si>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</si>
  <si>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</si>
  <si>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</si>
  <si>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</si>
  <si>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</si>
  <si>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</si>
  <si>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</si>
  <si>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</si>
  <si>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</si>
  <si>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</si>
  <si>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</si>
  <si>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</si>
  <si>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</si>
  <si>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</si>
  <si>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</si>
  <si>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</si>
  <si>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</si>
  <si>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</si>
  <si>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</si>
  <si>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</si>
  <si>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</si>
  <si>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</si>
  <si>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</si>
  <si>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</si>
  <si>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</si>
  <si>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</si>
  <si>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</si>
  <si>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</si>
  <si>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</si>
  <si>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</si>
  <si>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</si>
  <si>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</si>
  <si>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</si>
  <si>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</si>
  <si>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</si>
  <si>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</si>
  <si>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</si>
  <si>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</si>
  <si>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</si>
  <si>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</si>
  <si>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</si>
  <si>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</si>
  <si>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</si>
  <si>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</si>
  <si>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</si>
  <si>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</si>
  <si>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</si>
  <si>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</si>
  <si>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</si>
  <si>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</si>
  <si>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</si>
  <si>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</si>
  <si>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</si>
  <si>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</si>
  <si>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</si>
  <si>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</si>
  <si>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</si>
  <si>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</si>
  <si>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</si>
  <si>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</si>
  <si>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</si>
  <si>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</si>
  <si>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</si>
  <si>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</si>
  <si>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</si>
  <si>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</si>
  <si>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</si>
  <si>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</si>
  <si>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</si>
  <si>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</si>
  <si>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</si>
  <si>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</si>
  <si>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</si>
  <si>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</si>
  <si>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</si>
  <si>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</si>
  <si>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</si>
  <si>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</si>
  <si>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</si>
  <si>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</si>
  <si>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</si>
  <si>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</si>
  <si>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</si>
  <si>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</si>
  <si>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</si>
  <si>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</si>
  <si>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</si>
  <si>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</si>
  <si>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</si>
  <si>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</si>
  <si>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</si>
  <si>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</si>
  <si>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</si>
  <si>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</si>
  <si>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</si>
  <si>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</si>
  <si>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</si>
  <si>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</si>
  <si>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</si>
  <si>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</si>
  <si>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</si>
  <si>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</si>
  <si>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</si>
  <si>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</si>
  <si>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</si>
  <si>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</si>
  <si>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</si>
  <si>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</si>
  <si>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</si>
  <si>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</si>
  <si>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</si>
  <si>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</si>
  <si>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</si>
  <si>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</si>
  <si>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</si>
  <si>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</si>
  <si>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</si>
  <si>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</si>
  <si>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</si>
  <si>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</si>
  <si>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</si>
  <si>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</si>
  <si>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</si>
  <si>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</si>
  <si>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</si>
  <si>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</si>
  <si>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</si>
  <si>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</si>
  <si>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</si>
  <si>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</si>
  <si>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</si>
  <si>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</si>
  <si>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</si>
  <si>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</si>
  <si>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</si>
  <si>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</si>
  <si>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</si>
  <si>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</si>
  <si>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</si>
  <si>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</si>
  <si>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</si>
  <si>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</si>
  <si>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</si>
  <si>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</si>
  <si>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</si>
  <si>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</si>
  <si>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</si>
  <si>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</si>
  <si>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</si>
  <si>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</si>
  <si>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</si>
  <si>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</si>
  <si>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</si>
  <si>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</si>
  <si>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</si>
  <si>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</si>
  <si>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</si>
  <si>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</si>
  <si>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</si>
  <si>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</si>
  <si>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</si>
  <si>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</si>
  <si>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</si>
  <si>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</si>
  <si>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</si>
  <si>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</si>
  <si>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</si>
  <si>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</si>
  <si>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</si>
  <si>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</si>
  <si>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</si>
  <si>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</si>
  <si>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</si>
  <si>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</si>
  <si>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</si>
  <si>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</si>
  <si>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</si>
  <si>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</si>
  <si>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</si>
  <si>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</si>
  <si>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</si>
  <si>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</si>
  <si>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</si>
  <si>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</si>
  <si>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</si>
  <si>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</si>
  <si>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</si>
  <si>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</si>
  <si>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</si>
  <si>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</si>
  <si>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</si>
  <si>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</si>
  <si>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</si>
  <si>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</si>
  <si>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</si>
  <si>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</si>
  <si>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</si>
  <si>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</si>
  <si>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</si>
  <si>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</si>
  <si>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</si>
  <si>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</si>
  <si>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</si>
  <si>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</si>
  <si>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</si>
  <si>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</si>
  <si>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</si>
  <si>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</si>
  <si>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</si>
  <si>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</si>
  <si>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</si>
  <si>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</si>
  <si>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</si>
  <si>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</si>
  <si>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</si>
  <si>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</si>
  <si>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</si>
  <si>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</si>
  <si>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</si>
  <si>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</si>
  <si>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</si>
  <si>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</si>
  <si>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</si>
  <si>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</si>
  <si>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</si>
  <si>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</si>
  <si>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</si>
  <si>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</si>
  <si>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</si>
  <si>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</si>
  <si>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</si>
  <si>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</si>
  <si>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</si>
  <si>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</si>
  <si>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</si>
  <si>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</si>
  <si>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</si>
  <si>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</si>
  <si>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</si>
  <si>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</si>
  <si>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</si>
  <si>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</si>
  <si>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</si>
  <si>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</si>
  <si>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</si>
  <si>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</si>
  <si>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</si>
  <si>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</si>
  <si>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</si>
  <si>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</si>
  <si>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</si>
  <si>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</si>
  <si>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</si>
  <si>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</si>
  <si>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</si>
  <si>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</si>
  <si>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</si>
  <si>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</si>
  <si>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</si>
  <si>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</si>
  <si>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</si>
  <si>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</si>
  <si>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</si>
  <si>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</si>
  <si>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</si>
  <si>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</si>
  <si>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</si>
  <si>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</si>
  <si>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</si>
  <si>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</si>
  <si>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</si>
  <si>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</si>
  <si>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</si>
  <si>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</si>
  <si>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</si>
  <si>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</si>
  <si>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</si>
  <si>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</si>
  <si>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</si>
  <si>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</si>
  <si>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</si>
  <si>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</si>
  <si>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</si>
  <si>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</si>
  <si>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</si>
  <si>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</si>
  <si>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</si>
  <si>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</si>
  <si>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</si>
  <si>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</si>
  <si>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</si>
  <si>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</si>
  <si>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</si>
  <si>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</si>
  <si>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</si>
  <si>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</si>
  <si>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</si>
  <si>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</si>
  <si>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</si>
  <si>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</si>
  <si>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</si>
  <si>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</si>
  <si>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</si>
  <si>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</si>
  <si>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</si>
  <si>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</si>
  <si>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</si>
  <si>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</si>
  <si>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</si>
  <si>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</si>
  <si>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</si>
  <si>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</si>
  <si>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</si>
  <si>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</si>
  <si>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</si>
  <si>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</si>
  <si>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</si>
  <si>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</si>
  <si>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</si>
  <si>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</si>
  <si>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</si>
  <si>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</si>
  <si>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</si>
  <si>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</si>
  <si>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</si>
  <si>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</si>
  <si>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</si>
  <si>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</si>
  <si>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</si>
  <si>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</si>
  <si>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</si>
  <si>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</si>
  <si>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</si>
  <si>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</si>
  <si>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</si>
  <si>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</si>
  <si>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</si>
  <si>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</si>
  <si>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</si>
  <si>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</si>
  <si>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</si>
  <si>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</si>
  <si>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</si>
  <si>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</si>
  <si>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</si>
  <si>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</si>
  <si>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</si>
  <si>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</si>
  <si>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</si>
  <si>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</si>
  <si>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</si>
  <si>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</si>
  <si>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</si>
  <si>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</si>
  <si>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</si>
  <si>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</si>
  <si>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</si>
  <si>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</si>
  <si>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</si>
  <si>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</si>
  <si>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</si>
  <si>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</si>
  <si>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</si>
  <si>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</si>
  <si>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</si>
  <si>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</si>
  <si>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</si>
  <si>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</si>
  <si>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</si>
  <si>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</si>
  <si>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</si>
  <si>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</si>
  <si>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</si>
  <si>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</si>
  <si>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</si>
  <si>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</si>
  <si>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</si>
  <si>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</si>
  <si>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</si>
  <si>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</si>
  <si>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</si>
  <si>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</si>
  <si>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</si>
  <si>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</si>
  <si>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</si>
  <si>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</si>
  <si>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</si>
  <si>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</si>
  <si>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</si>
  <si>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</si>
  <si>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</si>
  <si>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</si>
  <si>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</si>
  <si>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</si>
  <si>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</si>
  <si>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</si>
  <si>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</si>
  <si>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</si>
  <si>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</si>
  <si>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</si>
  <si>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</si>
  <si>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</si>
  <si>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</si>
  <si>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</si>
  <si>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</si>
  <si>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</si>
  <si>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</si>
  <si>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</si>
  <si>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</si>
  <si>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</si>
  <si>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</si>
  <si>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</si>
  <si>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</si>
  <si>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</si>
  <si>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</si>
  <si>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</si>
  <si>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</si>
  <si>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</si>
  <si>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</si>
  <si>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</si>
  <si>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</si>
  <si>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</si>
  <si>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</si>
  <si>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</si>
  <si>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</si>
  <si>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</si>
  <si>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</si>
  <si>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</si>
  <si>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</si>
  <si>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</si>
  <si>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</si>
  <si>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</si>
  <si>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</si>
  <si>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</si>
  <si>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</si>
  <si>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</si>
  <si>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</si>
  <si>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</si>
  <si>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</si>
  <si>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</si>
  <si>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</si>
  <si>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</si>
  <si>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</si>
  <si>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</si>
  <si>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</si>
  <si>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</si>
  <si>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</si>
  <si>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</si>
  <si>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</si>
  <si>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</si>
  <si>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</si>
  <si>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</si>
  <si>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</si>
  <si>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</si>
  <si>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</si>
  <si>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</si>
  <si>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</si>
  <si>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</si>
  <si>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</si>
  <si>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</si>
  <si>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</si>
  <si>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</si>
  <si>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</si>
  <si>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</si>
  <si>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</si>
  <si>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</si>
  <si>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</si>
  <si>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</si>
  <si>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</si>
  <si>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</si>
  <si>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</si>
  <si>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</si>
  <si>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</si>
  <si>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</si>
  <si>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</si>
  <si>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</si>
  <si>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</si>
  <si>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</si>
  <si>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</si>
  <si>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</si>
  <si>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</si>
  <si>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</si>
  <si>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</si>
  <si>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</si>
  <si>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</si>
  <si>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</si>
  <si>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</si>
  <si>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</si>
  <si>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</si>
  <si>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</si>
  <si>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</si>
  <si>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</si>
  <si>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</si>
  <si>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</si>
  <si>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</si>
  <si>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</si>
  <si>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</si>
  <si>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</si>
  <si>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</si>
  <si>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</si>
  <si>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</si>
  <si>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</si>
  <si>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</si>
  <si>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</si>
  <si>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</si>
  <si>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</si>
  <si>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</si>
  <si>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</si>
  <si>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</si>
  <si>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</si>
  <si>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</si>
  <si>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</si>
  <si>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</si>
  <si>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</si>
  <si>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</si>
  <si>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</si>
  <si>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</si>
  <si>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</si>
  <si>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</si>
  <si>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</si>
  <si>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</si>
  <si>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</si>
  <si>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</si>
  <si>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</si>
  <si>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</si>
  <si>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</si>
  <si>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</si>
  <si>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</si>
  <si>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</si>
  <si>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</si>
  <si>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</si>
  <si>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</si>
  <si>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</si>
  <si>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</si>
  <si>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</si>
  <si>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</si>
  <si>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</si>
  <si>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</si>
  <si>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</si>
  <si>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</si>
  <si>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</si>
  <si>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</si>
  <si>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</si>
  <si>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</si>
  <si>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</si>
  <si>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</si>
  <si>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</si>
  <si>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</si>
  <si>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</si>
  <si>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</si>
  <si>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</si>
  <si>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</si>
  <si>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</si>
  <si>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</si>
  <si>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</si>
  <si>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</si>
  <si>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</si>
  <si>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</si>
  <si>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</si>
  <si>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</si>
  <si>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</si>
  <si>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</si>
  <si>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</si>
  <si>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</si>
  <si>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</si>
  <si>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</si>
  <si>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</si>
  <si>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</si>
  <si>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</si>
  <si>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</si>
  <si>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</si>
  <si>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</si>
  <si>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</si>
  <si>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</si>
  <si>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</si>
  <si>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</si>
  <si>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</si>
  <si>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</si>
  <si>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</si>
  <si>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</si>
  <si>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</si>
  <si>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</si>
  <si>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</si>
  <si>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</si>
  <si>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</si>
  <si>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</si>
  <si>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</si>
  <si>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</si>
  <si>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</si>
  <si>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</si>
  <si>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</si>
  <si>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</si>
  <si>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</si>
  <si>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</si>
  <si>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</si>
  <si>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</si>
  <si>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</si>
  <si>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</si>
  <si>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</si>
  <si>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</si>
  <si>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</si>
  <si>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</si>
  <si>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</si>
  <si>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</si>
  <si>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</si>
  <si>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</si>
  <si>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</si>
  <si>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</si>
  <si>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</si>
  <si>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</si>
  <si>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</si>
  <si>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</si>
  <si>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</si>
  <si>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</si>
  <si>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</si>
  <si>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</si>
  <si>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</si>
  <si>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</si>
  <si>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</si>
  <si>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</si>
  <si>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</si>
  <si>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</si>
  <si>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</si>
  <si>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</si>
  <si>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</si>
  <si>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</si>
  <si>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</si>
  <si>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</si>
  <si>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</si>
  <si>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</si>
  <si>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</si>
  <si>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</si>
  <si>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</si>
  <si>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</si>
  <si>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</si>
  <si>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</si>
  <si>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</si>
  <si>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</si>
  <si>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</si>
  <si>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</si>
  <si>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</si>
  <si>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</si>
  <si>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</si>
  <si>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</si>
  <si>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</si>
  <si>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</si>
  <si>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</si>
  <si>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</si>
  <si>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</si>
  <si>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</si>
  <si>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</si>
  <si>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</si>
  <si>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</si>
  <si>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</si>
  <si>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</si>
  <si>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</si>
  <si>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</si>
  <si>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</si>
  <si>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</si>
  <si>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</si>
  <si>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</si>
  <si>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</si>
  <si>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</si>
  <si>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</si>
  <si>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</si>
  <si>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</si>
  <si>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</si>
  <si>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</si>
  <si>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</si>
  <si>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</si>
  <si>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</si>
  <si>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</si>
  <si>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</si>
  <si>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</si>
  <si>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</si>
  <si>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</si>
  <si>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</si>
  <si>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</si>
  <si>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</si>
  <si>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</si>
  <si>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</si>
  <si>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</si>
  <si>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</si>
  <si>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</si>
  <si>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</si>
  <si>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</si>
  <si>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</si>
  <si>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</si>
  <si>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</si>
  <si>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</si>
  <si>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</si>
  <si>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</si>
  <si>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</si>
  <si>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</si>
  <si>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</si>
  <si>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</si>
  <si>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</si>
  <si>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</si>
  <si>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</si>
  <si>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</si>
  <si>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</si>
  <si>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</si>
  <si>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</si>
  <si>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</si>
  <si>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</si>
  <si>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</si>
  <si>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</si>
  <si>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</si>
  <si>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</si>
  <si>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</si>
  <si>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</si>
  <si>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</si>
  <si>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</si>
  <si>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</si>
  <si>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</si>
  <si>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</si>
  <si>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</si>
  <si>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</si>
  <si>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</si>
  <si>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</si>
  <si>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</si>
  <si>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</si>
  <si>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</si>
  <si>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</si>
  <si>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</si>
  <si>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</si>
  <si>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</si>
  <si>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</si>
  <si>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</si>
  <si>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</si>
  <si>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</si>
  <si>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</si>
  <si>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</si>
  <si>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</si>
  <si>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</si>
  <si>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</si>
  <si>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</si>
  <si>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</si>
  <si>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</si>
  <si>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</si>
  <si>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</si>
  <si>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</si>
  <si>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</si>
  <si>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</si>
  <si>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</si>
  <si>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</si>
  <si>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</si>
  <si>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</si>
  <si>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</si>
  <si>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</si>
  <si>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</si>
  <si>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</si>
  <si>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</si>
  <si>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</si>
  <si>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</si>
  <si>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</si>
  <si>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</si>
  <si>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</si>
  <si>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</si>
  <si>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</si>
  <si>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</si>
  <si>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</si>
  <si>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</si>
  <si>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</si>
  <si>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</si>
  <si>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</si>
  <si>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</si>
  <si>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</si>
  <si>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</si>
  <si>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</si>
  <si>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</si>
  <si>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</si>
  <si>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</si>
  <si>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</si>
  <si>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</si>
  <si>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</si>
  <si>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</si>
  <si>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</si>
  <si>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</si>
  <si>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</si>
  <si>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</si>
  <si>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</si>
  <si>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</si>
  <si>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</si>
  <si>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</si>
  <si>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</si>
  <si>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</si>
  <si>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</si>
  <si>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</si>
  <si>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</si>
  <si>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</si>
  <si>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</si>
  <si>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</si>
  <si>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</si>
  <si>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</si>
  <si>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</si>
  <si>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</si>
  <si>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</si>
  <si>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</si>
  <si>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</si>
  <si>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</si>
  <si>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</si>
  <si>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</si>
  <si>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</si>
  <si>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</si>
  <si>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</si>
  <si>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</si>
  <si>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</si>
  <si>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</si>
  <si>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</si>
  <si>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</si>
  <si>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</si>
  <si>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</si>
  <si>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</si>
  <si>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</si>
  <si>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</si>
  <si>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</si>
  <si>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</si>
  <si>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</si>
  <si>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</si>
  <si>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</si>
  <si>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</si>
  <si>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</si>
  <si>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</si>
  <si>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</si>
  <si>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</si>
  <si>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</si>
  <si>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</si>
  <si>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</si>
  <si>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</si>
  <si>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</si>
  <si>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</si>
  <si>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</si>
  <si>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</si>
  <si>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</si>
  <si>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</si>
  <si>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</si>
  <si>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</si>
  <si>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</si>
  <si>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</si>
  <si>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</si>
  <si>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</si>
  <si>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</si>
  <si>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</si>
  <si>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</si>
  <si>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</si>
  <si>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</si>
  <si>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</si>
  <si>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</si>
  <si>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</si>
  <si>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</si>
  <si>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</si>
  <si>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</si>
  <si>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</si>
  <si>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</si>
  <si>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</si>
  <si>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</si>
  <si>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</si>
  <si>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</si>
  <si>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</si>
  <si>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</si>
  <si>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</si>
  <si>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</si>
  <si>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</si>
  <si>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</si>
  <si>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</si>
  <si>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</si>
  <si>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</si>
  <si>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</si>
  <si>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</si>
  <si>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</si>
  <si>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</si>
  <si>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</si>
  <si>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</si>
  <si>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</si>
  <si>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</si>
  <si>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</si>
  <si>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</si>
  <si>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</si>
  <si>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</si>
  <si>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</si>
  <si>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</si>
  <si>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</si>
  <si>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</si>
  <si>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</si>
  <si>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</si>
  <si>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</si>
  <si>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</si>
  <si>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</si>
  <si>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</si>
  <si>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</si>
  <si>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</si>
  <si>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</si>
  <si>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</si>
  <si>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</si>
  <si>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</si>
  <si>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</si>
  <si>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</si>
  <si>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</si>
  <si>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</si>
  <si>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</si>
  <si>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</si>
  <si>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</si>
  <si>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</si>
  <si>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</si>
  <si>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</si>
  <si>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</si>
  <si>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</si>
  <si>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</si>
  <si>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</si>
  <si>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</si>
  <si>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</si>
  <si>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</si>
  <si>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</si>
  <si>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</si>
  <si>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</si>
  <si>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</si>
  <si>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</si>
  <si>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</si>
  <si>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</si>
  <si>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</si>
  <si>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</si>
  <si>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</si>
  <si>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</si>
  <si>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</si>
  <si>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</si>
  <si>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</si>
  <si>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</si>
  <si>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</si>
  <si>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</si>
  <si>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</si>
  <si>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</si>
  <si>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</si>
  <si>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</si>
  <si>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</si>
  <si>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</si>
  <si>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</si>
  <si>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</si>
  <si>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</si>
  <si>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</si>
  <si>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</si>
  <si>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</si>
  <si>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</si>
  <si>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</si>
  <si>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</si>
  <si>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</si>
  <si>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</si>
  <si>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</si>
  <si>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</si>
  <si>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</si>
  <si>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</si>
  <si>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</si>
  <si>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</si>
  <si>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</si>
  <si>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</si>
  <si>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</si>
  <si>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</si>
  <si>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</si>
  <si>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</si>
  <si>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</si>
  <si>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</si>
  <si>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</si>
  <si>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</si>
  <si>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</si>
  <si>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</si>
  <si>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</si>
  <si>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</si>
  <si>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</si>
  <si>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</si>
  <si>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</si>
  <si>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</si>
  <si>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</si>
  <si>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</si>
  <si>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</si>
  <si>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</si>
  <si>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</si>
  <si>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</si>
  <si>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</si>
  <si>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</si>
  <si>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</si>
  <si>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</si>
  <si>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</si>
  <si>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</si>
  <si>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</si>
  <si>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</si>
  <si>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</si>
  <si>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</si>
  <si>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</si>
  <si>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</si>
  <si>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</si>
  <si>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</si>
  <si>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</si>
  <si>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</si>
  <si>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</si>
  <si>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</si>
  <si>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</si>
  <si>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</si>
  <si>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</si>
  <si>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</si>
  <si>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</si>
  <si>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</si>
  <si>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</si>
  <si>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</si>
  <si>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</si>
  <si>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</si>
  <si>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</si>
  <si>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</si>
  <si>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</si>
  <si>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</si>
  <si>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</si>
  <si>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</si>
  <si>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</si>
  <si>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</si>
  <si>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</si>
  <si>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</si>
  <si>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</si>
  <si>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</si>
  <si>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</si>
  <si>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</si>
  <si>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</si>
  <si>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</si>
  <si>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</si>
  <si>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</si>
  <si>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</si>
  <si>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</si>
  <si>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</si>
  <si>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</si>
  <si>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</si>
  <si>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</si>
  <si>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</si>
  <si>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</si>
  <si>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</si>
  <si>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</si>
  <si>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</si>
  <si>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</si>
  <si>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</si>
  <si>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</si>
  <si>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</si>
  <si>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</si>
  <si>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</si>
  <si>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</si>
  <si>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</si>
  <si>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</si>
  <si>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</si>
  <si>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</si>
  <si>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</si>
  <si>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</si>
  <si>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</si>
  <si>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</si>
  <si>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</si>
  <si>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</si>
  <si>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</si>
  <si>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</si>
  <si>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</si>
  <si>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</si>
  <si>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</si>
  <si>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</si>
  <si>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</si>
  <si>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</si>
  <si>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</si>
  <si>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</si>
  <si>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</si>
  <si>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</si>
  <si>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</si>
  <si>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</si>
  <si>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</si>
  <si>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</si>
  <si>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</si>
  <si>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</si>
  <si>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</si>
  <si>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</si>
  <si>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</si>
  <si>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</si>
  <si>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</si>
  <si>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</si>
  <si>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</si>
  <si>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</si>
  <si>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</si>
  <si>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</si>
  <si>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</si>
  <si>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</si>
  <si>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</si>
  <si>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</si>
  <si>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</si>
  <si>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</si>
  <si>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</si>
  <si>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</si>
  <si>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</si>
  <si>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</si>
  <si>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</si>
  <si>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</si>
  <si>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</si>
  <si>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</si>
  <si>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</si>
  <si>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</si>
  <si>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</si>
  <si>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</si>
  <si>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</si>
  <si>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</si>
  <si>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</si>
  <si>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</si>
  <si>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</si>
  <si>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</si>
  <si>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</si>
  <si>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</si>
  <si>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</si>
  <si>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</si>
  <si>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</si>
  <si>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</si>
  <si>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</si>
  <si>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</si>
  <si>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</si>
  <si>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</si>
  <si>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</si>
  <si>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</si>
  <si>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</si>
  <si>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</si>
  <si>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</si>
  <si>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</si>
  <si>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</si>
  <si>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</si>
  <si>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</si>
  <si>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</si>
  <si>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</si>
  <si>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</si>
  <si>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</si>
  <si>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</si>
  <si>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</si>
  <si>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</si>
  <si>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</si>
  <si>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</si>
  <si>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</si>
  <si>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</si>
  <si>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</si>
  <si>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</si>
  <si>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</si>
  <si>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</si>
  <si>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</si>
  <si>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</si>
  <si>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</si>
  <si>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</si>
  <si>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</si>
  <si>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</si>
  <si>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</si>
  <si>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</si>
  <si>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</si>
  <si>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</si>
  <si>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</si>
  <si>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</si>
  <si>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</si>
  <si>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</si>
  <si>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</si>
  <si>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</si>
  <si>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</si>
  <si>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</si>
  <si>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</si>
  <si>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</si>
  <si>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</si>
  <si>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</si>
  <si>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</si>
  <si>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</si>
  <si>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</si>
  <si>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</si>
  <si>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</si>
  <si>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</si>
  <si>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</si>
  <si>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</si>
  <si>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</si>
  <si>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</si>
  <si>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</si>
  <si>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</si>
  <si>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</si>
  <si>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</si>
  <si>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</si>
  <si>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</si>
  <si>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</si>
  <si>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</si>
  <si>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</si>
  <si>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</si>
  <si>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</si>
  <si>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</si>
  <si>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</si>
  <si>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</si>
  <si>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</si>
  <si>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</si>
  <si>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</si>
  <si>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</si>
  <si>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</si>
  <si>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</si>
  <si>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</si>
  <si>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</si>
  <si>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</si>
  <si>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</si>
  <si>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</si>
  <si>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</si>
  <si>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</si>
  <si>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</si>
  <si>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</si>
  <si>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</si>
  <si>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</si>
  <si>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</si>
  <si>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</si>
  <si>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</si>
  <si>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</si>
  <si>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</si>
  <si>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</si>
  <si>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</si>
  <si>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</si>
  <si>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</si>
  <si>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</si>
  <si>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</si>
  <si>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</si>
  <si>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</si>
  <si>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</si>
  <si>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</si>
  <si>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</si>
  <si>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</si>
  <si>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</si>
  <si>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</si>
  <si>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</si>
  <si>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</si>
  <si>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</si>
  <si>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</si>
  <si>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</si>
  <si>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</si>
  <si>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</si>
  <si>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</si>
  <si>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</si>
  <si>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</si>
  <si>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</si>
  <si>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</si>
  <si>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</si>
  <si>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</si>
  <si>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</si>
  <si>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</si>
  <si>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</si>
  <si>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</si>
  <si>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</si>
  <si>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</si>
  <si>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</si>
  <si>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</si>
  <si>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</si>
  <si>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</si>
  <si>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</si>
  <si>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</si>
  <si>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</si>
  <si>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</si>
  <si>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</si>
  <si>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</si>
  <si>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</si>
  <si>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</si>
  <si>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</si>
  <si>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</si>
  <si>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</si>
  <si>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</si>
  <si>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</si>
  <si>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</si>
  <si>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</si>
  <si>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</si>
  <si>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</si>
  <si>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</si>
  <si>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</si>
  <si>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</si>
  <si>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</si>
  <si>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</si>
  <si>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</si>
  <si>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</si>
  <si>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</si>
  <si>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</si>
  <si>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</si>
  <si>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</si>
  <si>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</si>
  <si>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</si>
  <si>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</si>
  <si>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</si>
  <si>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</si>
  <si>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</si>
  <si>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</si>
  <si>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</si>
  <si>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</si>
  <si>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</si>
  <si>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</si>
  <si>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</si>
  <si>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</si>
  <si>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</si>
  <si>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</si>
  <si>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</si>
  <si>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</si>
  <si>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</si>
  <si>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</si>
  <si>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</si>
  <si>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</si>
  <si>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</si>
  <si>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</si>
  <si>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</si>
  <si>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</si>
  <si>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</si>
  <si>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</si>
  <si>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</si>
  <si>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</si>
  <si>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</si>
  <si>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</si>
  <si>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</si>
  <si>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</si>
  <si>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</si>
  <si>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</si>
  <si>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</si>
  <si>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</si>
  <si>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</si>
  <si>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</si>
  <si>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</si>
  <si>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</si>
  <si>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</si>
  <si>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</si>
  <si>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</si>
  <si>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</si>
  <si>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</si>
  <si>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</si>
  <si>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</si>
  <si>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</si>
  <si>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</si>
  <si>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</si>
  <si>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</si>
  <si>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</si>
  <si>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</si>
  <si>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</si>
  <si>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</si>
  <si>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</si>
  <si>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</si>
  <si>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</si>
  <si>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</si>
  <si>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</si>
  <si>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</si>
  <si>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</si>
  <si>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</si>
  <si>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</si>
  <si>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</si>
  <si>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</si>
  <si>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</si>
  <si>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</si>
  <si>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</si>
  <si>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</si>
  <si>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</si>
  <si>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</si>
  <si>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</si>
  <si>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</si>
  <si>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</si>
  <si>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</si>
  <si>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</si>
  <si>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</si>
  <si>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</si>
  <si>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</si>
  <si>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</si>
  <si>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</si>
  <si>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</si>
  <si>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</si>
  <si>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</si>
  <si>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</si>
  <si>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</si>
  <si>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</si>
  <si>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</si>
  <si>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</si>
  <si>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</si>
  <si>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</si>
  <si>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</si>
  <si>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</si>
  <si>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</si>
  <si>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</si>
  <si>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</si>
  <si>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</si>
  <si>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</si>
  <si>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</si>
  <si>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</si>
  <si>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</si>
  <si>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</si>
  <si>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</si>
  <si>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</si>
  <si>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</si>
  <si>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</si>
  <si>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</si>
  <si>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</si>
  <si>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</si>
  <si>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</si>
  <si>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</si>
  <si>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</si>
  <si>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</si>
  <si>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</si>
  <si>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</si>
  <si>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</si>
  <si>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</si>
  <si>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</si>
  <si>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</si>
  <si>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</si>
  <si>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</si>
  <si>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</si>
  <si>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</si>
  <si>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</si>
  <si>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</si>
  <si>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</si>
  <si>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</si>
  <si>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</si>
  <si>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</si>
  <si>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</si>
  <si>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</si>
  <si>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</si>
  <si>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</si>
  <si>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</si>
  <si>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</si>
  <si>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</si>
  <si>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</si>
  <si>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</si>
  <si>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</si>
  <si>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</si>
  <si>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</si>
  <si>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</si>
  <si>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</si>
  <si>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</si>
  <si>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</si>
  <si>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</si>
  <si>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</si>
  <si>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</si>
  <si>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</si>
  <si>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</si>
  <si>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</si>
  <si>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</si>
  <si>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</si>
  <si>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</si>
  <si>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</si>
  <si>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</si>
  <si>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</si>
  <si>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</si>
  <si>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</si>
  <si>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</si>
  <si>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</si>
  <si>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</si>
  <si>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</si>
  <si>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</si>
  <si>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</si>
  <si>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</si>
  <si>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</si>
  <si>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</si>
  <si>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</si>
  <si>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</si>
  <si>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</si>
  <si>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</si>
  <si>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</si>
  <si>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</si>
  <si>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</si>
  <si>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</si>
  <si>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</si>
  <si>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</si>
  <si>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</si>
  <si>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</si>
  <si>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</si>
  <si>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</si>
  <si>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</si>
  <si>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</si>
  <si>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</si>
  <si>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</si>
  <si>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</si>
  <si>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</si>
  <si>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</si>
  <si>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</si>
  <si>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</si>
  <si>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</si>
  <si>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</si>
  <si>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</si>
  <si>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</si>
  <si>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</si>
  <si>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</si>
  <si>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</si>
  <si>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</si>
  <si>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</si>
  <si>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</si>
  <si>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</si>
  <si>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</si>
  <si>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</si>
  <si>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</si>
  <si>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</si>
  <si>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</si>
  <si>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</si>
  <si>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</si>
  <si>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</si>
  <si>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</si>
  <si>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</si>
  <si>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</si>
  <si>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</si>
  <si>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</si>
  <si>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</si>
  <si>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</si>
  <si>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</si>
  <si>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</si>
  <si>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</si>
  <si>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</si>
  <si>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</si>
  <si>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</si>
  <si>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</si>
  <si>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</si>
  <si>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</si>
  <si>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</si>
  <si>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</si>
  <si>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</si>
  <si>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</si>
  <si>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</si>
  <si>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</si>
  <si>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</si>
  <si>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</si>
  <si>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</si>
  <si>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</si>
  <si>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</si>
  <si>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</si>
  <si>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</si>
  <si>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</si>
  <si>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</si>
  <si>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</si>
  <si>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</si>
  <si>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</si>
  <si>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</si>
  <si>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</si>
  <si>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</si>
  <si>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</si>
  <si>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</si>
  <si>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</si>
  <si>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</si>
  <si>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</si>
  <si>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</si>
  <si>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</si>
  <si>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</si>
  <si>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</si>
  <si>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</si>
  <si>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</si>
  <si>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</si>
  <si>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</si>
  <si>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</si>
  <si>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</si>
  <si>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</si>
  <si>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</si>
  <si>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</si>
  <si>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</si>
  <si>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</si>
  <si>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</si>
  <si>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</si>
  <si>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</si>
  <si>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</si>
  <si>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</si>
  <si>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</si>
  <si>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</si>
  <si>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</si>
  <si>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</si>
  <si>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</si>
  <si>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</si>
  <si>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</si>
  <si>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</si>
  <si>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</si>
  <si>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</si>
  <si>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</si>
  <si>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</si>
  <si>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</si>
  <si>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</si>
  <si>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</si>
  <si>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</si>
  <si>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</si>
  <si>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</si>
  <si>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</si>
  <si>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</si>
  <si>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</si>
  <si>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</si>
  <si>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</si>
  <si>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</si>
  <si>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</si>
  <si>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</si>
  <si>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</si>
  <si>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</si>
  <si>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</si>
  <si>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</si>
  <si>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</si>
  <si>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</si>
  <si>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</si>
  <si>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</si>
  <si>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</si>
  <si>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</si>
  <si>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</si>
  <si>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</si>
  <si>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</si>
  <si>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</si>
  <si>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</si>
  <si>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</si>
  <si>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</si>
  <si>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</si>
  <si>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</si>
  <si>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</si>
  <si>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</si>
  <si>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</si>
  <si>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</si>
  <si>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</si>
  <si>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</si>
  <si>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</si>
  <si>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</si>
  <si>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</si>
  <si>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</si>
  <si>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</si>
  <si>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</si>
  <si>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</si>
  <si>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</si>
  <si>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</si>
  <si>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</si>
  <si>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</si>
  <si>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</si>
  <si>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</si>
  <si>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</si>
  <si>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</si>
  <si>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</si>
  <si>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</si>
  <si>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</si>
  <si>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</si>
  <si>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</si>
  <si>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</si>
  <si>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</si>
  <si>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</si>
  <si>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</si>
  <si>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</si>
  <si>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</si>
  <si>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</si>
  <si>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</si>
  <si>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</si>
  <si>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</si>
  <si>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</si>
  <si>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</si>
  <si>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</si>
  <si>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</si>
  <si>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</si>
  <si>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</si>
  <si>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</si>
  <si>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</si>
  <si>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</si>
  <si>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</si>
  <si>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</si>
  <si>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</si>
  <si>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</si>
  <si>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</si>
  <si>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</si>
  <si>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</si>
  <si>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</si>
  <si>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</si>
  <si>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</si>
  <si>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</si>
  <si>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</si>
  <si>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</si>
  <si>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</si>
  <si>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</si>
  <si>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</si>
  <si>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</si>
  <si>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</si>
  <si>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</si>
  <si>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</si>
  <si>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</si>
  <si>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</si>
  <si>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</si>
  <si>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</si>
  <si>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</si>
  <si>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</si>
  <si>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</si>
  <si>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</si>
  <si>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</si>
  <si>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</si>
  <si>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</si>
  <si>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</si>
  <si>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</si>
  <si>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</si>
  <si>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</si>
  <si>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</si>
  <si>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</si>
  <si>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</si>
  <si>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</si>
  <si>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</si>
  <si>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</si>
  <si>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</si>
  <si>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</si>
  <si>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</si>
  <si>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</si>
  <si>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</si>
  <si>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</si>
  <si>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</si>
  <si>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</si>
  <si>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</si>
  <si>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</si>
  <si>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</si>
  <si>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</si>
  <si>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</si>
  <si>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</si>
  <si>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</si>
  <si>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</si>
  <si>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</si>
  <si>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</si>
  <si>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</si>
  <si>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</si>
  <si>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</si>
  <si>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</si>
  <si>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</si>
  <si>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</si>
  <si>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</si>
  <si>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</si>
  <si>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</si>
  <si>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</si>
  <si>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</si>
  <si>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</si>
  <si>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</si>
  <si>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</si>
  <si>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</si>
  <si>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</si>
  <si>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</si>
  <si>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</si>
  <si>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</si>
  <si>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</si>
  <si>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</si>
  <si>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</si>
  <si>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</si>
  <si>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</si>
  <si>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</si>
  <si>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</si>
  <si>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</si>
  <si>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</si>
  <si>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</si>
  <si>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</si>
  <si>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</si>
  <si>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</si>
  <si>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</si>
  <si>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</si>
  <si>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</si>
  <si>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</si>
  <si>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</si>
  <si>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</si>
  <si>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</si>
  <si>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</si>
  <si>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</si>
  <si>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</si>
  <si>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</si>
  <si>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</si>
  <si>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</si>
  <si>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</si>
  <si>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</si>
  <si>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</si>
  <si>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</si>
  <si>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</si>
  <si>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</si>
  <si>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</si>
  <si>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</si>
  <si>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</si>
  <si>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</si>
  <si>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</si>
  <si>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</si>
  <si>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</si>
  <si>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</si>
  <si>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</si>
  <si>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</si>
  <si>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</si>
  <si>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</si>
  <si>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</si>
  <si>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</si>
  <si>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</si>
  <si>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</si>
  <si>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</si>
  <si>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</si>
  <si>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</si>
  <si>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</si>
  <si>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</si>
  <si>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</si>
  <si>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</si>
  <si>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</si>
  <si>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</si>
  <si>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</si>
  <si>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</si>
  <si>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</si>
  <si>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</si>
  <si>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</si>
  <si>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</si>
  <si>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</si>
  <si>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</si>
  <si>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</si>
  <si>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</si>
  <si>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</si>
  <si>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</si>
  <si>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</si>
  <si>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</si>
  <si>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</si>
  <si>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</si>
  <si>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</si>
  <si>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</si>
  <si>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</si>
  <si>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</si>
  <si>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</si>
  <si>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</si>
  <si>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</si>
  <si>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</si>
  <si>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</si>
  <si>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</si>
  <si>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</si>
  <si>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</si>
  <si>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</si>
  <si>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</si>
  <si>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</si>
  <si>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</si>
  <si>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</si>
  <si>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</si>
  <si>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</si>
  <si>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</si>
  <si>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</si>
  <si>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</si>
  <si>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</si>
  <si>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</si>
  <si>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</si>
  <si>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</si>
  <si>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</si>
  <si>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</si>
  <si>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</si>
  <si>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</si>
  <si>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</si>
  <si>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</si>
  <si>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</si>
  <si>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</si>
  <si>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</si>
  <si>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</si>
  <si>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</si>
  <si>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</si>
  <si>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</si>
  <si>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</si>
  <si>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</si>
  <si>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</si>
  <si>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</si>
  <si>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</si>
  <si>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</si>
  <si>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</si>
  <si>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</si>
  <si>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</si>
  <si>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</si>
  <si>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</si>
  <si>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</si>
  <si>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</si>
  <si>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</si>
  <si>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</si>
  <si>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</si>
  <si>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</si>
  <si>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</si>
  <si>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</si>
  <si>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</si>
  <si>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</si>
  <si>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</si>
  <si>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</si>
  <si>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</si>
  <si>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</si>
  <si>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</si>
  <si>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</si>
  <si>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</si>
  <si>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</si>
  <si>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</si>
  <si>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</si>
  <si>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</si>
  <si>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</si>
  <si>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</si>
  <si>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</si>
  <si>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</si>
  <si>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</si>
  <si>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</si>
  <si>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</si>
  <si>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</si>
  <si>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</si>
  <si>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</si>
  <si>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</si>
  <si>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</si>
  <si>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</si>
  <si>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</si>
  <si>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</si>
  <si>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</si>
  <si>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</si>
  <si>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</si>
  <si>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</si>
  <si>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</si>
  <si>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</si>
  <si>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</si>
  <si>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</si>
  <si>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</si>
  <si>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</si>
  <si>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</si>
  <si>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</si>
  <si>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</si>
  <si>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</si>
  <si>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</si>
  <si>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</si>
  <si>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</si>
  <si>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</si>
  <si>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</si>
  <si>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</si>
  <si>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</si>
  <si>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</si>
  <si>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</si>
  <si>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</si>
  <si>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</si>
  <si>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</si>
  <si>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</si>
  <si>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</si>
  <si>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</si>
  <si>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</si>
  <si>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</si>
  <si>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</si>
  <si>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</si>
  <si>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</si>
  <si>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</si>
  <si>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</si>
  <si>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</si>
  <si>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</si>
  <si>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</si>
  <si>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</si>
  <si>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</si>
  <si>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</si>
  <si>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</si>
  <si>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</si>
  <si>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</si>
  <si>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</si>
  <si>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</si>
  <si>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</si>
  <si>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</si>
  <si>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</si>
  <si>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</si>
  <si>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</si>
  <si>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</si>
  <si>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</si>
  <si>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</si>
  <si>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</si>
  <si>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</si>
  <si>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</si>
  <si>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</si>
  <si>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</si>
  <si>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</si>
  <si>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</si>
  <si>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</si>
  <si>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</si>
  <si>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</si>
  <si>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</si>
  <si>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</si>
  <si>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</si>
  <si>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</si>
  <si>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</si>
  <si>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</si>
  <si>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</si>
  <si>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</si>
  <si>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</si>
  <si>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</si>
  <si>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</si>
  <si>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</si>
  <si>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</si>
  <si>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</si>
  <si>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</si>
  <si>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</si>
  <si>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</si>
  <si>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</si>
  <si>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</si>
  <si>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</si>
  <si>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</si>
  <si>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</si>
  <si>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</si>
  <si>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</si>
  <si>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</si>
  <si>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</si>
  <si>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</si>
  <si>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</si>
  <si>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</si>
  <si>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</si>
  <si>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</si>
  <si>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</si>
  <si>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</si>
  <si>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</si>
  <si>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</si>
  <si>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</si>
  <si>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</si>
  <si>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</si>
  <si>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</si>
  <si>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</si>
  <si>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</si>
  <si>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</si>
  <si>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</si>
  <si>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</si>
  <si>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</si>
  <si>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</si>
  <si>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</si>
  <si>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</si>
  <si>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</si>
  <si>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</si>
  <si>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</si>
  <si>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</si>
  <si>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</si>
  <si>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</si>
  <si>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</si>
  <si>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</si>
  <si>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</si>
  <si>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</si>
  <si>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</si>
  <si>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</si>
  <si>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</si>
  <si>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</si>
  <si>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</si>
  <si>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</si>
  <si>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</si>
  <si>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</si>
  <si>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</si>
  <si>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</si>
  <si>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</si>
  <si>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</si>
  <si>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</si>
  <si>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</si>
  <si>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</si>
  <si>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</si>
  <si>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</si>
  <si>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</si>
  <si>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</si>
  <si>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</si>
  <si>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</si>
  <si>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</si>
  <si>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</si>
  <si>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</si>
  <si>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</si>
  <si>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</si>
  <si>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</si>
  <si>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</si>
  <si>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</si>
  <si>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</si>
  <si>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</si>
  <si>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</si>
  <si>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</si>
  <si>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</si>
  <si>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</si>
  <si>
    <t>ESO drop zone ID 2 override</t>
  </si>
  <si>
    <t>DLC_ASCENDING_TIDE</t>
  </si>
  <si>
    <t>Ascending Tide</t>
  </si>
  <si>
    <t>todo</t>
  </si>
  <si>
    <t>Coral Aerie</t>
  </si>
  <si>
    <t>Shipwright’s Regret</t>
  </si>
  <si>
    <t>Maligalig’s Maelstrom</t>
  </si>
  <si>
    <t>Gryphon’s Reprisal</t>
  </si>
  <si>
    <t>Glacial Guardian</t>
  </si>
  <si>
    <t>Kargaeda</t>
  </si>
  <si>
    <t>Storm-Cursed’s Revenge</t>
  </si>
  <si>
    <t>Spriggan’s Vigor</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</si>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</sst>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xf numFmtId="49" fontId="0" fillId="6" borderId="0" xfId="0" applyNumberFormat="1" applyFill="1"/>
    <xf numFmtId="0" fontId="27" fillId="0" borderId="0" xfId="0" applyFont="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77"/>
  <sheetViews>
    <sheetView tabSelected="1" zoomScale="85" zoomScaleNormal="85" workbookViewId="0">
      <pane xSplit="7" ySplit="2" topLeftCell="H548" activePane="bottomRight" state="frozen"/>
      <selection pane="topRight" activeCell="H1" sqref="H1"/>
      <selection pane="bottomLeft" activeCell="A3" sqref="A3"/>
      <selection pane="bottomRight" activeCell="A577" sqref="A57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2770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2772</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 t="shared" ref="AY3:AY66" si="1">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 t="shared" ref="AZ3:AZ11" si="2">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 t="shared" ref="BA3:BA66" si="3">IF(F3&lt;&gt;"Not in the game (anymore)",IF(A3&lt;&gt;"",", setType="&amp;G3,"")&amp;IF(J3="true",", multiTrialSet=true",""),"")</f>
        <v>, setType=LIBSETS_SETTYPE_DUNGEON</v>
      </c>
      <c r="BB3" s="21" t="str">
        <f t="shared" ref="BB3:BB66" si="4">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 t="shared" ref="BC3:BC66" si="5">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 t="shared" si="1"/>
        <v>[20] = {wayshrines={-1,-1,-1,}, dlcId=DLC_BASE_GAME</v>
      </c>
      <c r="AZ4" s="21" t="str">
        <f t="shared" si="2"/>
        <v>, zoneIds={103}, veteran=false</v>
      </c>
      <c r="BA4" s="21" t="str">
        <f t="shared" si="3"/>
        <v>, setType=LIBSETS_SETTYPE_OVERLAND</v>
      </c>
      <c r="BB4" s="21" t="str">
        <f t="shared" si="4"/>
        <v>, dropMechanic={LIBSETS_DROP_MECHANIC_OVERLAND_BOSS_DELVE,LIBSETS_DROP_MECHANIC_OVERLAND_WORLDBOSS,LIBSETS_DROP_MECHANIC_OVERLAND_BOSS_PUBLIC_DUNGEON,LIBSETS_DROP_MECHANIC_OVERLAND_CHEST}},</v>
      </c>
      <c r="BC4" s="21" t="str">
        <f t="shared" si="5"/>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 t="shared" si="1"/>
        <v>[25] = {wayshrines={-1,-1,-1,}, dlcId=DLC_BASE_GAME</v>
      </c>
      <c r="AZ9" s="21" t="str">
        <f t="shared" si="2"/>
        <v>, zoneIds={181}, veteran=false</v>
      </c>
      <c r="BA9" s="21" t="str">
        <f t="shared" si="3"/>
        <v>, setType=LIBSETS_SETTYPE_CYRODIIL</v>
      </c>
      <c r="BB9" s="21" t="str">
        <f t="shared" si="4"/>
        <v>, dropMechanic={LIBSETS_DROP_MECHANIC_MAIL_PVP_REWARDS_FOR_THE_WORTHY,LIBSETS_DROP_MECHANIC_CITY_CYRODIIL_ERNTEFURT}},</v>
      </c>
      <c r="BC9" s="21" t="str">
        <f t="shared" si="5"/>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 t="shared" si="1"/>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 t="shared" si="1"/>
        <v>[29] = {wayshrines={189,189,189,}, dlcId=DLC_BASE_GAME</v>
      </c>
      <c r="AZ13" s="21" t="str">
        <f t="shared" ref="AZ13:AZ76" si="6">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 t="shared" si="1"/>
        <v>[30] = {wayshrines={-1,-1,-1,}, dlcId=DLC_BASE_GAME</v>
      </c>
      <c r="AZ14" s="21" t="str">
        <f t="shared" si="6"/>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 t="shared" si="1"/>
        <v>[31] = {wayshrines={-1,-1,-1,}, dlcId=DLC_BASE_GAME</v>
      </c>
      <c r="AZ15" s="21" t="str">
        <f t="shared" si="6"/>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 t="shared" si="1"/>
        <v>[32] = {wayshrines={270,270,270,}, dlcId=DLC_BASE_GAME</v>
      </c>
      <c r="AZ16" s="21" t="str">
        <f t="shared" si="6"/>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 t="shared" si="1"/>
        <v>[33] = {wayshrines={98,98,98,}, dlcId=DLC_BASE_GAME</v>
      </c>
      <c r="AZ17" s="21" t="str">
        <f t="shared" si="6"/>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 t="shared" si="1"/>
        <v>[34] = {wayshrines={-1,-1,-1,}, dlcId=DLC_BASE_GAME</v>
      </c>
      <c r="AZ18" s="21" t="str">
        <f t="shared" si="6"/>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 t="shared" si="1"/>
        <v>[35] = {wayshrines={193,193,193,}, dlcId=DLC_BASE_GAME</v>
      </c>
      <c r="AZ19" s="21" t="str">
        <f t="shared" si="6"/>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 t="shared" si="1"/>
        <v>[36] = {wayshrines={-1,-1,-1,}, dlcId=DLC_BASE_GAME</v>
      </c>
      <c r="AZ20" s="21" t="str">
        <f t="shared" si="6"/>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 t="shared" si="1"/>
        <v>[37] = {wayshrines={1,177,71,}, traitsNeeded=2, dlcId=DLC_BASE_GAME</v>
      </c>
      <c r="AZ21" s="21" t="str">
        <f t="shared" si="6"/>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 t="shared" si="1"/>
        <v>[38] = {wayshrines={15,169,205,}, traitsNeeded=3, dlcId=DLC_BASE_GAME</v>
      </c>
      <c r="AZ22" s="21" t="str">
        <f t="shared" si="6"/>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 t="shared" si="1"/>
        <v>[39] = {wayshrines={-1,-1,-1,}, dlcId=DLC_BASE_GAME</v>
      </c>
      <c r="AZ23" s="21" t="str">
        <f t="shared" si="6"/>
        <v>, zoneIds={181}, veteran=false</v>
      </c>
      <c r="BA23" s="21" t="str">
        <f t="shared" si="3"/>
        <v>, setType=LIBSETS_SETTYPE_CYRODIIL</v>
      </c>
      <c r="BB23" s="21" t="str">
        <f t="shared" si="4"/>
        <v>, dropMechanic={LIBSETS_DROP_MECHANIC_MAIL_PVP_REWARDS_FOR_THE_WORTHY,LIBSETS_DROP_MECHANIC_CITY_CYRODIIL_VLASTARUS}},</v>
      </c>
      <c r="BC23" s="21" t="str">
        <f t="shared" si="5"/>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 t="shared" si="1"/>
        <v>[40] = {wayshrines={216,121,65,}, traitsNeeded=2, dlcId=DLC_BASE_GAME</v>
      </c>
      <c r="AZ24" s="21" t="str">
        <f t="shared" si="6"/>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 t="shared" si="1"/>
        <v>[41] = {wayshrines={82,151,78,}, traitsNeeded=4, dlcId=DLC_BASE_GAME</v>
      </c>
      <c r="AZ25" s="21" t="str">
        <f t="shared" si="6"/>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 t="shared" si="1"/>
        <v>[43] = {wayshrines={23,164,32,}, traitsNeeded=3, dlcId=DLC_BASE_GAME</v>
      </c>
      <c r="AZ26" s="21" t="str">
        <f t="shared" si="6"/>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 t="shared" si="1"/>
        <v>[44] = {wayshrines={58,101,93,}, traitsNeeded=5, dlcId=DLC_BASE_GAME</v>
      </c>
      <c r="AZ27" s="21" t="str">
        <f t="shared" si="6"/>
        <v>, zoneIds={104,58,101}, veteran=false</v>
      </c>
      <c r="BA27" s="21" t="str">
        <f t="shared" si="3"/>
        <v>, setType=LIBSETS_SETTYPE_CRAFTED</v>
      </c>
      <c r="BB27" s="21" t="str">
        <f t="shared" si="4"/>
        <v>},</v>
      </c>
      <c r="BC27" s="21" t="str">
        <f t="shared" si="5"/>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 t="shared" si="1"/>
        <v>[46] = {wayshrines={187,187,187,}, dlcId=DLC_BASE_GAME</v>
      </c>
      <c r="AZ28" s="21" t="str">
        <f t="shared" si="6"/>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 t="shared" si="1"/>
        <v>[47] = {wayshrines={-1,-1,-1,}, dlcId=DLC_BASE_GAME</v>
      </c>
      <c r="AZ29" s="21" t="str">
        <f t="shared" si="6"/>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 t="shared" si="1"/>
        <v>[48] = {wayshrines={13,148,48,}, traitsNeeded=4, dlcId=DLC_BASE_GAME</v>
      </c>
      <c r="AZ30" s="21" t="str">
        <f t="shared" si="6"/>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 t="shared" si="1"/>
        <v>[49] = {wayshrines={-1,-1,-1,}, dlcId=DLC_BASE_GAME</v>
      </c>
      <c r="AZ31" s="21" t="str">
        <f t="shared" si="6"/>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 t="shared" si="1"/>
        <v>[50] = {wayshrines={-1,-1,-1,}, dlcId=DLC_BASE_GAME</v>
      </c>
      <c r="AZ32" s="21" t="str">
        <f t="shared" si="6"/>
        <v>, zoneIds={181}, veteran=false</v>
      </c>
      <c r="BA32" s="21" t="str">
        <f t="shared" si="3"/>
        <v>, setType=LIBSETS_SETTYPE_CYRODIIL</v>
      </c>
      <c r="BB32" s="21" t="str">
        <f t="shared" si="4"/>
        <v>, dropMechanic={LIBSETS_DROP_MECHANIC_MAIL_PVP_REWARDS_FOR_THE_WORTHY,LIBSETS_DROP_MECHANIC_CITY_CYRODIIL_BRUMA}},</v>
      </c>
      <c r="BC32" s="21" t="str">
        <f t="shared" si="5"/>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 t="shared" si="1"/>
        <v>[51] = {wayshrines={34,156,118,}, traitsNeeded=6, dlcId=DLC_BASE_GAME</v>
      </c>
      <c r="AZ33" s="21" t="str">
        <f t="shared" si="6"/>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 t="shared" si="1"/>
        <v>[52] = {wayshrines={-1,-1,-1,}, dlcId=DLC_BASE_GAME</v>
      </c>
      <c r="AZ34" s="21" t="str">
        <f t="shared" si="6"/>
        <v>, zoneIds={181}, veteran=false</v>
      </c>
      <c r="BA34" s="21" t="str">
        <f t="shared" si="3"/>
        <v>, setType=LIBSETS_SETTYPE_CYRODIIL</v>
      </c>
      <c r="BB34" s="21" t="str">
        <f t="shared" si="4"/>
        <v>, dropMechanic={LIBSETS_DROP_MECHANIC_MAIL_PVP_REWARDS_FOR_THE_WORTHY,LIBSETS_DROP_MECHANIC_CITY_CYRODIIL_VLASTARUS}},</v>
      </c>
      <c r="BC34" s="21" t="str">
        <f t="shared" si="5"/>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 t="shared" si="1"/>
        <v>[53] = {wayshrines={195,195,195,}, dlcId=DLC_BASE_GAME</v>
      </c>
      <c r="AZ35" s="21" t="str">
        <f t="shared" si="6"/>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 t="shared" si="1"/>
        <v>[54] = {wayshrines={7,175,77,}, traitsNeeded=2, dlcId=DLC_BASE_GAME</v>
      </c>
      <c r="AZ36" s="21" t="str">
        <f t="shared" si="6"/>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 t="shared" si="1"/>
        <v>[55] = {wayshrines={193,193,193,}, dlcId=DLC_BASE_GAME</v>
      </c>
      <c r="AZ37" s="21" t="str">
        <f t="shared" si="6"/>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 t="shared" si="1"/>
        <v>[56] = {wayshrines={-1,-1,-1,}, dlcId=DLC_BASE_GAME</v>
      </c>
      <c r="AZ38" s="21" t="str">
        <f t="shared" si="6"/>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 t="shared" si="1"/>
        <v>[57] = {wayshrines={-1,-1,-1,}, dlcId=DLC_BASE_GAME</v>
      </c>
      <c r="AZ39" s="21" t="str">
        <f t="shared" si="6"/>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 t="shared" si="1"/>
        <v>[58] = {wayshrines={-1,-1,-1,}, dlcId=DLC_BASE_GAME</v>
      </c>
      <c r="AZ40" s="21" t="str">
        <f t="shared" si="6"/>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 t="shared" si="1"/>
        <v>[59] = {wayshrines={-1,-1,-1,}, dlcId=DLC_BASE_GAME</v>
      </c>
      <c r="AZ41" s="21" t="str">
        <f t="shared" si="6"/>
        <v>, zoneIds={181}, veteran=false</v>
      </c>
      <c r="BA41" s="21" t="str">
        <f t="shared" si="3"/>
        <v>, setType=LIBSETS_SETTYPE_CYRODIIL</v>
      </c>
      <c r="BB41" s="21" t="str">
        <f t="shared" si="4"/>
        <v>, dropMechanic={LIBSETS_DROP_MECHANIC_MAIL_PVP_REWARDS_FOR_THE_WORTHY,LIBSETS_DROP_MECHANIC_CITY_CYRODIIL_BRUMA}},</v>
      </c>
      <c r="BC41" s="21" t="str">
        <f t="shared" si="5"/>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 t="shared" si="1"/>
        <v>[60] = {wayshrines={-1,-1,-1,}, dlcId=DLC_BASE_GAME</v>
      </c>
      <c r="AZ42" s="21" t="str">
        <f t="shared" si="6"/>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 t="shared" si="1"/>
        <v>[61] = {wayshrines={98,98,98,}, dlcId=DLC_BASE_GAME</v>
      </c>
      <c r="AZ43" s="21" t="str">
        <f t="shared" si="6"/>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 t="shared" si="1"/>
        <v>[62] = {wayshrines={-1,-1,-1,}, dlcId=DLC_BASE_GAME</v>
      </c>
      <c r="AZ44" s="21" t="str">
        <f t="shared" si="6"/>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 t="shared" si="1"/>
        <v>[63] = {wayshrines={-1,-1,-1,}, dlcId=DLC_BASE_GAME</v>
      </c>
      <c r="AZ45" s="21" t="str">
        <f t="shared" si="6"/>
        <v>, zoneIds={181}, veteran=false</v>
      </c>
      <c r="BA45" s="21" t="str">
        <f t="shared" si="3"/>
        <v>, setType=LIBSETS_SETTYPE_CYRODIIL</v>
      </c>
      <c r="BB45" s="21" t="str">
        <f t="shared" si="4"/>
        <v>, dropMechanic={LIBSETS_DROP_MECHANIC_MAIL_PVP_REWARDS_FOR_THE_WORTHY,LIBSETS_DROP_MECHANIC_CITY_CYRODIIL_ERNTEFURT}},</v>
      </c>
      <c r="BC45" s="21" t="str">
        <f t="shared" si="5"/>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 t="shared" si="1"/>
        <v>[64] = {wayshrines={-1,-1,-1,}, dlcId=DLC_BASE_GAME</v>
      </c>
      <c r="AZ46" s="21" t="str">
        <f t="shared" si="6"/>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 t="shared" si="1"/>
        <v>[65] = {wayshrines={-1,-1,-1,}, dlcId=DLC_BASE_GAME</v>
      </c>
      <c r="AZ47" s="21" t="str">
        <f t="shared" si="6"/>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 t="shared" si="1"/>
        <v>[66] = {wayshrines={-1,-1,-1,}, dlcId=DLC_BASE_GAME</v>
      </c>
      <c r="AZ48" s="21" t="str">
        <f t="shared" si="6"/>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 t="shared" si="1"/>
        <v>[67] = {wayshrines={-1,-1,-1,}, dlcId=DLC_BASE_GAME</v>
      </c>
      <c r="AZ49" s="21" t="str">
        <f t="shared" si="6"/>
        <v>, zoneIds={181}, veteran=false</v>
      </c>
      <c r="BA49" s="21" t="str">
        <f t="shared" si="3"/>
        <v>, setType=LIBSETS_SETTYPE_CYRODIIL</v>
      </c>
      <c r="BB49" s="21" t="str">
        <f t="shared" si="4"/>
        <v>, dropMechanic={LIBSETS_DROP_MECHANIC_MAIL_PVP_REWARDS_FOR_THE_WORTHY,LIBSETS_DROP_MECHANIC_CITY_CYRODIIL_BRUMA}},</v>
      </c>
      <c r="BC49" s="21" t="str">
        <f t="shared" si="5"/>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 t="shared" si="1"/>
        <v>[68] = {wayshrines={-1,-1,-1,}, dlcId=DLC_BASE_GAME</v>
      </c>
      <c r="AZ50" s="21" t="str">
        <f t="shared" si="6"/>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 t="shared" si="1"/>
        <v>[69] = {wayshrines={-1,-1,-1,}, dlcId=DLC_BASE_GAME</v>
      </c>
      <c r="AZ51" s="21" t="str">
        <f t="shared" si="6"/>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 t="shared" si="1"/>
        <v>[70] = {wayshrines={-1,-1,-1,}, dlcId=DLC_BASE_GAME</v>
      </c>
      <c r="AZ52" s="21" t="str">
        <f t="shared" si="6"/>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 t="shared" si="1"/>
        <v>[71] = {wayshrines={185,185,185,}, dlcId=DLC_BASE_GAME</v>
      </c>
      <c r="AZ53" s="21" t="str">
        <f t="shared" si="6"/>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 t="shared" si="1"/>
        <v>[72] = {wayshrines={187,187,187,}, dlcId=DLC_BASE_GAME</v>
      </c>
      <c r="AZ54" s="21" t="str">
        <f t="shared" si="6"/>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 t="shared" si="1"/>
        <v>[73] = {wayshrines={135,135,135,}, traitsNeeded=8, dlcId=DLC_BASE_GAME</v>
      </c>
      <c r="AZ55" s="21" t="str">
        <f t="shared" si="6"/>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 t="shared" si="1"/>
        <v>[74] = {wayshrines={133,133,133,}, traitsNeeded=8, dlcId=DLC_BASE_GAME</v>
      </c>
      <c r="AZ56" s="21" t="str">
        <f t="shared" si="6"/>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 t="shared" si="1"/>
        <v>[75] = {wayshrines={19,165,24,}, traitsNeeded=3, dlcId=DLC_BASE_GAME</v>
      </c>
      <c r="AZ57" s="21" t="str">
        <f t="shared" si="6"/>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 t="shared" si="1"/>
        <v>[76] = {wayshrines={-1,-1,-1,}, dlcId=DLC_BASE_GAME</v>
      </c>
      <c r="AZ58" s="21" t="str">
        <f t="shared" si="6"/>
        <v>, zoneIds={181}, veteran=false</v>
      </c>
      <c r="BA58" s="21" t="str">
        <f t="shared" si="3"/>
        <v>, setType=LIBSETS_SETTYPE_CYRODIIL</v>
      </c>
      <c r="BB58" s="21" t="str">
        <f t="shared" si="4"/>
        <v>, isProcSetAllowedInPvP=1, dropMechanic={LIBSETS_DROP_MECHANIC_MAIL_PVP_REWARDS_FOR_THE_WORTHY,LIBSETS_DROP_MECHANIC_CITY_CYRODIIL_ERNTEFURT}},</v>
      </c>
      <c r="BC58" s="21" t="str">
        <f t="shared" si="5"/>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 t="shared" si="1"/>
        <v>[77] = {wayshrines={196,196,196,}, dlcId=DLC_BASE_GAME</v>
      </c>
      <c r="AZ59" s="21" t="str">
        <f t="shared" si="6"/>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 t="shared" si="1"/>
        <v>[78] = {wayshrines={9,154,51,}, traitsNeeded=4, dlcId=DLC_BASE_GAME</v>
      </c>
      <c r="AZ60" s="21" t="str">
        <f t="shared" si="6"/>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 t="shared" si="1"/>
        <v>[79] = {wayshrines={35,144,111,}, traitsNeeded=6, dlcId=DLC_BASE_GAME</v>
      </c>
      <c r="AZ61" s="21" t="str">
        <f t="shared" si="6"/>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 t="shared" si="1"/>
        <v>[80] = {wayshrines={39,161,113,}, traitsNeeded=6, dlcId=DLC_BASE_GAME</v>
      </c>
      <c r="AZ62" s="21" t="str">
        <f t="shared" si="6"/>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 t="shared" si="1"/>
        <v>[81] = {wayshrines={137,103,89,}, traitsNeeded=5, dlcId=DLC_BASE_GAME</v>
      </c>
      <c r="AZ63" s="21" t="str">
        <f t="shared" si="6"/>
        <v>, zoneIds={104,58,101}, veteran=false</v>
      </c>
      <c r="BA63" s="21" t="str">
        <f t="shared" si="3"/>
        <v>, setType=LIBSETS_SETTYPE_CRAFTED</v>
      </c>
      <c r="BB63" s="21" t="str">
        <f t="shared" si="4"/>
        <v>},</v>
      </c>
      <c r="BC63" s="21" t="str">
        <f t="shared" si="5"/>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 t="shared" si="1"/>
        <v>[82] = {wayshrines={155,105,95,}, traitsNeeded=5, dlcId=DLC_BASE_GAME</v>
      </c>
      <c r="AZ64" s="21" t="str">
        <f t="shared" si="6"/>
        <v>, zoneIds={104,58,101}, veteran=false</v>
      </c>
      <c r="BA64" s="21" t="str">
        <f t="shared" si="3"/>
        <v>, setType=LIBSETS_SETTYPE_CRAFTED</v>
      </c>
      <c r="BB64" s="21" t="str">
        <f t="shared" si="4"/>
        <v>},</v>
      </c>
      <c r="BC64" s="21" t="str">
        <f t="shared" si="5"/>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 t="shared" si="1"/>
        <v>[83] = {wayshrines={-1,-1,-1,}, dlcId=DLC_BASE_GAME</v>
      </c>
      <c r="AZ65" s="21" t="str">
        <f t="shared" si="6"/>
        <v>, zoneIds={181}, veteran=false</v>
      </c>
      <c r="BA65" s="21" t="str">
        <f t="shared" si="3"/>
        <v>, setType=LIBSETS_SETTYPE_CYRODIIL</v>
      </c>
      <c r="BB65" s="21" t="str">
        <f t="shared" si="4"/>
        <v>, isProcSetAllowedInPvP=1, dropMechanic={LIBSETS_DROP_MECHANIC_MAIL_PVP_REWARDS_FOR_THE_WORTHY,LIBSETS_DROP_MECHANIC_CITY_CYRODIIL_VLASTARUS}},</v>
      </c>
      <c r="BC65" s="21" t="str">
        <f t="shared" si="5"/>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 t="shared" si="1"/>
        <v>[84] = {wayshrines={-2,-2,-2,}, traitsNeeded=8, dlcId=DLC_BASE_GAME</v>
      </c>
      <c r="AZ66" s="21" t="str">
        <f t="shared" si="6"/>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825</v>
      </c>
      <c r="C67" t="s">
        <v>2620</v>
      </c>
      <c r="D67" s="3">
        <f t="shared" ref="D67:D130" si="7">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 t="shared" ref="AY67:AY130" si="8">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 t="shared" si="6"/>
        <v>, zoneIds={181}, veteran=false</v>
      </c>
      <c r="BA67" s="21" t="str">
        <f t="shared" ref="BA67:BA130" si="9">IF(F67&lt;&gt;"Not in the game (anymore)",IF(A67&lt;&gt;"",", setType="&amp;G67,"")&amp;IF(J67="true",", multiTrialSet=true",""),"")</f>
        <v>, setType=LIBSETS_SETTYPE_CYRODIIL</v>
      </c>
      <c r="BB67" s="21" t="str">
        <f t="shared" ref="BB67:BB130" si="10">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 t="shared" ref="BC67:BC130" si="11">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7"/>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 t="shared" si="8"/>
        <v>[86] = {wayshrines={-1,-1,-1,}, dlcId=DLC_BASE_GAME</v>
      </c>
      <c r="AZ68" s="21" t="str">
        <f t="shared" si="6"/>
        <v>, zoneIds={381}, veteran=false</v>
      </c>
      <c r="BA68" s="21" t="str">
        <f t="shared" si="9"/>
        <v>, setType=LIBSETS_SETTYPE_OVERLAND</v>
      </c>
      <c r="BB68" s="21" t="str">
        <f t="shared" si="10"/>
        <v>, dropMechanic={LIBSETS_DROP_MECHANIC_OVERLAND_BOSS_DELVE,LIBSETS_DROP_MECHANIC_OVERLAND_WORLDBOSS,LIBSETS_DROP_MECHANIC_OVERLAND_BOSS_PUBLIC_DUNGEON,LIBSETS_DROP_MECHANIC_OVERLAND_CHEST}},</v>
      </c>
      <c r="BC68" s="21" t="str">
        <f t="shared" si="11"/>
        <v xml:space="preserve"> --Queen\'s Elegance / Eleganz der Königin   [Auridon]</v>
      </c>
    </row>
    <row r="69" spans="1:55" x14ac:dyDescent="0.25">
      <c r="A69" s="5">
        <v>87</v>
      </c>
      <c r="B69" t="s">
        <v>827</v>
      </c>
      <c r="C69" t="s">
        <v>828</v>
      </c>
      <c r="D69" s="3">
        <f t="shared" si="7"/>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 t="shared" si="8"/>
        <v>[87] = {wayshrines={-1,-1,-1,}, traitsNeeded=8, dlcId=DLC_BASE_GAME</v>
      </c>
      <c r="AZ69" s="21" t="str">
        <f t="shared" si="6"/>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829</v>
      </c>
      <c r="C70" t="s">
        <v>830</v>
      </c>
      <c r="D70" s="3">
        <f t="shared" si="7"/>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 t="shared" si="8"/>
        <v>[88] = {wayshrines={270,270,270,}, dlcId=DLC_BASE_GAME</v>
      </c>
      <c r="AZ70" s="21" t="str">
        <f t="shared" si="6"/>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831</v>
      </c>
      <c r="C71" t="s">
        <v>832</v>
      </c>
      <c r="D71" s="3">
        <f t="shared" si="7"/>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 t="shared" si="8"/>
        <v>[89] = {wayshrines={-1,-1,-1,}, dlcId=DLC_BASE_GAME</v>
      </c>
      <c r="AZ71" s="21" t="str">
        <f t="shared" si="6"/>
        <v>, zoneIds={181}, veteran=false</v>
      </c>
      <c r="BA71" s="21" t="str">
        <f t="shared" si="9"/>
        <v>, setType=LIBSETS_SETTYPE_CYRODIIL</v>
      </c>
      <c r="BB71" s="21" t="str">
        <f t="shared" si="10"/>
        <v>, dropMechanic={LIBSETS_DROP_MECHANIC_MAIL_PVP_REWARDS_FOR_THE_WORTHY,LIBSETS_DROP_MECHANIC_CITY_CYRODIIL_BRUMA}},</v>
      </c>
      <c r="BC71" s="21" t="str">
        <f t="shared" si="11"/>
        <v xml:space="preserve"> --Sentry / Wachposten   [Cyrodiil]</v>
      </c>
    </row>
    <row r="72" spans="1:55" x14ac:dyDescent="0.25">
      <c r="A72" s="12">
        <v>90</v>
      </c>
      <c r="B72" t="s">
        <v>833</v>
      </c>
      <c r="C72" t="s">
        <v>2622</v>
      </c>
      <c r="D72" s="3">
        <f t="shared" si="7"/>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 t="shared" si="8"/>
        <v>[90] = {wayshrines={-1,-1,-1,}, dlcId=DLC_BASE_GAME</v>
      </c>
      <c r="AZ72" s="21" t="str">
        <f t="shared" si="6"/>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834</v>
      </c>
      <c r="C73" t="s">
        <v>2623</v>
      </c>
      <c r="D73" s="3">
        <f t="shared" si="7"/>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 t="shared" si="8"/>
        <v>[91] = {wayshrines={184,184,184,}, dlcId=DLC_BASE_GAME</v>
      </c>
      <c r="AZ73" s="21" t="str">
        <f t="shared" si="6"/>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835</v>
      </c>
      <c r="C74" t="s">
        <v>2624</v>
      </c>
      <c r="D74" s="3">
        <f t="shared" si="7"/>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 t="shared" si="8"/>
        <v>[92] = {wayshrines={-2,-2,-2,}, traitsNeeded=8, dlcId=DLC_BASE_GAME</v>
      </c>
      <c r="AZ74" s="21" t="str">
        <f t="shared" si="6"/>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836</v>
      </c>
      <c r="C75" t="s">
        <v>2625</v>
      </c>
      <c r="D75" s="3">
        <f t="shared" si="7"/>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 t="shared" si="8"/>
        <v>[93] = {wayshrines={-1,-1,-1,}, dlcId=DLC_BASE_GAME</v>
      </c>
      <c r="AZ75" s="21" t="str">
        <f t="shared" si="6"/>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837</v>
      </c>
      <c r="C76" t="s">
        <v>2626</v>
      </c>
      <c r="D76" s="3">
        <f t="shared" si="7"/>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 t="shared" si="8"/>
        <v>[94] = {wayshrines={-1,-1,-1,}, dlcId=DLC_BASE_GAME</v>
      </c>
      <c r="AZ76" s="21" t="str">
        <f t="shared" si="6"/>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838</v>
      </c>
      <c r="C77" t="s">
        <v>2627</v>
      </c>
      <c r="D77" s="3">
        <f t="shared" si="7"/>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 t="shared" si="8"/>
        <v>[95] = {wayshrines={-1,-1,-1,}, traitsNeeded=8, dlcId=DLC_BASE_GAME</v>
      </c>
      <c r="AZ77" s="21" t="str">
        <f t="shared" ref="AZ77:AZ140" si="12">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839</v>
      </c>
      <c r="C78" t="s">
        <v>840</v>
      </c>
      <c r="D78" s="3">
        <f t="shared" si="7"/>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 t="shared" si="8"/>
        <v>[96] = {wayshrines={198,198,198,}, dlcId=DLC_BASE_GAME</v>
      </c>
      <c r="AZ78" s="21" t="str">
        <f t="shared" si="12"/>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841</v>
      </c>
      <c r="C79" t="s">
        <v>842</v>
      </c>
      <c r="D79" s="3">
        <f t="shared" si="7"/>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 t="shared" si="8"/>
        <v>[97] = {wayshrines={-1,-1,-1,}, dlcId=DLC_BASE_GAME</v>
      </c>
      <c r="AZ79" s="21" t="str">
        <f t="shared" si="12"/>
        <v>, zoneIds={181}, veteran=false</v>
      </c>
      <c r="BA79" s="21" t="str">
        <f t="shared" si="9"/>
        <v>, setType=LIBSETS_SETTYPE_CYRODIIL</v>
      </c>
      <c r="BB79" s="21" t="str">
        <f t="shared" si="10"/>
        <v>, dropMechanic={LIBSETS_DROP_MECHANIC_MAIL_PVP_REWARDS_FOR_THE_WORTHY,LIBSETS_DROP_MECHANIC_CITY_CYRODIIL_ERNTEFURT}},</v>
      </c>
      <c r="BC79" s="21" t="str">
        <f t="shared" si="11"/>
        <v xml:space="preserve"> --The Arch-Mage / Erzmagier   [Cyrodiil]</v>
      </c>
    </row>
    <row r="80" spans="1:55" x14ac:dyDescent="0.25">
      <c r="A80" s="12">
        <v>98</v>
      </c>
      <c r="B80" t="s">
        <v>843</v>
      </c>
      <c r="C80" t="s">
        <v>844</v>
      </c>
      <c r="D80" s="3">
        <f t="shared" si="7"/>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 t="shared" si="8"/>
        <v>[98] = {wayshrines={-1,-1,-1,}, dlcId=DLC_BASE_GAME</v>
      </c>
      <c r="AZ80" s="21" t="str">
        <f t="shared" si="12"/>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845</v>
      </c>
      <c r="C81" t="s">
        <v>846</v>
      </c>
      <c r="D81" s="3">
        <f t="shared" si="7"/>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 t="shared" si="8"/>
        <v>[99] = {wayshrines={-1,-1,-1,}, dlcId=DLC_BASE_GAME</v>
      </c>
      <c r="AZ81" s="21" t="str">
        <f t="shared" si="12"/>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847</v>
      </c>
      <c r="C82" t="s">
        <v>2628</v>
      </c>
      <c r="D82" s="3">
        <f t="shared" si="7"/>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 t="shared" si="8"/>
        <v>[100] = {wayshrines={-1,-1,-1,}, dlcId=DLC_BASE_GAME</v>
      </c>
      <c r="AZ82" s="21" t="str">
        <f t="shared" si="12"/>
        <v>, zoneIds={181}, veteran=false</v>
      </c>
      <c r="BA82" s="21" t="str">
        <f t="shared" si="9"/>
        <v>, setType=LIBSETS_SETTYPE_CYRODIIL</v>
      </c>
      <c r="BB82" s="21" t="str">
        <f t="shared" si="10"/>
        <v>, isProcSetAllowedInPvP=1, dropMechanic={LIBSETS_DROP_MECHANIC_MAIL_PVP_REWARDS_FOR_THE_WORTHY,LIBSETS_DROP_MECHANIC_CITY_CYRODIIL_BRUMA}},</v>
      </c>
      <c r="BC82" s="21" t="str">
        <f t="shared" si="11"/>
        <v xml:space="preserve"> --Hawk\'s Eye / Falkenauge   [Cyrodiil]</v>
      </c>
    </row>
    <row r="83" spans="1:55" x14ac:dyDescent="0.25">
      <c r="A83" s="12">
        <v>101</v>
      </c>
      <c r="B83" t="s">
        <v>848</v>
      </c>
      <c r="C83" t="s">
        <v>849</v>
      </c>
      <c r="D83" s="3">
        <f t="shared" si="7"/>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 t="shared" si="8"/>
        <v>[101] = {wayshrines={-1,-1,-1,}, dlcId=DLC_BASE_GAME</v>
      </c>
      <c r="AZ83" s="21" t="str">
        <f t="shared" si="12"/>
        <v>, zoneIds={181}, veteran=false</v>
      </c>
      <c r="BA83" s="21" t="str">
        <f t="shared" si="9"/>
        <v>, setType=LIBSETS_SETTYPE_CYRODIIL</v>
      </c>
      <c r="BB83" s="21" t="str">
        <f t="shared" si="10"/>
        <v>, dropMechanic={LIBSETS_DROP_MECHANIC_MAIL_PVP_REWARDS_FOR_THE_WORTHY,LIBSETS_DROP_MECHANIC_CITY_CYRODIIL_VLASTARUS}},</v>
      </c>
      <c r="BC83" s="21" t="str">
        <f t="shared" si="11"/>
        <v xml:space="preserve"> --Affliction / Elend   [Cyrodiil]</v>
      </c>
    </row>
    <row r="84" spans="1:55" x14ac:dyDescent="0.25">
      <c r="A84" s="12">
        <v>102</v>
      </c>
      <c r="B84" t="s">
        <v>850</v>
      </c>
      <c r="C84" t="s">
        <v>2629</v>
      </c>
      <c r="D84" s="3">
        <f t="shared" si="7"/>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 t="shared" si="8"/>
        <v>[102] = {wayshrines={196,196,196,}, dlcId=DLC_BASE_GAME</v>
      </c>
      <c r="AZ84" s="21" t="str">
        <f t="shared" si="12"/>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851</v>
      </c>
      <c r="C85" t="s">
        <v>852</v>
      </c>
      <c r="D85" s="3">
        <f t="shared" si="7"/>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 t="shared" si="8"/>
        <v>[103] = {wayshrines={195,195,195,}, dlcId=DLC_BASE_GAME</v>
      </c>
      <c r="AZ85" s="21" t="str">
        <f t="shared" si="12"/>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853</v>
      </c>
      <c r="C86" t="s">
        <v>854</v>
      </c>
      <c r="D86" s="3">
        <f t="shared" si="7"/>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 t="shared" si="8"/>
        <v>[104] = {wayshrines={-1,-1,-1,}, dlcId=DLC_BASE_GAME</v>
      </c>
      <c r="AZ86" s="21" t="str">
        <f t="shared" si="12"/>
        <v>, zoneIds={181}, veteran=false</v>
      </c>
      <c r="BA86" s="21" t="str">
        <f t="shared" si="9"/>
        <v>, setType=LIBSETS_SETTYPE_CYRODIIL</v>
      </c>
      <c r="BB86" s="21" t="str">
        <f t="shared" si="10"/>
        <v>, dropMechanic={LIBSETS_DROP_MECHANIC_MAIL_PVP_REWARDS_FOR_THE_WORTHY,LIBSETS_DROP_MECHANIC_CITY_CYRODIIL_ERNTEFURT}},</v>
      </c>
      <c r="BC86" s="21" t="str">
        <f t="shared" si="11"/>
        <v xml:space="preserve"> --Curse Eater / Fluchfresser   [Cyrodiil]</v>
      </c>
    </row>
    <row r="87" spans="1:55" x14ac:dyDescent="0.25">
      <c r="A87" s="12">
        <v>105</v>
      </c>
      <c r="B87" t="s">
        <v>855</v>
      </c>
      <c r="C87" t="s">
        <v>856</v>
      </c>
      <c r="D87" s="3">
        <f t="shared" si="7"/>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 t="shared" si="8"/>
        <v>[105] = {wayshrines={-1,-1,-1,}, dlcId=DLC_BASE_GAME</v>
      </c>
      <c r="AZ87" s="21" t="str">
        <f t="shared" si="12"/>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857</v>
      </c>
      <c r="C88" t="s">
        <v>2630</v>
      </c>
      <c r="D88" s="3">
        <f t="shared" si="7"/>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 t="shared" si="8"/>
        <v>[106] = {wayshrines={-1,-1,-1,}, dlcId=DLC_BASE_GAME</v>
      </c>
      <c r="AZ88" s="21" t="str">
        <f t="shared" si="12"/>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858</v>
      </c>
      <c r="C89" t="s">
        <v>2631</v>
      </c>
      <c r="D89" s="3">
        <f t="shared" si="7"/>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 t="shared" si="8"/>
        <v>[107] = {wayshrines={-1,-1,-1,}, dlcId=DLC_BASE_GAME</v>
      </c>
      <c r="AZ89" s="21" t="str">
        <f t="shared" si="12"/>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859</v>
      </c>
      <c r="C90" t="s">
        <v>860</v>
      </c>
      <c r="D90" s="3">
        <f t="shared" si="7"/>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 t="shared" si="8"/>
        <v>[108] = {wayshrines={-1,-1,-1,}, dlcId=DLC_BASE_GAME</v>
      </c>
      <c r="AZ90" s="21" t="str">
        <f t="shared" si="12"/>
        <v>, zoneIds={181}, veteran=false</v>
      </c>
      <c r="BA90" s="21" t="str">
        <f t="shared" si="9"/>
        <v>, setType=LIBSETS_SETTYPE_CYRODIIL</v>
      </c>
      <c r="BB90" s="21" t="str">
        <f t="shared" si="10"/>
        <v>, dropMechanic={LIBSETS_DROP_MECHANIC_MAIL_PVP_REWARDS_FOR_THE_WORTHY,LIBSETS_DROP_MECHANIC_CITY_CYRODIIL_VLASTARUS}},</v>
      </c>
      <c r="BC90" s="21" t="str">
        <f t="shared" si="11"/>
        <v xml:space="preserve"> --Ravager / Verwüster   [Cyrodiil]</v>
      </c>
    </row>
    <row r="91" spans="1:55" s="28" customFormat="1" x14ac:dyDescent="0.25">
      <c r="A91" s="12">
        <v>109</v>
      </c>
      <c r="B91" t="s">
        <v>861</v>
      </c>
      <c r="C91" t="s">
        <v>862</v>
      </c>
      <c r="D91" s="3">
        <f t="shared" si="7"/>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 t="shared" si="8"/>
        <v>[109] = {wayshrines={-1,-1,-1,}, dlcId=DLC_BASE_GAME</v>
      </c>
      <c r="AZ91" s="21" t="str">
        <f t="shared" si="12"/>
        <v>, zoneIds={181}, veteran=false</v>
      </c>
      <c r="BA91" s="21" t="str">
        <f t="shared" si="9"/>
        <v>, setType=LIBSETS_SETTYPE_CYRODIIL</v>
      </c>
      <c r="BB91" s="21" t="str">
        <f t="shared" si="10"/>
        <v>, dropMechanic={LIBSETS_DROP_MECHANIC_MAIL_PVP_REWARDS_FOR_THE_WORTHY,LIBSETS_DROP_MECHANIC_CITY_CYRODIIL_ERNTEFURT}},</v>
      </c>
      <c r="BC91" s="21" t="str">
        <f t="shared" si="11"/>
        <v xml:space="preserve"> --Light of Cyrodiil / Licht von Cyrodiil   [Cyrodiil]</v>
      </c>
    </row>
    <row r="92" spans="1:55" x14ac:dyDescent="0.25">
      <c r="A92" s="12">
        <v>110</v>
      </c>
      <c r="B92" t="s">
        <v>863</v>
      </c>
      <c r="C92" t="s">
        <v>864</v>
      </c>
      <c r="D92" s="3">
        <f t="shared" si="7"/>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 t="shared" si="8"/>
        <v>[110] = {wayshrines={194,194,194,}, dlcId=DLC_BASE_GAME</v>
      </c>
      <c r="AZ92" s="21" t="str">
        <f t="shared" si="12"/>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865</v>
      </c>
      <c r="C93" t="s">
        <v>866</v>
      </c>
      <c r="D93" s="3">
        <f t="shared" si="7"/>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 t="shared" si="8"/>
        <v>[111] = {wayshrines={-1,-1,-1,}, dlcId=DLC_BASE_GAME</v>
      </c>
      <c r="AZ93" s="21" t="str">
        <f t="shared" si="12"/>
        <v>, zoneIds={181}, veteran=false</v>
      </c>
      <c r="BA93" s="21" t="str">
        <f t="shared" si="9"/>
        <v>, setType=LIBSETS_SETTYPE_CYRODIIL</v>
      </c>
      <c r="BB93" s="21" t="str">
        <f t="shared" si="10"/>
        <v>, dropMechanic={LIBSETS_DROP_MECHANIC_MAIL_PVP_REWARDS_FOR_THE_WORTHY,LIBSETS_DROP_MECHANIC_CITY_CYRODIIL_BRUMA}},</v>
      </c>
      <c r="BC93" s="21" t="str">
        <f t="shared" si="11"/>
        <v xml:space="preserve"> --Ward of Cyrodiil / Schutz von Cyrodiil   [Cyrodiil]</v>
      </c>
    </row>
    <row r="94" spans="1:55" x14ac:dyDescent="0.25">
      <c r="A94" s="12">
        <v>112</v>
      </c>
      <c r="B94" t="s">
        <v>867</v>
      </c>
      <c r="C94" t="s">
        <v>868</v>
      </c>
      <c r="D94" s="3">
        <f t="shared" si="7"/>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 t="shared" si="8"/>
        <v>[112] = {wayshrines={-1,-1,-1,}, dlcId=DLC_BASE_GAME</v>
      </c>
      <c r="AZ94" s="21" t="str">
        <f t="shared" si="12"/>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869</v>
      </c>
      <c r="C95" t="s">
        <v>870</v>
      </c>
      <c r="D95" s="3">
        <f t="shared" si="7"/>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 t="shared" si="8"/>
        <v>[113] = {wayshrines={-1,-1,-1,}, dlcId=DLC_BASE_GAME</v>
      </c>
      <c r="AZ95" s="21" t="str">
        <f t="shared" si="12"/>
        <v>, zoneIds={181}, veteran=false</v>
      </c>
      <c r="BA95" s="21" t="str">
        <f t="shared" si="9"/>
        <v>, setType=LIBSETS_SETTYPE_CYRODIIL</v>
      </c>
      <c r="BB95" s="21" t="str">
        <f t="shared" si="10"/>
        <v>, dropMechanic={LIBSETS_DROP_MECHANIC_MAIL_PVP_REWARDS_FOR_THE_WORTHY,LIBSETS_DROP_MECHANIC_CITY_CYRODIIL_VLASTARUS}},</v>
      </c>
      <c r="BC95" s="21" t="str">
        <f t="shared" si="11"/>
        <v xml:space="preserve"> --Crest of Cyrodiil / Wappen von Cyrodiil   [Cyrodiil]</v>
      </c>
    </row>
    <row r="96" spans="1:55" x14ac:dyDescent="0.25">
      <c r="A96" s="12">
        <v>114</v>
      </c>
      <c r="B96" t="s">
        <v>871</v>
      </c>
      <c r="C96" t="s">
        <v>872</v>
      </c>
      <c r="D96" s="3">
        <f t="shared" si="7"/>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 t="shared" si="8"/>
        <v>[114] = {wayshrines={-1,-1,-1,}, dlcId=DLC_BASE_GAME</v>
      </c>
      <c r="AZ96" s="21" t="str">
        <f t="shared" si="12"/>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873</v>
      </c>
      <c r="C97" t="s">
        <v>874</v>
      </c>
      <c r="D97" s="3">
        <f t="shared" si="7"/>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 t="shared" si="8"/>
        <v>[116] = {wayshrines={194,194,194,}, dlcId=DLC_BASE_GAME</v>
      </c>
      <c r="AZ97" s="21" t="str">
        <f t="shared" si="12"/>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875</v>
      </c>
      <c r="C98" t="s">
        <v>1460</v>
      </c>
      <c r="D98" s="3">
        <f t="shared" si="7"/>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 t="shared" si="8"/>
        <v>[117] = {wayshrines={194,194,194,}, dlcId=DLC_BASE_GAME</v>
      </c>
      <c r="AZ98" s="21" t="str">
        <f t="shared" si="12"/>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876</v>
      </c>
      <c r="C99" t="s">
        <v>877</v>
      </c>
      <c r="D99" s="3">
        <f t="shared" si="7"/>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 t="shared" si="8"/>
        <v>[118] = {wayshrines={194,194,194,}, dlcId=DLC_BASE_GAME</v>
      </c>
      <c r="AZ99" s="21" t="str">
        <f t="shared" si="12"/>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878</v>
      </c>
      <c r="C100" t="s">
        <v>879</v>
      </c>
      <c r="D100" s="3">
        <f t="shared" si="7"/>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 t="shared" si="8"/>
        <v>[119] = {wayshrines={194,194,194,}, dlcId=DLC_BASE_GAME</v>
      </c>
      <c r="AZ100" s="21" t="str">
        <f t="shared" si="12"/>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880</v>
      </c>
      <c r="C101" t="s">
        <v>881</v>
      </c>
      <c r="D101" s="3">
        <f t="shared" si="7"/>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 t="shared" si="8"/>
        <v>[120] = {wayshrines={194,194,194,}, dlcId=DLC_BASE_GAME</v>
      </c>
      <c r="AZ101" s="21" t="str">
        <f t="shared" si="12"/>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882</v>
      </c>
      <c r="C102" t="s">
        <v>883</v>
      </c>
      <c r="D102" s="3">
        <f t="shared" si="7"/>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 t="shared" si="8"/>
        <v>[121] = {wayshrines={194,194,194,}, dlcId=DLC_BASE_GAME</v>
      </c>
      <c r="AZ102" s="21" t="str">
        <f t="shared" si="12"/>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884</v>
      </c>
      <c r="C103" t="s">
        <v>885</v>
      </c>
      <c r="D103" s="3">
        <f t="shared" si="7"/>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 t="shared" si="8"/>
        <v>[122] = {wayshrines={190,190,190,}, dlcId=DLC_BASE_GAME</v>
      </c>
      <c r="AZ103" s="21" t="str">
        <f t="shared" si="12"/>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886</v>
      </c>
      <c r="C104" t="s">
        <v>2632</v>
      </c>
      <c r="D104" s="3">
        <f t="shared" si="7"/>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 t="shared" si="8"/>
        <v>[123] = {wayshrines={185,185,185,}, dlcId=DLC_BASE_GAME</v>
      </c>
      <c r="AZ104" s="21" t="str">
        <f t="shared" si="12"/>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887</v>
      </c>
      <c r="C105" t="s">
        <v>2633</v>
      </c>
      <c r="D105" s="3">
        <f t="shared" si="7"/>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 t="shared" si="8"/>
        <v>[124] = {wayshrines={184,184,184,}, dlcId=DLC_BASE_GAME</v>
      </c>
      <c r="AZ105" s="21" t="str">
        <f t="shared" si="12"/>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888</v>
      </c>
      <c r="C106" t="s">
        <v>889</v>
      </c>
      <c r="D106" s="3">
        <f t="shared" si="7"/>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 t="shared" si="8"/>
        <v>[125] = {wayshrines={-1,-1,-1,}, dlcId=DLC_BASE_GAME</v>
      </c>
      <c r="AZ106" s="21" t="str">
        <f t="shared" si="12"/>
        <v>, zoneIds={181}, veteran=false</v>
      </c>
      <c r="BA106" s="21" t="str">
        <f t="shared" si="9"/>
        <v>, setType=LIBSETS_SETTYPE_CYRODIIL</v>
      </c>
      <c r="BB106" s="21" t="str">
        <f t="shared" si="10"/>
        <v>, isProcSetAllowedInPvP=1, dropMechanic={LIBSETS_DROP_MECHANIC_MAIL_PVP_REWARDS_FOR_THE_WORTHY}},</v>
      </c>
      <c r="BC106" s="21" t="str">
        <f t="shared" si="11"/>
        <v xml:space="preserve"> --Wrath of the Imperium / Zorn des Kaiserreichs   [Cyrodiil]</v>
      </c>
    </row>
    <row r="107" spans="1:55" x14ac:dyDescent="0.25">
      <c r="A107" s="12">
        <v>126</v>
      </c>
      <c r="B107" t="s">
        <v>890</v>
      </c>
      <c r="C107" t="s">
        <v>891</v>
      </c>
      <c r="D107" s="3">
        <f t="shared" si="7"/>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 t="shared" si="8"/>
        <v>[126] = {wayshrines={-1,-1,-1,}, dlcId=DLC_BASE_GAME</v>
      </c>
      <c r="AZ107" s="21" t="str">
        <f t="shared" si="12"/>
        <v>, zoneIds={181}, veteran=false</v>
      </c>
      <c r="BA107" s="21" t="str">
        <f t="shared" si="9"/>
        <v>, setType=LIBSETS_SETTYPE_CYRODIIL</v>
      </c>
      <c r="BB107" s="21" t="str">
        <f t="shared" si="10"/>
        <v>, isProcSetAllowedInPvP=1, dropMechanic={LIBSETS_DROP_MECHANIC_MAIL_PVP_REWARDS_FOR_THE_WORTHY}},</v>
      </c>
      <c r="BC107" s="21" t="str">
        <f t="shared" si="11"/>
        <v xml:space="preserve"> --Grace of the Ancients / Anmut der Uralten   [Cyrodiil]</v>
      </c>
    </row>
    <row r="108" spans="1:55" x14ac:dyDescent="0.25">
      <c r="A108" s="12">
        <v>127</v>
      </c>
      <c r="B108" t="s">
        <v>892</v>
      </c>
      <c r="C108" t="s">
        <v>893</v>
      </c>
      <c r="D108" s="3">
        <f t="shared" si="7"/>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 t="shared" si="8"/>
        <v>[127] = {wayshrines={-1,-1,-1,}, dlcId=DLC_BASE_GAME</v>
      </c>
      <c r="AZ108" s="21" t="str">
        <f t="shared" si="12"/>
        <v>, zoneIds={181}, veteran=false</v>
      </c>
      <c r="BA108" s="21" t="str">
        <f t="shared" si="9"/>
        <v>, setType=LIBSETS_SETTYPE_CYRODIIL</v>
      </c>
      <c r="BB108" s="21" t="str">
        <f t="shared" si="10"/>
        <v>, isProcSetAllowedInPvP=1, dropMechanic={LIBSETS_DROP_MECHANIC_MAIL_PVP_REWARDS_FOR_THE_WORTHY}},</v>
      </c>
      <c r="BC108" s="21" t="str">
        <f t="shared" si="11"/>
        <v xml:space="preserve"> --Deadly Strike / Tödlicher Stoß   [Cyrodiil]</v>
      </c>
    </row>
    <row r="109" spans="1:55" x14ac:dyDescent="0.25">
      <c r="A109" s="12">
        <v>128</v>
      </c>
      <c r="B109" t="s">
        <v>894</v>
      </c>
      <c r="C109" t="s">
        <v>895</v>
      </c>
      <c r="D109" s="3">
        <f t="shared" si="7"/>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 t="shared" si="8"/>
        <v>[128] = {wayshrines={-1,-1,-1,}, dlcId=DLC_BASE_GAME</v>
      </c>
      <c r="AZ109" s="21" t="str">
        <f t="shared" si="12"/>
        <v>, zoneIds={181}, veteran=false</v>
      </c>
      <c r="BA109" s="21" t="str">
        <f t="shared" si="9"/>
        <v>, setType=LIBSETS_SETTYPE_CYRODIIL</v>
      </c>
      <c r="BB109" s="21" t="str">
        <f t="shared" si="10"/>
        <v>, isProcSetAllowedInPvP=1, dropMechanic={LIBSETS_DROP_MECHANIC_MAIL_PVP_REWARDS_FOR_THE_WORTHY}},</v>
      </c>
      <c r="BC109" s="21" t="str">
        <f t="shared" si="11"/>
        <v xml:space="preserve"> --Blessing of the Potentates / Segen des Potentaten   [Cyrodiil]</v>
      </c>
    </row>
    <row r="110" spans="1:55" x14ac:dyDescent="0.25">
      <c r="A110" s="12">
        <v>129</v>
      </c>
      <c r="B110" t="s">
        <v>896</v>
      </c>
      <c r="C110" t="s">
        <v>897</v>
      </c>
      <c r="D110" s="3">
        <f t="shared" si="7"/>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 t="shared" si="8"/>
        <v>[129] = {wayshrines={-1,-1,-1,}, dlcId=DLC_BASE_GAME</v>
      </c>
      <c r="AZ110" s="21" t="str">
        <f t="shared" si="12"/>
        <v>, zoneIds={181}, veteran=false</v>
      </c>
      <c r="BA110" s="21" t="str">
        <f t="shared" si="9"/>
        <v>, setType=LIBSETS_SETTYPE_CYRODIIL</v>
      </c>
      <c r="BB110" s="21" t="str">
        <f t="shared" si="10"/>
        <v>, dropMechanic={LIBSETS_DROP_MECHANIC_MAIL_PVP_REWARDS_FOR_THE_WORTHY}},</v>
      </c>
      <c r="BC110" s="21" t="str">
        <f t="shared" si="11"/>
        <v xml:space="preserve"> --Vengeance Leech / Saugende Vergeltung   [Cyrodiil]</v>
      </c>
    </row>
    <row r="111" spans="1:55" x14ac:dyDescent="0.25">
      <c r="A111" s="12">
        <v>130</v>
      </c>
      <c r="B111" t="s">
        <v>898</v>
      </c>
      <c r="C111" t="s">
        <v>899</v>
      </c>
      <c r="D111" s="3">
        <f t="shared" si="7"/>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 t="shared" si="8"/>
        <v>[130] = {wayshrines={-1,-1,-1,}, dlcId=DLC_BASE_GAME</v>
      </c>
      <c r="AZ111" s="21" t="str">
        <f t="shared" si="12"/>
        <v>, zoneIds={181}, veteran=false</v>
      </c>
      <c r="BA111" s="21" t="str">
        <f t="shared" si="9"/>
        <v>, setType=LIBSETS_SETTYPE_CYRODIIL</v>
      </c>
      <c r="BB111" s="21" t="str">
        <f t="shared" si="10"/>
        <v>, isProcSetAllowedInPvP=1, dropMechanic={LIBSETS_DROP_MECHANIC_MAIL_PVP_REWARDS_FOR_THE_WORTHY}},</v>
      </c>
      <c r="BC111" s="21" t="str">
        <f t="shared" si="11"/>
        <v xml:space="preserve"> --Eagle Eye / Adlerauge   [Cyrodiil]</v>
      </c>
    </row>
    <row r="112" spans="1:55" x14ac:dyDescent="0.25">
      <c r="A112" s="12">
        <v>131</v>
      </c>
      <c r="B112" t="s">
        <v>900</v>
      </c>
      <c r="C112" t="s">
        <v>901</v>
      </c>
      <c r="D112" s="3">
        <f t="shared" si="7"/>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 t="shared" si="8"/>
        <v>[131] = {wayshrines={-1,-1,-1,}, dlcId=DLC_BASE_GAME</v>
      </c>
      <c r="AZ112" s="21" t="str">
        <f t="shared" si="12"/>
        <v>, zoneIds={181}, veteran=false</v>
      </c>
      <c r="BA112" s="21" t="str">
        <f t="shared" si="9"/>
        <v>, setType=LIBSETS_SETTYPE_CYRODIIL</v>
      </c>
      <c r="BB112" s="21" t="str">
        <f t="shared" si="10"/>
        <v>, isProcSetAllowedInPvP=1, dropMechanic={LIBSETS_DROP_MECHANIC_MAIL_PVP_REWARDS_FOR_THE_WORTHY,LIBSETS_DROP_MECHANIC_CITY_CYRODIIL_VLASTARUS}},</v>
      </c>
      <c r="BC112" s="21" t="str">
        <f t="shared" si="11"/>
        <v xml:space="preserve"> --Bastion of the Heartland / Bastion des Herzlandes   [Cyrodiil]</v>
      </c>
    </row>
    <row r="113" spans="1:55" x14ac:dyDescent="0.25">
      <c r="A113" s="12">
        <v>132</v>
      </c>
      <c r="B113" t="s">
        <v>902</v>
      </c>
      <c r="C113" t="s">
        <v>903</v>
      </c>
      <c r="D113" s="3">
        <f t="shared" si="7"/>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 t="shared" si="8"/>
        <v>[132] = {wayshrines={-1,-1,-1,}, dlcId=DLC_BASE_GAME</v>
      </c>
      <c r="AZ113" s="21" t="str">
        <f t="shared" si="12"/>
        <v>, zoneIds={181}, veteran=false</v>
      </c>
      <c r="BA113" s="21" t="str">
        <f t="shared" si="9"/>
        <v>, setType=LIBSETS_SETTYPE_CYRODIIL</v>
      </c>
      <c r="BB113" s="21" t="str">
        <f t="shared" si="10"/>
        <v>, isProcSetAllowedInPvP=1, dropMechanic={LIBSETS_DROP_MECHANIC_MAIL_PVP_REWARDS_FOR_THE_WORTHY,LIBSETS_DROP_MECHANIC_CITY_CYRODIIL_BRUMA}},</v>
      </c>
      <c r="BC113" s="21" t="str">
        <f t="shared" si="11"/>
        <v xml:space="preserve"> --Shield of the Valiant / Schild des Tapferen   [Cyrodiil]</v>
      </c>
    </row>
    <row r="114" spans="1:55" x14ac:dyDescent="0.25">
      <c r="A114" s="12">
        <v>133</v>
      </c>
      <c r="B114" t="s">
        <v>904</v>
      </c>
      <c r="C114" t="s">
        <v>905</v>
      </c>
      <c r="D114" s="3">
        <f t="shared" si="7"/>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 t="shared" si="8"/>
        <v>[133] = {wayshrines={-1,-1,-1,}, dlcId=DLC_BASE_GAME</v>
      </c>
      <c r="AZ114" s="21" t="str">
        <f t="shared" si="12"/>
        <v>, zoneIds={181}, veteran=false</v>
      </c>
      <c r="BA114" s="21" t="str">
        <f t="shared" si="9"/>
        <v>, setType=LIBSETS_SETTYPE_CYRODIIL</v>
      </c>
      <c r="BB114" s="21" t="str">
        <f t="shared" si="10"/>
        <v>, isProcSetAllowedInPvP=1, dropMechanic={LIBSETS_DROP_MECHANIC_MAIL_PVP_REWARDS_FOR_THE_WORTHY,LIBSETS_DROP_MECHANIC_CITY_CYRODIIL_ERNTEFURT}},</v>
      </c>
      <c r="BC114" s="21" t="str">
        <f t="shared" si="11"/>
        <v xml:space="preserve"> --Buffer of the Swift / Dämpfer des Geschwinden   [Cyrodiil]</v>
      </c>
    </row>
    <row r="115" spans="1:55" x14ac:dyDescent="0.25">
      <c r="A115" s="12">
        <v>134</v>
      </c>
      <c r="B115" t="s">
        <v>906</v>
      </c>
      <c r="C115" t="s">
        <v>907</v>
      </c>
      <c r="D115" s="3">
        <f t="shared" si="7"/>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 t="shared" si="8"/>
        <v>[134] = {wayshrines={190,190,190,}, dlcId=DLC_BASE_GAME</v>
      </c>
      <c r="AZ115" s="21" t="str">
        <f t="shared" si="12"/>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908</v>
      </c>
      <c r="C116" t="s">
        <v>2634</v>
      </c>
      <c r="D116" s="3">
        <f t="shared" si="7"/>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 t="shared" si="8"/>
        <v>[135] = {wayshrines={-1,-1,-1,}, dlcId=DLC_BASE_GAME</v>
      </c>
      <c r="AZ116" s="21" t="str">
        <f t="shared" si="12"/>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909</v>
      </c>
      <c r="C117" t="s">
        <v>910</v>
      </c>
      <c r="D117" s="3">
        <f t="shared" si="7"/>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 t="shared" si="8"/>
        <v>[136] = {wayshrines={232,232,232,}, dlcId=DLC_BASE_GAME</v>
      </c>
      <c r="AZ117" s="21" t="str">
        <f t="shared" si="12"/>
        <v>, zoneIds={639}, veteran=false</v>
      </c>
      <c r="BA117" s="21" t="str">
        <f t="shared" si="9"/>
        <v>, setType=LIBSETS_SETTYPE_TRIAL</v>
      </c>
      <c r="BB117" s="21" t="str">
        <f t="shared" si="10"/>
        <v>, dropMechanic={LIBSETS_DROP_MECHANIC_MONSTER_NAME}, dropMechanicNames={}},</v>
      </c>
      <c r="BC117" s="21" t="str">
        <f t="shared" si="11"/>
        <v xml:space="preserve"> --Immortal Warrior / Unsterblicher Krieger   [Sanctum Ophidia]</v>
      </c>
    </row>
    <row r="118" spans="1:55" x14ac:dyDescent="0.25">
      <c r="A118" s="12">
        <v>137</v>
      </c>
      <c r="B118" t="s">
        <v>911</v>
      </c>
      <c r="C118" t="s">
        <v>912</v>
      </c>
      <c r="D118" s="3">
        <f t="shared" si="7"/>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 t="shared" si="8"/>
        <v>[137] = {wayshrines={230,230,230,}, dlcId=DLC_BASE_GAME</v>
      </c>
      <c r="AZ118" s="21" t="str">
        <f t="shared" si="12"/>
        <v>, zoneIds={636}, veteran=false</v>
      </c>
      <c r="BA118" s="21" t="str">
        <f t="shared" si="9"/>
        <v>, setType=LIBSETS_SETTYPE_TRIAL</v>
      </c>
      <c r="BB118" s="21" t="str">
        <f t="shared" si="10"/>
        <v>, dropMechanic={LIBSETS_DROP_MECHANIC_MONSTER_NAME}, dropMechanicNames={}},</v>
      </c>
      <c r="BC118" s="21" t="str">
        <f t="shared" si="11"/>
        <v xml:space="preserve"> --Berserking Warrior / Tobender Krieger   [Hel Ra Citadel]</v>
      </c>
    </row>
    <row r="119" spans="1:55" x14ac:dyDescent="0.25">
      <c r="A119" s="12">
        <v>138</v>
      </c>
      <c r="B119" t="s">
        <v>913</v>
      </c>
      <c r="C119" t="s">
        <v>914</v>
      </c>
      <c r="D119" s="3">
        <f t="shared" si="7"/>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 t="shared" si="8"/>
        <v>[138] = {wayshrines={231,231,231,}, dlcId=DLC_BASE_GAME</v>
      </c>
      <c r="AZ119" s="21" t="str">
        <f t="shared" si="12"/>
        <v>, zoneIds={638}, veteran=false</v>
      </c>
      <c r="BA119" s="21" t="str">
        <f t="shared" si="9"/>
        <v>, setType=LIBSETS_SETTYPE_TRIAL</v>
      </c>
      <c r="BB119" s="21" t="str">
        <f t="shared" si="10"/>
        <v>, dropMechanic={LIBSETS_DROP_MECHANIC_MONSTER_NAME}, dropMechanicNames={}},</v>
      </c>
      <c r="BC119" s="21" t="str">
        <f t="shared" si="11"/>
        <v xml:space="preserve"> --Defending Warrior / Verteidigender Krieger   [Aetherian Archive]</v>
      </c>
    </row>
    <row r="120" spans="1:55" x14ac:dyDescent="0.25">
      <c r="A120" s="12">
        <v>139</v>
      </c>
      <c r="B120" t="s">
        <v>915</v>
      </c>
      <c r="C120" t="s">
        <v>916</v>
      </c>
      <c r="D120" s="3">
        <f t="shared" si="7"/>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 t="shared" si="8"/>
        <v>[139] = {wayshrines={232,232,232,}, dlcId=DLC_BASE_GAME</v>
      </c>
      <c r="AZ120" s="21" t="str">
        <f t="shared" si="12"/>
        <v>, zoneIds={639}, veteran=false</v>
      </c>
      <c r="BA120" s="21" t="str">
        <f t="shared" si="9"/>
        <v>, setType=LIBSETS_SETTYPE_TRIAL</v>
      </c>
      <c r="BB120" s="21" t="str">
        <f t="shared" si="10"/>
        <v>, dropMechanic={LIBSETS_DROP_MECHANIC_MONSTER_NAME}, dropMechanicNames={}},</v>
      </c>
      <c r="BC120" s="21" t="str">
        <f t="shared" si="11"/>
        <v xml:space="preserve"> --Wise Mage / Weiser Magier   [Sanctum Ophidia]</v>
      </c>
    </row>
    <row r="121" spans="1:55" x14ac:dyDescent="0.25">
      <c r="A121" s="12">
        <v>140</v>
      </c>
      <c r="B121" t="s">
        <v>917</v>
      </c>
      <c r="C121" t="s">
        <v>918</v>
      </c>
      <c r="D121" s="3">
        <f t="shared" si="7"/>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 t="shared" si="8"/>
        <v>[140] = {wayshrines={230,230,230,}, dlcId=DLC_BASE_GAME</v>
      </c>
      <c r="AZ121" s="21" t="str">
        <f t="shared" si="12"/>
        <v>, zoneIds={636}, veteran=false</v>
      </c>
      <c r="BA121" s="21" t="str">
        <f t="shared" si="9"/>
        <v>, setType=LIBSETS_SETTYPE_TRIAL</v>
      </c>
      <c r="BB121" s="21" t="str">
        <f t="shared" si="10"/>
        <v>, dropMechanic={LIBSETS_DROP_MECHANIC_MONSTER_NAME}, dropMechanicNames={}},</v>
      </c>
      <c r="BC121" s="21" t="str">
        <f t="shared" si="11"/>
        <v xml:space="preserve"> --Destructive Mage / Zerstörerischer Magier   [Hel Ra Citadel]</v>
      </c>
    </row>
    <row r="122" spans="1:55" x14ac:dyDescent="0.25">
      <c r="A122" s="12">
        <v>141</v>
      </c>
      <c r="B122" t="s">
        <v>919</v>
      </c>
      <c r="C122" t="s">
        <v>920</v>
      </c>
      <c r="D122" s="3">
        <f t="shared" si="7"/>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 t="shared" si="8"/>
        <v>[141] = {wayshrines={231,231,231,}, dlcId=DLC_BASE_GAME</v>
      </c>
      <c r="AZ122" s="21" t="str">
        <f t="shared" si="12"/>
        <v>, zoneIds={638}, veteran=false</v>
      </c>
      <c r="BA122" s="21" t="str">
        <f t="shared" si="9"/>
        <v>, setType=LIBSETS_SETTYPE_TRIAL</v>
      </c>
      <c r="BB122" s="21" t="str">
        <f t="shared" si="10"/>
        <v>, dropMechanic={LIBSETS_DROP_MECHANIC_MONSTER_NAME}, dropMechanicNames={}},</v>
      </c>
      <c r="BC122" s="21" t="str">
        <f t="shared" si="11"/>
        <v xml:space="preserve"> --Healing Mage / Heilender Magier   [Aetherian Archive]</v>
      </c>
    </row>
    <row r="123" spans="1:55" x14ac:dyDescent="0.25">
      <c r="A123" s="12">
        <v>142</v>
      </c>
      <c r="B123" t="s">
        <v>921</v>
      </c>
      <c r="C123" t="s">
        <v>922</v>
      </c>
      <c r="D123" s="3">
        <f t="shared" si="7"/>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 t="shared" si="8"/>
        <v>[142] = {wayshrines={231,231,231,}, dlcId=DLC_BASE_GAME</v>
      </c>
      <c r="AZ123" s="21" t="str">
        <f t="shared" si="12"/>
        <v>, zoneIds={638}, veteran=false</v>
      </c>
      <c r="BA123" s="21" t="str">
        <f t="shared" si="9"/>
        <v>, setType=LIBSETS_SETTYPE_TRIAL</v>
      </c>
      <c r="BB123" s="21" t="str">
        <f t="shared" si="10"/>
        <v>, dropMechanic={LIBSETS_DROP_MECHANIC_MONSTER_NAME}, dropMechanicNames={}},</v>
      </c>
      <c r="BC123" s="21" t="str">
        <f t="shared" si="11"/>
        <v xml:space="preserve"> --Quick Serpent / Flinke Schlange   [Aetherian Archive]</v>
      </c>
    </row>
    <row r="124" spans="1:55" x14ac:dyDescent="0.25">
      <c r="A124" s="12">
        <v>143</v>
      </c>
      <c r="B124" t="s">
        <v>923</v>
      </c>
      <c r="C124" t="s">
        <v>924</v>
      </c>
      <c r="D124" s="3">
        <f t="shared" si="7"/>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 t="shared" si="8"/>
        <v>[143] = {wayshrines={230,230,230,}, dlcId=DLC_BASE_GAME</v>
      </c>
      <c r="AZ124" s="21" t="str">
        <f t="shared" si="12"/>
        <v>, zoneIds={636}, veteran=false</v>
      </c>
      <c r="BA124" s="21" t="str">
        <f t="shared" si="9"/>
        <v>, setType=LIBSETS_SETTYPE_TRIAL</v>
      </c>
      <c r="BB124" s="21" t="str">
        <f t="shared" si="10"/>
        <v>, dropMechanic={LIBSETS_DROP_MECHANIC_MONSTER_NAME}, dropMechanicNames={}},</v>
      </c>
      <c r="BC124" s="21" t="str">
        <f t="shared" si="11"/>
        <v xml:space="preserve"> --Poisonous Serpent / Giftschlange   [Hel Ra Citadel]</v>
      </c>
    </row>
    <row r="125" spans="1:55" x14ac:dyDescent="0.25">
      <c r="A125" s="12">
        <v>144</v>
      </c>
      <c r="B125" t="s">
        <v>925</v>
      </c>
      <c r="C125" t="s">
        <v>926</v>
      </c>
      <c r="D125" s="3">
        <f t="shared" si="7"/>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 t="shared" si="8"/>
        <v>[144] = {wayshrines={232,232,232,}, dlcId=DLC_BASE_GAME</v>
      </c>
      <c r="AZ125" s="21" t="str">
        <f t="shared" si="12"/>
        <v>, zoneIds={639}, veteran=false</v>
      </c>
      <c r="BA125" s="21" t="str">
        <f t="shared" si="9"/>
        <v>, setType=LIBSETS_SETTYPE_TRIAL</v>
      </c>
      <c r="BB125" s="21" t="str">
        <f t="shared" si="10"/>
        <v>, dropMechanic={LIBSETS_DROP_MECHANIC_MONSTER_NAME}, dropMechanicNames={}},</v>
      </c>
      <c r="BC125" s="21" t="str">
        <f t="shared" si="11"/>
        <v xml:space="preserve"> --Twice-Fanged Serpent / Doppelzüngige Schlange   [Sanctum Ophidia]</v>
      </c>
    </row>
    <row r="126" spans="1:55" x14ac:dyDescent="0.25">
      <c r="A126" s="12">
        <v>145</v>
      </c>
      <c r="B126" t="s">
        <v>927</v>
      </c>
      <c r="C126" t="s">
        <v>928</v>
      </c>
      <c r="D126" s="3">
        <f t="shared" si="7"/>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 t="shared" si="8"/>
        <v>[145] = {wayshrines={-1,-1,-1,}, dlcId=DLC_BASE_GAME</v>
      </c>
      <c r="AZ126" s="21" t="str">
        <f t="shared" si="12"/>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929</v>
      </c>
      <c r="C127" t="s">
        <v>930</v>
      </c>
      <c r="D127" s="3">
        <f t="shared" si="7"/>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 t="shared" si="8"/>
        <v>[146] = {wayshrines={-1,-1,-1,}, dlcId=DLC_BASE_GAME</v>
      </c>
      <c r="AZ127" s="21" t="str">
        <f t="shared" si="12"/>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931</v>
      </c>
      <c r="C128" t="s">
        <v>932</v>
      </c>
      <c r="D128" s="3">
        <f t="shared" si="7"/>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 t="shared" si="8"/>
        <v>[147] = {wayshrines={-1,-1,-1,}, dlcId=DLC_BASE_GAME</v>
      </c>
      <c r="AZ128" s="21" t="str">
        <f t="shared" si="12"/>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933</v>
      </c>
      <c r="C129" t="s">
        <v>934</v>
      </c>
      <c r="D129" s="3">
        <f t="shared" si="7"/>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 t="shared" si="8"/>
        <v>[148] = {wayshrines={217,217,217,}, traitsNeeded=8, dlcId=DLC_BASE_GAME</v>
      </c>
      <c r="AZ129" s="21" t="str">
        <f t="shared" si="12"/>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935</v>
      </c>
      <c r="C130" t="s">
        <v>936</v>
      </c>
      <c r="D130" s="3">
        <f t="shared" si="7"/>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 t="shared" si="8"/>
        <v>[155] = {wayshrines={191,191,191,}, dlcId=DLC_BASE_GAME</v>
      </c>
      <c r="AZ130" s="21" t="str">
        <f t="shared" si="12"/>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937</v>
      </c>
      <c r="C131" t="s">
        <v>938</v>
      </c>
      <c r="D131" s="3">
        <f t="shared" ref="D131:D194" si="13">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 t="shared" ref="AY131:AY194" si="14">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 t="shared" si="12"/>
        <v>, zoneIds={148}, veteran=false</v>
      </c>
      <c r="BA131" s="21" t="str">
        <f t="shared" ref="BA131:BA194" si="15">IF(F131&lt;&gt;"Not in the game (anymore)",IF(A131&lt;&gt;"",", setType="&amp;G131,"")&amp;IF(J131="true",", multiTrialSet=true",""),"")</f>
        <v>, setType=LIBSETS_SETTYPE_DUNGEON</v>
      </c>
      <c r="BB131" s="21" t="str">
        <f t="shared" ref="BB131:BB194" si="16">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 t="shared" ref="BC131:BC194" si="17">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13"/>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 t="shared" si="14"/>
        <v>[157] = {wayshrines={186,186,186,}, dlcId=DLC_BASE_GAME</v>
      </c>
      <c r="AZ132" s="21" t="str">
        <f t="shared" si="12"/>
        <v>, zoneIds={38}, veteran=false</v>
      </c>
      <c r="BA132" s="21" t="str">
        <f t="shared" si="15"/>
        <v>, setType=LIBSETS_SETTYPE_DUNGEON</v>
      </c>
      <c r="BB132" s="21" t="str">
        <f t="shared" si="16"/>
        <v>},</v>
      </c>
      <c r="BC132" s="21" t="str">
        <f t="shared" si="17"/>
        <v xml:space="preserve"> --Undaunted Unweaver / Unerschrockener Entflechter   [Blackheart Haven]</v>
      </c>
    </row>
    <row r="133" spans="1:55" x14ac:dyDescent="0.25">
      <c r="A133" s="12">
        <v>158</v>
      </c>
      <c r="B133" t="s">
        <v>941</v>
      </c>
      <c r="C133" t="s">
        <v>942</v>
      </c>
      <c r="D133" s="3">
        <f t="shared" si="13"/>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 t="shared" si="14"/>
        <v>[158] = {wayshrines={197,197,197,}, dlcId=DLC_BASE_GAME</v>
      </c>
      <c r="AZ133" s="21" t="str">
        <f t="shared" si="12"/>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943</v>
      </c>
      <c r="C134" t="s">
        <v>944</v>
      </c>
      <c r="D134" s="3">
        <f t="shared" si="13"/>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 t="shared" si="14"/>
        <v>[159] = {wayshrines={197,197,197,}, dlcId=DLC_BASE_GAME</v>
      </c>
      <c r="AZ134" s="21" t="str">
        <f t="shared" si="12"/>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945</v>
      </c>
      <c r="C135" t="s">
        <v>946</v>
      </c>
      <c r="D135" s="3">
        <f t="shared" si="13"/>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 t="shared" si="14"/>
        <v>[160] = {wayshrines={197,197,197,}, dlcId=DLC_BASE_GAME</v>
      </c>
      <c r="AZ135" s="21" t="str">
        <f t="shared" si="12"/>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947</v>
      </c>
      <c r="C136" t="s">
        <v>948</v>
      </c>
      <c r="D136" s="3">
        <f t="shared" si="13"/>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 t="shared" si="14"/>
        <v>[161] = {wayshrines={234,234,234,}, traitsNeeded=9, dlcId=DLC_BASE_GAME</v>
      </c>
      <c r="AZ136" s="21" t="str">
        <f t="shared" si="12"/>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949</v>
      </c>
      <c r="C137" t="s">
        <v>24</v>
      </c>
      <c r="D137" s="3">
        <f t="shared" si="13"/>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 t="shared" si="14"/>
        <v>[162] = {wayshrines={266,266,266,}, dlcId=DLC_BASE_GAME</v>
      </c>
      <c r="AZ137" s="21" t="str">
        <f t="shared" si="12"/>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950</v>
      </c>
      <c r="C138" t="s">
        <v>1</v>
      </c>
      <c r="D138" s="3">
        <f t="shared" si="13"/>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 t="shared" si="14"/>
        <v>[163] = {wayshrines={267,267,267,}, dlcId=DLC_BASE_GAME</v>
      </c>
      <c r="AZ138" s="21" t="str">
        <f t="shared" si="12"/>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951</v>
      </c>
      <c r="C139" t="s">
        <v>11</v>
      </c>
      <c r="D139" s="3">
        <f t="shared" si="13"/>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 t="shared" si="14"/>
        <v>[164] = {wayshrines={236,236,236,}, dlcId=DLC_IMPERIAL_CITY</v>
      </c>
      <c r="AZ139" s="21" t="str">
        <f t="shared" si="12"/>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952</v>
      </c>
      <c r="C140" t="s">
        <v>18</v>
      </c>
      <c r="D140" s="3">
        <f t="shared" si="13"/>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 t="shared" si="14"/>
        <v>[165] = {wayshrines={263,263,263,}, dlcId=DLC_BASE_GAME</v>
      </c>
      <c r="AZ140" s="21" t="str">
        <f t="shared" si="12"/>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953</v>
      </c>
      <c r="C141" t="s">
        <v>5</v>
      </c>
      <c r="D141" s="3">
        <f t="shared" si="13"/>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 t="shared" si="14"/>
        <v>[166] = {wayshrines={264,264,264,}, dlcId=DLC_BASE_GAME</v>
      </c>
      <c r="AZ141" s="21" t="str">
        <f t="shared" ref="AZ141:AZ204" si="18">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954</v>
      </c>
      <c r="C142" t="s">
        <v>16</v>
      </c>
      <c r="D142" s="3">
        <f t="shared" si="13"/>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 t="shared" si="14"/>
        <v>[167] = {wayshrines={265,265,265,}, dlcId=DLC_BASE_GAME</v>
      </c>
      <c r="AZ142" s="21" t="str">
        <f t="shared" si="18"/>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1580</v>
      </c>
      <c r="D143" s="3">
        <f t="shared" si="13"/>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 t="shared" si="14"/>
        <v>[168] = {wayshrines={269,269,269,}, dlcId=DLC_BASE_GAME</v>
      </c>
      <c r="AZ143" s="21" t="str">
        <f t="shared" si="18"/>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3"/>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 t="shared" si="14"/>
        <v>[169] = {wayshrines={268,268,268,}, dlcId=DLC_BASE_GAME</v>
      </c>
      <c r="AZ144" s="21" t="str">
        <f t="shared" si="18"/>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955</v>
      </c>
      <c r="C145" t="s">
        <v>12</v>
      </c>
      <c r="D145" s="3">
        <f t="shared" si="13"/>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 t="shared" si="14"/>
        <v>[170] = {wayshrines={262,262,262,}, dlcId=DLC_BASE_GAME</v>
      </c>
      <c r="AZ145" s="21" t="str">
        <f t="shared" si="18"/>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956</v>
      </c>
      <c r="C146" t="s">
        <v>957</v>
      </c>
      <c r="D146" s="3">
        <f t="shared" si="13"/>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 t="shared" si="14"/>
        <v>[171] = {wayshrines={230,230,230,}, dlcId=DLC_BASE_GAME</v>
      </c>
      <c r="AZ146" s="21" t="str">
        <f t="shared" si="18"/>
        <v>, zoneIds={636}, veteran=false</v>
      </c>
      <c r="BA146" s="21" t="str">
        <f t="shared" si="15"/>
        <v>, setType=LIBSETS_SETTYPE_TRIAL, multiTrialSet=true</v>
      </c>
      <c r="BB146" s="21" t="str">
        <f t="shared" si="16"/>
        <v>, dropMechanic={LIBSETS_DROP_MECHANIC_MONSTER_NAME}, dropMechanicNames={}},</v>
      </c>
      <c r="BC146" s="21" t="str">
        <f t="shared" si="17"/>
        <v xml:space="preserve"> --Eternal Warrior / Ewiger Krieger   [Hel Ra Citadel]</v>
      </c>
    </row>
    <row r="147" spans="1:55" x14ac:dyDescent="0.25">
      <c r="A147" s="12">
        <v>172</v>
      </c>
      <c r="B147" t="s">
        <v>958</v>
      </c>
      <c r="C147" t="s">
        <v>959</v>
      </c>
      <c r="D147" s="3">
        <f t="shared" si="13"/>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 t="shared" si="14"/>
        <v>[172] = {wayshrines={230,230,230,}, dlcId=DLC_BASE_GAME</v>
      </c>
      <c r="AZ147" s="21" t="str">
        <f t="shared" si="18"/>
        <v>, zoneIds={636}, veteran=false</v>
      </c>
      <c r="BA147" s="21" t="str">
        <f t="shared" si="15"/>
        <v>, setType=LIBSETS_SETTYPE_TRIAL, multiTrialSet=true</v>
      </c>
      <c r="BB147" s="21" t="str">
        <f t="shared" si="16"/>
        <v>, dropMechanic={LIBSETS_DROP_MECHANIC_MONSTER_NAME}, dropMechanicNames={}},</v>
      </c>
      <c r="BC147" s="21" t="str">
        <f t="shared" si="17"/>
        <v xml:space="preserve"> --Infallible Mage / Unfehlbare Magierin   [Hel Ra Citadel]</v>
      </c>
    </row>
    <row r="148" spans="1:55" x14ac:dyDescent="0.25">
      <c r="A148" s="12">
        <v>173</v>
      </c>
      <c r="B148" t="s">
        <v>960</v>
      </c>
      <c r="C148" t="s">
        <v>961</v>
      </c>
      <c r="D148" s="3">
        <f t="shared" si="13"/>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 t="shared" si="14"/>
        <v>[173] = {wayshrines={230,230,230,}, dlcId=DLC_BASE_GAME</v>
      </c>
      <c r="AZ148" s="21" t="str">
        <f t="shared" si="18"/>
        <v>, zoneIds={636}, veteran=false</v>
      </c>
      <c r="BA148" s="21" t="str">
        <f t="shared" si="15"/>
        <v>, setType=LIBSETS_SETTYPE_TRIAL, multiTrialSet=true</v>
      </c>
      <c r="BB148" s="21" t="str">
        <f t="shared" si="16"/>
        <v>, dropMechanic={LIBSETS_DROP_MECHANIC_MONSTER_NAME}, dropMechanicNames={}},</v>
      </c>
      <c r="BC148" s="21" t="str">
        <f t="shared" si="17"/>
        <v xml:space="preserve"> --Vicious Serpent / Boshafte Schlange   [Hel Ra Citadel]</v>
      </c>
    </row>
    <row r="149" spans="1:55" x14ac:dyDescent="0.25">
      <c r="A149" s="5">
        <v>176</v>
      </c>
      <c r="B149" t="s">
        <v>962</v>
      </c>
      <c r="C149" t="s">
        <v>2635</v>
      </c>
      <c r="D149" s="3">
        <f t="shared" si="13"/>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 t="shared" si="14"/>
        <v>[176] = {wayshrines={199,201,203,}, traitsNeeded=5, dlcId=DLC_BASE_GAME</v>
      </c>
      <c r="AZ149" s="21" t="str">
        <f t="shared" si="18"/>
        <v>, zoneIds={584,584,584}, veteran=false</v>
      </c>
      <c r="BA149" s="21" t="str">
        <f t="shared" si="15"/>
        <v>, setType=LIBSETS_SETTYPE_CRAFTED</v>
      </c>
      <c r="BB149" s="21" t="str">
        <f t="shared" si="16"/>
        <v>},</v>
      </c>
      <c r="BC149" s="21" t="str">
        <f t="shared" si="17"/>
        <v xml:space="preserve"> --Noble\'s Conquest / Adelssieg   [Imperial City, Imperial City, Imperial City]</v>
      </c>
    </row>
    <row r="150" spans="1:55" x14ac:dyDescent="0.25">
      <c r="A150" s="5">
        <v>177</v>
      </c>
      <c r="B150" t="s">
        <v>963</v>
      </c>
      <c r="C150" t="s">
        <v>964</v>
      </c>
      <c r="D150" s="3">
        <f t="shared" si="13"/>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 t="shared" si="14"/>
        <v>[177] = {wayshrines={199,201,203,}, traitsNeeded=7, dlcId=DLC_BASE_GAME</v>
      </c>
      <c r="AZ150" s="21" t="str">
        <f t="shared" si="18"/>
        <v>, zoneIds={584,584,584}, veteran=false</v>
      </c>
      <c r="BA150" s="21" t="str">
        <f t="shared" si="15"/>
        <v>, setType=LIBSETS_SETTYPE_CRAFTED</v>
      </c>
      <c r="BB150" s="21" t="str">
        <f t="shared" si="16"/>
        <v>},</v>
      </c>
      <c r="BC150" s="21" t="str">
        <f t="shared" si="17"/>
        <v xml:space="preserve"> --Redistributor / Umverteilung   [Imperial City, Imperial City, Imperial City]</v>
      </c>
    </row>
    <row r="151" spans="1:55" x14ac:dyDescent="0.25">
      <c r="A151" s="5">
        <v>178</v>
      </c>
      <c r="B151" t="s">
        <v>965</v>
      </c>
      <c r="C151" t="s">
        <v>966</v>
      </c>
      <c r="D151" s="3">
        <f t="shared" si="13"/>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 t="shared" si="14"/>
        <v>[178] = {wayshrines={199,201,203,}, traitsNeeded=9, dlcId=DLC_BASE_GAME</v>
      </c>
      <c r="AZ151" s="21" t="str">
        <f t="shared" si="18"/>
        <v>, zoneIds={584,584,584}, veteran=false</v>
      </c>
      <c r="BA151" s="21" t="str">
        <f t="shared" si="15"/>
        <v>, setType=LIBSETS_SETTYPE_CRAFTED</v>
      </c>
      <c r="BB151" s="21" t="str">
        <f t="shared" si="16"/>
        <v>},</v>
      </c>
      <c r="BC151" s="21" t="str">
        <f t="shared" si="17"/>
        <v xml:space="preserve"> --Armor Master / Rüstungsmeister   [Imperial City, Imperial City, Imperial City]</v>
      </c>
    </row>
    <row r="152" spans="1:55" x14ac:dyDescent="0.25">
      <c r="A152" s="12">
        <v>179</v>
      </c>
      <c r="B152" t="s">
        <v>967</v>
      </c>
      <c r="C152" t="s">
        <v>968</v>
      </c>
      <c r="D152" s="3">
        <f t="shared" si="13"/>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 t="shared" si="14"/>
        <v>[179] = {wayshrines={-1,-1,-1,}, dlcId=DLC_IMPERIAL_CITY</v>
      </c>
      <c r="AZ152" s="21" t="str">
        <f t="shared" si="18"/>
        <v>, zoneIds={643}, veteran=false</v>
      </c>
      <c r="BA152" s="21" t="str">
        <f t="shared" si="15"/>
        <v>, setType=LIBSETS_SETTYPE_IMPERIALCITY</v>
      </c>
      <c r="BB152" s="21" t="str">
        <f t="shared" si="16"/>
        <v>, isProcSetAllowedInPvP=1},</v>
      </c>
      <c r="BC152" s="21" t="str">
        <f t="shared" si="17"/>
        <v xml:space="preserve"> --Black Rose / Schwarze Rose   [Imperial Sewers]</v>
      </c>
    </row>
    <row r="153" spans="1:55" x14ac:dyDescent="0.25">
      <c r="A153" s="12">
        <v>180</v>
      </c>
      <c r="B153" t="s">
        <v>969</v>
      </c>
      <c r="C153" t="s">
        <v>970</v>
      </c>
      <c r="D153" s="3">
        <f t="shared" si="13"/>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 t="shared" si="14"/>
        <v>[180] = {wayshrines={-1,-1,-1,}, dlcId=DLC_IMPERIAL_CITY</v>
      </c>
      <c r="AZ153" s="21" t="str">
        <f t="shared" si="18"/>
        <v>, zoneIds={643}, veteran=false</v>
      </c>
      <c r="BA153" s="21" t="str">
        <f t="shared" si="15"/>
        <v>, setType=LIBSETS_SETTYPE_IMPERIALCITY</v>
      </c>
      <c r="BB153" s="21" t="str">
        <f t="shared" si="16"/>
        <v>},</v>
      </c>
      <c r="BC153" s="21" t="str">
        <f t="shared" si="17"/>
        <v xml:space="preserve"> --Powerful Assault / Kraftvoller Ansturm   [Imperial Sewers]</v>
      </c>
    </row>
    <row r="154" spans="1:55" x14ac:dyDescent="0.25">
      <c r="A154" s="12">
        <v>181</v>
      </c>
      <c r="B154" t="s">
        <v>971</v>
      </c>
      <c r="C154" t="s">
        <v>972</v>
      </c>
      <c r="D154" s="3">
        <f t="shared" si="13"/>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 t="shared" si="14"/>
        <v>[181] = {wayshrines={-1,-1,-1,}, dlcId=DLC_IMPERIAL_CITY</v>
      </c>
      <c r="AZ154" s="21" t="str">
        <f t="shared" si="18"/>
        <v>, zoneIds={643}, veteran=false</v>
      </c>
      <c r="BA154" s="21" t="str">
        <f t="shared" si="15"/>
        <v>, setType=LIBSETS_SETTYPE_IMPERIALCITY</v>
      </c>
      <c r="BB154" s="21" t="str">
        <f t="shared" si="16"/>
        <v>},</v>
      </c>
      <c r="BC154" s="21" t="str">
        <f t="shared" si="17"/>
        <v xml:space="preserve"> --Meritorious Service / Meritorischer Dienst   [Imperial Sewers]</v>
      </c>
    </row>
    <row r="155" spans="1:55" x14ac:dyDescent="0.25">
      <c r="A155" s="5">
        <v>183</v>
      </c>
      <c r="B155" t="s">
        <v>14</v>
      </c>
      <c r="C155" t="s">
        <v>14</v>
      </c>
      <c r="D155" s="3">
        <f t="shared" si="13"/>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 t="shared" si="14"/>
        <v>[183] = {wayshrines={247,247,247,}, dlcId=DLC_IMPERIAL_CITY</v>
      </c>
      <c r="AZ155" s="21" t="str">
        <f t="shared" si="18"/>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973</v>
      </c>
      <c r="C156" t="s">
        <v>974</v>
      </c>
      <c r="D156" s="3">
        <f t="shared" si="13"/>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 t="shared" si="14"/>
        <v>[184] = {wayshrines={247,247,247,}, dlcId=DLC_IMPERIAL_CITY</v>
      </c>
      <c r="AZ156" s="21" t="str">
        <f t="shared" si="18"/>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975</v>
      </c>
      <c r="C157" t="s">
        <v>976</v>
      </c>
      <c r="D157" s="3">
        <f t="shared" si="13"/>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 t="shared" si="14"/>
        <v>[185] = {wayshrines={247,247,247,}, dlcId=DLC_IMPERIAL_CITY</v>
      </c>
      <c r="AZ157" s="21" t="str">
        <f t="shared" si="18"/>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977</v>
      </c>
      <c r="C158" t="s">
        <v>978</v>
      </c>
      <c r="D158" s="3">
        <f t="shared" si="13"/>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 t="shared" si="14"/>
        <v>[186] = {wayshrines={188,188,188,}, dlcId=DLC_BASE_GAME</v>
      </c>
      <c r="AZ158" s="21" t="str">
        <f t="shared" si="18"/>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979</v>
      </c>
      <c r="C159" t="s">
        <v>980</v>
      </c>
      <c r="D159" s="3">
        <f t="shared" si="13"/>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 t="shared" si="14"/>
        <v>[187] = {wayshrines={-1,-1,-1,}, dlcId=DLC_BASE_GAME</v>
      </c>
      <c r="AZ159" s="21" t="str">
        <f t="shared" si="18"/>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981</v>
      </c>
      <c r="C160" t="s">
        <v>982</v>
      </c>
      <c r="D160" s="3">
        <f t="shared" si="13"/>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 t="shared" si="14"/>
        <v>[188] = {wayshrines={188,188,188,}, dlcId=DLC_BASE_GAME</v>
      </c>
      <c r="AZ160" s="21" t="str">
        <f t="shared" si="18"/>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983</v>
      </c>
      <c r="C161" t="s">
        <v>984</v>
      </c>
      <c r="D161" s="3">
        <f t="shared" si="13"/>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 t="shared" si="14"/>
        <v>[190] = {wayshrines={236,236,236,}, dlcId=DLC_IMPERIAL_CITY</v>
      </c>
      <c r="AZ161" s="21" t="str">
        <f t="shared" si="18"/>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985</v>
      </c>
      <c r="C162" t="s">
        <v>986</v>
      </c>
      <c r="D162" s="3">
        <f t="shared" si="13"/>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 t="shared" si="14"/>
        <v>[193] = {wayshrines={188,188,188,}, dlcId=DLC_BASE_GAME</v>
      </c>
      <c r="AZ162" s="21" t="str">
        <f t="shared" si="18"/>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987</v>
      </c>
      <c r="C163" t="s">
        <v>988</v>
      </c>
      <c r="D163" s="3">
        <f t="shared" si="13"/>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 t="shared" si="14"/>
        <v>[194] = {wayshrines={189,189,189,}, dlcId=DLC_BASE_GAME</v>
      </c>
      <c r="AZ163" s="21" t="str">
        <f t="shared" si="18"/>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989</v>
      </c>
      <c r="C164" t="s">
        <v>990</v>
      </c>
      <c r="D164" s="3">
        <f t="shared" si="13"/>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 t="shared" si="14"/>
        <v>[195] = {wayshrines={236,236,236,}, dlcId=DLC_IMPERIAL_CITY</v>
      </c>
      <c r="AZ164" s="21" t="str">
        <f t="shared" si="18"/>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991</v>
      </c>
      <c r="C165" t="s">
        <v>992</v>
      </c>
      <c r="D165" s="3">
        <f t="shared" si="13"/>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 t="shared" si="14"/>
        <v>[196] = {wayshrines={236,236,236,}, dlcId=DLC_IMPERIAL_CITY</v>
      </c>
      <c r="AZ165" s="21" t="str">
        <f t="shared" si="18"/>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993</v>
      </c>
      <c r="C166" t="s">
        <v>994</v>
      </c>
      <c r="D166" s="3">
        <f t="shared" si="13"/>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 t="shared" si="14"/>
        <v>[197] = {wayshrines={194,194,194,}, dlcId=DLC_BASE_GAME</v>
      </c>
      <c r="AZ166" s="21" t="str">
        <f t="shared" si="18"/>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995</v>
      </c>
      <c r="C167" t="s">
        <v>996</v>
      </c>
      <c r="D167" s="3">
        <f t="shared" si="13"/>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 t="shared" si="14"/>
        <v>[198] = {wayshrines={247,247,247,}, dlcId=DLC_IMPERIAL_CITY</v>
      </c>
      <c r="AZ167" s="21" t="str">
        <f t="shared" si="18"/>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997</v>
      </c>
      <c r="C168" t="s">
        <v>998</v>
      </c>
      <c r="D168" s="3">
        <f t="shared" si="13"/>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 t="shared" si="14"/>
        <v>[199] = {wayshrines={-1,-1,-1,}, dlcId=DLC_IMPERIAL_CITY</v>
      </c>
      <c r="AZ168" s="21" t="str">
        <f t="shared" si="18"/>
        <v>, zoneIds={643}, veteran=false</v>
      </c>
      <c r="BA168" s="21" t="str">
        <f t="shared" si="15"/>
        <v>, setType=LIBSETS_SETTYPE_IMPERIALCITY</v>
      </c>
      <c r="BB168" s="21" t="str">
        <f t="shared" si="16"/>
        <v>, isProcSetAllowedInPvP=1},</v>
      </c>
      <c r="BC168" s="21" t="str">
        <f t="shared" si="17"/>
        <v xml:space="preserve"> --Shield Breaker / Schildbrecher   [Imperial Sewers]</v>
      </c>
    </row>
    <row r="169" spans="1:55" x14ac:dyDescent="0.25">
      <c r="A169" s="12">
        <v>200</v>
      </c>
      <c r="B169" t="s">
        <v>999</v>
      </c>
      <c r="C169" t="s">
        <v>1000</v>
      </c>
      <c r="D169" s="3">
        <f t="shared" si="13"/>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 t="shared" si="14"/>
        <v>[200] = {wayshrines={-1,-1,-1,}, dlcId=DLC_IMPERIAL_CITY</v>
      </c>
      <c r="AZ169" s="21" t="str">
        <f t="shared" si="18"/>
        <v>, zoneIds={643}, veteran=false</v>
      </c>
      <c r="BA169" s="21" t="str">
        <f t="shared" si="15"/>
        <v>, setType=LIBSETS_SETTYPE_IMPERIALCITY</v>
      </c>
      <c r="BB169" s="21" t="str">
        <f t="shared" si="16"/>
        <v>},</v>
      </c>
      <c r="BC169" s="21" t="str">
        <f t="shared" si="17"/>
        <v xml:space="preserve"> --Phoenix / Phönix   [Imperial Sewers]</v>
      </c>
    </row>
    <row r="170" spans="1:55" x14ac:dyDescent="0.25">
      <c r="A170" s="12">
        <v>201</v>
      </c>
      <c r="B170" t="s">
        <v>1001</v>
      </c>
      <c r="C170" t="s">
        <v>1002</v>
      </c>
      <c r="D170" s="3">
        <f t="shared" si="13"/>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 t="shared" si="14"/>
        <v>[201] = {wayshrines={-1,-1,-1,}, dlcId=DLC_IMPERIAL_CITY</v>
      </c>
      <c r="AZ170" s="21" t="str">
        <f t="shared" si="18"/>
        <v>, zoneIds={643}, veteran=false</v>
      </c>
      <c r="BA170" s="21" t="str">
        <f t="shared" si="15"/>
        <v>, setType=LIBSETS_SETTYPE_IMPERIALCITY</v>
      </c>
      <c r="BB170" s="21" t="str">
        <f t="shared" si="16"/>
        <v>},</v>
      </c>
      <c r="BC170" s="21" t="str">
        <f t="shared" si="17"/>
        <v xml:space="preserve"> --Reactive Armor / Reaktive Rüstung   [Imperial Sewers]</v>
      </c>
    </row>
    <row r="171" spans="1:55" x14ac:dyDescent="0.25">
      <c r="A171" s="12">
        <v>204</v>
      </c>
      <c r="B171" t="s">
        <v>1003</v>
      </c>
      <c r="C171" t="s">
        <v>1004</v>
      </c>
      <c r="D171" s="3">
        <f t="shared" si="13"/>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 t="shared" si="14"/>
        <v>[204] = {wayshrines={-1,-1,-1,}, dlcId=DLC_BASE_GAME</v>
      </c>
      <c r="AZ171" s="21" t="str">
        <f t="shared" si="18"/>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1005</v>
      </c>
      <c r="C172" t="s">
        <v>1006</v>
      </c>
      <c r="D172" s="3">
        <f t="shared" si="13"/>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 t="shared" si="14"/>
        <v>[205] = {wayshrines={-1,-1,-1,}, dlcId=DLC_BASE_GAME</v>
      </c>
      <c r="AZ172" s="21" t="str">
        <f t="shared" si="18"/>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1007</v>
      </c>
      <c r="C173" t="s">
        <v>1008</v>
      </c>
      <c r="D173" s="3">
        <f t="shared" si="13"/>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 t="shared" si="14"/>
        <v>[206] = {wayshrines={-1,-1,-1,}, dlcId=DLC_BASE_GAME</v>
      </c>
      <c r="AZ173" s="21" t="str">
        <f t="shared" si="18"/>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1009</v>
      </c>
      <c r="C174" t="s">
        <v>1010</v>
      </c>
      <c r="D174" s="3">
        <f t="shared" si="13"/>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 t="shared" si="14"/>
        <v>[207] = {wayshrines={241,241,241,}, traitsNeeded=6, dlcId=DLC_ORSINIUM</v>
      </c>
      <c r="AZ174" s="21" t="str">
        <f t="shared" si="18"/>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1011</v>
      </c>
      <c r="C175" t="s">
        <v>1012</v>
      </c>
      <c r="D175" s="3">
        <f t="shared" si="13"/>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 t="shared" si="14"/>
        <v>[208] = {wayshrines={237,237,237,}, traitsNeeded=3, dlcId=DLC_ORSINIUM</v>
      </c>
      <c r="AZ175" s="21" t="str">
        <f t="shared" si="18"/>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1013</v>
      </c>
      <c r="C176" s="14" t="s">
        <v>1013</v>
      </c>
      <c r="D176" s="25">
        <f t="shared" si="13"/>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 t="shared" si="14"/>
        <v/>
      </c>
      <c r="AZ176" s="21" t="str">
        <f t="shared" si="18"/>
        <v/>
      </c>
      <c r="BA176" s="21" t="str">
        <f t="shared" si="15"/>
        <v/>
      </c>
      <c r="BB176" s="21" t="str">
        <f t="shared" si="16"/>
        <v/>
      </c>
      <c r="BC176" s="21" t="str">
        <f t="shared" si="17"/>
        <v/>
      </c>
    </row>
    <row r="177" spans="1:55" x14ac:dyDescent="0.25">
      <c r="A177" s="12">
        <v>210</v>
      </c>
      <c r="B177" t="s">
        <v>1014</v>
      </c>
      <c r="C177" t="s">
        <v>1015</v>
      </c>
      <c r="D177" s="3">
        <f t="shared" si="13"/>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 t="shared" si="14"/>
        <v>[210] = {wayshrines={-1,-1,-1,}, dlcId=DLC_ORSINIUM</v>
      </c>
      <c r="AZ177" s="21" t="str">
        <f t="shared" si="18"/>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1016</v>
      </c>
      <c r="C178" t="s">
        <v>1016</v>
      </c>
      <c r="D178" s="3">
        <f t="shared" si="13"/>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 t="shared" si="14"/>
        <v>[211] = {wayshrines={249,249,249,}, dlcId=DLC_ORSINIUM</v>
      </c>
      <c r="AZ178" s="21" t="str">
        <f t="shared" si="18"/>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1017</v>
      </c>
      <c r="C179" t="s">
        <v>1018</v>
      </c>
      <c r="D179" s="3">
        <f t="shared" si="13"/>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 t="shared" si="14"/>
        <v>[212] = {wayshrines={-1,-1,-1,}, dlcId=DLC_ORSINIUM</v>
      </c>
      <c r="AZ179" s="21" t="str">
        <f t="shared" si="18"/>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1019</v>
      </c>
      <c r="C180" t="s">
        <v>1020</v>
      </c>
      <c r="D180" s="3">
        <f t="shared" si="13"/>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 t="shared" si="14"/>
        <v>[213] = {wayshrines={249,249,249,}, dlcId=DLC_ORSINIUM</v>
      </c>
      <c r="AZ180" s="21" t="str">
        <f t="shared" si="18"/>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1021</v>
      </c>
      <c r="C181" t="s">
        <v>1021</v>
      </c>
      <c r="D181" s="3">
        <f t="shared" si="13"/>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 t="shared" si="14"/>
        <v>[214] = {wayshrines={249,249,249,}, dlcId=DLC_ORSINIUM</v>
      </c>
      <c r="AZ181" s="21" t="str">
        <f t="shared" si="18"/>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1022</v>
      </c>
      <c r="C182" t="s">
        <v>1023</v>
      </c>
      <c r="D182" s="3">
        <f t="shared" si="13"/>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 t="shared" si="14"/>
        <v>[215] = {wayshrines={249,249,249,}, dlcId=DLC_ORSINIUM</v>
      </c>
      <c r="AZ182" s="21" t="str">
        <f t="shared" si="18"/>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1024</v>
      </c>
      <c r="C183" t="s">
        <v>1025</v>
      </c>
      <c r="D183" s="3">
        <f t="shared" si="13"/>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 t="shared" si="14"/>
        <v>[216] = {wayshrines={249,249,249,}, dlcId=DLC_ORSINIUM</v>
      </c>
      <c r="AZ183" s="21" t="str">
        <f t="shared" si="18"/>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1026</v>
      </c>
      <c r="C184" t="s">
        <v>1027</v>
      </c>
      <c r="D184" s="3">
        <f t="shared" si="13"/>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 t="shared" si="14"/>
        <v>[217] = {wayshrines={249,249,249,}, dlcId=DLC_ORSINIUM</v>
      </c>
      <c r="AZ184" s="21" t="str">
        <f t="shared" si="18"/>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1028</v>
      </c>
      <c r="C185" t="s">
        <v>2636</v>
      </c>
      <c r="D185" s="3">
        <f t="shared" si="13"/>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 t="shared" si="14"/>
        <v>[218] = {wayshrines={-1,-1,-1,}, dlcId=DLC_ORSINIUM</v>
      </c>
      <c r="AZ185" s="21" t="str">
        <f t="shared" si="18"/>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1029</v>
      </c>
      <c r="C186" t="s">
        <v>1029</v>
      </c>
      <c r="D186" s="3">
        <f t="shared" si="13"/>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 t="shared" si="14"/>
        <v>[219] = {wayshrines={237,237,237,}, traitsNeeded=9, dlcId=DLC_ORSINIUM</v>
      </c>
      <c r="AZ186" s="21" t="str">
        <f t="shared" si="18"/>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1030</v>
      </c>
      <c r="C187" t="s">
        <v>2637</v>
      </c>
      <c r="D187" s="3">
        <f t="shared" si="13"/>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 t="shared" si="14"/>
        <v>[224] = {wayshrines={257,257,257,}, traitsNeeded=5, dlcId=DLC_THIEVES_GUILD</v>
      </c>
      <c r="AZ187" s="21" t="str">
        <f t="shared" si="18"/>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1031</v>
      </c>
      <c r="C188" t="s">
        <v>1032</v>
      </c>
      <c r="D188" s="3">
        <f t="shared" si="13"/>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 t="shared" si="14"/>
        <v>[225] = {wayshrines={257,257,257,}, traitsNeeded=7, dlcId=DLC_THIEVES_GUILD</v>
      </c>
      <c r="AZ188" s="21" t="str">
        <f t="shared" si="18"/>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1033</v>
      </c>
      <c r="C189" t="s">
        <v>1034</v>
      </c>
      <c r="D189" s="3">
        <f t="shared" si="13"/>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 t="shared" si="14"/>
        <v>[226] = {wayshrines={255,255,255,}, traitsNeeded=9, dlcId=DLC_THIEVES_GUILD</v>
      </c>
      <c r="AZ189" s="21" t="str">
        <f t="shared" si="18"/>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1035</v>
      </c>
      <c r="C190" t="s">
        <v>2638</v>
      </c>
      <c r="D190" s="3">
        <f t="shared" si="13"/>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 t="shared" si="14"/>
        <v>[227] = {wayshrines={-1,-1,-1,}, dlcId=DLC_THIEVES_GUILD</v>
      </c>
      <c r="AZ190" s="21" t="str">
        <f t="shared" si="18"/>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1036</v>
      </c>
      <c r="C191" t="s">
        <v>2639</v>
      </c>
      <c r="D191" s="3">
        <f t="shared" si="13"/>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 t="shared" si="14"/>
        <v>[228] = {wayshrines={-1,-1,-1,}, dlcId=DLC_THIEVES_GUILD</v>
      </c>
      <c r="AZ191" s="21" t="str">
        <f t="shared" si="18"/>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1037</v>
      </c>
      <c r="C192" t="s">
        <v>1038</v>
      </c>
      <c r="D192" s="3">
        <f t="shared" si="13"/>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 t="shared" si="14"/>
        <v>[229] = {wayshrines={258,258,258,}, dlcId=DLC_THIEVES_GUILD</v>
      </c>
      <c r="AZ192" s="21" t="str">
        <f t="shared" si="18"/>
        <v>, zoneIds={725}, veteran=false</v>
      </c>
      <c r="BA192" s="21" t="str">
        <f t="shared" si="15"/>
        <v>, setType=LIBSETS_SETTYPE_TRIAL</v>
      </c>
      <c r="BB192" s="21" t="str">
        <f t="shared" si="16"/>
        <v>, dropMechanic={LIBSETS_DROP_MECHANIC_MONSTER_NAME}, dropMechanicNames={}},</v>
      </c>
      <c r="BC192" s="21" t="str">
        <f t="shared" si="17"/>
        <v xml:space="preserve"> --Twilight Remedy / Zwielichtgenesung   [Maw of Lorkhaj]</v>
      </c>
    </row>
    <row r="193" spans="1:55" x14ac:dyDescent="0.25">
      <c r="A193" s="12">
        <v>230</v>
      </c>
      <c r="B193" t="s">
        <v>1039</v>
      </c>
      <c r="C193" t="s">
        <v>1040</v>
      </c>
      <c r="D193" s="3">
        <f t="shared" si="13"/>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 t="shared" si="14"/>
        <v>[230] = {wayshrines={258,258,258,}, dlcId=DLC_THIEVES_GUILD</v>
      </c>
      <c r="AZ193" s="21" t="str">
        <f t="shared" si="18"/>
        <v>, zoneIds={725}, veteran=false</v>
      </c>
      <c r="BA193" s="21" t="str">
        <f t="shared" si="15"/>
        <v>, setType=LIBSETS_SETTYPE_TRIAL</v>
      </c>
      <c r="BB193" s="21" t="str">
        <f t="shared" si="16"/>
        <v>, dropMechanic={LIBSETS_DROP_MECHANIC_MONSTER_NAME}, dropMechanicNames={}},</v>
      </c>
      <c r="BC193" s="21" t="str">
        <f t="shared" si="17"/>
        <v xml:space="preserve"> --Moondancer / Mondtänzer   [Maw of Lorkhaj]</v>
      </c>
    </row>
    <row r="194" spans="1:55" x14ac:dyDescent="0.25">
      <c r="A194" s="12">
        <v>231</v>
      </c>
      <c r="B194" t="s">
        <v>1041</v>
      </c>
      <c r="C194" t="s">
        <v>1042</v>
      </c>
      <c r="D194" s="3">
        <f t="shared" si="13"/>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 t="shared" si="14"/>
        <v>[231] = {wayshrines={258,258,258,}, dlcId=DLC_THIEVES_GUILD</v>
      </c>
      <c r="AZ194" s="21" t="str">
        <f t="shared" si="18"/>
        <v>, zoneIds={725}, veteran=false</v>
      </c>
      <c r="BA194" s="21" t="str">
        <f t="shared" si="15"/>
        <v>, setType=LIBSETS_SETTYPE_TRIAL</v>
      </c>
      <c r="BB194" s="21" t="str">
        <f t="shared" si="16"/>
        <v>, dropMechanic={LIBSETS_DROP_MECHANIC_MONSTER_NAME}, dropMechanicNames={}},</v>
      </c>
      <c r="BC194" s="21" t="str">
        <f t="shared" si="17"/>
        <v xml:space="preserve"> --Lunar Bastion / Mondbastion   [Maw of Lorkhaj]</v>
      </c>
    </row>
    <row r="195" spans="1:55" x14ac:dyDescent="0.25">
      <c r="A195" s="12">
        <v>232</v>
      </c>
      <c r="B195" t="s">
        <v>1043</v>
      </c>
      <c r="C195" t="s">
        <v>1044</v>
      </c>
      <c r="D195" s="3">
        <f t="shared" ref="D195:D258" si="19">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 t="shared" ref="AY195:AY258" si="20">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 t="shared" si="18"/>
        <v>, zoneIds={725}, veteran=false</v>
      </c>
      <c r="BA195" s="21" t="str">
        <f t="shared" ref="BA195:BA258" si="21">IF(F195&lt;&gt;"Not in the game (anymore)",IF(A195&lt;&gt;"",", setType="&amp;G195,"")&amp;IF(J195="true",", multiTrialSet=true",""),"")</f>
        <v>, setType=LIBSETS_SETTYPE_TRIAL</v>
      </c>
      <c r="BB195" s="21" t="str">
        <f t="shared" ref="BB195:BB258" si="22">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 t="shared" ref="BC195:BC258" si="23">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19"/>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 t="shared" si="20"/>
        <v>[234] = {wayshrines={-1,-1,-1,}, dlcId=DLC_BASE_GAME</v>
      </c>
      <c r="AZ196" s="21" t="str">
        <f t="shared" si="18"/>
        <v>, zoneIds={181}, veteran=false</v>
      </c>
      <c r="BA196" s="21" t="str">
        <f t="shared" si="21"/>
        <v>, setType=LIBSETS_SETTYPE_CYRODIIL</v>
      </c>
      <c r="BB196" s="21" t="str">
        <f t="shared" si="22"/>
        <v>, isProcSetAllowedInPvP=1, dropMechanic={LIBSETS_DROP_MECHANIC_MAIL_PVP_REWARDS_FOR_THE_WORTHY,LIBSETS_DROP_MECHANIC_CITY_CYRODIIL_BRUMA}},</v>
      </c>
      <c r="BC196" s="21" t="str">
        <f t="shared" si="23"/>
        <v xml:space="preserve"> --Marksman\'s Crest / Wappen des Meisterschützen   [Cyrodiil]</v>
      </c>
    </row>
    <row r="197" spans="1:55" x14ac:dyDescent="0.25">
      <c r="A197" s="12">
        <v>235</v>
      </c>
      <c r="B197" t="s">
        <v>1046</v>
      </c>
      <c r="C197" t="s">
        <v>1047</v>
      </c>
      <c r="D197" s="3">
        <f t="shared" si="19"/>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 t="shared" si="20"/>
        <v>[235] = {wayshrines={-1,-1,-1,}, dlcId=DLC_BASE_GAME</v>
      </c>
      <c r="AZ197" s="21" t="str">
        <f t="shared" si="18"/>
        <v>, zoneIds={181}, veteran=false</v>
      </c>
      <c r="BA197" s="21" t="str">
        <f t="shared" si="21"/>
        <v>, setType=LIBSETS_SETTYPE_CYRODIIL</v>
      </c>
      <c r="BB197" s="21" t="str">
        <f t="shared" si="22"/>
        <v>, dropMechanic={LIBSETS_DROP_MECHANIC_MAIL_PVP_REWARDS_FOR_THE_WORTHY,LIBSETS_DROP_MECHANIC_CITY_CYRODIIL_ERNTEFURT}},</v>
      </c>
      <c r="BC197" s="21" t="str">
        <f t="shared" si="23"/>
        <v xml:space="preserve"> --Robes of Transmutation / Roben der Transmutation   [Cyrodiil]</v>
      </c>
    </row>
    <row r="198" spans="1:55" x14ac:dyDescent="0.25">
      <c r="A198" s="12">
        <v>236</v>
      </c>
      <c r="B198" t="s">
        <v>1048</v>
      </c>
      <c r="C198" t="s">
        <v>1049</v>
      </c>
      <c r="D198" s="3">
        <f t="shared" si="19"/>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 t="shared" si="20"/>
        <v>[236] = {wayshrines={-1,-1,-1,}, dlcId=DLC_BASE_GAME</v>
      </c>
      <c r="AZ198" s="21" t="str">
        <f t="shared" si="18"/>
        <v>, zoneIds={181}, veteran=false</v>
      </c>
      <c r="BA198" s="21" t="str">
        <f t="shared" si="21"/>
        <v>, setType=LIBSETS_SETTYPE_CYRODIIL</v>
      </c>
      <c r="BB198" s="21" t="str">
        <f t="shared" si="22"/>
        <v>, dropMechanic={LIBSETS_DROP_MECHANIC_MAIL_PVP_REWARDS_FOR_THE_WORTHY,LIBSETS_DROP_MECHANIC_CITY_CYRODIIL_ERNTEFURT}},</v>
      </c>
      <c r="BC198" s="21" t="str">
        <f t="shared" si="23"/>
        <v xml:space="preserve"> --Vicious Death / Grausamer Tod   [Cyrodiil]</v>
      </c>
    </row>
    <row r="199" spans="1:55" x14ac:dyDescent="0.25">
      <c r="A199" s="12">
        <v>237</v>
      </c>
      <c r="B199" t="s">
        <v>1050</v>
      </c>
      <c r="C199" t="s">
        <v>2641</v>
      </c>
      <c r="D199" s="3">
        <f t="shared" si="19"/>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 t="shared" si="20"/>
        <v>[237] = {wayshrines={-1,-1,-1,}, dlcId=DLC_BASE_GAME</v>
      </c>
      <c r="AZ199" s="21" t="str">
        <f t="shared" si="18"/>
        <v>, zoneIds={181}, veteran=false</v>
      </c>
      <c r="BA199" s="21" t="str">
        <f t="shared" si="21"/>
        <v>, setType=LIBSETS_SETTYPE_CYRODIIL</v>
      </c>
      <c r="BB199" s="21" t="str">
        <f t="shared" si="22"/>
        <v>, isProcSetAllowedInPvP=1, dropMechanic={LIBSETS_DROP_MECHANIC_MAIL_PVP_REWARDS_FOR_THE_WORTHY,LIBSETS_DROP_MECHANIC_CITY_CYRODIIL_BRUMA}},</v>
      </c>
      <c r="BC199" s="21" t="str">
        <f t="shared" si="23"/>
        <v xml:space="preserve"> --Leki\'s Focus / Lekis Fokus   [Cyrodiil]</v>
      </c>
    </row>
    <row r="200" spans="1:55" x14ac:dyDescent="0.25">
      <c r="A200" s="12">
        <v>238</v>
      </c>
      <c r="B200" t="s">
        <v>1051</v>
      </c>
      <c r="C200" t="s">
        <v>2642</v>
      </c>
      <c r="D200" s="3">
        <f t="shared" si="19"/>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 t="shared" si="20"/>
        <v>[238] = {wayshrines={-1,-1,-1,}, dlcId=DLC_BASE_GAME</v>
      </c>
      <c r="AZ200" s="21" t="str">
        <f t="shared" si="18"/>
        <v>, zoneIds={181}, veteran=false</v>
      </c>
      <c r="BA200" s="21" t="str">
        <f t="shared" si="21"/>
        <v>, setType=LIBSETS_SETTYPE_CYRODIIL</v>
      </c>
      <c r="BB200" s="21" t="str">
        <f t="shared" si="22"/>
        <v>, dropMechanic={LIBSETS_DROP_MECHANIC_MAIL_PVP_REWARDS_FOR_THE_WORTHY,LIBSETS_DROP_MECHANIC_CITY_CYRODIIL_VLASTARUS}},</v>
      </c>
      <c r="BC200" s="21" t="str">
        <f t="shared" si="23"/>
        <v xml:space="preserve"> --Fasalla\'s Guile / Fasallas List   [Cyrodiil]</v>
      </c>
    </row>
    <row r="201" spans="1:55" x14ac:dyDescent="0.25">
      <c r="A201" s="12">
        <v>239</v>
      </c>
      <c r="B201" t="s">
        <v>1052</v>
      </c>
      <c r="C201" t="s">
        <v>2643</v>
      </c>
      <c r="D201" s="3">
        <f t="shared" si="19"/>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 t="shared" si="20"/>
        <v>[239] = {wayshrines={-1,-1,-1,}, dlcId=DLC_BASE_GAME</v>
      </c>
      <c r="AZ201" s="21" t="str">
        <f t="shared" si="18"/>
        <v>, zoneIds={181}, veteran=false</v>
      </c>
      <c r="BA201" s="21" t="str">
        <f t="shared" si="21"/>
        <v>, setType=LIBSETS_SETTYPE_CYRODIIL</v>
      </c>
      <c r="BB201" s="21" t="str">
        <f t="shared" si="22"/>
        <v>, dropMechanic={LIBSETS_DROP_MECHANIC_MAIL_PVP_REWARDS_FOR_THE_WORTHY,LIBSETS_DROP_MECHANIC_CITY_CYRODIIL_VLASTARUS}},</v>
      </c>
      <c r="BC201" s="21" t="str">
        <f t="shared" si="23"/>
        <v xml:space="preserve"> --Warrior\'s Fury / Raserei des Kriegers   [Cyrodiil]</v>
      </c>
    </row>
    <row r="202" spans="1:55" x14ac:dyDescent="0.25">
      <c r="A202" s="5">
        <v>240</v>
      </c>
      <c r="B202" t="s">
        <v>1053</v>
      </c>
      <c r="C202" t="s">
        <v>1054</v>
      </c>
      <c r="D202" s="3">
        <f t="shared" si="19"/>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 t="shared" si="20"/>
        <v>[240] = {wayshrines={254,254,254,}, traitsNeeded=5, dlcId=DLC_DARK_BROTHERHOOD</v>
      </c>
      <c r="AZ202" s="21" t="str">
        <f t="shared" si="18"/>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1055</v>
      </c>
      <c r="C203" t="s">
        <v>2644</v>
      </c>
      <c r="D203" s="3">
        <f t="shared" si="19"/>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 t="shared" si="20"/>
        <v>[241] = {wayshrines={251,251,251,}, traitsNeeded=7, dlcId=DLC_DARK_BROTHERHOOD</v>
      </c>
      <c r="AZ203" s="21" t="str">
        <f t="shared" si="18"/>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1056</v>
      </c>
      <c r="C204" t="s">
        <v>2645</v>
      </c>
      <c r="D204" s="3">
        <f t="shared" si="19"/>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 t="shared" si="20"/>
        <v>[242] = {wayshrines={254,254,254,}, traitsNeeded=9, dlcId=DLC_DARK_BROTHERHOOD</v>
      </c>
      <c r="AZ204" s="21" t="str">
        <f t="shared" si="18"/>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1057</v>
      </c>
      <c r="C205" t="s">
        <v>1058</v>
      </c>
      <c r="D205" s="3">
        <f t="shared" si="19"/>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 t="shared" si="20"/>
        <v>[243] = {wayshrines={-1,-1,-1,}, dlcId=DLC_DARK_BROTHERHOOD</v>
      </c>
      <c r="AZ205" s="21" t="str">
        <f t="shared" ref="AZ205:AZ268" si="24">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1059</v>
      </c>
      <c r="C206" t="s">
        <v>1060</v>
      </c>
      <c r="D206" s="3">
        <f t="shared" si="19"/>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 t="shared" si="20"/>
        <v>[244] = {wayshrines={-1,-1,-1,}, dlcId=DLC_DARK_BROTHERHOOD</v>
      </c>
      <c r="AZ206" s="21" t="str">
        <f t="shared" si="24"/>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1061</v>
      </c>
      <c r="C207" t="s">
        <v>2646</v>
      </c>
      <c r="D207" s="3">
        <f t="shared" si="19"/>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 t="shared" si="20"/>
        <v>[245] = {wayshrines={-1,-1,-1,}, dlcId=DLC_DARK_BROTHERHOOD</v>
      </c>
      <c r="AZ207" s="21" t="str">
        <f t="shared" si="24"/>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1062</v>
      </c>
      <c r="C208" t="s">
        <v>2647</v>
      </c>
      <c r="D208" s="3">
        <f t="shared" si="19"/>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 t="shared" si="20"/>
        <v>[246] = {wayshrines={-1,-1,-1,}, dlcId=DLC_IMPERIAL_CITY</v>
      </c>
      <c r="AZ208" s="21" t="str">
        <f t="shared" si="24"/>
        <v>, zoneIds={643}, veteran=false</v>
      </c>
      <c r="BA208" s="21" t="str">
        <f t="shared" si="21"/>
        <v>, setType=LIBSETS_SETTYPE_IMPERIALCITY</v>
      </c>
      <c r="BB208" s="21" t="str">
        <f t="shared" si="22"/>
        <v>},</v>
      </c>
      <c r="BC208" s="21" t="str">
        <f t="shared" si="23"/>
        <v xml:space="preserve"> --Galerion\'s Revenge / Galerions Revanche   [Imperial Sewers]</v>
      </c>
    </row>
    <row r="209" spans="1:55" x14ac:dyDescent="0.25">
      <c r="A209" s="12">
        <v>247</v>
      </c>
      <c r="B209" t="s">
        <v>1063</v>
      </c>
      <c r="C209" t="s">
        <v>1064</v>
      </c>
      <c r="D209" s="3">
        <f t="shared" si="19"/>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 t="shared" si="20"/>
        <v>[247] = {wayshrines={-1,-1,-1,}, dlcId=DLC_IMPERIAL_CITY</v>
      </c>
      <c r="AZ209" s="21" t="str">
        <f t="shared" si="24"/>
        <v>, zoneIds={643}, veteran=false</v>
      </c>
      <c r="BA209" s="21" t="str">
        <f t="shared" si="21"/>
        <v>, setType=LIBSETS_SETTYPE_IMPERIALCITY</v>
      </c>
      <c r="BB209" s="21" t="str">
        <f t="shared" si="22"/>
        <v>},</v>
      </c>
      <c r="BC209" s="21" t="str">
        <f t="shared" si="23"/>
        <v xml:space="preserve"> --Vicecanon of Venom / Vizekanoniker des Gifts   [Imperial Sewers]</v>
      </c>
    </row>
    <row r="210" spans="1:55" x14ac:dyDescent="0.25">
      <c r="A210" s="12">
        <v>248</v>
      </c>
      <c r="B210" t="s">
        <v>1065</v>
      </c>
      <c r="C210" t="s">
        <v>1066</v>
      </c>
      <c r="D210" s="3">
        <f t="shared" si="19"/>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 t="shared" si="20"/>
        <v>[248] = {wayshrines={-1,-1,-1,}, dlcId=DLC_IMPERIAL_CITY</v>
      </c>
      <c r="AZ210" s="21" t="str">
        <f t="shared" si="24"/>
        <v>, zoneIds={643}, veteran=false</v>
      </c>
      <c r="BA210" s="21" t="str">
        <f t="shared" si="21"/>
        <v>, setType=LIBSETS_SETTYPE_IMPERIALCITY</v>
      </c>
      <c r="BB210" s="21" t="str">
        <f t="shared" si="22"/>
        <v>},</v>
      </c>
      <c r="BC210" s="21" t="str">
        <f t="shared" si="23"/>
        <v xml:space="preserve"> --Thews of the Harbinger / Muskeln des Vorboten   [Imperial Sewers]</v>
      </c>
    </row>
    <row r="211" spans="1:55" x14ac:dyDescent="0.25">
      <c r="A211" s="12">
        <v>253</v>
      </c>
      <c r="B211" t="s">
        <v>1067</v>
      </c>
      <c r="C211" t="s">
        <v>1068</v>
      </c>
      <c r="D211" s="3">
        <f t="shared" si="19"/>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 t="shared" si="20"/>
        <v>[253] = {wayshrines={-1,-1,-1,}, dlcId=DLC_IMPERIAL_CITY</v>
      </c>
      <c r="AZ211" s="21" t="str">
        <f t="shared" si="24"/>
        <v>, zoneIds={643}, veteran=false</v>
      </c>
      <c r="BA211" s="21" t="str">
        <f t="shared" si="21"/>
        <v>, setType=LIBSETS_SETTYPE_IMPERIALCITY</v>
      </c>
      <c r="BB211" s="21" t="str">
        <f t="shared" si="22"/>
        <v>},</v>
      </c>
      <c r="BC211" s="21" t="str">
        <f t="shared" si="23"/>
        <v xml:space="preserve"> --Imperial Physique / Kaiserliche Physis   [Imperial Sewers]</v>
      </c>
    </row>
    <row r="212" spans="1:55" x14ac:dyDescent="0.25">
      <c r="A212" s="5">
        <v>256</v>
      </c>
      <c r="B212" t="s">
        <v>1069</v>
      </c>
      <c r="C212" t="s">
        <v>13</v>
      </c>
      <c r="D212" s="3">
        <f t="shared" si="19"/>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 t="shared" si="20"/>
        <v>[256] = {wayshrines={260,260,260,}, dlcId=DLC_SHADOWS_OF_THE_HIST</v>
      </c>
      <c r="AZ212" s="21" t="str">
        <f t="shared" si="24"/>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9"/>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 t="shared" si="20"/>
        <v>[257] = {wayshrines={261,261,261,}, dlcId=DLC_SHADOWS_OF_THE_HIST</v>
      </c>
      <c r="AZ213" s="21" t="str">
        <f t="shared" si="24"/>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1070</v>
      </c>
      <c r="C214" t="s">
        <v>1071</v>
      </c>
      <c r="D214" s="3">
        <f t="shared" si="19"/>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 t="shared" si="20"/>
        <v>[258] = {wayshrines={260,260,260,}, dlcId=DLC_SHADOWS_OF_THE_HIST</v>
      </c>
      <c r="AZ214" s="21" t="str">
        <f t="shared" si="24"/>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1072</v>
      </c>
      <c r="C215" t="s">
        <v>2648</v>
      </c>
      <c r="D215" s="3">
        <f t="shared" si="19"/>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 t="shared" si="20"/>
        <v>[259] = {wayshrines={260,260,260,}, dlcId=DLC_SHADOWS_OF_THE_HIST</v>
      </c>
      <c r="AZ215" s="21" t="str">
        <f t="shared" si="24"/>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1073</v>
      </c>
      <c r="C216" t="s">
        <v>1074</v>
      </c>
      <c r="D216" s="3">
        <f t="shared" si="19"/>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 t="shared" si="20"/>
        <v>[260] = {wayshrines={260,260,260,}, dlcId=DLC_SHADOWS_OF_THE_HIST</v>
      </c>
      <c r="AZ216" s="21" t="str">
        <f t="shared" si="24"/>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1075</v>
      </c>
      <c r="C217" t="s">
        <v>1076</v>
      </c>
      <c r="D217" s="3">
        <f t="shared" si="19"/>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 t="shared" si="20"/>
        <v>[261] = {wayshrines={261,261,261,}, dlcId=DLC_SHADOWS_OF_THE_HIST</v>
      </c>
      <c r="AZ217" s="21" t="str">
        <f t="shared" si="24"/>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1077</v>
      </c>
      <c r="C218" t="s">
        <v>1078</v>
      </c>
      <c r="D218" s="3">
        <f t="shared" si="19"/>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 t="shared" si="20"/>
        <v>[262] = {wayshrines={261,261,261,}, dlcId=DLC_SHADOWS_OF_THE_HIST</v>
      </c>
      <c r="AZ218" s="21" t="str">
        <f t="shared" si="24"/>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1079</v>
      </c>
      <c r="C219" t="s">
        <v>1080</v>
      </c>
      <c r="D219" s="3">
        <f t="shared" si="19"/>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 t="shared" si="20"/>
        <v>[263] = {wayshrines={261,261,261,}, dlcId=DLC_SHADOWS_OF_THE_HIST</v>
      </c>
      <c r="AZ219" s="21" t="str">
        <f t="shared" si="24"/>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1081</v>
      </c>
      <c r="C220" s="14" t="s">
        <v>1082</v>
      </c>
      <c r="D220" s="25">
        <f t="shared" si="19"/>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 t="shared" si="20"/>
        <v/>
      </c>
      <c r="AZ220" s="21" t="str">
        <f t="shared" si="24"/>
        <v/>
      </c>
      <c r="BA220" s="21" t="str">
        <f t="shared" si="21"/>
        <v/>
      </c>
      <c r="BB220" s="21" t="str">
        <f t="shared" si="22"/>
        <v/>
      </c>
      <c r="BC220" s="21" t="str">
        <f t="shared" si="23"/>
        <v/>
      </c>
    </row>
    <row r="221" spans="1:55" x14ac:dyDescent="0.25">
      <c r="A221" s="5">
        <v>265</v>
      </c>
      <c r="B221" t="s">
        <v>1083</v>
      </c>
      <c r="C221" t="s">
        <v>22</v>
      </c>
      <c r="D221" s="3">
        <f t="shared" si="19"/>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 t="shared" si="20"/>
        <v>[265] = {wayshrines={194,194,194,}, dlcId=DLC_BASE_GAME</v>
      </c>
      <c r="AZ221" s="21" t="str">
        <f t="shared" si="24"/>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2649</v>
      </c>
      <c r="D222" s="3">
        <f t="shared" si="19"/>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 t="shared" si="20"/>
        <v>[266] = {wayshrines={98,98,98,}, dlcId=DLC_BASE_GAME</v>
      </c>
      <c r="AZ222" s="21" t="str">
        <f t="shared" si="24"/>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1084</v>
      </c>
      <c r="C223" t="s">
        <v>27</v>
      </c>
      <c r="D223" s="3">
        <f t="shared" si="19"/>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 t="shared" si="20"/>
        <v>[267] = {wayshrines={193,193,193,}, dlcId=DLC_BASE_GAME</v>
      </c>
      <c r="AZ223" s="21" t="str">
        <f t="shared" si="24"/>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1085</v>
      </c>
      <c r="C224" t="s">
        <v>21</v>
      </c>
      <c r="D224" s="3">
        <f t="shared" si="19"/>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 t="shared" si="20"/>
        <v>[268] = {wayshrines={198,198,198,}, dlcId=DLC_BASE_GAME</v>
      </c>
      <c r="AZ224" s="21" t="str">
        <f t="shared" si="24"/>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1086</v>
      </c>
      <c r="C225" t="s">
        <v>2</v>
      </c>
      <c r="D225" s="3">
        <f t="shared" si="19"/>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 t="shared" si="20"/>
        <v>[269] = {wayshrines={191,191,191,}, dlcId=DLC_BASE_GAME</v>
      </c>
      <c r="AZ225" s="21" t="str">
        <f t="shared" si="24"/>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1087</v>
      </c>
      <c r="C226" t="s">
        <v>23</v>
      </c>
      <c r="D226" s="3">
        <f t="shared" si="19"/>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 t="shared" si="20"/>
        <v>[270] = {wayshrines={189,189,189,}, dlcId=DLC_BASE_GAME</v>
      </c>
      <c r="AZ226" s="21" t="str">
        <f t="shared" si="24"/>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9"/>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 t="shared" si="20"/>
        <v>[271] = {wayshrines={192,192,192,}, dlcId=DLC_BASE_GAME</v>
      </c>
      <c r="AZ227" s="21" t="str">
        <f t="shared" si="24"/>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1088</v>
      </c>
      <c r="C228" t="s">
        <v>9</v>
      </c>
      <c r="D228" s="3">
        <f t="shared" si="19"/>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 t="shared" si="20"/>
        <v>[272] = {wayshrines={197,197,197,}, dlcId=DLC_BASE_GAME</v>
      </c>
      <c r="AZ228" s="21" t="str">
        <f t="shared" si="24"/>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9"/>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 t="shared" si="20"/>
        <v>[273] = {wayshrines={190,190,190,}, dlcId=DLC_BASE_GAME</v>
      </c>
      <c r="AZ229" s="21" t="str">
        <f t="shared" si="24"/>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1089</v>
      </c>
      <c r="C230" t="s">
        <v>7</v>
      </c>
      <c r="D230" s="3">
        <f t="shared" si="19"/>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 t="shared" si="20"/>
        <v>[274] = {wayshrines={195,195,195,}, dlcId=DLC_BASE_GAME</v>
      </c>
      <c r="AZ230" s="21" t="str">
        <f t="shared" si="24"/>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1090</v>
      </c>
      <c r="C231" t="s">
        <v>26</v>
      </c>
      <c r="D231" s="3">
        <f t="shared" si="19"/>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 t="shared" si="20"/>
        <v>[275] = {wayshrines={188,188,188,}, dlcId=DLC_BASE_GAME</v>
      </c>
      <c r="AZ231" s="21" t="str">
        <f t="shared" si="24"/>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1091</v>
      </c>
      <c r="C232" t="s">
        <v>29</v>
      </c>
      <c r="D232" s="3">
        <f t="shared" si="19"/>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 t="shared" si="20"/>
        <v>[276] = {wayshrines={196,196,196,}, dlcId=DLC_BASE_GAME</v>
      </c>
      <c r="AZ232" s="21" t="str">
        <f t="shared" si="24"/>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1092</v>
      </c>
      <c r="C233" t="s">
        <v>17</v>
      </c>
      <c r="D233" s="3">
        <f t="shared" si="19"/>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 t="shared" si="20"/>
        <v>[277] = {wayshrines={186,186,186,}, dlcId=DLC_BASE_GAME</v>
      </c>
      <c r="AZ233" s="21" t="str">
        <f t="shared" si="24"/>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1093</v>
      </c>
      <c r="C234" t="s">
        <v>1094</v>
      </c>
      <c r="D234" s="3">
        <f t="shared" si="19"/>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 t="shared" si="20"/>
        <v>[278] = {wayshrines={187,187,187,}, dlcId=DLC_BASE_GAME</v>
      </c>
      <c r="AZ234" s="21" t="str">
        <f t="shared" si="24"/>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9"/>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 t="shared" si="20"/>
        <v>[279] = {wayshrines={185,185,185,}, dlcId=DLC_BASE_GAME</v>
      </c>
      <c r="AZ235" s="21" t="str">
        <f t="shared" si="24"/>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9"/>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 t="shared" si="20"/>
        <v>[280] = {wayshrines={184,184,184,}, dlcId=DLC_BASE_GAME</v>
      </c>
      <c r="AZ236" s="21" t="str">
        <f t="shared" si="24"/>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1095</v>
      </c>
      <c r="C237" t="s">
        <v>1096</v>
      </c>
      <c r="D237" s="3">
        <f t="shared" si="19"/>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 t="shared" si="20"/>
        <v>[281] = {wayshrines={-1,-1,-1,}, dlcId=DLC_BASE_GAME</v>
      </c>
      <c r="AZ237" s="21" t="str">
        <f t="shared" si="24"/>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1097</v>
      </c>
      <c r="C238" t="s">
        <v>1098</v>
      </c>
      <c r="D238" s="3">
        <f t="shared" si="19"/>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 t="shared" si="20"/>
        <v>[282] = {wayshrines={-1,-1,-1,}, dlcId=DLC_BASE_GAME</v>
      </c>
      <c r="AZ238" s="21" t="str">
        <f t="shared" si="24"/>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1099</v>
      </c>
      <c r="C239" t="s">
        <v>1100</v>
      </c>
      <c r="D239" s="3">
        <f t="shared" si="19"/>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 t="shared" si="20"/>
        <v>[283] = {wayshrines={-1,-1,-1,}, dlcId=DLC_BASE_GAME</v>
      </c>
      <c r="AZ239" s="21" t="str">
        <f t="shared" si="24"/>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1101</v>
      </c>
      <c r="C240" t="s">
        <v>1102</v>
      </c>
      <c r="D240" s="3">
        <f t="shared" si="19"/>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 t="shared" si="20"/>
        <v>[284] = {wayshrines={-1,-1,-1,}, dlcId=DLC_BASE_GAME</v>
      </c>
      <c r="AZ240" s="21" t="str">
        <f t="shared" si="24"/>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1103</v>
      </c>
      <c r="C241" t="s">
        <v>1104</v>
      </c>
      <c r="D241" s="3">
        <f t="shared" si="19"/>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 t="shared" si="20"/>
        <v>[285] = {wayshrines={-1,-1,-1,}, dlcId=DLC_BASE_GAME</v>
      </c>
      <c r="AZ241" s="21" t="str">
        <f t="shared" si="24"/>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1105</v>
      </c>
      <c r="C242" t="s">
        <v>2585</v>
      </c>
      <c r="D242" s="3">
        <f t="shared" si="19"/>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 t="shared" si="20"/>
        <v>[286] = {wayshrines={-1,-1,-1,}, dlcId=DLC_BASE_GAME</v>
      </c>
      <c r="AZ242" s="21" t="str">
        <f t="shared" si="24"/>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1106</v>
      </c>
      <c r="C243" t="s">
        <v>1107</v>
      </c>
      <c r="D243" s="3">
        <f t="shared" si="19"/>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 t="shared" si="20"/>
        <v>[287] = {wayshrines={-1,-1,-1,}, dlcId=DLC_BASE_GAME</v>
      </c>
      <c r="AZ243" s="21" t="str">
        <f t="shared" si="24"/>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1108</v>
      </c>
      <c r="C244" t="s">
        <v>2650</v>
      </c>
      <c r="D244" s="3">
        <f t="shared" si="19"/>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 t="shared" si="20"/>
        <v>[288] = {wayshrines={-1,-1,-1,}, dlcId=DLC_BASE_GAME</v>
      </c>
      <c r="AZ244" s="21" t="str">
        <f t="shared" si="24"/>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1109</v>
      </c>
      <c r="C245" t="s">
        <v>2584</v>
      </c>
      <c r="D245" s="3">
        <f t="shared" si="19"/>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 t="shared" si="20"/>
        <v>[289] = {wayshrines={-1,-1,-1,}, dlcId=DLC_BASE_GAME</v>
      </c>
      <c r="AZ245" s="21" t="str">
        <f t="shared" si="24"/>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1110</v>
      </c>
      <c r="C246" t="s">
        <v>1111</v>
      </c>
      <c r="D246" s="3">
        <f t="shared" si="19"/>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 t="shared" si="20"/>
        <v>[290] = {wayshrines={-1,-1,-1,}, dlcId=DLC_BASE_GAME</v>
      </c>
      <c r="AZ246" s="21" t="str">
        <f t="shared" si="24"/>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1112</v>
      </c>
      <c r="C247" t="s">
        <v>1113</v>
      </c>
      <c r="D247" s="3">
        <f t="shared" si="19"/>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 t="shared" si="20"/>
        <v>[291] = {wayshrines={-1,-1,-1,}, dlcId=DLC_BASE_GAME</v>
      </c>
      <c r="AZ247" s="21" t="str">
        <f t="shared" si="24"/>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1114</v>
      </c>
      <c r="C248" t="s">
        <v>2651</v>
      </c>
      <c r="D248" s="3">
        <f t="shared" si="19"/>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 t="shared" si="20"/>
        <v>[292] = {wayshrines={-1,-1,-1,}, dlcId=DLC_BASE_GAME</v>
      </c>
      <c r="AZ248" s="21" t="str">
        <f t="shared" si="24"/>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1115</v>
      </c>
      <c r="C249" t="s">
        <v>1116</v>
      </c>
      <c r="D249" s="3">
        <f t="shared" si="19"/>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 t="shared" si="20"/>
        <v>[293] = {wayshrines={-1,-1,-1,}, dlcId=DLC_BASE_GAME</v>
      </c>
      <c r="AZ249" s="21" t="str">
        <f t="shared" si="24"/>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1117</v>
      </c>
      <c r="C250" t="s">
        <v>2652</v>
      </c>
      <c r="D250" s="3">
        <f t="shared" si="19"/>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 t="shared" si="20"/>
        <v>[294] = {wayshrines={-1,-1,-1,}, dlcId=DLC_BASE_GAME</v>
      </c>
      <c r="AZ250" s="21" t="str">
        <f t="shared" si="24"/>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1118</v>
      </c>
      <c r="C251" t="s">
        <v>1119</v>
      </c>
      <c r="D251" s="3">
        <f t="shared" si="19"/>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 t="shared" si="20"/>
        <v>[295] = {wayshrines={194,194,194,}, dlcId=DLC_BASE_GAME</v>
      </c>
      <c r="AZ251" s="21" t="str">
        <f t="shared" si="24"/>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1120</v>
      </c>
      <c r="C252" t="s">
        <v>1121</v>
      </c>
      <c r="D252" s="3">
        <f t="shared" si="19"/>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 t="shared" si="20"/>
        <v>[296] = {wayshrines={193,193,193,}, dlcId=DLC_BASE_GAME</v>
      </c>
      <c r="AZ252" s="21" t="str">
        <f t="shared" si="24"/>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1122</v>
      </c>
      <c r="C253" t="s">
        <v>1123</v>
      </c>
      <c r="D253" s="3">
        <f t="shared" si="19"/>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 t="shared" si="20"/>
        <v>[297] = {wayshrines={98,98,98,}, dlcId=DLC_BASE_GAME</v>
      </c>
      <c r="AZ253" s="21" t="str">
        <f t="shared" si="24"/>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1124</v>
      </c>
      <c r="C254" t="s">
        <v>1125</v>
      </c>
      <c r="D254" s="3">
        <f t="shared" si="19"/>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 t="shared" si="20"/>
        <v>[298] = {wayshrines={191,191,191,}, dlcId=DLC_BASE_GAME</v>
      </c>
      <c r="AZ254" s="21" t="str">
        <f t="shared" si="24"/>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1126</v>
      </c>
      <c r="C255" t="s">
        <v>1127</v>
      </c>
      <c r="D255" s="3">
        <f t="shared" si="19"/>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 t="shared" si="20"/>
        <v>[299] = {wayshrines={189,189,189,}, dlcId=DLC_BASE_GAME</v>
      </c>
      <c r="AZ255" s="21" t="str">
        <f t="shared" si="24"/>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1128</v>
      </c>
      <c r="C256" t="s">
        <v>2653</v>
      </c>
      <c r="D256" s="3">
        <f t="shared" si="19"/>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 t="shared" si="20"/>
        <v>[300] = {wayshrines={198,198,198,}, dlcId=DLC_BASE_GAME</v>
      </c>
      <c r="AZ256" s="21" t="str">
        <f t="shared" si="24"/>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1129</v>
      </c>
      <c r="C257" t="s">
        <v>1130</v>
      </c>
      <c r="D257" s="3">
        <f t="shared" si="19"/>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 t="shared" si="20"/>
        <v>[301] = {wayshrines={198,198,198,}, dlcId=DLC_BASE_GAME</v>
      </c>
      <c r="AZ257" s="21" t="str">
        <f t="shared" si="24"/>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1131</v>
      </c>
      <c r="C258" t="s">
        <v>1131</v>
      </c>
      <c r="D258" s="3">
        <f t="shared" si="19"/>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 t="shared" si="20"/>
        <v>[302] = {wayshrines={190,190,190,}, dlcId=DLC_BASE_GAME</v>
      </c>
      <c r="AZ258" s="21" t="str">
        <f t="shared" si="24"/>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1132</v>
      </c>
      <c r="C259" t="s">
        <v>2654</v>
      </c>
      <c r="D259" s="3">
        <f t="shared" ref="D259:D269" si="25">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 t="shared" ref="AY259:AY322" si="26">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 t="shared" si="24"/>
        <v>, zoneIds={148}, veteran=false</v>
      </c>
      <c r="BA259" s="21" t="str">
        <f t="shared" ref="BA259:BA322" si="27">IF(F259&lt;&gt;"Not in the game (anymore)",IF(A259&lt;&gt;"",", setType="&amp;G259,"")&amp;IF(J259="true",", multiTrialSet=true",""),"")</f>
        <v>, setType=LIBSETS_SETTYPE_DUNGEON</v>
      </c>
      <c r="BB259" s="21" t="str">
        <f t="shared" ref="BB259:BB322" si="28">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 t="shared" ref="BC259:BC322" si="29">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25"/>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 t="shared" si="26"/>
        <v>[304] = {wayshrines={192,192,192,}, dlcId=DLC_BASE_GAME</v>
      </c>
      <c r="AZ260" s="21" t="str">
        <f t="shared" si="24"/>
        <v>, zoneIds={148}, veteran=false</v>
      </c>
      <c r="BA260" s="21" t="str">
        <f t="shared" si="27"/>
        <v>, setType=LIBSETS_SETTYPE_DUNGEON</v>
      </c>
      <c r="BB260" s="21" t="str">
        <f t="shared" si="28"/>
        <v>},</v>
      </c>
      <c r="BC260" s="21" t="str">
        <f t="shared" si="29"/>
        <v xml:space="preserve"> --Medusa / Versteinernder Blick   [Arx Corinium]</v>
      </c>
    </row>
    <row r="261" spans="1:55" x14ac:dyDescent="0.25">
      <c r="A261" s="12">
        <v>305</v>
      </c>
      <c r="B261" t="s">
        <v>1135</v>
      </c>
      <c r="C261" t="s">
        <v>1136</v>
      </c>
      <c r="D261" s="3">
        <f t="shared" si="25"/>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 t="shared" si="26"/>
        <v>[305] = {wayshrines={196,196,196,}, dlcId=DLC_BASE_GAME</v>
      </c>
      <c r="AZ261" s="21" t="str">
        <f t="shared" si="24"/>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1137</v>
      </c>
      <c r="C262" t="s">
        <v>1138</v>
      </c>
      <c r="D262" s="3">
        <f t="shared" si="25"/>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 t="shared" si="26"/>
        <v>[307] = {wayshrines={195,195,195,}, dlcId=DLC_BASE_GAME</v>
      </c>
      <c r="AZ262" s="21" t="str">
        <f t="shared" si="24"/>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1139</v>
      </c>
      <c r="C263" t="s">
        <v>2655</v>
      </c>
      <c r="D263" s="3">
        <f t="shared" si="25"/>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 t="shared" si="26"/>
        <v>[308] = {wayshrines={186,186,186,}, dlcId=DLC_BASE_GAME</v>
      </c>
      <c r="AZ263" s="21" t="str">
        <f t="shared" si="24"/>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1140</v>
      </c>
      <c r="C264" t="s">
        <v>2656</v>
      </c>
      <c r="D264" s="3">
        <f t="shared" si="25"/>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 t="shared" si="26"/>
        <v>[309] = {wayshrines={186,186,186,}, dlcId=DLC_BASE_GAME</v>
      </c>
      <c r="AZ264" s="21" t="str">
        <f t="shared" si="24"/>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1141</v>
      </c>
      <c r="C265" t="s">
        <v>1142</v>
      </c>
      <c r="D265" s="3">
        <f t="shared" si="25"/>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 t="shared" si="26"/>
        <v>[310] = {wayshrines={187,187,187,}, dlcId=DLC_BASE_GAME</v>
      </c>
      <c r="AZ265" s="21" t="str">
        <f t="shared" si="24"/>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1143</v>
      </c>
      <c r="C266" t="s">
        <v>1144</v>
      </c>
      <c r="D266" s="3">
        <f t="shared" si="25"/>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 t="shared" si="26"/>
        <v>[311] = {wayshrines={184,184,184,}, dlcId=DLC_BASE_GAME</v>
      </c>
      <c r="AZ266" s="21" t="str">
        <f t="shared" si="24"/>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1145</v>
      </c>
      <c r="C267" t="s">
        <v>1146</v>
      </c>
      <c r="D267" s="3">
        <f t="shared" si="25"/>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 t="shared" si="26"/>
        <v>[313] = {wayshrines={270,270,270,}, dlcId=DLC_BASE_GAME</v>
      </c>
      <c r="AZ267" s="21" t="str">
        <f t="shared" si="24"/>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1147</v>
      </c>
      <c r="C268" t="s">
        <v>1148</v>
      </c>
      <c r="D268" s="3">
        <f t="shared" si="25"/>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 t="shared" si="26"/>
        <v>[314] = {wayshrines={270,270,270,}, dlcId=DLC_BASE_GAME</v>
      </c>
      <c r="AZ268" s="21" t="str">
        <f t="shared" si="24"/>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1149</v>
      </c>
      <c r="C269" t="s">
        <v>1150</v>
      </c>
      <c r="D269" s="3">
        <f t="shared" si="25"/>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 t="shared" si="26"/>
        <v>[315] = {wayshrines={270,270,270,}, dlcId=DLC_BASE_GAME</v>
      </c>
      <c r="AZ269" s="21" t="str">
        <f t="shared" ref="AZ269:AZ332" si="30">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1151</v>
      </c>
      <c r="C270" t="s">
        <v>1152</v>
      </c>
      <c r="D270" s="3">
        <f t="shared" ref="D270:D301" si="31">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 t="shared" si="26"/>
        <v>[316] = {wayshrines={270,270,270,}, dlcId=DLC_BASE_GAME</v>
      </c>
      <c r="AZ270" s="21" t="str">
        <f t="shared" si="30"/>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1153</v>
      </c>
      <c r="C271" t="s">
        <v>1154</v>
      </c>
      <c r="D271" s="3">
        <f t="shared" si="31"/>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 t="shared" si="26"/>
        <v>[317] = {wayshrines={270,270,270,}, dlcId=DLC_BASE_GAME</v>
      </c>
      <c r="AZ271" s="21" t="str">
        <f t="shared" si="30"/>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1155</v>
      </c>
      <c r="C272" t="s">
        <v>1156</v>
      </c>
      <c r="D272" s="3">
        <f t="shared" si="31"/>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 t="shared" si="26"/>
        <v>[318] = {wayshrines={270,270,270,}, dlcId=DLC_BASE_GAME</v>
      </c>
      <c r="AZ272" s="21" t="str">
        <f t="shared" si="30"/>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1157</v>
      </c>
      <c r="C273" t="s">
        <v>1158</v>
      </c>
      <c r="D273" s="3">
        <f t="shared" si="31"/>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 t="shared" si="26"/>
        <v>[320] = {wayshrines={-1,-1,-1,}, dlcId=DLC_MORROWIND</v>
      </c>
      <c r="AZ273" s="21" t="str">
        <f t="shared" si="30"/>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1159</v>
      </c>
      <c r="C274" t="s">
        <v>1160</v>
      </c>
      <c r="D274" s="3">
        <f t="shared" si="31"/>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 t="shared" si="26"/>
        <v>[321] = {wayshrines={-1,-1,-1,}, dlcId=DLC_MORROWIND</v>
      </c>
      <c r="AZ274" s="21" t="str">
        <f t="shared" si="30"/>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1161</v>
      </c>
      <c r="C275" t="s">
        <v>1162</v>
      </c>
      <c r="D275" s="3">
        <f t="shared" si="31"/>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 t="shared" si="26"/>
        <v>[322] = {wayshrines={-1,-1,-1,}, dlcId=DLC_MORROWIND</v>
      </c>
      <c r="AZ275" s="21" t="str">
        <f t="shared" si="30"/>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1163</v>
      </c>
      <c r="C276" t="s">
        <v>2657</v>
      </c>
      <c r="D276" s="3">
        <f t="shared" si="31"/>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 t="shared" si="26"/>
        <v>[323] = {wayshrines={276,276,276,}, traitsNeeded=3, dlcId=DLC_MORROWIND</v>
      </c>
      <c r="AZ276" s="21" t="str">
        <f t="shared" si="30"/>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1164</v>
      </c>
      <c r="C277" t="s">
        <v>1165</v>
      </c>
      <c r="D277" s="3">
        <f t="shared" si="31"/>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 t="shared" si="26"/>
        <v>[324] = {wayshrines={329,329,329,}, traitsNeeded=8, dlcId=DLC_MORROWIND</v>
      </c>
      <c r="AZ277" s="21" t="str">
        <f t="shared" si="30"/>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1166</v>
      </c>
      <c r="C278" t="s">
        <v>1167</v>
      </c>
      <c r="D278" s="3">
        <f t="shared" si="31"/>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 t="shared" si="26"/>
        <v>[325] = {wayshrines={282,282,282,}, traitsNeeded=6, dlcId=DLC_MORROWIND</v>
      </c>
      <c r="AZ278" s="21" t="str">
        <f t="shared" si="30"/>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1168</v>
      </c>
      <c r="C279" t="s">
        <v>2658</v>
      </c>
      <c r="D279" s="3">
        <f t="shared" si="31"/>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 t="shared" si="26"/>
        <v>[326] = {wayshrines={-1,-1,-1,}, dlcId=DLC_BASE_GAME</v>
      </c>
      <c r="AZ279" s="21" t="str">
        <f t="shared" si="30"/>
        <v>, veteran=false</v>
      </c>
      <c r="BA279" s="21" t="str">
        <f t="shared" si="27"/>
        <v>, setType=LIBSETS_SETTYPE_BATTLEGROUND</v>
      </c>
      <c r="BB279" s="21" t="str">
        <f t="shared" si="28"/>
        <v>, dropMechanic={LIBSETS_DROP_MECHANIC_BATTLEGROUND_REWARD}},</v>
      </c>
      <c r="BC279" s="21" t="str">
        <f t="shared" si="29"/>
        <v xml:space="preserve"> --Vanguard\'s Challenge / Vorhutdisput   [!Battleground]</v>
      </c>
    </row>
    <row r="280" spans="1:55" x14ac:dyDescent="0.25">
      <c r="A280" s="12">
        <v>327</v>
      </c>
      <c r="B280" t="s">
        <v>1169</v>
      </c>
      <c r="C280" t="s">
        <v>2659</v>
      </c>
      <c r="D280" s="3">
        <f t="shared" si="31"/>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 t="shared" si="26"/>
        <v>[327] = {wayshrines={-1,-1,-1,}, dlcId=DLC_BASE_GAME</v>
      </c>
      <c r="AZ280" s="21" t="str">
        <f t="shared" si="30"/>
        <v>, veteran=false</v>
      </c>
      <c r="BA280" s="21" t="str">
        <f t="shared" si="27"/>
        <v>, setType=LIBSETS_SETTYPE_BATTLEGROUND</v>
      </c>
      <c r="BB280" s="21" t="str">
        <f t="shared" si="28"/>
        <v>, dropMechanic={LIBSETS_DROP_MECHANIC_BATTLEGROUND_REWARD}},</v>
      </c>
      <c r="BC280" s="21" t="str">
        <f t="shared" si="29"/>
        <v xml:space="preserve"> --Coward\'s Gear / Feiglingstracht   [!Battleground]</v>
      </c>
    </row>
    <row r="281" spans="1:55" x14ac:dyDescent="0.25">
      <c r="A281" s="12">
        <v>328</v>
      </c>
      <c r="B281" t="s">
        <v>1170</v>
      </c>
      <c r="C281" t="s">
        <v>1171</v>
      </c>
      <c r="D281" s="3">
        <f t="shared" si="31"/>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 t="shared" si="26"/>
        <v>[328] = {wayshrines={-1,-1,-1,}, dlcId=DLC_BASE_GAME</v>
      </c>
      <c r="AZ281" s="21" t="str">
        <f t="shared" si="30"/>
        <v>, veteran=false</v>
      </c>
      <c r="BA281" s="21" t="str">
        <f t="shared" si="27"/>
        <v>, setType=LIBSETS_SETTYPE_BATTLEGROUND</v>
      </c>
      <c r="BB281" s="21" t="str">
        <f t="shared" si="28"/>
        <v>, dropMechanic={LIBSETS_DROP_MECHANIC_BATTLEGROUND_REWARD}},</v>
      </c>
      <c r="BC281" s="21" t="str">
        <f t="shared" si="29"/>
        <v xml:space="preserve"> --Knight Slayer / Ritterschlächter   [!Battleground]</v>
      </c>
    </row>
    <row r="282" spans="1:55" x14ac:dyDescent="0.25">
      <c r="A282" s="12">
        <v>329</v>
      </c>
      <c r="B282" t="s">
        <v>1172</v>
      </c>
      <c r="C282" t="s">
        <v>2660</v>
      </c>
      <c r="D282" s="3">
        <f t="shared" si="31"/>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 t="shared" si="26"/>
        <v>[329] = {wayshrines={-1,-1,-1,}, dlcId=DLC_BASE_GAME</v>
      </c>
      <c r="AZ282" s="21" t="str">
        <f t="shared" si="30"/>
        <v>, veteran=false</v>
      </c>
      <c r="BA282" s="21" t="str">
        <f t="shared" si="27"/>
        <v>, setType=LIBSETS_SETTYPE_BATTLEGROUND</v>
      </c>
      <c r="BB282" s="21" t="str">
        <f t="shared" si="28"/>
        <v>, dropMechanic={LIBSETS_DROP_MECHANIC_BATTLEGROUND_REWARD}},</v>
      </c>
      <c r="BC282" s="21" t="str">
        <f t="shared" si="29"/>
        <v xml:space="preserve"> --Wizard\'s Riposte / Zaubererreplik   [!Battleground]</v>
      </c>
    </row>
    <row r="283" spans="1:55" x14ac:dyDescent="0.25">
      <c r="A283" s="12">
        <v>330</v>
      </c>
      <c r="B283" t="s">
        <v>1173</v>
      </c>
      <c r="C283" t="s">
        <v>1174</v>
      </c>
      <c r="D283" s="3">
        <f t="shared" si="31"/>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 t="shared" si="26"/>
        <v>[330] = {wayshrines={331,331,331,}, dlcId=DLC_CLOCKWORK_CITY</v>
      </c>
      <c r="AZ283" s="21" t="str">
        <f t="shared" si="30"/>
        <v>, zoneIds={975}, veteran=false</v>
      </c>
      <c r="BA283" s="21" t="str">
        <f t="shared" si="27"/>
        <v>, setType=LIBSETS_SETTYPE_TRIAL</v>
      </c>
      <c r="BB283" s="21" t="str">
        <f t="shared" si="28"/>
        <v>, dropMechanic={LIBSETS_DROP_MECHANIC_MONSTER_NAME}, dropMechanicNames={}},</v>
      </c>
      <c r="BC283" s="21" t="str">
        <f t="shared" si="29"/>
        <v xml:space="preserve"> --Automated Defense / Automatisierte Verteidigung   [Halls of Fabrication]</v>
      </c>
    </row>
    <row r="284" spans="1:55" x14ac:dyDescent="0.25">
      <c r="A284" s="12">
        <v>331</v>
      </c>
      <c r="B284" t="s">
        <v>1175</v>
      </c>
      <c r="C284" t="s">
        <v>1176</v>
      </c>
      <c r="D284" s="3">
        <f t="shared" si="31"/>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 t="shared" si="26"/>
        <v>[331] = {wayshrines={331,331,331,}, dlcId=DLC_CLOCKWORK_CITY</v>
      </c>
      <c r="AZ284" s="21" t="str">
        <f t="shared" si="30"/>
        <v>, zoneIds={975}, veteran=false</v>
      </c>
      <c r="BA284" s="21" t="str">
        <f t="shared" si="27"/>
        <v>, setType=LIBSETS_SETTYPE_TRIAL</v>
      </c>
      <c r="BB284" s="21" t="str">
        <f t="shared" si="28"/>
        <v>, dropMechanic={LIBSETS_DROP_MECHANIC_MONSTER_NAME}, dropMechanicNames={}},</v>
      </c>
      <c r="BC284" s="21" t="str">
        <f t="shared" si="29"/>
        <v xml:space="preserve"> --War Machine / Kriegsmaschine   [Halls of Fabrication]</v>
      </c>
    </row>
    <row r="285" spans="1:55" x14ac:dyDescent="0.25">
      <c r="A285" s="12">
        <v>332</v>
      </c>
      <c r="B285" t="s">
        <v>1177</v>
      </c>
      <c r="C285" t="s">
        <v>1178</v>
      </c>
      <c r="D285" s="3">
        <f t="shared" si="31"/>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 t="shared" si="26"/>
        <v>[332] = {wayshrines={331,331,331,}, dlcId=DLC_CLOCKWORK_CITY</v>
      </c>
      <c r="AZ285" s="21" t="str">
        <f t="shared" si="30"/>
        <v>, zoneIds={975}, veteran=false</v>
      </c>
      <c r="BA285" s="21" t="str">
        <f t="shared" si="27"/>
        <v>, setType=LIBSETS_SETTYPE_TRIAL</v>
      </c>
      <c r="BB285" s="21" t="str">
        <f t="shared" si="28"/>
        <v>, dropMechanic={LIBSETS_DROP_MECHANIC_MONSTER_NAME}, dropMechanicNames={}},</v>
      </c>
      <c r="BC285" s="21" t="str">
        <f t="shared" si="29"/>
        <v xml:space="preserve"> --Master Architect / Meisterarchitekt   [Halls of Fabrication]</v>
      </c>
    </row>
    <row r="286" spans="1:55" x14ac:dyDescent="0.25">
      <c r="A286" s="12">
        <v>333</v>
      </c>
      <c r="B286" t="s">
        <v>1179</v>
      </c>
      <c r="C286" t="s">
        <v>2661</v>
      </c>
      <c r="D286" s="3">
        <f t="shared" si="31"/>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 t="shared" si="26"/>
        <v>[333] = {wayshrines={331,331,331,}, dlcId=DLC_CLOCKWORK_CITY</v>
      </c>
      <c r="AZ286" s="21" t="str">
        <f t="shared" si="30"/>
        <v>, zoneIds={975}, veteran=false</v>
      </c>
      <c r="BA286" s="21" t="str">
        <f t="shared" si="27"/>
        <v>, setType=LIBSETS_SETTYPE_TRIAL</v>
      </c>
      <c r="BB286" s="21" t="str">
        <f t="shared" si="28"/>
        <v>, dropMechanic={LIBSETS_DROP_MECHANIC_MONSTER_NAME}, dropMechanicNames={}},</v>
      </c>
      <c r="BC286" s="21" t="str">
        <f t="shared" si="29"/>
        <v xml:space="preserve"> --Inventor\'s Guard / Erfindergarde   [Halls of Fabrication]</v>
      </c>
    </row>
    <row r="287" spans="1:55" x14ac:dyDescent="0.25">
      <c r="A287" s="12">
        <v>334</v>
      </c>
      <c r="B287" t="s">
        <v>1180</v>
      </c>
      <c r="C287" t="s">
        <v>1181</v>
      </c>
      <c r="D287" s="3">
        <f t="shared" si="31"/>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 t="shared" si="26"/>
        <v>[334] = {wayshrines={-1,-1,-1,}, dlcId=DLC_BASE_GAME</v>
      </c>
      <c r="AZ287" s="21" t="str">
        <f t="shared" si="30"/>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1182</v>
      </c>
      <c r="C288" t="s">
        <v>2662</v>
      </c>
      <c r="D288" s="3">
        <f t="shared" si="31"/>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 t="shared" si="26"/>
        <v>[335] = {wayshrines={332,332,332,}, dlcId=DLC_HORNS_OF_THE_REACH</v>
      </c>
      <c r="AZ288" s="21" t="str">
        <f t="shared" si="30"/>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1183</v>
      </c>
      <c r="C289" t="s">
        <v>1184</v>
      </c>
      <c r="D289" s="3">
        <f t="shared" si="31"/>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 t="shared" si="26"/>
        <v>[336] = {wayshrines={332,332,332,}, dlcId=DLC_HORNS_OF_THE_REACH</v>
      </c>
      <c r="AZ289" s="21" t="str">
        <f t="shared" si="30"/>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1185</v>
      </c>
      <c r="C290" t="s">
        <v>1186</v>
      </c>
      <c r="D290" s="3">
        <f t="shared" si="31"/>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 t="shared" si="26"/>
        <v>[337] = {wayshrines={332,332,332,}, dlcId=DLC_HORNS_OF_THE_REACH</v>
      </c>
      <c r="AZ290" s="21" t="str">
        <f t="shared" si="30"/>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1187</v>
      </c>
      <c r="C291" t="s">
        <v>1188</v>
      </c>
      <c r="D291" s="3">
        <f t="shared" si="31"/>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 t="shared" si="26"/>
        <v>[338] = {wayshrines={326,326,326,}, dlcId=DLC_HORNS_OF_THE_REACH</v>
      </c>
      <c r="AZ291" s="21" t="str">
        <f t="shared" si="30"/>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1189</v>
      </c>
      <c r="C292" t="s">
        <v>1190</v>
      </c>
      <c r="D292" s="3">
        <f t="shared" si="31"/>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 t="shared" si="26"/>
        <v>[339] = {wayshrines={326,326,326,}, dlcId=DLC_HORNS_OF_THE_REACH</v>
      </c>
      <c r="AZ292" s="21" t="str">
        <f t="shared" si="30"/>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1191</v>
      </c>
      <c r="C293" t="s">
        <v>2663</v>
      </c>
      <c r="D293" s="3">
        <f t="shared" si="31"/>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 t="shared" si="26"/>
        <v>[340] = {wayshrines={326,326,326,}, dlcId=DLC_HORNS_OF_THE_REACH</v>
      </c>
      <c r="AZ293" s="21" t="str">
        <f t="shared" si="30"/>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1192</v>
      </c>
      <c r="C294" t="s">
        <v>4</v>
      </c>
      <c r="D294" s="3">
        <f t="shared" si="31"/>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 t="shared" si="26"/>
        <v>[341] = {wayshrines={326,326,326,}, dlcId=DLC_HORNS_OF_THE_REACH</v>
      </c>
      <c r="AZ294" s="21" t="str">
        <f t="shared" si="30"/>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31"/>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 t="shared" si="26"/>
        <v>[342] = {wayshrines={332,332,332,}, dlcId=DLC_HORNS_OF_THE_REACH</v>
      </c>
      <c r="AZ295" s="21" t="str">
        <f t="shared" si="30"/>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1193</v>
      </c>
      <c r="C296" t="s">
        <v>2664</v>
      </c>
      <c r="D296" s="3">
        <f t="shared" si="31"/>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 t="shared" si="26"/>
        <v>[343] = {wayshrines={341,341,341,}, dlcId=DLC_DRAGON_BONES</v>
      </c>
      <c r="AZ296" s="21" t="str">
        <f t="shared" si="30"/>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1194</v>
      </c>
      <c r="C297" t="s">
        <v>1195</v>
      </c>
      <c r="D297" s="3">
        <f t="shared" si="31"/>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 t="shared" si="26"/>
        <v>[344] = {wayshrines={341,341,341,}, dlcId=DLC_DRAGON_BONES</v>
      </c>
      <c r="AZ297" s="21" t="str">
        <f t="shared" si="30"/>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1196</v>
      </c>
      <c r="C298" t="s">
        <v>2665</v>
      </c>
      <c r="D298" s="3">
        <f t="shared" si="31"/>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 t="shared" si="26"/>
        <v>[345] = {wayshrines={341,341,341,}, dlcId=DLC_DRAGON_BONES</v>
      </c>
      <c r="AZ298" s="21" t="str">
        <f t="shared" si="30"/>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1197</v>
      </c>
      <c r="C299" t="s">
        <v>2666</v>
      </c>
      <c r="D299" s="3">
        <f t="shared" si="31"/>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 t="shared" si="26"/>
        <v>[346] = {wayshrines={363,363,363,}, dlcId=DLC_DRAGON_BONES</v>
      </c>
      <c r="AZ299" s="21" t="str">
        <f t="shared" si="30"/>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1198</v>
      </c>
      <c r="C300" t="s">
        <v>1199</v>
      </c>
      <c r="D300" s="3">
        <f t="shared" si="31"/>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 t="shared" si="26"/>
        <v>[347] = {wayshrines={363,363,363,}, dlcId=DLC_DRAGON_BONES</v>
      </c>
      <c r="AZ300" s="21" t="str">
        <f t="shared" si="30"/>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1200</v>
      </c>
      <c r="C301" t="s">
        <v>1201</v>
      </c>
      <c r="D301" s="3">
        <f t="shared" si="31"/>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 t="shared" si="26"/>
        <v>[348] = {wayshrines={363,363,363,}, dlcId=DLC_DRAGON_BONES</v>
      </c>
      <c r="AZ301" s="21" t="str">
        <f t="shared" si="30"/>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ref="D302:D333" si="32">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 t="shared" si="26"/>
        <v>[349] = {wayshrines={341,341,341,}, dlcId=DLC_DRAGON_BONES</v>
      </c>
      <c r="AZ302" s="21" t="str">
        <f t="shared" si="30"/>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32"/>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 t="shared" si="26"/>
        <v>[350] = {wayshrines={363,363,363,}, dlcId=DLC_DRAGON_BONES</v>
      </c>
      <c r="AZ303" s="21" t="str">
        <f t="shared" si="30"/>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1202</v>
      </c>
      <c r="C304" t="s">
        <v>1203</v>
      </c>
      <c r="D304" s="3">
        <f t="shared" si="32"/>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 t="shared" si="26"/>
        <v>[351] = {wayshrines={339,339,339,}, traitsNeeded=6, dlcId=DLC_CLOCKWORK_CITY</v>
      </c>
      <c r="AZ304" s="21" t="str">
        <f t="shared" si="30"/>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1204</v>
      </c>
      <c r="C305" t="s">
        <v>1205</v>
      </c>
      <c r="D305" s="3">
        <f t="shared" si="32"/>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 t="shared" si="26"/>
        <v>[352] = {wayshrines={337,337,337,}, traitsNeeded=2, dlcId=DLC_CLOCKWORK_CITY</v>
      </c>
      <c r="AZ305" s="21" t="str">
        <f t="shared" si="30"/>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1206</v>
      </c>
      <c r="C306" t="s">
        <v>1207</v>
      </c>
      <c r="D306" s="3">
        <f t="shared" si="32"/>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 t="shared" si="26"/>
        <v>[353] = {wayshrines={338,338,338,}, traitsNeeded=4, dlcId=DLC_CLOCKWORK_CITY</v>
      </c>
      <c r="AZ306" s="21" t="str">
        <f t="shared" si="30"/>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1208</v>
      </c>
      <c r="C307" t="s">
        <v>1209</v>
      </c>
      <c r="D307" s="3">
        <f t="shared" si="32"/>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 t="shared" si="26"/>
        <v>[354] = {wayshrines={-1,-1,-1,}, dlcId=DLC_CLOCKWORK_CITY</v>
      </c>
      <c r="AZ307" s="21" t="str">
        <f t="shared" si="30"/>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1210</v>
      </c>
      <c r="C308" t="s">
        <v>1211</v>
      </c>
      <c r="D308" s="3">
        <f t="shared" si="32"/>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 t="shared" si="26"/>
        <v>[355] = {wayshrines={-1,-1,-1,}, dlcId=DLC_CLOCKWORK_CITY</v>
      </c>
      <c r="AZ308" s="21" t="str">
        <f t="shared" si="30"/>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1212</v>
      </c>
      <c r="C309" t="s">
        <v>1213</v>
      </c>
      <c r="D309" s="3">
        <f t="shared" si="32"/>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 t="shared" si="26"/>
        <v>[356] = {wayshrines={-1,-1,-1,}, dlcId=DLC_CLOCKWORK_CITY</v>
      </c>
      <c r="AZ309" s="21" t="str">
        <f t="shared" si="30"/>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1214</v>
      </c>
      <c r="C310" t="s">
        <v>1215</v>
      </c>
      <c r="D310" s="3">
        <f t="shared" si="32"/>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 t="shared" si="26"/>
        <v>[357] = {wayshrines={346,346,346,}, dlcId=DLC_CLOCKWORK_CITY</v>
      </c>
      <c r="AZ310" s="21" t="str">
        <f t="shared" si="30"/>
        <v>, zoneIds={1000}, veteran=true</v>
      </c>
      <c r="BA310" s="21" t="str">
        <f t="shared" si="27"/>
        <v>, setType=LIBSETS_SETTYPE_TRIAL</v>
      </c>
      <c r="BB310" s="21" t="str">
        <f t="shared" si="28"/>
        <v>, dropMechanic={LIBSETS_DROP_MECHANIC_MONSTER_NAME}, dropMechanicNames={}},</v>
      </c>
      <c r="BC310" s="21" t="str">
        <f t="shared" si="29"/>
        <v xml:space="preserve"> --Disciplined Slash (Perfected) / Disziplinierter Schnitt (vollendet)   [Asylum Sanctorium]</v>
      </c>
    </row>
    <row r="311" spans="1:55" x14ac:dyDescent="0.25">
      <c r="A311" s="12">
        <v>358</v>
      </c>
      <c r="B311" t="s">
        <v>1216</v>
      </c>
      <c r="C311" t="s">
        <v>1217</v>
      </c>
      <c r="D311" s="3">
        <f t="shared" si="32"/>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 t="shared" si="26"/>
        <v>[358] = {wayshrines={346,346,346,}, dlcId=DLC_CLOCKWORK_CITY</v>
      </c>
      <c r="AZ311" s="21" t="str">
        <f t="shared" si="30"/>
        <v>, zoneIds={1000}, veteran=true</v>
      </c>
      <c r="BA311" s="21" t="str">
        <f t="shared" si="27"/>
        <v>, setType=LIBSETS_SETTYPE_TRIAL</v>
      </c>
      <c r="BB311" s="21" t="str">
        <f t="shared" si="28"/>
        <v>, dropMechanic={LIBSETS_DROP_MECHANIC_MONSTER_NAME}, dropMechanicNames={}},</v>
      </c>
      <c r="BC311" s="21" t="str">
        <f t="shared" si="29"/>
        <v xml:space="preserve"> --Defensive Position (Perfected) / Defensive Position (vollendet)   [Asylum Sanctorium]</v>
      </c>
    </row>
    <row r="312" spans="1:55" x14ac:dyDescent="0.25">
      <c r="A312" s="12">
        <v>359</v>
      </c>
      <c r="B312" t="s">
        <v>1218</v>
      </c>
      <c r="C312" t="s">
        <v>1219</v>
      </c>
      <c r="D312" s="3">
        <f t="shared" si="32"/>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 t="shared" si="26"/>
        <v>[359] = {wayshrines={346,346,346,}, dlcId=DLC_CLOCKWORK_CITY</v>
      </c>
      <c r="AZ312" s="21" t="str">
        <f t="shared" si="30"/>
        <v>, zoneIds={1000}, veteran=true</v>
      </c>
      <c r="BA312" s="21" t="str">
        <f t="shared" si="27"/>
        <v>, setType=LIBSETS_SETTYPE_TRIAL</v>
      </c>
      <c r="BB312" s="21" t="str">
        <f t="shared" si="28"/>
        <v>, dropMechanic={LIBSETS_DROP_MECHANIC_MONSTER_NAME}, dropMechanicNames={['en']='Last Boss (veteran)'}},</v>
      </c>
      <c r="BC312" s="21" t="str">
        <f t="shared" si="29"/>
        <v xml:space="preserve"> --Chaotic Whirlwind (Perfected) / Chaotischer Wirbelwind (vollendet)   [Asylum Sanctorium]</v>
      </c>
    </row>
    <row r="313" spans="1:55" x14ac:dyDescent="0.25">
      <c r="A313" s="12">
        <v>360</v>
      </c>
      <c r="B313" t="s">
        <v>1220</v>
      </c>
      <c r="C313" t="s">
        <v>1221</v>
      </c>
      <c r="D313" s="3">
        <f t="shared" si="32"/>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 t="shared" si="26"/>
        <v>[360] = {wayshrines={346,346,346,}, dlcId=DLC_CLOCKWORK_CITY</v>
      </c>
      <c r="AZ313" s="21" t="str">
        <f t="shared" si="30"/>
        <v>, zoneIds={1000}, veteran=true</v>
      </c>
      <c r="BA313" s="21" t="str">
        <f t="shared" si="27"/>
        <v>, setType=LIBSETS_SETTYPE_TRIAL</v>
      </c>
      <c r="BB313" s="21" t="str">
        <f t="shared" si="28"/>
        <v>, dropMechanic={LIBSETS_DROP_MECHANIC_MONSTER_NAME}, dropMechanicNames={}},</v>
      </c>
      <c r="BC313" s="21" t="str">
        <f t="shared" si="29"/>
        <v xml:space="preserve"> --Piercing Spray (Perfected) / Durchdringende Salve (vollendet)   [Asylum Sanctorium]</v>
      </c>
    </row>
    <row r="314" spans="1:55" x14ac:dyDescent="0.25">
      <c r="A314" s="12">
        <v>361</v>
      </c>
      <c r="B314" t="s">
        <v>1222</v>
      </c>
      <c r="C314" t="s">
        <v>1223</v>
      </c>
      <c r="D314" s="3">
        <f t="shared" si="32"/>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 t="shared" si="26"/>
        <v>[361] = {wayshrines={346,346,346,}, dlcId=DLC_CLOCKWORK_CITY</v>
      </c>
      <c r="AZ314" s="21" t="str">
        <f t="shared" si="30"/>
        <v>, zoneIds={1000}, veteran=true</v>
      </c>
      <c r="BA314" s="21" t="str">
        <f t="shared" si="27"/>
        <v>, setType=LIBSETS_SETTYPE_TRIAL</v>
      </c>
      <c r="BB314" s="21" t="str">
        <f t="shared" si="28"/>
        <v>, dropMechanic={LIBSETS_DROP_MECHANIC_MONSTER_NAME}, dropMechanicNames={['en']='Last Boss (veteran)'}},</v>
      </c>
      <c r="BC314" s="21" t="str">
        <f t="shared" si="29"/>
        <v xml:space="preserve"> --Concentrated Force (Perfected) / Konzentrierte Kraft (vollendet)   [Asylum Sanctorium]</v>
      </c>
    </row>
    <row r="315" spans="1:55" x14ac:dyDescent="0.25">
      <c r="A315" s="12">
        <v>362</v>
      </c>
      <c r="B315" t="s">
        <v>1224</v>
      </c>
      <c r="C315" t="s">
        <v>1225</v>
      </c>
      <c r="D315" s="3">
        <f t="shared" si="32"/>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 t="shared" si="26"/>
        <v>[362] = {wayshrines={346,346,346,}, dlcId=DLC_CLOCKWORK_CITY</v>
      </c>
      <c r="AZ315" s="21" t="str">
        <f t="shared" si="30"/>
        <v>, zoneIds={1000}, veteran=true</v>
      </c>
      <c r="BA315" s="21" t="str">
        <f t="shared" si="27"/>
        <v>, setType=LIBSETS_SETTYPE_TRIAL</v>
      </c>
      <c r="BB315" s="21" t="str">
        <f t="shared" si="28"/>
        <v>, dropMechanic={LIBSETS_DROP_MECHANIC_MONSTER_NAME}, dropMechanicNames={}},</v>
      </c>
      <c r="BC315" s="21" t="str">
        <f t="shared" si="29"/>
        <v xml:space="preserve"> --Timeless Blessing (Perfected) / Zeitloser Segen (vollendet)   [Asylum Sanctorium]</v>
      </c>
    </row>
    <row r="316" spans="1:55" x14ac:dyDescent="0.25">
      <c r="A316" s="12">
        <v>363</v>
      </c>
      <c r="B316" t="s">
        <v>1226</v>
      </c>
      <c r="C316" t="s">
        <v>1227</v>
      </c>
      <c r="D316" s="3">
        <f t="shared" si="32"/>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 t="shared" si="26"/>
        <v>[363] = {wayshrines={346,346,346,}, dlcId=DLC_CLOCKWORK_CITY</v>
      </c>
      <c r="AZ316" s="21" t="str">
        <f t="shared" si="30"/>
        <v>, zoneIds={1000}, veteran=false</v>
      </c>
      <c r="BA316" s="21" t="str">
        <f t="shared" si="27"/>
        <v>, setType=LIBSETS_SETTYPE_TRIAL</v>
      </c>
      <c r="BB316" s="21" t="str">
        <f t="shared" si="28"/>
        <v>, dropMechanic={LIBSETS_DROP_MECHANIC_MONSTER_NAME}, dropMechanicNames={}},</v>
      </c>
      <c r="BC316" s="21" t="str">
        <f t="shared" si="29"/>
        <v xml:space="preserve"> --Disciplined Slash / Disziplinierter Schnitt   [Asylum Sanctorium]</v>
      </c>
    </row>
    <row r="317" spans="1:55" x14ac:dyDescent="0.25">
      <c r="A317" s="12">
        <v>364</v>
      </c>
      <c r="B317" t="s">
        <v>1228</v>
      </c>
      <c r="C317" t="s">
        <v>1228</v>
      </c>
      <c r="D317" s="3">
        <f t="shared" si="32"/>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 t="shared" si="26"/>
        <v>[364] = {wayshrines={346,346,346,}, dlcId=DLC_CLOCKWORK_CITY</v>
      </c>
      <c r="AZ317" s="21" t="str">
        <f t="shared" si="30"/>
        <v>, zoneIds={1000}, veteran=false</v>
      </c>
      <c r="BA317" s="21" t="str">
        <f t="shared" si="27"/>
        <v>, setType=LIBSETS_SETTYPE_TRIAL</v>
      </c>
      <c r="BB317" s="21" t="str">
        <f t="shared" si="28"/>
        <v>, dropMechanic={LIBSETS_DROP_MECHANIC_MONSTER_NAME}, dropMechanicNames={}},</v>
      </c>
      <c r="BC317" s="21" t="str">
        <f t="shared" si="29"/>
        <v xml:space="preserve"> --Defensive Position / Defensive Position   [Asylum Sanctorium]</v>
      </c>
    </row>
    <row r="318" spans="1:55" x14ac:dyDescent="0.25">
      <c r="A318" s="12">
        <v>365</v>
      </c>
      <c r="B318" t="s">
        <v>1229</v>
      </c>
      <c r="C318" t="s">
        <v>1230</v>
      </c>
      <c r="D318" s="3">
        <f t="shared" si="32"/>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 t="shared" si="26"/>
        <v>[365] = {wayshrines={346,346,346,}, dlcId=DLC_CLOCKWORK_CITY</v>
      </c>
      <c r="AZ318" s="21" t="str">
        <f t="shared" si="30"/>
        <v>, zoneIds={1000}, veteran=false</v>
      </c>
      <c r="BA318" s="21" t="str">
        <f t="shared" si="27"/>
        <v>, setType=LIBSETS_SETTYPE_TRIAL</v>
      </c>
      <c r="BB318" s="21" t="str">
        <f t="shared" si="28"/>
        <v>, dropMechanic={LIBSETS_DROP_MECHANIC_MONSTER_NAME}, dropMechanicNames={['en']='Last Boss (normal)'}},</v>
      </c>
      <c r="BC318" s="21" t="str">
        <f t="shared" si="29"/>
        <v xml:space="preserve"> --Chaotic Whirlwind / Chaotischer Wirbelwind   [Asylum Sanctorium]</v>
      </c>
    </row>
    <row r="319" spans="1:55" x14ac:dyDescent="0.25">
      <c r="A319" s="12">
        <v>366</v>
      </c>
      <c r="B319" t="s">
        <v>1231</v>
      </c>
      <c r="C319" t="s">
        <v>1232</v>
      </c>
      <c r="D319" s="3">
        <f t="shared" si="32"/>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 t="shared" si="26"/>
        <v>[366] = {wayshrines={346,346,346,}, dlcId=DLC_CLOCKWORK_CITY</v>
      </c>
      <c r="AZ319" s="21" t="str">
        <f t="shared" si="30"/>
        <v>, zoneIds={1000}, veteran=false</v>
      </c>
      <c r="BA319" s="21" t="str">
        <f t="shared" si="27"/>
        <v>, setType=LIBSETS_SETTYPE_TRIAL</v>
      </c>
      <c r="BB319" s="21" t="str">
        <f t="shared" si="28"/>
        <v>, dropMechanic={LIBSETS_DROP_MECHANIC_MONSTER_NAME}, dropMechanicNames={}},</v>
      </c>
      <c r="BC319" s="21" t="str">
        <f t="shared" si="29"/>
        <v xml:space="preserve"> --Piercing Spray / Durchdringende Salve   [Asylum Sanctorium]</v>
      </c>
    </row>
    <row r="320" spans="1:55" x14ac:dyDescent="0.25">
      <c r="A320" s="12">
        <v>367</v>
      </c>
      <c r="B320" t="s">
        <v>1233</v>
      </c>
      <c r="C320" t="s">
        <v>1234</v>
      </c>
      <c r="D320" s="3">
        <f t="shared" si="32"/>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 t="shared" si="26"/>
        <v>[367] = {wayshrines={346,346,346,}, dlcId=DLC_CLOCKWORK_CITY</v>
      </c>
      <c r="AZ320" s="21" t="str">
        <f t="shared" si="30"/>
        <v>, zoneIds={1000}, veteran=false</v>
      </c>
      <c r="BA320" s="21" t="str">
        <f t="shared" si="27"/>
        <v>, setType=LIBSETS_SETTYPE_TRIAL</v>
      </c>
      <c r="BB320" s="21" t="str">
        <f t="shared" si="28"/>
        <v>, dropMechanic={LIBSETS_DROP_MECHANIC_MONSTER_NAME}, dropMechanicNames={['en']='Last Boss (normal)'}},</v>
      </c>
      <c r="BC320" s="21" t="str">
        <f t="shared" si="29"/>
        <v xml:space="preserve"> --Concentrated Force / Konzentrierte Kraft   [Asylum Sanctorium]</v>
      </c>
    </row>
    <row r="321" spans="1:55" x14ac:dyDescent="0.25">
      <c r="A321" s="12">
        <v>368</v>
      </c>
      <c r="B321" t="s">
        <v>1235</v>
      </c>
      <c r="C321" t="s">
        <v>1236</v>
      </c>
      <c r="D321" s="3">
        <f t="shared" si="32"/>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 t="shared" si="26"/>
        <v>[368] = {wayshrines={346,346,346,}, dlcId=DLC_CLOCKWORK_CITY</v>
      </c>
      <c r="AZ321" s="21" t="str">
        <f t="shared" si="30"/>
        <v>, zoneIds={1000}, veteran=false</v>
      </c>
      <c r="BA321" s="21" t="str">
        <f t="shared" si="27"/>
        <v>, setType=LIBSETS_SETTYPE_TRIAL</v>
      </c>
      <c r="BB321" s="21" t="str">
        <f t="shared" si="28"/>
        <v>, dropMechanic={LIBSETS_DROP_MECHANIC_MONSTER_NAME}, dropMechanicNames={}},</v>
      </c>
      <c r="BC321" s="21" t="str">
        <f t="shared" si="29"/>
        <v xml:space="preserve"> --Timeless Blessing / Zeitloser Segen   [Asylum Sanctorium]</v>
      </c>
    </row>
    <row r="322" spans="1:55" x14ac:dyDescent="0.25">
      <c r="A322" s="12">
        <v>369</v>
      </c>
      <c r="B322" t="s">
        <v>1237</v>
      </c>
      <c r="C322" t="s">
        <v>1238</v>
      </c>
      <c r="D322" s="3">
        <f t="shared" si="32"/>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 t="shared" si="26"/>
        <v>[369] = {wayshrines={249,249,249,}, dlcId=DLC_ORSINIUM</v>
      </c>
      <c r="AZ322" s="21" t="str">
        <f t="shared" si="30"/>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1239</v>
      </c>
      <c r="C323" t="s">
        <v>1240</v>
      </c>
      <c r="D323" s="3">
        <f t="shared" si="32"/>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 t="shared" ref="AY323:AY386" si="33">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 t="shared" si="30"/>
        <v>, zoneIds={677}, veteran=false</v>
      </c>
      <c r="BA323" s="21" t="str">
        <f t="shared" ref="BA323:BA386" si="34">IF(F323&lt;&gt;"Not in the game (anymore)",IF(A323&lt;&gt;"",", setType="&amp;G323,"")&amp;IF(J323="true",", multiTrialSet=true",""),"")</f>
        <v>, setType=LIBSETS_SETTYPE_ARENA</v>
      </c>
      <c r="BB323" s="21" t="str">
        <f t="shared" ref="BB323:BB386" si="35">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 t="shared" ref="BC323:BC386" si="36">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32"/>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 t="shared" si="33"/>
        <v>[371] = {wayshrines={249,249,249,}, dlcId=DLC_ORSINIUM</v>
      </c>
      <c r="AZ324" s="21" t="str">
        <f t="shared" si="30"/>
        <v>, zoneIds={677}, veteran=false</v>
      </c>
      <c r="BA324" s="21" t="str">
        <f t="shared" si="34"/>
        <v>, setType=LIBSETS_SETTYPE_ARENA</v>
      </c>
      <c r="BB324" s="21" t="str">
        <f t="shared" si="35"/>
        <v>, dropMechanic={LIBSETS_DROP_MECHANIC_ARENA_STAGE_CHEST}},</v>
      </c>
      <c r="BC324" s="21" t="str">
        <f t="shared" si="36"/>
        <v xml:space="preserve"> --Cruel Flurry / Grausamer Schlaghagel   [Maelstrom Arena]</v>
      </c>
    </row>
    <row r="325" spans="1:55" x14ac:dyDescent="0.25">
      <c r="A325" s="12">
        <v>372</v>
      </c>
      <c r="B325" t="s">
        <v>1243</v>
      </c>
      <c r="C325" t="s">
        <v>1244</v>
      </c>
      <c r="D325" s="3">
        <f t="shared" si="32"/>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 t="shared" si="33"/>
        <v>[372] = {wayshrines={249,249,249,}, dlcId=DLC_ORSINIUM</v>
      </c>
      <c r="AZ325" s="21" t="str">
        <f t="shared" si="30"/>
        <v>, zoneIds={677}, veteran=false</v>
      </c>
      <c r="BA325" s="21" t="str">
        <f t="shared" si="34"/>
        <v>, setType=LIBSETS_SETTYPE_ARENA</v>
      </c>
      <c r="BB325" s="21" t="str">
        <f t="shared" si="35"/>
        <v>, dropMechanic={LIBSETS_DROP_MECHANIC_ARENA_STAGE_CHEST}},</v>
      </c>
      <c r="BC325" s="21" t="str">
        <f t="shared" si="36"/>
        <v xml:space="preserve"> --Thunderous Volley / Donnernde Salve   [Maelstrom Arena]</v>
      </c>
    </row>
    <row r="326" spans="1:55" x14ac:dyDescent="0.25">
      <c r="A326" s="12">
        <v>373</v>
      </c>
      <c r="B326" t="s">
        <v>1245</v>
      </c>
      <c r="C326" t="s">
        <v>1246</v>
      </c>
      <c r="D326" s="3">
        <f t="shared" si="32"/>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 t="shared" si="33"/>
        <v>[373] = {wayshrines={249,249,249,}, dlcId=DLC_ORSINIUM</v>
      </c>
      <c r="AZ326" s="21" t="str">
        <f t="shared" si="30"/>
        <v>, zoneIds={677}, veteran=false</v>
      </c>
      <c r="BA326" s="21" t="str">
        <f t="shared" si="34"/>
        <v>, setType=LIBSETS_SETTYPE_ARENA</v>
      </c>
      <c r="BB326" s="21" t="str">
        <f t="shared" si="35"/>
        <v>, isProcSetAllowedInPvP=1, dropMechanic={LIBSETS_DROP_MECHANIC_ARENA_STAGE_CHEST}},</v>
      </c>
      <c r="BC326" s="21" t="str">
        <f t="shared" si="36"/>
        <v xml:space="preserve"> --Crushing Wall / Zermalmende Mauer   [Maelstrom Arena]</v>
      </c>
    </row>
    <row r="327" spans="1:55" x14ac:dyDescent="0.25">
      <c r="A327" s="12">
        <v>374</v>
      </c>
      <c r="B327" t="s">
        <v>1247</v>
      </c>
      <c r="C327" t="s">
        <v>1248</v>
      </c>
      <c r="D327" s="3">
        <f t="shared" si="32"/>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 t="shared" si="33"/>
        <v>[374] = {wayshrines={249,249,249,}, dlcId=DLC_ORSINIUM</v>
      </c>
      <c r="AZ327" s="21" t="str">
        <f t="shared" si="30"/>
        <v>, zoneIds={677}, veteran=false</v>
      </c>
      <c r="BA327" s="21" t="str">
        <f t="shared" si="34"/>
        <v>, setType=LIBSETS_SETTYPE_ARENA</v>
      </c>
      <c r="BB327" s="21" t="str">
        <f t="shared" si="35"/>
        <v>, dropMechanic={LIBSETS_DROP_MECHANIC_ARENA_STAGE_CHEST}},</v>
      </c>
      <c r="BC327" s="21" t="str">
        <f t="shared" si="36"/>
        <v xml:space="preserve"> --Precise Regeneration / Präzise Regeneration   [Maelstrom Arena]</v>
      </c>
    </row>
    <row r="328" spans="1:55" x14ac:dyDescent="0.25">
      <c r="A328" s="12">
        <v>380</v>
      </c>
      <c r="B328" t="s">
        <v>1249</v>
      </c>
      <c r="C328" t="s">
        <v>2667</v>
      </c>
      <c r="D328" s="3">
        <f t="shared" si="32"/>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 t="shared" si="33"/>
        <v>[380] = {wayshrines={-1,-1,-1,}, dlcId=DLC_BASE_GAME</v>
      </c>
      <c r="AZ328" s="21" t="str">
        <f t="shared" si="30"/>
        <v>, veteran=false</v>
      </c>
      <c r="BA328" s="21" t="str">
        <f t="shared" si="34"/>
        <v>, setType=LIBSETS_SETTYPE_SPECIAL</v>
      </c>
      <c r="BB328" s="21" t="str">
        <f t="shared" si="35"/>
        <v>, dropMechanic={LIBSETS_DROP_MECHANIC_LEVEL_UP_REWARD}},</v>
      </c>
      <c r="BC328" s="21" t="str">
        <f t="shared" si="36"/>
        <v xml:space="preserve"> --Prophet\'s / Prophet   [!Level up advisor]</v>
      </c>
    </row>
    <row r="329" spans="1:55" x14ac:dyDescent="0.25">
      <c r="A329" s="12">
        <v>381</v>
      </c>
      <c r="B329" t="s">
        <v>1250</v>
      </c>
      <c r="C329" t="s">
        <v>1251</v>
      </c>
      <c r="D329" s="3">
        <f t="shared" si="32"/>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 t="shared" si="33"/>
        <v>[381] = {wayshrines={-1,-1,-1,}, dlcId=DLC_BASE_GAME</v>
      </c>
      <c r="AZ329" s="21" t="str">
        <f t="shared" si="30"/>
        <v>, veteran=false</v>
      </c>
      <c r="BA329" s="21" t="str">
        <f t="shared" si="34"/>
        <v>, setType=LIBSETS_SETTYPE_SPECIAL</v>
      </c>
      <c r="BB329" s="21" t="str">
        <f t="shared" si="35"/>
        <v>, dropMechanic={LIBSETS_DROP_MECHANIC_LEVEL_UP_REWARD}},</v>
      </c>
      <c r="BC329" s="21" t="str">
        <f t="shared" si="36"/>
        <v xml:space="preserve"> --Broken Soul / Zerbrochene Seele   [!Level up advisor]</v>
      </c>
    </row>
    <row r="330" spans="1:55" x14ac:dyDescent="0.25">
      <c r="A330" s="12">
        <v>382</v>
      </c>
      <c r="B330" t="s">
        <v>1252</v>
      </c>
      <c r="C330" t="s">
        <v>1253</v>
      </c>
      <c r="D330" s="3">
        <f t="shared" si="32"/>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 t="shared" si="33"/>
        <v>[382] = {wayshrines={-1,-1,-1,}, dlcId=DLC_SUMMERSET</v>
      </c>
      <c r="AZ330" s="21" t="str">
        <f t="shared" si="30"/>
        <v>, zoneIds={1011}, veteran=false</v>
      </c>
      <c r="BA330" s="21" t="str">
        <f t="shared" si="34"/>
        <v>, setType=LIBSETS_SETTYPE_OVERLAND</v>
      </c>
      <c r="BB330" s="21" t="str">
        <f t="shared" si="35"/>
        <v>, dropMechanic={LIBSETS_DROP_MECHANIC_OVERLAND_BOSS_DELVE,LIBSETS_DROP_MECHANIC_OVERLAND_WORLDBOSS,LIBSETS_DROP_MECHANIC_OVERLAND_BOSS_PUBLIC_DUNGEON,LIBSETS_DROP_MECHANIC_OVERLAND_CHEST}},</v>
      </c>
      <c r="BC330" s="21" t="str">
        <f t="shared" si="36"/>
        <v xml:space="preserve"> --Grace of Gloom / Anmut der Gräue   [Summerset]</v>
      </c>
    </row>
    <row r="331" spans="1:55" x14ac:dyDescent="0.25">
      <c r="A331" s="12">
        <v>383</v>
      </c>
      <c r="B331" t="s">
        <v>1254</v>
      </c>
      <c r="C331" t="s">
        <v>2668</v>
      </c>
      <c r="D331" s="3">
        <f t="shared" si="32"/>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 t="shared" si="33"/>
        <v>[383] = {wayshrines={-1,-1,-1,}, dlcId=DLC_SUMMERSET</v>
      </c>
      <c r="AZ331" s="21" t="str">
        <f t="shared" si="30"/>
        <v>, zoneIds={1011}, veteran=false</v>
      </c>
      <c r="BA331" s="21" t="str">
        <f t="shared" si="34"/>
        <v>, setType=LIBSETS_SETTYPE_OVERLAND</v>
      </c>
      <c r="BB331" s="21" t="str">
        <f t="shared" si="35"/>
        <v>, dropMechanic={LIBSETS_DROP_MECHANIC_OVERLAND_BOSS_DELVE,LIBSETS_DROP_MECHANIC_OVERLAND_WORLDBOSS,LIBSETS_DROP_MECHANIC_OVERLAND_BOSS_PUBLIC_DUNGEON,LIBSETS_DROP_MECHANIC_OVERLAND_CHEST}},</v>
      </c>
      <c r="BC331" s="21" t="str">
        <f t="shared" si="36"/>
        <v xml:space="preserve"> --Gryphon\'s Ferocity / Wildheit des Greifen   [Summerset]</v>
      </c>
    </row>
    <row r="332" spans="1:55" x14ac:dyDescent="0.25">
      <c r="A332" s="12">
        <v>384</v>
      </c>
      <c r="B332" t="s">
        <v>1255</v>
      </c>
      <c r="C332" t="s">
        <v>1256</v>
      </c>
      <c r="D332" s="3">
        <f t="shared" si="32"/>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 t="shared" si="33"/>
        <v>[384] = {wayshrines={-1,-1,-1,}, dlcId=DLC_SUMMERSET</v>
      </c>
      <c r="AZ332" s="21" t="str">
        <f t="shared" si="30"/>
        <v>, zoneIds={1011}, veteran=false</v>
      </c>
      <c r="BA332" s="21" t="str">
        <f t="shared" si="34"/>
        <v>, setType=LIBSETS_SETTYPE_OVERLAND</v>
      </c>
      <c r="BB332" s="21" t="str">
        <f t="shared" si="35"/>
        <v>, dropMechanic={LIBSETS_DROP_MECHANIC_OVERLAND_BOSS_DELVE,LIBSETS_DROP_MECHANIC_OVERLAND_WORLDBOSS,LIBSETS_DROP_MECHANIC_OVERLAND_BOSS_PUBLIC_DUNGEON,LIBSETS_DROP_MECHANIC_OVERLAND_CHEST}},</v>
      </c>
      <c r="BC332" s="21" t="str">
        <f t="shared" si="36"/>
        <v xml:space="preserve"> --Wisdom of Vanus / Weisheit von Vanus   [Summerset]</v>
      </c>
    </row>
    <row r="333" spans="1:55" x14ac:dyDescent="0.25">
      <c r="A333" s="5">
        <v>385</v>
      </c>
      <c r="B333" t="s">
        <v>1257</v>
      </c>
      <c r="C333" t="s">
        <v>1258</v>
      </c>
      <c r="D333" s="3">
        <f t="shared" si="32"/>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 t="shared" si="33"/>
        <v>[385] = {wayshrines={359,359,359,}, traitsNeeded=3, dlcId=DLC_SUMMERSET</v>
      </c>
      <c r="AZ333" s="21" t="str">
        <f t="shared" ref="AZ333:AZ396" si="37">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 t="shared" si="34"/>
        <v>, setType=LIBSETS_SETTYPE_CRAFTED</v>
      </c>
      <c r="BB333" s="21" t="str">
        <f t="shared" si="35"/>
        <v>},</v>
      </c>
      <c r="BC333" s="21" t="str">
        <f t="shared" si="36"/>
        <v xml:space="preserve"> --Adept Rider / Versierter Reiter   [Summerset, Summerset, Summerset]</v>
      </c>
    </row>
    <row r="334" spans="1:55" x14ac:dyDescent="0.25">
      <c r="A334" s="5">
        <v>386</v>
      </c>
      <c r="B334" t="s">
        <v>1259</v>
      </c>
      <c r="C334" t="s">
        <v>2669</v>
      </c>
      <c r="D334" s="3">
        <f t="shared" ref="D334:D365" si="38">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 t="shared" si="33"/>
        <v>[386] = {wayshrines={360,360,360,}, traitsNeeded=6, dlcId=DLC_SUMMERSET</v>
      </c>
      <c r="AZ334" s="21" t="str">
        <f t="shared" si="37"/>
        <v>, zoneIds={1027,1027,1027}, veteran=false</v>
      </c>
      <c r="BA334" s="21" t="str">
        <f t="shared" si="34"/>
        <v>, setType=LIBSETS_SETTYPE_CRAFTED</v>
      </c>
      <c r="BB334" s="21" t="str">
        <f t="shared" si="35"/>
        <v>},</v>
      </c>
      <c r="BC334" s="21" t="str">
        <f t="shared" si="36"/>
        <v xml:space="preserve"> --Sload\'s Semblance / Kreckenantlitz   [Artaeum, Artaeum, Artaeum]</v>
      </c>
    </row>
    <row r="335" spans="1:55" x14ac:dyDescent="0.25">
      <c r="A335" s="5">
        <v>387</v>
      </c>
      <c r="B335" t="s">
        <v>1260</v>
      </c>
      <c r="C335" t="s">
        <v>2670</v>
      </c>
      <c r="D335" s="3">
        <f t="shared" si="38"/>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 t="shared" si="33"/>
        <v>[387] = {wayshrines={354,354,354,}, traitsNeeded=9, dlcId=DLC_SUMMERSET</v>
      </c>
      <c r="AZ335" s="21" t="str">
        <f t="shared" si="37"/>
        <v>, zoneIds={1011,1011,1011}, veteran=false</v>
      </c>
      <c r="BA335" s="21" t="str">
        <f t="shared" si="34"/>
        <v>, setType=LIBSETS_SETTYPE_CRAFTED</v>
      </c>
      <c r="BB335" s="21" t="str">
        <f t="shared" si="35"/>
        <v>},</v>
      </c>
      <c r="BC335" s="21" t="str">
        <f t="shared" si="36"/>
        <v xml:space="preserve"> --Nocturnal\'s Favor / Nocturnals Gunst   [Summerset, Summerset, Summerset]</v>
      </c>
    </row>
    <row r="336" spans="1:55" x14ac:dyDescent="0.25">
      <c r="A336" s="12">
        <v>388</v>
      </c>
      <c r="B336" t="s">
        <v>1261</v>
      </c>
      <c r="C336" t="s">
        <v>1262</v>
      </c>
      <c r="D336" s="3">
        <f t="shared" si="38"/>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 t="shared" si="33"/>
        <v>[388] = {wayshrines={364,364,364,}, dlcId=DLC_SUMMERSET</v>
      </c>
      <c r="AZ336" s="21" t="str">
        <f t="shared" si="37"/>
        <v>, zoneIds={1051}, veteran=false</v>
      </c>
      <c r="BA336" s="21" t="str">
        <f t="shared" si="34"/>
        <v>, setType=LIBSETS_SETTYPE_TRIAL</v>
      </c>
      <c r="BB336" s="21" t="str">
        <f t="shared" si="35"/>
        <v>, dropMechanic={LIBSETS_DROP_MECHANIC_MONSTER_NAME}, dropMechanicNames={}},</v>
      </c>
      <c r="BC336" s="21" t="str">
        <f t="shared" si="36"/>
        <v xml:space="preserve"> --Aegis of Galenwe / Ägis von Galenwe   [Cloudrest]</v>
      </c>
    </row>
    <row r="337" spans="1:55" x14ac:dyDescent="0.25">
      <c r="A337" s="12">
        <v>389</v>
      </c>
      <c r="B337" t="s">
        <v>1263</v>
      </c>
      <c r="C337" t="s">
        <v>1264</v>
      </c>
      <c r="D337" s="3">
        <f t="shared" si="38"/>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 t="shared" si="33"/>
        <v>[389] = {wayshrines={364,364,364,}, dlcId=DLC_SUMMERSET</v>
      </c>
      <c r="AZ337" s="21" t="str">
        <f t="shared" si="37"/>
        <v>, zoneIds={1051}, veteran=false</v>
      </c>
      <c r="BA337" s="21" t="str">
        <f t="shared" si="34"/>
        <v>, setType=LIBSETS_SETTYPE_TRIAL</v>
      </c>
      <c r="BB337" s="21" t="str">
        <f t="shared" si="35"/>
        <v>, dropMechanic={LIBSETS_DROP_MECHANIC_MONSTER_NAME}, dropMechanicNames={}},</v>
      </c>
      <c r="BC337" s="21" t="str">
        <f t="shared" si="36"/>
        <v xml:space="preserve"> --Arms of Relequen / Waffen von Relequen   [Cloudrest]</v>
      </c>
    </row>
    <row r="338" spans="1:55" x14ac:dyDescent="0.25">
      <c r="A338" s="12">
        <v>390</v>
      </c>
      <c r="B338" t="s">
        <v>1265</v>
      </c>
      <c r="C338" t="s">
        <v>1266</v>
      </c>
      <c r="D338" s="3">
        <f t="shared" si="38"/>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 t="shared" si="33"/>
        <v>[390] = {wayshrines={364,364,364,}, dlcId=DLC_SUMMERSET</v>
      </c>
      <c r="AZ338" s="21" t="str">
        <f t="shared" si="37"/>
        <v>, zoneIds={1051}, veteran=false</v>
      </c>
      <c r="BA338" s="21" t="str">
        <f t="shared" si="34"/>
        <v>, setType=LIBSETS_SETTYPE_TRIAL</v>
      </c>
      <c r="BB338" s="21" t="str">
        <f t="shared" si="35"/>
        <v>, dropMechanic={LIBSETS_DROP_MECHANIC_MONSTER_NAME}, dropMechanicNames={}},</v>
      </c>
      <c r="BC338" s="21" t="str">
        <f t="shared" si="36"/>
        <v xml:space="preserve"> --Mantle of Siroria / Mantel von Siroria   [Cloudrest]</v>
      </c>
    </row>
    <row r="339" spans="1:55" x14ac:dyDescent="0.25">
      <c r="A339" s="12">
        <v>391</v>
      </c>
      <c r="B339" t="s">
        <v>1267</v>
      </c>
      <c r="C339" t="s">
        <v>1268</v>
      </c>
      <c r="D339" s="3">
        <f t="shared" si="38"/>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 t="shared" si="33"/>
        <v>[391] = {wayshrines={364,364,364,}, dlcId=DLC_SUMMERSET</v>
      </c>
      <c r="AZ339" s="21" t="str">
        <f t="shared" si="37"/>
        <v>, zoneIds={1051}, veteran=false</v>
      </c>
      <c r="BA339" s="21" t="str">
        <f t="shared" si="34"/>
        <v>, setType=LIBSETS_SETTYPE_TRIAL</v>
      </c>
      <c r="BB339" s="21" t="str">
        <f t="shared" si="35"/>
        <v>, dropMechanic={LIBSETS_DROP_MECHANIC_MONSTER_NAME}, dropMechanicNames={}},</v>
      </c>
      <c r="BC339" s="21" t="str">
        <f t="shared" si="36"/>
        <v xml:space="preserve"> --Vestment of Olorime / Gewandung von Olorime   [Cloudrest]</v>
      </c>
    </row>
    <row r="340" spans="1:55" x14ac:dyDescent="0.25">
      <c r="A340" s="12">
        <v>392</v>
      </c>
      <c r="B340" t="s">
        <v>1269</v>
      </c>
      <c r="C340" t="s">
        <v>1270</v>
      </c>
      <c r="D340" s="3">
        <f t="shared" si="38"/>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 t="shared" si="33"/>
        <v>[392] = {wayshrines={364,364,364,}, dlcId=DLC_SUMMERSET</v>
      </c>
      <c r="AZ340" s="21" t="str">
        <f t="shared" si="37"/>
        <v>, zoneIds={1051}, veteran=true</v>
      </c>
      <c r="BA340" s="21" t="str">
        <f t="shared" si="34"/>
        <v>, setType=LIBSETS_SETTYPE_TRIAL</v>
      </c>
      <c r="BB340" s="21" t="str">
        <f t="shared" si="35"/>
        <v>, dropMechanic={LIBSETS_DROP_MECHANIC_MONSTER_NAME}, dropMechanicNames={}},</v>
      </c>
      <c r="BC340" s="21" t="str">
        <f t="shared" si="36"/>
        <v xml:space="preserve"> --Perfect Aegis of Galenwe / Perfekte Ägis von Galenwe   [Cloudrest]</v>
      </c>
    </row>
    <row r="341" spans="1:55" x14ac:dyDescent="0.25">
      <c r="A341" s="46">
        <v>393</v>
      </c>
      <c r="B341" t="s">
        <v>1271</v>
      </c>
      <c r="C341" t="s">
        <v>1272</v>
      </c>
      <c r="D341" s="3">
        <f t="shared" si="38"/>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 t="shared" si="33"/>
        <v>[393] = {wayshrines={364,364,364,}, dlcId=DLC_SUMMERSET</v>
      </c>
      <c r="AZ341" s="21" t="str">
        <f t="shared" si="37"/>
        <v>, zoneIds={1051}, veteran=true</v>
      </c>
      <c r="BA341" s="21" t="str">
        <f t="shared" si="34"/>
        <v>, setType=LIBSETS_SETTYPE_TRIAL</v>
      </c>
      <c r="BB341" s="21" t="str">
        <f t="shared" si="35"/>
        <v>, dropMechanic={LIBSETS_DROP_MECHANIC_MONSTER_NAME}, dropMechanicNames={}},</v>
      </c>
      <c r="BC341" s="21" t="str">
        <f t="shared" si="36"/>
        <v xml:space="preserve"> --Perfect Arms of Relequen / Perfekte Waffen von Relequen   [Cloudrest]</v>
      </c>
    </row>
    <row r="342" spans="1:55" x14ac:dyDescent="0.25">
      <c r="A342" s="12">
        <v>394</v>
      </c>
      <c r="B342" t="s">
        <v>1273</v>
      </c>
      <c r="C342" t="s">
        <v>1274</v>
      </c>
      <c r="D342" s="3">
        <f t="shared" si="38"/>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 t="shared" si="33"/>
        <v>[394] = {wayshrines={364,364,364,}, dlcId=DLC_SUMMERSET</v>
      </c>
      <c r="AZ342" s="21" t="str">
        <f t="shared" si="37"/>
        <v>, zoneIds={1051}, veteran=true</v>
      </c>
      <c r="BA342" s="21" t="str">
        <f t="shared" si="34"/>
        <v>, setType=LIBSETS_SETTYPE_TRIAL</v>
      </c>
      <c r="BB342" s="21" t="str">
        <f t="shared" si="35"/>
        <v>, dropMechanic={LIBSETS_DROP_MECHANIC_MONSTER_NAME}, dropMechanicNames={}},</v>
      </c>
      <c r="BC342" s="21" t="str">
        <f t="shared" si="36"/>
        <v xml:space="preserve"> --Perfect Mantle of Siroria / Perfekter Mantel von Siroria   [Cloudrest]</v>
      </c>
    </row>
    <row r="343" spans="1:55" x14ac:dyDescent="0.25">
      <c r="A343" s="12">
        <v>395</v>
      </c>
      <c r="B343" t="s">
        <v>1275</v>
      </c>
      <c r="C343" t="s">
        <v>1276</v>
      </c>
      <c r="D343" s="3">
        <f t="shared" si="38"/>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 t="shared" si="33"/>
        <v>[395] = {wayshrines={364,364,364,}, dlcId=DLC_SUMMERSET</v>
      </c>
      <c r="AZ343" s="21" t="str">
        <f t="shared" si="37"/>
        <v>, zoneIds={1051}, veteran=true</v>
      </c>
      <c r="BA343" s="21" t="str">
        <f t="shared" si="34"/>
        <v>, setType=LIBSETS_SETTYPE_TRIAL</v>
      </c>
      <c r="BB343" s="21" t="str">
        <f t="shared" si="35"/>
        <v>, dropMechanic={LIBSETS_DROP_MECHANIC_MONSTER_NAME}, dropMechanicNames={}},</v>
      </c>
      <c r="BC343" s="21" t="str">
        <f t="shared" si="36"/>
        <v xml:space="preserve"> --Perfect Vestment of Olorime / Perfekte Gewandung von Olorime   [Cloudrest]</v>
      </c>
    </row>
    <row r="344" spans="1:55" x14ac:dyDescent="0.25">
      <c r="A344" s="5">
        <v>397</v>
      </c>
      <c r="B344" t="s">
        <v>0</v>
      </c>
      <c r="C344" t="s">
        <v>0</v>
      </c>
      <c r="D344" s="3">
        <f t="shared" si="38"/>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 t="shared" si="33"/>
        <v>[397] = {wayshrines={370,370,370,}, dlcId=DLC_WOLFHUNTER</v>
      </c>
      <c r="AZ344" s="21" t="str">
        <f t="shared" si="37"/>
        <v>, zoneIds={1055}, veteran={[EQUIP_TYPE_HEAD]=true, [EQUIP_TYPE_SHOULDERS]=false}</v>
      </c>
      <c r="BA344" s="21" t="str">
        <f t="shared" si="34"/>
        <v>, setType=LIBSETS_SETTYPE_MONSTER</v>
      </c>
      <c r="BB344" s="21" t="str">
        <f t="shared" si="35"/>
        <v>, dropMechanic={LIBSETS_DROP_MECHANIC_MONSTER_NAME}, dropMechanicNames={['en']='Balorgh', ['de']='Balorgh'}},</v>
      </c>
      <c r="BC344" s="21" t="str">
        <f t="shared" si="36"/>
        <v xml:space="preserve"> --Balorgh / Balorgh   [March of Sacrifices]</v>
      </c>
    </row>
    <row r="345" spans="1:55" x14ac:dyDescent="0.25">
      <c r="A345" s="5">
        <v>398</v>
      </c>
      <c r="B345" t="s">
        <v>33</v>
      </c>
      <c r="C345" t="s">
        <v>33</v>
      </c>
      <c r="D345" s="3">
        <f t="shared" si="38"/>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 t="shared" si="33"/>
        <v>[398] = {wayshrines={371,371,371,}, dlcId=DLC_WOLFHUNTER</v>
      </c>
      <c r="AZ345" s="21" t="str">
        <f t="shared" si="37"/>
        <v>, zoneIds={1052}, veteran={[EQUIP_TYPE_HEAD]=true, [EQUIP_TYPE_SHOULDERS]=false}</v>
      </c>
      <c r="BA345" s="21" t="str">
        <f t="shared" si="34"/>
        <v>, setType=LIBSETS_SETTYPE_MONSTER</v>
      </c>
      <c r="BB345" s="21" t="str">
        <f t="shared" si="35"/>
        <v>, dropMechanic={LIBSETS_DROP_MECHANIC_MONSTER_NAME}, dropMechanicNames={['en']='Vykosa', ['de']='Vykosa'}},</v>
      </c>
      <c r="BC345" s="21" t="str">
        <f t="shared" si="36"/>
        <v xml:space="preserve"> --Vykosa / Vykosa   [Moon Hunter Keep]</v>
      </c>
    </row>
    <row r="346" spans="1:55" x14ac:dyDescent="0.25">
      <c r="A346" s="12">
        <v>399</v>
      </c>
      <c r="B346" t="s">
        <v>1277</v>
      </c>
      <c r="C346" t="s">
        <v>2671</v>
      </c>
      <c r="D346" s="3">
        <f t="shared" si="38"/>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 t="shared" si="33"/>
        <v>[399] = {wayshrines={370,370,370,}, dlcId=DLC_WOLFHUNTER</v>
      </c>
      <c r="AZ346" s="21" t="str">
        <f t="shared" si="37"/>
        <v>, zoneIds={1055}, veteran=false</v>
      </c>
      <c r="BA346" s="21" t="str">
        <f t="shared" si="34"/>
        <v>, setType=LIBSETS_SETTYPE_DUNGEON</v>
      </c>
      <c r="BB346" s="21" t="str">
        <f t="shared" si="35"/>
        <v>},</v>
      </c>
      <c r="BC346" s="21" t="str">
        <f t="shared" si="36"/>
        <v xml:space="preserve"> --Hanu\'s Compassion / Hanus Mitgefühl   [March of Sacrifices]</v>
      </c>
    </row>
    <row r="347" spans="1:55" x14ac:dyDescent="0.25">
      <c r="A347" s="12">
        <v>400</v>
      </c>
      <c r="B347" t="s">
        <v>1278</v>
      </c>
      <c r="C347" t="s">
        <v>1279</v>
      </c>
      <c r="D347" s="3">
        <f t="shared" si="38"/>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 t="shared" si="33"/>
        <v>[400] = {wayshrines={370,370,370,}, dlcId=DLC_WOLFHUNTER</v>
      </c>
      <c r="AZ347" s="21" t="str">
        <f t="shared" si="37"/>
        <v>, zoneIds={1055}, veteran=false</v>
      </c>
      <c r="BA347" s="21" t="str">
        <f t="shared" si="34"/>
        <v>, setType=LIBSETS_SETTYPE_DUNGEON</v>
      </c>
      <c r="BB347" s="21" t="str">
        <f t="shared" si="35"/>
        <v>},</v>
      </c>
      <c r="BC347" s="21" t="str">
        <f t="shared" si="36"/>
        <v xml:space="preserve"> --Blood Moon / Blutmond   [March of Sacrifices]</v>
      </c>
    </row>
    <row r="348" spans="1:55" x14ac:dyDescent="0.25">
      <c r="A348" s="12">
        <v>401</v>
      </c>
      <c r="B348" t="s">
        <v>1280</v>
      </c>
      <c r="C348" t="s">
        <v>1281</v>
      </c>
      <c r="D348" s="3">
        <f t="shared" si="38"/>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 t="shared" si="33"/>
        <v>[401] = {wayshrines={370,370,370,}, dlcId=DLC_WOLFHUNTER</v>
      </c>
      <c r="AZ348" s="21" t="str">
        <f t="shared" si="37"/>
        <v>, zoneIds={1055}, veteran=false</v>
      </c>
      <c r="BA348" s="21" t="str">
        <f t="shared" si="34"/>
        <v>, setType=LIBSETS_SETTYPE_DUNGEON</v>
      </c>
      <c r="BB348" s="21" t="str">
        <f t="shared" si="35"/>
        <v>},</v>
      </c>
      <c r="BC348" s="21" t="str">
        <f t="shared" si="36"/>
        <v xml:space="preserve"> --Haven of Ursus / Zuflucht von Ursus   [March of Sacrifices]</v>
      </c>
    </row>
    <row r="349" spans="1:55" x14ac:dyDescent="0.25">
      <c r="A349" s="12">
        <v>402</v>
      </c>
      <c r="B349" t="s">
        <v>1282</v>
      </c>
      <c r="C349" t="s">
        <v>1283</v>
      </c>
      <c r="D349" s="3">
        <f t="shared" si="38"/>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 t="shared" si="33"/>
        <v>[402] = {wayshrines={371,371,371,}, dlcId=DLC_WOLFHUNTER</v>
      </c>
      <c r="AZ349" s="21" t="str">
        <f t="shared" si="37"/>
        <v>, zoneIds={1052}, veteran=false</v>
      </c>
      <c r="BA349" s="21" t="str">
        <f t="shared" si="34"/>
        <v>, setType=LIBSETS_SETTYPE_DUNGEON</v>
      </c>
      <c r="BB349" s="21" t="str">
        <f t="shared" si="35"/>
        <v>},</v>
      </c>
      <c r="BC349" s="21" t="str">
        <f t="shared" si="36"/>
        <v xml:space="preserve"> --Moon Hunter / Mondjäger   [Moon Hunter Keep]</v>
      </c>
    </row>
    <row r="350" spans="1:55" x14ac:dyDescent="0.25">
      <c r="A350" s="12">
        <v>403</v>
      </c>
      <c r="B350" t="s">
        <v>1284</v>
      </c>
      <c r="C350" t="s">
        <v>1285</v>
      </c>
      <c r="D350" s="3">
        <f t="shared" si="38"/>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 t="shared" si="33"/>
        <v>[403] = {wayshrines={371,371,371,}, dlcId=DLC_WOLFHUNTER</v>
      </c>
      <c r="AZ350" s="21" t="str">
        <f t="shared" si="37"/>
        <v>, zoneIds={1052}, veteran=false</v>
      </c>
      <c r="BA350" s="21" t="str">
        <f t="shared" si="34"/>
        <v>, setType=LIBSETS_SETTYPE_DUNGEON</v>
      </c>
      <c r="BB350" s="21" t="str">
        <f t="shared" si="35"/>
        <v>},</v>
      </c>
      <c r="BC350" s="21" t="str">
        <f t="shared" si="36"/>
        <v xml:space="preserve"> --Savage Werewolf / Wilder Werwolf   [Moon Hunter Keep]</v>
      </c>
    </row>
    <row r="351" spans="1:55" x14ac:dyDescent="0.25">
      <c r="A351" s="12">
        <v>404</v>
      </c>
      <c r="B351" t="s">
        <v>1286</v>
      </c>
      <c r="C351" t="s">
        <v>2672</v>
      </c>
      <c r="D351" s="3">
        <f t="shared" si="38"/>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 t="shared" si="33"/>
        <v>[404] = {wayshrines={371,371,371,}, dlcId=DLC_WOLFHUNTER</v>
      </c>
      <c r="AZ351" s="21" t="str">
        <f t="shared" si="37"/>
        <v>, zoneIds={1052}, veteran=false</v>
      </c>
      <c r="BA351" s="21" t="str">
        <f t="shared" si="34"/>
        <v>, setType=LIBSETS_SETTYPE_DUNGEON</v>
      </c>
      <c r="BB351" s="21" t="str">
        <f t="shared" si="35"/>
        <v>},</v>
      </c>
      <c r="BC351" s="21" t="str">
        <f t="shared" si="36"/>
        <v xml:space="preserve"> --Jailer\'s Tenacity / Tenazität des Kerkermeisters   [Moon Hunter Keep]</v>
      </c>
    </row>
    <row r="352" spans="1:55" x14ac:dyDescent="0.25">
      <c r="A352" s="12">
        <v>405</v>
      </c>
      <c r="B352" t="s">
        <v>1287</v>
      </c>
      <c r="C352" t="s">
        <v>2673</v>
      </c>
      <c r="D352" s="3">
        <f t="shared" si="38"/>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 t="shared" si="33"/>
        <v>[405] = {wayshrines={-1,-1,-1,}, dlcId=DLC_MURKMIRE</v>
      </c>
      <c r="AZ352" s="21" t="str">
        <f t="shared" si="37"/>
        <v>, zoneIds={726}, veteran=false</v>
      </c>
      <c r="BA352" s="21" t="str">
        <f t="shared" si="34"/>
        <v>, setType=LIBSETS_SETTYPE_OVERLAND</v>
      </c>
      <c r="BB352" s="21" t="str">
        <f t="shared" si="35"/>
        <v>, dropMechanic={LIBSETS_DROP_MECHANIC_OVERLAND_BOSS_DELVE,LIBSETS_DROP_MECHANIC_OVERLAND_WORLDBOSS,LIBSETS_DROP_MECHANIC_OVERLAND_BOSS_PUBLIC_DUNGEON,LIBSETS_DROP_MECHANIC_OVERLAND_CHEST}},</v>
      </c>
      <c r="BC352" s="21" t="str">
        <f t="shared" si="36"/>
        <v xml:space="preserve"> --Bright-Throat\'s Boast / Hellhalsstolz   [Murkmire]</v>
      </c>
    </row>
    <row r="353" spans="1:55" x14ac:dyDescent="0.25">
      <c r="A353" s="12">
        <v>406</v>
      </c>
      <c r="B353" t="s">
        <v>1288</v>
      </c>
      <c r="C353" t="s">
        <v>2674</v>
      </c>
      <c r="D353" s="3">
        <f t="shared" si="38"/>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 t="shared" si="33"/>
        <v>[406] = {wayshrines={-1,-1,-1,}, dlcId=DLC_MURKMIRE</v>
      </c>
      <c r="AZ353" s="21" t="str">
        <f t="shared" si="37"/>
        <v>, zoneIds={726}, veteran=false</v>
      </c>
      <c r="BA353" s="21" t="str">
        <f t="shared" si="34"/>
        <v>, setType=LIBSETS_SETTYPE_OVERLAND</v>
      </c>
      <c r="BB353" s="21" t="str">
        <f t="shared" si="35"/>
        <v>, dropMechanic={LIBSETS_DROP_MECHANIC_OVERLAND_BOSS_DELVE,LIBSETS_DROP_MECHANIC_OVERLAND_WORLDBOSS,LIBSETS_DROP_MECHANIC_OVERLAND_BOSS_PUBLIC_DUNGEON,LIBSETS_DROP_MECHANIC_OVERLAND_CHEST}},</v>
      </c>
      <c r="BC353" s="21" t="str">
        <f t="shared" si="36"/>
        <v xml:space="preserve"> --Dead-Water\'s Guile / Totwassertücke   [Murkmire]</v>
      </c>
    </row>
    <row r="354" spans="1:55" x14ac:dyDescent="0.25">
      <c r="A354" s="12">
        <v>407</v>
      </c>
      <c r="B354" t="s">
        <v>1289</v>
      </c>
      <c r="C354" t="s">
        <v>1290</v>
      </c>
      <c r="D354" s="3">
        <f t="shared" si="38"/>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 t="shared" si="33"/>
        <v>[407] = {wayshrines={-1,-1,-1,}, dlcId=DLC_MURKMIRE</v>
      </c>
      <c r="AZ354" s="21" t="str">
        <f t="shared" si="37"/>
        <v>, zoneIds={726}, veteran=false</v>
      </c>
      <c r="BA354" s="21" t="str">
        <f t="shared" si="34"/>
        <v>, setType=LIBSETS_SETTYPE_OVERLAND</v>
      </c>
      <c r="BB354" s="21" t="str">
        <f t="shared" si="35"/>
        <v>, dropMechanic={LIBSETS_DROP_MECHANIC_OVERLAND_BOSS_DELVE,LIBSETS_DROP_MECHANIC_OVERLAND_WORLDBOSS,LIBSETS_DROP_MECHANIC_OVERLAND_BOSS_PUBLIC_DUNGEON,LIBSETS_DROP_MECHANIC_OVERLAND_CHEST}},</v>
      </c>
      <c r="BC354" s="21" t="str">
        <f t="shared" si="36"/>
        <v xml:space="preserve"> --Champion of the Hist / Histchampion   [Murkmire]</v>
      </c>
    </row>
    <row r="355" spans="1:55" x14ac:dyDescent="0.25">
      <c r="A355" s="5">
        <v>408</v>
      </c>
      <c r="B355" t="s">
        <v>1291</v>
      </c>
      <c r="C355" t="s">
        <v>1292</v>
      </c>
      <c r="D355" s="3">
        <f t="shared" si="38"/>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 t="shared" si="33"/>
        <v>[408] = {wayshrines={375,375,375,}, traitsNeeded=7, dlcId=DLC_MURKMIRE</v>
      </c>
      <c r="AZ355" s="21" t="str">
        <f t="shared" si="37"/>
        <v>, zoneIds={726,726,726}, veteran=false</v>
      </c>
      <c r="BA355" s="21" t="str">
        <f t="shared" si="34"/>
        <v>, setType=LIBSETS_SETTYPE_CRAFTED</v>
      </c>
      <c r="BB355" s="21" t="str">
        <f t="shared" si="35"/>
        <v>},</v>
      </c>
      <c r="BC355" s="21" t="str">
        <f t="shared" si="36"/>
        <v xml:space="preserve"> --Grave-Stake Collector / Grabpflocksammler   [Murkmire, Murkmire, Murkmire]</v>
      </c>
    </row>
    <row r="356" spans="1:55" x14ac:dyDescent="0.25">
      <c r="A356" s="5">
        <v>409</v>
      </c>
      <c r="B356" t="s">
        <v>1293</v>
      </c>
      <c r="C356" t="s">
        <v>1294</v>
      </c>
      <c r="D356" s="3">
        <f t="shared" si="38"/>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 t="shared" si="33"/>
        <v>[409] = {wayshrines={379,379,379,}, traitsNeeded=2, dlcId=DLC_MURKMIRE</v>
      </c>
      <c r="AZ356" s="21" t="str">
        <f t="shared" si="37"/>
        <v>, zoneIds={726,726,726}, veteran=false</v>
      </c>
      <c r="BA356" s="21" t="str">
        <f t="shared" si="34"/>
        <v>, setType=LIBSETS_SETTYPE_CRAFTED</v>
      </c>
      <c r="BB356" s="21" t="str">
        <f t="shared" si="35"/>
        <v>},</v>
      </c>
      <c r="BC356" s="21" t="str">
        <f t="shared" si="36"/>
        <v xml:space="preserve"> --Naga Shaman / Nagaschamane   [Murkmire, Murkmire, Murkmire]</v>
      </c>
    </row>
    <row r="357" spans="1:55" x14ac:dyDescent="0.25">
      <c r="A357" s="5">
        <v>410</v>
      </c>
      <c r="B357" t="s">
        <v>1295</v>
      </c>
      <c r="C357" t="s">
        <v>1296</v>
      </c>
      <c r="D357" s="3">
        <f t="shared" si="38"/>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 t="shared" si="33"/>
        <v>[410] = {wayshrines={379,379,379,}, traitsNeeded=4, dlcId=DLC_MURKMIRE</v>
      </c>
      <c r="AZ357" s="21" t="str">
        <f t="shared" si="37"/>
        <v>, zoneIds={726,726,726}, veteran=false</v>
      </c>
      <c r="BA357" s="21" t="str">
        <f t="shared" si="34"/>
        <v>, setType=LIBSETS_SETTYPE_CRAFTED</v>
      </c>
      <c r="BB357" s="21" t="str">
        <f t="shared" si="35"/>
        <v>},</v>
      </c>
      <c r="BC357" s="21" t="str">
        <f t="shared" si="36"/>
        <v xml:space="preserve"> --Might of the Lost Legion / Macht der Verlorenen Legion   [Murkmire, Murkmire, Murkmire]</v>
      </c>
    </row>
    <row r="358" spans="1:55" x14ac:dyDescent="0.25">
      <c r="A358" s="12">
        <v>411</v>
      </c>
      <c r="B358" t="s">
        <v>1297</v>
      </c>
      <c r="C358" t="s">
        <v>1298</v>
      </c>
      <c r="D358" s="3">
        <f t="shared" si="38"/>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 t="shared" si="33"/>
        <v>[411] = {wayshrines={378,378,378,}, dlcId=DLC_BASE_GAME</v>
      </c>
      <c r="AZ358" s="21" t="str">
        <f t="shared" si="37"/>
        <v>, zoneIds={1082}, veteran=false</v>
      </c>
      <c r="BA358" s="21" t="str">
        <f t="shared" si="34"/>
        <v>, setType=LIBSETS_SETTYPE_ARENA</v>
      </c>
      <c r="BB358" s="21" t="str">
        <f t="shared" si="35"/>
        <v>, dropMechanic={LIBSETS_DROP_MECHANIC_ARENA_STAGE_CHEST}},</v>
      </c>
      <c r="BC358" s="21" t="str">
        <f t="shared" si="36"/>
        <v xml:space="preserve"> --Gallant Charge / Galanter Ansturm   [Blackrose Prison]</v>
      </c>
    </row>
    <row r="359" spans="1:55" x14ac:dyDescent="0.25">
      <c r="A359" s="12">
        <v>412</v>
      </c>
      <c r="B359" t="s">
        <v>1299</v>
      </c>
      <c r="C359" t="s">
        <v>1300</v>
      </c>
      <c r="D359" s="3">
        <f t="shared" si="38"/>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 t="shared" si="33"/>
        <v>[412] = {wayshrines={378,378,378,}, dlcId=DLC_BASE_GAME</v>
      </c>
      <c r="AZ359" s="21" t="str">
        <f t="shared" si="37"/>
        <v>, zoneIds={1082}, veteran=false</v>
      </c>
      <c r="BA359" s="21" t="str">
        <f t="shared" si="34"/>
        <v>, setType=LIBSETS_SETTYPE_ARENA</v>
      </c>
      <c r="BB359" s="21" t="str">
        <f t="shared" si="35"/>
        <v>, dropMechanic={LIBSETS_DROP_MECHANIC_ARENA_STAGE_CHEST}},</v>
      </c>
      <c r="BC359" s="21" t="str">
        <f t="shared" si="36"/>
        <v xml:space="preserve"> --Radial Uppercut / Rundum-Aufwärtsschnitt   [Blackrose Prison]</v>
      </c>
    </row>
    <row r="360" spans="1:55" x14ac:dyDescent="0.25">
      <c r="A360" s="12">
        <v>413</v>
      </c>
      <c r="B360" t="s">
        <v>1301</v>
      </c>
      <c r="C360" t="s">
        <v>1302</v>
      </c>
      <c r="D360" s="3">
        <f t="shared" si="38"/>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 t="shared" si="33"/>
        <v>[413] = {wayshrines={378,378,378,}, dlcId=DLC_BASE_GAME</v>
      </c>
      <c r="AZ360" s="21" t="str">
        <f t="shared" si="37"/>
        <v>, zoneIds={1082}, veteran=false</v>
      </c>
      <c r="BA360" s="21" t="str">
        <f t="shared" si="34"/>
        <v>, setType=LIBSETS_SETTYPE_ARENA</v>
      </c>
      <c r="BB360" s="21" t="str">
        <f t="shared" si="35"/>
        <v>, dropMechanic={LIBSETS_DROP_MECHANIC_ARENA_STAGE_CHEST}},</v>
      </c>
      <c r="BC360" s="21" t="str">
        <f t="shared" si="36"/>
        <v xml:space="preserve"> --Spectral Cloak / Spektraler Mantel   [Blackrose Prison]</v>
      </c>
    </row>
    <row r="361" spans="1:55" x14ac:dyDescent="0.25">
      <c r="A361" s="12">
        <v>414</v>
      </c>
      <c r="B361" t="s">
        <v>1303</v>
      </c>
      <c r="C361" t="s">
        <v>1304</v>
      </c>
      <c r="D361" s="3">
        <f t="shared" si="38"/>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 t="shared" si="33"/>
        <v>[414] = {wayshrines={378,378,378,}, dlcId=DLC_BASE_GAME</v>
      </c>
      <c r="AZ361" s="21" t="str">
        <f t="shared" si="37"/>
        <v>, zoneIds={1082}, veteran=false</v>
      </c>
      <c r="BA361" s="21" t="str">
        <f t="shared" si="34"/>
        <v>, setType=LIBSETS_SETTYPE_ARENA</v>
      </c>
      <c r="BB361" s="21" t="str">
        <f t="shared" si="35"/>
        <v>, dropMechanic={LIBSETS_DROP_MECHANIC_ARENA_STAGE_CHEST}},</v>
      </c>
      <c r="BC361" s="21" t="str">
        <f t="shared" si="36"/>
        <v xml:space="preserve"> --Virulent Shot / Virulenter Schuss   [Blackrose Prison]</v>
      </c>
    </row>
    <row r="362" spans="1:55" x14ac:dyDescent="0.25">
      <c r="A362" s="12">
        <v>415</v>
      </c>
      <c r="B362" t="s">
        <v>1305</v>
      </c>
      <c r="C362" t="s">
        <v>1306</v>
      </c>
      <c r="D362" s="3">
        <f t="shared" si="38"/>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 t="shared" si="33"/>
        <v>[415] = {wayshrines={378,378,378,}, dlcId=DLC_BASE_GAME</v>
      </c>
      <c r="AZ362" s="21" t="str">
        <f t="shared" si="37"/>
        <v>, zoneIds={1082}, veteran=false</v>
      </c>
      <c r="BA362" s="21" t="str">
        <f t="shared" si="34"/>
        <v>, setType=LIBSETS_SETTYPE_ARENA</v>
      </c>
      <c r="BB362" s="21" t="str">
        <f t="shared" si="35"/>
        <v>, dropMechanic={LIBSETS_DROP_MECHANIC_ARENA_STAGE_CHEST}},</v>
      </c>
      <c r="BC362" s="21" t="str">
        <f t="shared" si="36"/>
        <v xml:space="preserve"> --Wild Impulse / Wilder Impuls   [Blackrose Prison]</v>
      </c>
    </row>
    <row r="363" spans="1:55" x14ac:dyDescent="0.25">
      <c r="A363" s="12">
        <v>416</v>
      </c>
      <c r="B363" t="s">
        <v>1307</v>
      </c>
      <c r="C363" t="s">
        <v>2675</v>
      </c>
      <c r="D363" s="3">
        <f t="shared" si="38"/>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 t="shared" si="33"/>
        <v>[416] = {wayshrines={378,378,378,}, dlcId=DLC_BASE_GAME</v>
      </c>
      <c r="AZ363" s="21" t="str">
        <f t="shared" si="37"/>
        <v>, zoneIds={1082}, veteran=false</v>
      </c>
      <c r="BA363" s="21" t="str">
        <f t="shared" si="34"/>
        <v>, setType=LIBSETS_SETTYPE_ARENA</v>
      </c>
      <c r="BB363" s="21" t="str">
        <f t="shared" si="35"/>
        <v>, dropMechanic={LIBSETS_DROP_MECHANIC_ARENA_STAGE_CHEST}},</v>
      </c>
      <c r="BC363" s="21" t="str">
        <f t="shared" si="36"/>
        <v xml:space="preserve"> --Mender\'s Ward / Schutz des Pflegers   [Blackrose Prison]</v>
      </c>
    </row>
    <row r="364" spans="1:55" x14ac:dyDescent="0.25">
      <c r="A364" s="12">
        <v>417</v>
      </c>
      <c r="B364" t="s">
        <v>1308</v>
      </c>
      <c r="C364" t="s">
        <v>1309</v>
      </c>
      <c r="D364" s="3">
        <f t="shared" si="38"/>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 t="shared" si="33"/>
        <v>[417] = {wayshrines={-1,-1,-1,}, dlcId=DLC_BASE_GAME</v>
      </c>
      <c r="AZ364" s="21" t="str">
        <f t="shared" si="37"/>
        <v>, zoneIds={181}, veteran=false</v>
      </c>
      <c r="BA364" s="21" t="str">
        <f t="shared" si="34"/>
        <v>, setType=LIBSETS_SETTYPE_CYRODIIL</v>
      </c>
      <c r="BB364" s="21" t="str">
        <f t="shared" si="35"/>
        <v>, dropMechanic={LIBSETS_DROP_MECHANIC_MAIL_PVP_REWARDS_FOR_THE_WORTHY}},</v>
      </c>
      <c r="BC364" s="21" t="str">
        <f t="shared" si="36"/>
        <v xml:space="preserve"> --Indomitable Fury / Unbeugsamer Zorn   [Cyrodiil]</v>
      </c>
    </row>
    <row r="365" spans="1:55" x14ac:dyDescent="0.25">
      <c r="A365" s="12">
        <v>418</v>
      </c>
      <c r="B365" t="s">
        <v>1310</v>
      </c>
      <c r="C365" t="s">
        <v>1311</v>
      </c>
      <c r="D365" s="3">
        <f t="shared" si="38"/>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 t="shared" si="33"/>
        <v>[418] = {wayshrines={-1,-1,-1,}, dlcId=DLC_BASE_GAME</v>
      </c>
      <c r="AZ365" s="21" t="str">
        <f t="shared" si="37"/>
        <v>, zoneIds={181}, veteran=false</v>
      </c>
      <c r="BA365" s="21" t="str">
        <f t="shared" si="34"/>
        <v>, setType=LIBSETS_SETTYPE_CYRODIIL</v>
      </c>
      <c r="BB365" s="21" t="str">
        <f t="shared" si="35"/>
        <v>, dropMechanic={LIBSETS_DROP_MECHANIC_MAIL_PVP_REWARDS_FOR_THE_WORTHY}},</v>
      </c>
      <c r="BC365" s="21" t="str">
        <f t="shared" si="36"/>
        <v xml:space="preserve"> --Spell Strategist / Zauberstratege   [Cyrodiil]</v>
      </c>
    </row>
    <row r="366" spans="1:55" x14ac:dyDescent="0.25">
      <c r="A366" s="12">
        <v>419</v>
      </c>
      <c r="B366" t="s">
        <v>1312</v>
      </c>
      <c r="C366" t="s">
        <v>1313</v>
      </c>
      <c r="D366" s="3">
        <f t="shared" ref="D366:D397" si="39">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 t="shared" si="33"/>
        <v>[419] = {wayshrines={-1,-1,-1,}, dlcId=DLC_BASE_GAME</v>
      </c>
      <c r="AZ366" s="21" t="str">
        <f t="shared" si="37"/>
        <v>, zoneIds={181}, veteran=false</v>
      </c>
      <c r="BA366" s="21" t="str">
        <f t="shared" si="34"/>
        <v>, setType=LIBSETS_SETTYPE_CYRODIIL</v>
      </c>
      <c r="BB366" s="21" t="str">
        <f t="shared" si="35"/>
        <v>, isProcSetAllowedInPvP=1, dropMechanic={LIBSETS_DROP_MECHANIC_MAIL_PVP_REWARDS_FOR_THE_WORTHY}},</v>
      </c>
      <c r="BC366" s="21" t="str">
        <f t="shared" si="36"/>
        <v xml:space="preserve"> --Battlefield Acrobat / Schlachtfeldakrobat   [Cyrodiil]</v>
      </c>
    </row>
    <row r="367" spans="1:55" x14ac:dyDescent="0.25">
      <c r="A367" s="12">
        <v>420</v>
      </c>
      <c r="B367" t="s">
        <v>1314</v>
      </c>
      <c r="C367" t="s">
        <v>1315</v>
      </c>
      <c r="D367" s="3">
        <f t="shared" si="39"/>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 t="shared" si="33"/>
        <v>[420] = {wayshrines={-1,-1,-1,}, dlcId=DLC_BASE_GAME</v>
      </c>
      <c r="AZ367" s="21" t="str">
        <f t="shared" si="37"/>
        <v>, zoneIds={181}, veteran=false</v>
      </c>
      <c r="BA367" s="21" t="str">
        <f t="shared" si="34"/>
        <v>, setType=LIBSETS_SETTYPE_CYRODIIL</v>
      </c>
      <c r="BB367" s="21" t="str">
        <f t="shared" si="35"/>
        <v>, dropMechanic={LIBSETS_DROP_MECHANIC_MAIL_PVP_REWARDS_FOR_THE_WORTHY}},</v>
      </c>
      <c r="BC367" s="21" t="str">
        <f t="shared" si="36"/>
        <v xml:space="preserve"> --Soldier of Anguish / Soldat der Pein   [Cyrodiil]</v>
      </c>
    </row>
    <row r="368" spans="1:55" x14ac:dyDescent="0.25">
      <c r="A368" s="12">
        <v>421</v>
      </c>
      <c r="B368" t="s">
        <v>1316</v>
      </c>
      <c r="C368" t="s">
        <v>1317</v>
      </c>
      <c r="D368" s="3">
        <f t="shared" si="39"/>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 t="shared" si="33"/>
        <v>[421] = {wayshrines={-1,-1,-1,}, dlcId=DLC_BASE_GAME</v>
      </c>
      <c r="AZ368" s="21" t="str">
        <f t="shared" si="37"/>
        <v>, zoneIds={181}, veteran=false</v>
      </c>
      <c r="BA368" s="21" t="str">
        <f t="shared" si="34"/>
        <v>, setType=LIBSETS_SETTYPE_CYRODIIL</v>
      </c>
      <c r="BB368" s="21" t="str">
        <f t="shared" si="35"/>
        <v>, dropMechanic={LIBSETS_DROP_MECHANIC_MAIL_PVP_REWARDS_FOR_THE_WORTHY}},</v>
      </c>
      <c r="BC368" s="21" t="str">
        <f t="shared" si="36"/>
        <v xml:space="preserve"> --Steadfast Hero / Standhafter Held   [Cyrodiil]</v>
      </c>
    </row>
    <row r="369" spans="1:55" x14ac:dyDescent="0.25">
      <c r="A369" s="12">
        <v>422</v>
      </c>
      <c r="B369" t="s">
        <v>1318</v>
      </c>
      <c r="C369" t="s">
        <v>1319</v>
      </c>
      <c r="D369" s="3">
        <f t="shared" si="39"/>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 t="shared" si="33"/>
        <v>[422] = {wayshrines={-1,-1,-1,}, dlcId=DLC_BASE_GAME</v>
      </c>
      <c r="AZ369" s="21" t="str">
        <f t="shared" si="37"/>
        <v>, zoneIds={181}, veteran=false</v>
      </c>
      <c r="BA369" s="21" t="str">
        <f t="shared" si="34"/>
        <v>, setType=LIBSETS_SETTYPE_CYRODIIL</v>
      </c>
      <c r="BB369" s="21" t="str">
        <f t="shared" si="35"/>
        <v>, dropMechanic={LIBSETS_DROP_MECHANIC_MAIL_PVP_REWARDS_FOR_THE_WORTHY}},</v>
      </c>
      <c r="BC369" s="21" t="str">
        <f t="shared" si="36"/>
        <v xml:space="preserve"> --Battalion Defender / Bataillonsverteidiger   [Cyrodiil]</v>
      </c>
    </row>
    <row r="370" spans="1:55" x14ac:dyDescent="0.25">
      <c r="A370" s="12">
        <v>423</v>
      </c>
      <c r="B370" t="s">
        <v>1320</v>
      </c>
      <c r="C370" t="s">
        <v>1321</v>
      </c>
      <c r="D370" s="3">
        <f t="shared" si="39"/>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 t="shared" si="33"/>
        <v>[423] = {wayshrines={378,378,378,}, dlcId=DLC_BASE_GAME</v>
      </c>
      <c r="AZ370" s="21" t="str">
        <f t="shared" si="37"/>
        <v>, zoneIds={1082}, veteran=true</v>
      </c>
      <c r="BA370" s="21" t="str">
        <f t="shared" si="34"/>
        <v>, setType=LIBSETS_SETTYPE_ARENA</v>
      </c>
      <c r="BB370" s="21" t="str">
        <f t="shared" si="35"/>
        <v>, dropMechanic={LIBSETS_DROP_MECHANIC_ARENA_STAGE_CHEST}},</v>
      </c>
      <c r="BC370" s="21" t="str">
        <f t="shared" si="36"/>
        <v xml:space="preserve"> --Perfect Gallant Charge / Perfekter galanter Ansturm   [Blackrose Prison]</v>
      </c>
    </row>
    <row r="371" spans="1:55" x14ac:dyDescent="0.25">
      <c r="A371" s="12">
        <v>424</v>
      </c>
      <c r="B371" t="s">
        <v>1322</v>
      </c>
      <c r="C371" t="s">
        <v>1323</v>
      </c>
      <c r="D371" s="3">
        <f t="shared" si="39"/>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 t="shared" si="33"/>
        <v>[424] = {wayshrines={378,378,378,}, dlcId=DLC_BASE_GAME</v>
      </c>
      <c r="AZ371" s="21" t="str">
        <f t="shared" si="37"/>
        <v>, zoneIds={1082}, veteran=true</v>
      </c>
      <c r="BA371" s="21" t="str">
        <f t="shared" si="34"/>
        <v>, setType=LIBSETS_SETTYPE_ARENA</v>
      </c>
      <c r="BB371" s="21" t="str">
        <f t="shared" si="35"/>
        <v>, dropMechanic={LIBSETS_DROP_MECHANIC_ARENA_STAGE_CHEST}},</v>
      </c>
      <c r="BC371" s="21" t="str">
        <f t="shared" si="36"/>
        <v xml:space="preserve"> --Perfect Radial Uppercut / Perfekter Rundum-Aufwärtsschnitt   [Blackrose Prison]</v>
      </c>
    </row>
    <row r="372" spans="1:55" x14ac:dyDescent="0.25">
      <c r="A372" s="12">
        <v>425</v>
      </c>
      <c r="B372" t="s">
        <v>1324</v>
      </c>
      <c r="C372" t="s">
        <v>1325</v>
      </c>
      <c r="D372" s="3">
        <f t="shared" si="39"/>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 t="shared" si="33"/>
        <v>[425] = {wayshrines={378,378,378,}, dlcId=DLC_BASE_GAME</v>
      </c>
      <c r="AZ372" s="21" t="str">
        <f t="shared" si="37"/>
        <v>, zoneIds={1082}, veteran=true</v>
      </c>
      <c r="BA372" s="21" t="str">
        <f t="shared" si="34"/>
        <v>, setType=LIBSETS_SETTYPE_ARENA</v>
      </c>
      <c r="BB372" s="21" t="str">
        <f t="shared" si="35"/>
        <v>, dropMechanic={LIBSETS_DROP_MECHANIC_ARENA_STAGE_CHEST}},</v>
      </c>
      <c r="BC372" s="21" t="str">
        <f t="shared" si="36"/>
        <v xml:space="preserve"> --Perfect Spectral Cloak / Perfekter spektraler Mantel   [Blackrose Prison]</v>
      </c>
    </row>
    <row r="373" spans="1:55" x14ac:dyDescent="0.25">
      <c r="A373" s="12">
        <v>426</v>
      </c>
      <c r="B373" t="s">
        <v>1326</v>
      </c>
      <c r="C373" t="s">
        <v>1327</v>
      </c>
      <c r="D373" s="3">
        <f t="shared" si="39"/>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 t="shared" si="33"/>
        <v>[426] = {wayshrines={378,378,378,}, dlcId=DLC_BASE_GAME</v>
      </c>
      <c r="AZ373" s="21" t="str">
        <f t="shared" si="37"/>
        <v>, zoneIds={1082}, veteran=true</v>
      </c>
      <c r="BA373" s="21" t="str">
        <f t="shared" si="34"/>
        <v>, setType=LIBSETS_SETTYPE_ARENA</v>
      </c>
      <c r="BB373" s="21" t="str">
        <f t="shared" si="35"/>
        <v>, dropMechanic={LIBSETS_DROP_MECHANIC_ARENA_STAGE_CHEST}},</v>
      </c>
      <c r="BC373" s="21" t="str">
        <f t="shared" si="36"/>
        <v xml:space="preserve"> --Perfect Virulent Shot / Perfekter virulenter Schuss   [Blackrose Prison]</v>
      </c>
    </row>
    <row r="374" spans="1:55" x14ac:dyDescent="0.25">
      <c r="A374" s="12">
        <v>427</v>
      </c>
      <c r="B374" t="s">
        <v>1328</v>
      </c>
      <c r="C374" t="s">
        <v>1329</v>
      </c>
      <c r="D374" s="3">
        <f t="shared" si="39"/>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 t="shared" si="33"/>
        <v>[427] = {wayshrines={378,378,378,}, dlcId=DLC_BASE_GAME</v>
      </c>
      <c r="AZ374" s="21" t="str">
        <f t="shared" si="37"/>
        <v>, zoneIds={1082}, veteran=true</v>
      </c>
      <c r="BA374" s="21" t="str">
        <f t="shared" si="34"/>
        <v>, setType=LIBSETS_SETTYPE_ARENA</v>
      </c>
      <c r="BB374" s="21" t="str">
        <f t="shared" si="35"/>
        <v>, dropMechanic={LIBSETS_DROP_MECHANIC_ARENA_STAGE_CHEST}},</v>
      </c>
      <c r="BC374" s="21" t="str">
        <f t="shared" si="36"/>
        <v xml:space="preserve"> --Perfect Wild Impulse / Perfekter wilder Impuls   [Blackrose Prison]</v>
      </c>
    </row>
    <row r="375" spans="1:55" x14ac:dyDescent="0.25">
      <c r="A375" s="12">
        <v>428</v>
      </c>
      <c r="B375" t="s">
        <v>1330</v>
      </c>
      <c r="C375" t="s">
        <v>2676</v>
      </c>
      <c r="D375" s="3">
        <f t="shared" si="39"/>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 t="shared" si="33"/>
        <v>[428] = {wayshrines={378,378,378,}, dlcId=DLC_BASE_GAME</v>
      </c>
      <c r="AZ375" s="21" t="str">
        <f t="shared" si="37"/>
        <v>, zoneIds={1082}, veteran=true</v>
      </c>
      <c r="BA375" s="21" t="str">
        <f t="shared" si="34"/>
        <v>, setType=LIBSETS_SETTYPE_ARENA</v>
      </c>
      <c r="BB375" s="21" t="str">
        <f t="shared" si="35"/>
        <v>, dropMechanic={LIBSETS_DROP_MECHANIC_ARENA_STAGE_CHEST}},</v>
      </c>
      <c r="BC375" s="21" t="str">
        <f t="shared" si="36"/>
        <v xml:space="preserve"> --Perfect Mender\'s Ward / Perfekter Schutz des Pflegers   [Blackrose Prison]</v>
      </c>
    </row>
    <row r="376" spans="1:55" x14ac:dyDescent="0.25">
      <c r="A376" s="12">
        <v>429</v>
      </c>
      <c r="B376" t="s">
        <v>1331</v>
      </c>
      <c r="C376" t="s">
        <v>1332</v>
      </c>
      <c r="D376" s="3">
        <f t="shared" si="39"/>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 t="shared" si="33"/>
        <v>[429] = {wayshrines={389,389,389,}, dlcId=DLC_WRATHSTONE</v>
      </c>
      <c r="AZ376" s="21" t="str">
        <f t="shared" si="37"/>
        <v>, zoneIds={1080}, veteran=false</v>
      </c>
      <c r="BA376" s="21" t="str">
        <f t="shared" si="34"/>
        <v>, setType=LIBSETS_SETTYPE_DUNGEON</v>
      </c>
      <c r="BB376" s="21" t="str">
        <f t="shared" si="35"/>
        <v>},</v>
      </c>
      <c r="BC376" s="21" t="str">
        <f t="shared" si="36"/>
        <v xml:space="preserve"> --Mighty Glacier / Mächtiger Gletscher   [Frostvault]</v>
      </c>
    </row>
    <row r="377" spans="1:55" x14ac:dyDescent="0.25">
      <c r="A377" s="12">
        <v>430</v>
      </c>
      <c r="B377" t="s">
        <v>1333</v>
      </c>
      <c r="C377" t="s">
        <v>2677</v>
      </c>
      <c r="D377" s="3">
        <f t="shared" si="39"/>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 t="shared" si="33"/>
        <v>[430] = {wayshrines={389,389,389,}, dlcId=DLC_WRATHSTONE</v>
      </c>
      <c r="AZ377" s="21" t="str">
        <f t="shared" si="37"/>
        <v>, zoneIds={1080}, veteran=false</v>
      </c>
      <c r="BA377" s="21" t="str">
        <f t="shared" si="34"/>
        <v>, setType=LIBSETS_SETTYPE_DUNGEON</v>
      </c>
      <c r="BB377" s="21" t="str">
        <f t="shared" si="35"/>
        <v>},</v>
      </c>
      <c r="BC377" s="21" t="str">
        <f t="shared" si="36"/>
        <v xml:space="preserve"> --Tzogvin\'s Warband / Tzogvins Kriegstrupp   [Frostvault]</v>
      </c>
    </row>
    <row r="378" spans="1:55" x14ac:dyDescent="0.25">
      <c r="A378" s="12">
        <v>431</v>
      </c>
      <c r="B378" t="s">
        <v>1334</v>
      </c>
      <c r="C378" t="s">
        <v>1335</v>
      </c>
      <c r="D378" s="3">
        <f t="shared" si="39"/>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 t="shared" si="33"/>
        <v>[431] = {wayshrines={389,389,389,}, dlcId=DLC_WRATHSTONE</v>
      </c>
      <c r="AZ378" s="21" t="str">
        <f t="shared" si="37"/>
        <v>, zoneIds={1080}, veteran=false</v>
      </c>
      <c r="BA378" s="21" t="str">
        <f t="shared" si="34"/>
        <v>, setType=LIBSETS_SETTYPE_DUNGEON</v>
      </c>
      <c r="BB378" s="21" t="str">
        <f t="shared" si="35"/>
        <v>},</v>
      </c>
      <c r="BC378" s="21" t="str">
        <f t="shared" si="36"/>
        <v xml:space="preserve"> --Icy Conjuror / Eisiger Anrufer   [Frostvault]</v>
      </c>
    </row>
    <row r="379" spans="1:55" x14ac:dyDescent="0.25">
      <c r="A379" s="5">
        <v>432</v>
      </c>
      <c r="B379" t="s">
        <v>1336</v>
      </c>
      <c r="C379" t="s">
        <v>25</v>
      </c>
      <c r="D379" s="3">
        <f t="shared" si="39"/>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 t="shared" si="33"/>
        <v>[432] = {wayshrines={389,389,389,}, dlcId=DLC_WRATHSTONE</v>
      </c>
      <c r="AZ379" s="21" t="str">
        <f t="shared" si="37"/>
        <v>, zoneIds={1080}, veteran={[EQUIP_TYPE_HEAD]=true, [EQUIP_TYPE_SHOULDERS]=false}</v>
      </c>
      <c r="BA379" s="21" t="str">
        <f t="shared" si="34"/>
        <v>, setType=LIBSETS_SETTYPE_MONSTER</v>
      </c>
      <c r="BB379" s="21" t="str">
        <f t="shared" si="35"/>
        <v>, dropMechanic={LIBSETS_DROP_MECHANIC_MONSTER_NAME}, dropMechanicNames={['en']='The Stonekeeper', ['de']='Der Steinwahrer'}},</v>
      </c>
      <c r="BC379" s="21" t="str">
        <f t="shared" si="36"/>
        <v xml:space="preserve"> --Stonekeeper / Steinwahrer   [Frostvault]</v>
      </c>
    </row>
    <row r="380" spans="1:55" x14ac:dyDescent="0.25">
      <c r="A380" s="12">
        <v>433</v>
      </c>
      <c r="B380" t="s">
        <v>1337</v>
      </c>
      <c r="C380" t="s">
        <v>1338</v>
      </c>
      <c r="D380" s="3">
        <f t="shared" si="39"/>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 t="shared" si="33"/>
        <v>[433] = {wayshrines={390,390,390,}, dlcId=DLC_WRATHSTONE</v>
      </c>
      <c r="AZ380" s="21" t="str">
        <f t="shared" si="37"/>
        <v>, zoneIds={1081}, veteran=false</v>
      </c>
      <c r="BA380" s="21" t="str">
        <f t="shared" si="34"/>
        <v>, setType=LIBSETS_SETTYPE_DUNGEON</v>
      </c>
      <c r="BB380" s="21" t="str">
        <f t="shared" si="35"/>
        <v>},</v>
      </c>
      <c r="BC380" s="21" t="str">
        <f t="shared" si="36"/>
        <v xml:space="preserve"> --Frozen Watcher / Gefrorener Beobachter   [Depths of Malatar]</v>
      </c>
    </row>
    <row r="381" spans="1:55" x14ac:dyDescent="0.25">
      <c r="A381" s="12">
        <v>434</v>
      </c>
      <c r="B381" t="s">
        <v>1339</v>
      </c>
      <c r="C381" t="s">
        <v>1340</v>
      </c>
      <c r="D381" s="3">
        <f t="shared" si="39"/>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 t="shared" si="33"/>
        <v>[434] = {wayshrines={390,390,390,}, dlcId=DLC_WRATHSTONE</v>
      </c>
      <c r="AZ381" s="21" t="str">
        <f t="shared" si="37"/>
        <v>, zoneIds={1081}, veteran=false</v>
      </c>
      <c r="BA381" s="21" t="str">
        <f t="shared" si="34"/>
        <v>, setType=LIBSETS_SETTYPE_DUNGEON</v>
      </c>
      <c r="BB381" s="21" t="str">
        <f t="shared" si="35"/>
        <v>},</v>
      </c>
      <c r="BC381" s="21" t="str">
        <f t="shared" si="36"/>
        <v xml:space="preserve"> --Scavenging Demise / Ausbeutender Niedergang   [Depths of Malatar]</v>
      </c>
    </row>
    <row r="382" spans="1:55" x14ac:dyDescent="0.25">
      <c r="A382" s="12">
        <v>435</v>
      </c>
      <c r="B382" t="s">
        <v>1341</v>
      </c>
      <c r="C382" t="s">
        <v>2678</v>
      </c>
      <c r="D382" s="3">
        <f t="shared" si="39"/>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 t="shared" si="33"/>
        <v>[435] = {wayshrines={390,390,390,}, dlcId=DLC_WRATHSTONE</v>
      </c>
      <c r="AZ382" s="21" t="str">
        <f t="shared" si="37"/>
        <v>, zoneIds={1081}, veteran=false</v>
      </c>
      <c r="BA382" s="21" t="str">
        <f t="shared" si="34"/>
        <v>, setType=LIBSETS_SETTYPE_DUNGEON</v>
      </c>
      <c r="BB382" s="21" t="str">
        <f t="shared" si="35"/>
        <v>},</v>
      </c>
      <c r="BC382" s="21" t="str">
        <f t="shared" si="36"/>
        <v xml:space="preserve"> --Auroran\'s Thunder / Donner des Auroraners   [Depths of Malatar]</v>
      </c>
    </row>
    <row r="383" spans="1:55" x14ac:dyDescent="0.25">
      <c r="A383" s="5">
        <v>436</v>
      </c>
      <c r="B383" t="s">
        <v>1342</v>
      </c>
      <c r="C383" t="s">
        <v>28</v>
      </c>
      <c r="D383" s="3">
        <f t="shared" si="39"/>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 t="shared" si="33"/>
        <v>[436] = {wayshrines={390,390,390,}, dlcId=DLC_WRATHSTONE</v>
      </c>
      <c r="AZ383" s="21" t="str">
        <f t="shared" si="37"/>
        <v>, zoneIds={1081}, veteran={[EQUIP_TYPE_HEAD]=true, [EQUIP_TYPE_SHOULDERS]=false}</v>
      </c>
      <c r="BA383" s="21" t="str">
        <f t="shared" si="34"/>
        <v>, setType=LIBSETS_SETTYPE_MONSTER</v>
      </c>
      <c r="BB383" s="21" t="str">
        <f t="shared" si="35"/>
        <v>, dropMechanic={LIBSETS_DROP_MECHANIC_MONSTER_NAME}, dropMechanicNames={['en']='Symphony of Blades', ['de']='Die Sinfonie der Klingen'}},</v>
      </c>
      <c r="BC383" s="21" t="str">
        <f t="shared" si="36"/>
        <v xml:space="preserve"> --Symphony of Blades / Sinfonie der Klingen   [Depths of Malatar]</v>
      </c>
    </row>
    <row r="384" spans="1:55" x14ac:dyDescent="0.25">
      <c r="A384" s="12">
        <v>437</v>
      </c>
      <c r="B384" t="s">
        <v>1448</v>
      </c>
      <c r="C384" t="s">
        <v>2679</v>
      </c>
      <c r="D384" s="3">
        <f t="shared" si="39"/>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 t="shared" si="33"/>
        <v>[437] = {wayshrines={386,386,386,}, traitsNeeded=8, dlcId=DLC_ELSWEYR</v>
      </c>
      <c r="AZ384" s="21" t="str">
        <f t="shared" si="37"/>
        <v>, zoneIds={1086,1086,1086}, veteran=false</v>
      </c>
      <c r="BA384" s="21" t="str">
        <f t="shared" si="34"/>
        <v>, setType=LIBSETS_SETTYPE_CRAFTED</v>
      </c>
      <c r="BB384" s="21" t="str">
        <f t="shared" si="35"/>
        <v>},</v>
      </c>
      <c r="BC384" s="21" t="str">
        <f t="shared" si="36"/>
        <v xml:space="preserve"> --Coldharbour\'s Favorite / Kalthafens Günstling   [Northern Elsweyr, Northern Elsweyr, Northern Elsweyr]</v>
      </c>
    </row>
    <row r="385" spans="1:55" x14ac:dyDescent="0.25">
      <c r="A385" s="12">
        <v>438</v>
      </c>
      <c r="B385" t="s">
        <v>1449</v>
      </c>
      <c r="C385" t="s">
        <v>2680</v>
      </c>
      <c r="D385" s="3">
        <f t="shared" si="39"/>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 t="shared" si="33"/>
        <v>[438] = {wayshrines={397,397,397,}, traitsNeeded=5, dlcId=DLC_ELSWEYR</v>
      </c>
      <c r="AZ385" s="21" t="str">
        <f t="shared" si="37"/>
        <v>, zoneIds={1086,1086,1086}, veteran=false</v>
      </c>
      <c r="BA385" s="21" t="str">
        <f t="shared" si="34"/>
        <v>, setType=LIBSETS_SETTYPE_CRAFTED</v>
      </c>
      <c r="BB385" s="21" t="str">
        <f t="shared" si="35"/>
        <v>},</v>
      </c>
      <c r="BC385" s="21" t="str">
        <f t="shared" si="36"/>
        <v xml:space="preserve"> --Senche-raht\'s Grit / Mut des Senche-raht   [Northern Elsweyr, Northern Elsweyr, Northern Elsweyr]</v>
      </c>
    </row>
    <row r="386" spans="1:55" x14ac:dyDescent="0.25">
      <c r="A386" s="5">
        <v>439</v>
      </c>
      <c r="B386" t="s">
        <v>1450</v>
      </c>
      <c r="C386" t="s">
        <v>2681</v>
      </c>
      <c r="D386" s="3">
        <f t="shared" si="39"/>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 t="shared" si="33"/>
        <v>[439] = {wayshrines={382,382,382,}, traitsNeeded=3, dlcId=DLC_ELSWEYR</v>
      </c>
      <c r="AZ386" s="21" t="str">
        <f t="shared" si="37"/>
        <v>, zoneIds={1086,1086,1086}, veteran=false</v>
      </c>
      <c r="BA386" s="21" t="str">
        <f t="shared" si="34"/>
        <v>, setType=LIBSETS_SETTYPE_CRAFTED</v>
      </c>
      <c r="BB386" s="21" t="str">
        <f t="shared" si="35"/>
        <v>},</v>
      </c>
      <c r="BC386" s="21" t="str">
        <f t="shared" si="36"/>
        <v xml:space="preserve"> --Vastarie\'s Tutelage / Vastaries Vormundschaft   [Northern Elsweyr, Northern Elsweyr, Northern Elsweyr]</v>
      </c>
    </row>
    <row r="387" spans="1:55" x14ac:dyDescent="0.25">
      <c r="A387" s="5">
        <v>440</v>
      </c>
      <c r="B387" t="s">
        <v>1456</v>
      </c>
      <c r="C387" t="s">
        <v>1359</v>
      </c>
      <c r="D387" s="3">
        <f t="shared" si="39"/>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 t="shared" ref="AY387:AY450" si="40">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 t="shared" si="37"/>
        <v>, zoneIds={1086,1086,1086}, veteran=false</v>
      </c>
      <c r="BA387" s="21" t="str">
        <f t="shared" ref="BA387:BA450" si="41">IF(F387&lt;&gt;"Not in the game (anymore)",IF(A387&lt;&gt;"",", setType="&amp;G387,"")&amp;IF(J387="true",", multiTrialSet=true",""),"")</f>
        <v>, setType=LIBSETS_SETTYPE_OVERLAND</v>
      </c>
      <c r="BB387" s="21" t="str">
        <f t="shared" ref="BB387:BB450" si="42">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 t="shared" ref="BC387:BC450" si="43">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39"/>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 t="shared" si="40"/>
        <v>[441] = {wayshrines={382,382,382,}, dlcId=DLC_ELSWEYR</v>
      </c>
      <c r="AZ388" s="21" t="str">
        <f t="shared" si="37"/>
        <v>, zoneIds={1086,1086,1086}, veteran=false</v>
      </c>
      <c r="BA388" s="21" t="str">
        <f t="shared" si="41"/>
        <v>, setType=LIBSETS_SETTYPE_OVERLAND</v>
      </c>
      <c r="BB388" s="21" t="str">
        <f t="shared" si="42"/>
        <v>, isProcSetAllowedInPvP=1, dropMechanic={LIBSETS_DROP_MECHANIC_OVERLAND_BOSS_DELVE,LIBSETS_DROP_MECHANIC_OVERLAND_WORLDBOSS,LIBSETS_DROP_MECHANIC_OVERLAND_BOSS_PUBLIC_DUNGEON,LIBSETS_DROP_MECHANIC_OVERLAND_CHEST}},</v>
      </c>
      <c r="BC388" s="21" t="str">
        <f t="shared" si="43"/>
        <v xml:space="preserve"> --Vesture of Darloc Brae / Gewandung von Darloc Brae   [Northern Elsweyr, Northern Elsweyr, Northern Elsweyr]</v>
      </c>
    </row>
    <row r="389" spans="1:55" x14ac:dyDescent="0.25">
      <c r="A389" s="5">
        <v>442</v>
      </c>
      <c r="B389" t="s">
        <v>1454</v>
      </c>
      <c r="C389" t="s">
        <v>1361</v>
      </c>
      <c r="D389" s="3">
        <f t="shared" si="39"/>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 t="shared" si="40"/>
        <v>[442] = {wayshrines={382,382,382,}, dlcId=DLC_ELSWEYR</v>
      </c>
      <c r="AZ389" s="21" t="str">
        <f t="shared" si="37"/>
        <v>, zoneIds={1086,1086,1086}, veteran=false</v>
      </c>
      <c r="BA389" s="21" t="str">
        <f t="shared" si="41"/>
        <v>, setType=LIBSETS_SETTYPE_OVERLAND</v>
      </c>
      <c r="BB389" s="21" t="str">
        <f t="shared" si="42"/>
        <v>, dropMechanic={LIBSETS_DROP_MECHANIC_OVERLAND_BOSS_DELVE,LIBSETS_DROP_MECHANIC_OVERLAND_WORLDBOSS,LIBSETS_DROP_MECHANIC_OVERLAND_BOSS_PUBLIC_DUNGEON,LIBSETS_DROP_MECHANIC_OVERLAND_CHEST}},</v>
      </c>
      <c r="BC389" s="21" t="str">
        <f t="shared" si="43"/>
        <v xml:space="preserve"> --Call of the Undertaker / Ruf des Totengräbers   [Northern Elsweyr, Northern Elsweyr, Northern Elsweyr]</v>
      </c>
    </row>
    <row r="390" spans="1:55" x14ac:dyDescent="0.25">
      <c r="A390" s="5">
        <v>443</v>
      </c>
      <c r="B390" t="s">
        <v>1481</v>
      </c>
      <c r="C390" t="s">
        <v>1364</v>
      </c>
      <c r="D390" s="3">
        <f t="shared" si="39"/>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 t="shared" si="40"/>
        <v>[443] = {wayshrines={399,399,399,}, dlcId=DLC_ELSWEYR</v>
      </c>
      <c r="AZ390" s="21" t="str">
        <f t="shared" si="37"/>
        <v>, zoneIds={1121}, veteran=false</v>
      </c>
      <c r="BA390" s="21" t="str">
        <f t="shared" si="41"/>
        <v>, setType=LIBSETS_SETTYPE_TRIAL</v>
      </c>
      <c r="BB390" s="21" t="str">
        <f t="shared" si="42"/>
        <v>, dropMechanic={LIBSETS_DROP_MECHANIC_MONSTER_NAME}, dropMechanicNames={}},</v>
      </c>
      <c r="BC390" s="21" t="str">
        <f t="shared" si="43"/>
        <v xml:space="preserve"> --Eye of Nahviintaas / Auge von Nahviintaas   [Sunspire]</v>
      </c>
    </row>
    <row r="391" spans="1:55" x14ac:dyDescent="0.25">
      <c r="A391" s="5">
        <v>444</v>
      </c>
      <c r="B391" t="s">
        <v>1453</v>
      </c>
      <c r="C391" t="s">
        <v>2682</v>
      </c>
      <c r="D391" s="3">
        <f t="shared" si="39"/>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 t="shared" si="40"/>
        <v>[444] = {wayshrines={399,399,399,}, dlcId=DLC_ELSWEYR</v>
      </c>
      <c r="AZ391" s="21" t="str">
        <f t="shared" si="37"/>
        <v>, zoneIds={1121}, veteran=false</v>
      </c>
      <c r="BA391" s="21" t="str">
        <f t="shared" si="41"/>
        <v>, setType=LIBSETS_SETTYPE_TRIAL</v>
      </c>
      <c r="BB391" s="21" t="str">
        <f t="shared" si="42"/>
        <v>, dropMechanic={LIBSETS_DROP_MECHANIC_MONSTER_NAME}, dropMechanicNames={}},</v>
      </c>
      <c r="BC391" s="21" t="str">
        <f t="shared" si="43"/>
        <v xml:space="preserve"> --False God\'s Devotion / Ergebenheit des falschen Gottes   [Sunspire]</v>
      </c>
    </row>
    <row r="392" spans="1:55" x14ac:dyDescent="0.25">
      <c r="A392" s="5">
        <v>445</v>
      </c>
      <c r="B392" t="s">
        <v>1452</v>
      </c>
      <c r="C392" t="s">
        <v>1365</v>
      </c>
      <c r="D392" s="3">
        <f t="shared" si="39"/>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 t="shared" si="40"/>
        <v>[445] = {wayshrines={399,399,399,}, dlcId=DLC_ELSWEYR</v>
      </c>
      <c r="AZ392" s="21" t="str">
        <f t="shared" si="37"/>
        <v>, zoneIds={1121}, veteran=false</v>
      </c>
      <c r="BA392" s="21" t="str">
        <f t="shared" si="41"/>
        <v>, setType=LIBSETS_SETTYPE_TRIAL</v>
      </c>
      <c r="BB392" s="21" t="str">
        <f t="shared" si="42"/>
        <v>, dropMechanic={LIBSETS_DROP_MECHANIC_MONSTER_NAME}, dropMechanicNames={}},</v>
      </c>
      <c r="BC392" s="21" t="str">
        <f t="shared" si="43"/>
        <v xml:space="preserve"> --Tooth of Lokkestiiz / Zahn von Lokkestiiz   [Sunspire]</v>
      </c>
    </row>
    <row r="393" spans="1:55" x14ac:dyDescent="0.25">
      <c r="A393" s="12">
        <v>446</v>
      </c>
      <c r="B393" t="s">
        <v>1451</v>
      </c>
      <c r="C393" t="s">
        <v>1366</v>
      </c>
      <c r="D393" s="3">
        <f t="shared" si="39"/>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 t="shared" si="40"/>
        <v>[446] = {wayshrines={399,399,399,}, dlcId=DLC_ELSWEYR</v>
      </c>
      <c r="AZ393" s="21" t="str">
        <f t="shared" si="37"/>
        <v>, zoneIds={1121}, veteran=false</v>
      </c>
      <c r="BA393" s="21" t="str">
        <f t="shared" si="41"/>
        <v>, setType=LIBSETS_SETTYPE_TRIAL</v>
      </c>
      <c r="BB393" s="21" t="str">
        <f t="shared" si="42"/>
        <v>, dropMechanic={LIBSETS_DROP_MECHANIC_MONSTER_NAME}, dropMechanicNames={}},</v>
      </c>
      <c r="BC393" s="21" t="str">
        <f t="shared" si="43"/>
        <v xml:space="preserve"> --Claw of Yolnakhriin / Kralle von Yolnahkriin   [Sunspire]</v>
      </c>
    </row>
    <row r="394" spans="1:55" x14ac:dyDescent="0.25">
      <c r="A394" s="5">
        <v>448</v>
      </c>
      <c r="B394" t="s">
        <v>1482</v>
      </c>
      <c r="C394" t="s">
        <v>1364</v>
      </c>
      <c r="D394" s="3">
        <f t="shared" si="39"/>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 t="shared" si="40"/>
        <v>[448] = {wayshrines={399,399,399,}, dlcId=DLC_ELSWEYR</v>
      </c>
      <c r="AZ394" s="21" t="str">
        <f t="shared" si="37"/>
        <v>, zoneIds={1121}, veteran=true</v>
      </c>
      <c r="BA394" s="21" t="str">
        <f t="shared" si="41"/>
        <v>, setType=LIBSETS_SETTYPE_TRIAL</v>
      </c>
      <c r="BB394" s="21" t="str">
        <f t="shared" si="42"/>
        <v>, dropMechanic={LIBSETS_DROP_MECHANIC_MONSTER_NAME}, dropMechanicNames={}},</v>
      </c>
      <c r="BC394" s="21" t="str">
        <f t="shared" si="43"/>
        <v xml:space="preserve"> --Eye of Nahviintaas / Perfektioniertes Auge von Nahviintaas   [Sunspire]</v>
      </c>
    </row>
    <row r="395" spans="1:55" x14ac:dyDescent="0.25">
      <c r="A395" s="5">
        <v>449</v>
      </c>
      <c r="B395" t="s">
        <v>1479</v>
      </c>
      <c r="C395" t="s">
        <v>2683</v>
      </c>
      <c r="D395" s="3">
        <f t="shared" si="39"/>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 t="shared" si="40"/>
        <v>[449] = {wayshrines={399,399,399,}, dlcId=DLC_ELSWEYR</v>
      </c>
      <c r="AZ395" s="21" t="str">
        <f t="shared" si="37"/>
        <v>, zoneIds={1121}, veteran=true</v>
      </c>
      <c r="BA395" s="21" t="str">
        <f t="shared" si="41"/>
        <v>, setType=LIBSETS_SETTYPE_TRIAL</v>
      </c>
      <c r="BB395" s="21" t="str">
        <f t="shared" si="42"/>
        <v>, dropMechanic={LIBSETS_DROP_MECHANIC_MONSTER_NAME}, dropMechanicNames={}},</v>
      </c>
      <c r="BC395" s="21" t="str">
        <f t="shared" si="43"/>
        <v xml:space="preserve"> --Perfected False God\'s Devotion / Perfektionierte Ergebenheit zum falschen Gott   [Sunspire]</v>
      </c>
    </row>
    <row r="396" spans="1:55" x14ac:dyDescent="0.25">
      <c r="A396" s="5">
        <v>450</v>
      </c>
      <c r="B396" t="s">
        <v>1480</v>
      </c>
      <c r="C396" t="s">
        <v>1367</v>
      </c>
      <c r="D396" s="3">
        <f t="shared" si="39"/>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 t="shared" si="40"/>
        <v>[450] = {wayshrines={399,399,399,}, dlcId=DLC_ELSWEYR</v>
      </c>
      <c r="AZ396" s="21" t="str">
        <f t="shared" si="37"/>
        <v>, zoneIds={1121}, veteran=true</v>
      </c>
      <c r="BA396" s="21" t="str">
        <f t="shared" si="41"/>
        <v>, setType=LIBSETS_SETTYPE_TRIAL</v>
      </c>
      <c r="BB396" s="21" t="str">
        <f t="shared" si="42"/>
        <v>, dropMechanic={LIBSETS_DROP_MECHANIC_MONSTER_NAME}, dropMechanicNames={}},</v>
      </c>
      <c r="BC396" s="21" t="str">
        <f t="shared" si="43"/>
        <v xml:space="preserve"> --Perfected Tooth of Lokkestiiz / Perfektionierter Zahn von Lokkestiiz   [Sunspire]</v>
      </c>
    </row>
    <row r="397" spans="1:55" x14ac:dyDescent="0.25">
      <c r="A397" s="5">
        <v>451</v>
      </c>
      <c r="B397" t="s">
        <v>1478</v>
      </c>
      <c r="C397" t="s">
        <v>1368</v>
      </c>
      <c r="D397" s="3">
        <f t="shared" si="39"/>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 t="shared" si="40"/>
        <v>[451] = {wayshrines={399,399,399,}, dlcId=DLC_ELSWEYR</v>
      </c>
      <c r="AZ397" s="21" t="str">
        <f t="shared" ref="AZ397:AZ460" si="44">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 t="shared" si="41"/>
        <v>, setType=LIBSETS_SETTYPE_TRIAL</v>
      </c>
      <c r="BB397" s="21" t="str">
        <f t="shared" si="42"/>
        <v>, dropMechanic={LIBSETS_DROP_MECHANIC_MONSTER_NAME}, dropMechanicNames={}},</v>
      </c>
      <c r="BC397" s="21" t="str">
        <f t="shared" si="43"/>
        <v xml:space="preserve"> --Perfected Claw of Yolnakhriin / Perfektionierte Kralle von Yolnahkriin   [Sunspire]</v>
      </c>
    </row>
    <row r="398" spans="1:55" x14ac:dyDescent="0.25">
      <c r="A398" s="5">
        <v>452</v>
      </c>
      <c r="B398" t="s">
        <v>1521</v>
      </c>
      <c r="C398" t="s">
        <v>1520</v>
      </c>
      <c r="D398" s="3">
        <f t="shared" ref="D398:D429" si="45">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 t="shared" si="40"/>
        <v>[452] = {wayshrines={391,391,391,}, dlcId=DLC_SCALEBREAKER</v>
      </c>
      <c r="AZ398" s="21" t="str">
        <f t="shared" si="44"/>
        <v>, zoneIds={1122}, veteran=false</v>
      </c>
      <c r="BA398" s="21" t="str">
        <f t="shared" si="41"/>
        <v>, setType=LIBSETS_SETTYPE_DUNGEON</v>
      </c>
      <c r="BB398" s="21" t="str">
        <f t="shared" si="42"/>
        <v>},</v>
      </c>
      <c r="BC398" s="21" t="str">
        <f t="shared" si="43"/>
        <v xml:space="preserve"> --Hollowfang Thirst / Hohlzahndurst   [Moongrave Fane]</v>
      </c>
    </row>
    <row r="399" spans="1:55" x14ac:dyDescent="0.25">
      <c r="A399" s="5">
        <v>453</v>
      </c>
      <c r="B399" t="s">
        <v>1522</v>
      </c>
      <c r="C399" t="s">
        <v>2684</v>
      </c>
      <c r="D399" s="3">
        <f t="shared" si="45"/>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 t="shared" si="40"/>
        <v>[453] = {wayshrines={391,391,391,}, dlcId=DLC_SCALEBREAKER</v>
      </c>
      <c r="AZ399" s="21" t="str">
        <f t="shared" si="44"/>
        <v>, zoneIds={1122}, veteran=false</v>
      </c>
      <c r="BA399" s="21" t="str">
        <f t="shared" si="41"/>
        <v>, setType=LIBSETS_SETTYPE_DUNGEON</v>
      </c>
      <c r="BB399" s="21" t="str">
        <f t="shared" si="42"/>
        <v>},</v>
      </c>
      <c r="BC399" s="21" t="str">
        <f t="shared" si="43"/>
        <v xml:space="preserve"> --Dro\'Zakar\'s Claws / Dro'Zakars Krallen   [Moongrave Fane]</v>
      </c>
    </row>
    <row r="400" spans="1:55" x14ac:dyDescent="0.25">
      <c r="A400" s="5">
        <v>454</v>
      </c>
      <c r="B400" t="s">
        <v>1523</v>
      </c>
      <c r="C400" t="s">
        <v>2685</v>
      </c>
      <c r="D400" s="3">
        <f t="shared" si="45"/>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 t="shared" si="40"/>
        <v>[454] = {wayshrines={391,391,391,}, dlcId=DLC_SCALEBREAKER</v>
      </c>
      <c r="AZ400" s="21" t="str">
        <f t="shared" si="44"/>
        <v>, zoneIds={1122}, veteran=false</v>
      </c>
      <c r="BA400" s="21" t="str">
        <f t="shared" si="41"/>
        <v>, setType=LIBSETS_SETTYPE_DUNGEON</v>
      </c>
      <c r="BB400" s="21" t="str">
        <f t="shared" si="42"/>
        <v>},</v>
      </c>
      <c r="BC400" s="21" t="str">
        <f t="shared" si="43"/>
        <v xml:space="preserve"> --Renald\'s Resolve / Renalds Entschlossenheit   [Moongrave Fane]</v>
      </c>
    </row>
    <row r="401" spans="1:55" x14ac:dyDescent="0.25">
      <c r="A401" s="5">
        <v>455</v>
      </c>
      <c r="B401" t="s">
        <v>1524</v>
      </c>
      <c r="C401" t="s">
        <v>2686</v>
      </c>
      <c r="D401" s="3">
        <f t="shared" si="45"/>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 t="shared" si="40"/>
        <v>[455] = {wayshrines={398,398,398,}, dlcId=DLC_SCALEBREAKER</v>
      </c>
      <c r="AZ401" s="21" t="str">
        <f t="shared" si="44"/>
        <v>, zoneIds={1123}, veteran=false</v>
      </c>
      <c r="BA401" s="21" t="str">
        <f t="shared" si="41"/>
        <v>, setType=LIBSETS_SETTYPE_DUNGEON</v>
      </c>
      <c r="BB401" s="21" t="str">
        <f t="shared" si="42"/>
        <v>},</v>
      </c>
      <c r="BC401" s="21" t="str">
        <f t="shared" si="43"/>
        <v xml:space="preserve"> --Z\'en\'s Redress / Z'ens Wiedergutmachung   [Lair of Maarselok]</v>
      </c>
    </row>
    <row r="402" spans="1:55" x14ac:dyDescent="0.25">
      <c r="A402" s="5">
        <v>456</v>
      </c>
      <c r="B402" t="s">
        <v>1526</v>
      </c>
      <c r="C402" t="s">
        <v>1525</v>
      </c>
      <c r="D402" s="3">
        <f t="shared" si="45"/>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 t="shared" si="40"/>
        <v>[456] = {wayshrines={398,398,398,}, dlcId=DLC_SCALEBREAKER</v>
      </c>
      <c r="AZ402" s="21" t="str">
        <f t="shared" si="44"/>
        <v>, zoneIds={1123}, veteran=false</v>
      </c>
      <c r="BA402" s="21" t="str">
        <f t="shared" si="41"/>
        <v>, setType=LIBSETS_SETTYPE_DUNGEON</v>
      </c>
      <c r="BB402" s="21" t="str">
        <f t="shared" si="42"/>
        <v>},</v>
      </c>
      <c r="BC402" s="21" t="str">
        <f t="shared" si="43"/>
        <v xml:space="preserve"> --Azureblight Reaper / Azurfäuleschnitter   [Lair of Maarselok]</v>
      </c>
    </row>
    <row r="403" spans="1:55" x14ac:dyDescent="0.25">
      <c r="A403" s="5">
        <v>457</v>
      </c>
      <c r="B403" t="s">
        <v>1527</v>
      </c>
      <c r="C403" t="s">
        <v>2687</v>
      </c>
      <c r="D403" s="3">
        <f t="shared" si="45"/>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 t="shared" si="40"/>
        <v>[457] = {wayshrines={398,398,398,}, dlcId=DLC_SCALEBREAKER</v>
      </c>
      <c r="AZ403" s="21" t="str">
        <f t="shared" si="44"/>
        <v>, zoneIds={1123}, veteran=false</v>
      </c>
      <c r="BA403" s="21" t="str">
        <f t="shared" si="41"/>
        <v>, setType=LIBSETS_SETTYPE_DUNGEON</v>
      </c>
      <c r="BB403" s="21" t="str">
        <f t="shared" si="42"/>
        <v>},</v>
      </c>
      <c r="BC403" s="21" t="str">
        <f t="shared" si="43"/>
        <v xml:space="preserve"> --Dragon\'s Defilement / Drachenschändung   [Lair of Maarselok]</v>
      </c>
    </row>
    <row r="404" spans="1:55" x14ac:dyDescent="0.25">
      <c r="A404" s="5">
        <v>458</v>
      </c>
      <c r="B404" t="s">
        <v>1528</v>
      </c>
      <c r="C404" t="s">
        <v>1528</v>
      </c>
      <c r="D404" s="3">
        <f t="shared" si="45"/>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 t="shared" si="40"/>
        <v>[458] = {wayshrines={391,391,391,}, dlcId=DLC_SCALEBREAKER</v>
      </c>
      <c r="AZ404" s="21" t="str">
        <f t="shared" si="44"/>
        <v>, zoneIds={1122}, veteran={[EQUIP_TYPE_HEAD]=true, [EQUIP_TYPE_SHOULDERS]=false}</v>
      </c>
      <c r="BA404" s="21" t="str">
        <f t="shared" si="41"/>
        <v>, setType=LIBSETS_SETTYPE_MONSTER</v>
      </c>
      <c r="BB404" s="21" t="str">
        <f t="shared" si="42"/>
        <v>, dropMechanic={LIBSETS_DROP_MECHANIC_MONSTER_NAME}, dropMechanicNames={['en']='Grundwulf', ['de']='Grundwulf'}},</v>
      </c>
      <c r="BC404" s="21" t="str">
        <f t="shared" si="43"/>
        <v xml:space="preserve"> --Grundwulf / Grundwulf   [Moongrave Fane]</v>
      </c>
    </row>
    <row r="405" spans="1:55" x14ac:dyDescent="0.25">
      <c r="A405" s="5">
        <v>459</v>
      </c>
      <c r="B405" t="s">
        <v>1529</v>
      </c>
      <c r="C405" t="s">
        <v>1529</v>
      </c>
      <c r="D405" s="3">
        <f t="shared" si="45"/>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 t="shared" si="40"/>
        <v>[459] = {wayshrines={398,398,398,}, dlcId=DLC_SCALEBREAKER</v>
      </c>
      <c r="AZ405" s="21" t="str">
        <f t="shared" si="44"/>
        <v>, zoneIds={1123}, veteran={[EQUIP_TYPE_HEAD]=true, [EQUIP_TYPE_SHOULDERS]=false}</v>
      </c>
      <c r="BA405" s="21" t="str">
        <f t="shared" si="41"/>
        <v>, setType=LIBSETS_SETTYPE_MONSTER</v>
      </c>
      <c r="BB405" s="21" t="str">
        <f t="shared" si="42"/>
        <v>, dropMechanic={LIBSETS_DROP_MECHANIC_MONSTER_NAME}, dropMechanicNames={['en']='Maarselok', ['de']='Maarselok'}},</v>
      </c>
      <c r="BC405" s="21" t="str">
        <f t="shared" si="43"/>
        <v xml:space="preserve"> --Maarselok / Maarselok   [Lair of Maarselok]</v>
      </c>
    </row>
    <row r="406" spans="1:55" x14ac:dyDescent="0.25">
      <c r="A406" s="5">
        <v>465</v>
      </c>
      <c r="B406" t="s">
        <v>1624</v>
      </c>
      <c r="C406" t="s">
        <v>1625</v>
      </c>
      <c r="D406" s="3">
        <f t="shared" si="45"/>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 t="shared" si="40"/>
        <v>[465] = {wayshrines={402,402,402,}, dlcId=DLC_DRAGONHOLD</v>
      </c>
      <c r="AZ406" s="21" t="str">
        <f t="shared" si="44"/>
        <v>, zoneIds={1133,1133,1133}, veteran=false</v>
      </c>
      <c r="BA406" s="21" t="str">
        <f t="shared" si="41"/>
        <v>, setType=LIBSETS_SETTYPE_OVERLAND</v>
      </c>
      <c r="BB406" s="21" t="str">
        <f t="shared" si="42"/>
        <v>, dropMechanic={LIBSETS_DROP_MECHANIC_OVERLAND_BOSS_DELVE,LIBSETS_DROP_MECHANIC_OVERLAND_BOSS_DELVE,LIBSETS_DROP_MECHANIC_OVERLAND_BOSS_PUBLIC_DUNGEON,LIBSETS_DROP_MECHANIC_OVERLAND_CHEST}},</v>
      </c>
      <c r="BC406" s="21" t="str">
        <f t="shared" si="43"/>
        <v xml:space="preserve"> --Senchal Defender / Verteidiger von Senchal   [Southern Elsweyr, Southern Elsweyr, Southern Elsweyr]</v>
      </c>
    </row>
    <row r="407" spans="1:55" x14ac:dyDescent="0.25">
      <c r="A407" s="5">
        <v>466</v>
      </c>
      <c r="B407" t="s">
        <v>1634</v>
      </c>
      <c r="C407" t="s">
        <v>2688</v>
      </c>
      <c r="D407" s="3">
        <f t="shared" si="45"/>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 t="shared" si="40"/>
        <v>[466] = {wayshrines={402,402,402,}, dlcId=DLC_DRAGONHOLD</v>
      </c>
      <c r="AZ407" s="21" t="str">
        <f t="shared" si="44"/>
        <v>, zoneIds={1133,1133,1133}, veteran=false</v>
      </c>
      <c r="BA407" s="21" t="str">
        <f t="shared" si="41"/>
        <v>, setType=LIBSETS_SETTYPE_OVERLAND</v>
      </c>
      <c r="BB407" s="21" t="str">
        <f t="shared" si="42"/>
        <v>, dropMechanic={LIBSETS_DROP_MECHANIC_OVERLAND_BOSS_DELVE,LIBSETS_DROP_MECHANIC_OVERLAND_BOSS_DELVE,LIBSETS_DROP_MECHANIC_OVERLAND_BOSS_PUBLIC_DUNGEON,LIBSETS_DROP_MECHANIC_OVERLAND_CHEST}},</v>
      </c>
      <c r="BC407" s="21" t="str">
        <f t="shared" si="43"/>
        <v xml:space="preserve"> --Marauder\'s Haste / Marodeurshast   [Southern Elsweyr, Southern Elsweyr, Southern Elsweyr]</v>
      </c>
    </row>
    <row r="408" spans="1:55" x14ac:dyDescent="0.25">
      <c r="A408" s="5">
        <v>467</v>
      </c>
      <c r="B408" t="s">
        <v>1633</v>
      </c>
      <c r="C408" t="s">
        <v>1626</v>
      </c>
      <c r="D408" s="3">
        <f t="shared" si="45"/>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 t="shared" si="40"/>
        <v>[467] = {wayshrines={402,402,402,}, dlcId=DLC_DRAGONHOLD</v>
      </c>
      <c r="AZ408" s="21" t="str">
        <f t="shared" si="44"/>
        <v>, zoneIds={1133,1133,1133}, veteran=false</v>
      </c>
      <c r="BA408" s="21" t="str">
        <f t="shared" si="41"/>
        <v>, setType=LIBSETS_SETTYPE_OVERLAND</v>
      </c>
      <c r="BB408" s="21" t="str">
        <f t="shared" si="42"/>
        <v>, dropMechanic={LIBSETS_DROP_MECHANIC_OVERLAND_BOSS_DELVE,LIBSETS_DROP_MECHANIC_OVERLAND_BOSS_DELVE,LIBSETS_DROP_MECHANIC_OVERLAND_BOSS_PUBLIC_DUNGEON,LIBSETS_DROP_MECHANIC_OVERLAND_CHEST}},</v>
      </c>
      <c r="BC408" s="21" t="str">
        <f t="shared" si="43"/>
        <v xml:space="preserve"> --Dragonguard Elite / Drachengardeelite   [Southern Elsweyr, Southern Elsweyr, Southern Elsweyr]</v>
      </c>
    </row>
    <row r="409" spans="1:55" x14ac:dyDescent="0.25">
      <c r="A409" s="5">
        <v>468</v>
      </c>
      <c r="B409" t="s">
        <v>1632</v>
      </c>
      <c r="C409" t="s">
        <v>1627</v>
      </c>
      <c r="D409" s="3">
        <f t="shared" si="45"/>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 t="shared" si="40"/>
        <v>[468] = {wayshrines={403,403,403,}, traitsNeeded=3, dlcId=DLC_DRAGONHOLD</v>
      </c>
      <c r="AZ409" s="21" t="str">
        <f t="shared" si="44"/>
        <v>, zoneIds={1133,1133,1133}, veteran=false</v>
      </c>
      <c r="BA409" s="21" t="str">
        <f t="shared" si="41"/>
        <v>, setType=LIBSETS_SETTYPE_CRAFTED</v>
      </c>
      <c r="BB409" s="21" t="str">
        <f t="shared" si="42"/>
        <v>},</v>
      </c>
      <c r="BC409" s="21" t="str">
        <f t="shared" si="43"/>
        <v xml:space="preserve"> --Daring Corsair / Kühner Korsar   [Southern Elsweyr, Southern Elsweyr, Southern Elsweyr]</v>
      </c>
    </row>
    <row r="410" spans="1:55" x14ac:dyDescent="0.25">
      <c r="A410" s="5">
        <v>469</v>
      </c>
      <c r="B410" t="s">
        <v>1631</v>
      </c>
      <c r="C410" t="s">
        <v>1628</v>
      </c>
      <c r="D410" s="3">
        <f t="shared" si="45"/>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 t="shared" si="40"/>
        <v>[469] = {wayshrines={403,403,403,}, traitsNeeded=6, dlcId=DLC_DRAGONHOLD</v>
      </c>
      <c r="AZ410" s="21" t="str">
        <f t="shared" si="44"/>
        <v>, zoneIds={1133,1133,1133}, veteran=false</v>
      </c>
      <c r="BA410" s="21" t="str">
        <f t="shared" si="41"/>
        <v>, setType=LIBSETS_SETTYPE_CRAFTED</v>
      </c>
      <c r="BB410" s="21" t="str">
        <f t="shared" si="42"/>
        <v>},</v>
      </c>
      <c r="BC410" s="21" t="str">
        <f t="shared" si="43"/>
        <v xml:space="preserve"> --Ancient Dragonguard / Alte Drachengarde   [Southern Elsweyr, Southern Elsweyr, Southern Elsweyr]</v>
      </c>
    </row>
    <row r="411" spans="1:55" x14ac:dyDescent="0.25">
      <c r="A411" s="5">
        <v>470</v>
      </c>
      <c r="B411" t="s">
        <v>1630</v>
      </c>
      <c r="C411" t="s">
        <v>1629</v>
      </c>
      <c r="D411" s="3">
        <f t="shared" si="45"/>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 t="shared" si="40"/>
        <v>[470] = {wayshrines={406,406,406,}, traitsNeeded=9, dlcId=DLC_DRAGONHOLD</v>
      </c>
      <c r="AZ411" s="21" t="str">
        <f t="shared" si="44"/>
        <v>, zoneIds={1133,1133,1133}, veteran=false</v>
      </c>
      <c r="BA411" s="21" t="str">
        <f t="shared" si="41"/>
        <v>, setType=LIBSETS_SETTYPE_CRAFTED</v>
      </c>
      <c r="BB411" s="21" t="str">
        <f t="shared" si="42"/>
        <v>},</v>
      </c>
      <c r="BC411" s="21" t="str">
        <f t="shared" si="43"/>
        <v xml:space="preserve"> --New Moon Acolyte / Akolythin des Neuen Mondes   [Southern Elsweyr, Southern Elsweyr, Southern Elsweyr]</v>
      </c>
    </row>
    <row r="412" spans="1:55" x14ac:dyDescent="0.25">
      <c r="A412" s="5">
        <v>471</v>
      </c>
      <c r="B412" t="s">
        <v>1692</v>
      </c>
      <c r="C412" t="s">
        <v>1691</v>
      </c>
      <c r="D412" s="3">
        <f t="shared" si="45"/>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 t="shared" si="40"/>
        <v>[471] = {wayshrines={424,424,424,}, dlcId=DLC_HARROWSTORM</v>
      </c>
      <c r="AZ412" s="21" t="str">
        <f t="shared" si="44"/>
        <v>, zoneIds={1152}, veteran=false</v>
      </c>
      <c r="BA412" s="21" t="str">
        <f t="shared" si="41"/>
        <v>, setType=LIBSETS_SETTYPE_DUNGEON</v>
      </c>
      <c r="BB412" s="21" t="str">
        <f t="shared" si="42"/>
        <v>},</v>
      </c>
      <c r="BC412" s="21" t="str">
        <f t="shared" si="43"/>
        <v xml:space="preserve"> --Hiti\'s Hearth / Hitis Feuerstelle   [Icereach]</v>
      </c>
    </row>
    <row r="413" spans="1:55" x14ac:dyDescent="0.25">
      <c r="A413" s="5">
        <v>472</v>
      </c>
      <c r="B413" t="s">
        <v>1693</v>
      </c>
      <c r="C413" t="s">
        <v>1675</v>
      </c>
      <c r="D413" s="3">
        <f t="shared" si="45"/>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 t="shared" si="40"/>
        <v>[472] = {wayshrines={424,424,424,}, dlcId=DLC_HARROWSTORM</v>
      </c>
      <c r="AZ413" s="21" t="str">
        <f t="shared" si="44"/>
        <v>, zoneIds={1152}, veteran=false</v>
      </c>
      <c r="BA413" s="21" t="str">
        <f t="shared" si="41"/>
        <v>, setType=LIBSETS_SETTYPE_DUNGEON</v>
      </c>
      <c r="BB413" s="21" t="str">
        <f t="shared" si="42"/>
        <v>},</v>
      </c>
      <c r="BC413" s="21" t="str">
        <f t="shared" si="43"/>
        <v xml:space="preserve"> --Titanborn Strength / Titanenkinds Stärke   [Icereach]</v>
      </c>
    </row>
    <row r="414" spans="1:55" x14ac:dyDescent="0.25">
      <c r="A414" s="5">
        <v>473</v>
      </c>
      <c r="B414" t="s">
        <v>1694</v>
      </c>
      <c r="C414" t="s">
        <v>1676</v>
      </c>
      <c r="D414" s="3">
        <f t="shared" si="45"/>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 t="shared" si="40"/>
        <v>[473] = {wayshrines={424,424,424,}, dlcId=DLC_HARROWSTORM</v>
      </c>
      <c r="AZ414" s="21" t="str">
        <f t="shared" si="44"/>
        <v>, zoneIds={1152}, veteran=false</v>
      </c>
      <c r="BA414" s="21" t="str">
        <f t="shared" si="41"/>
        <v>, setType=LIBSETS_SETTYPE_DUNGEON</v>
      </c>
      <c r="BB414" s="21" t="str">
        <f t="shared" si="42"/>
        <v>},</v>
      </c>
      <c r="BC414" s="21" t="str">
        <f t="shared" si="43"/>
        <v xml:space="preserve"> --Bani’s Torment / Banis Qual   [Icereach]</v>
      </c>
    </row>
    <row r="415" spans="1:55" x14ac:dyDescent="0.25">
      <c r="A415" s="5">
        <v>474</v>
      </c>
      <c r="B415" t="s">
        <v>1695</v>
      </c>
      <c r="C415" t="s">
        <v>1678</v>
      </c>
      <c r="D415" s="3">
        <f t="shared" si="45"/>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 t="shared" si="40"/>
        <v>[474] = {wayshrines={425,425,425,}, dlcId=DLC_HARROWSTORM</v>
      </c>
      <c r="AZ415" s="21" t="str">
        <f t="shared" si="44"/>
        <v>, zoneIds={1153}, veteran=false</v>
      </c>
      <c r="BA415" s="21" t="str">
        <f t="shared" si="41"/>
        <v>, setType=LIBSETS_SETTYPE_DUNGEON</v>
      </c>
      <c r="BB415" s="21" t="str">
        <f t="shared" si="42"/>
        <v>},</v>
      </c>
      <c r="BC415" s="21" t="str">
        <f t="shared" si="43"/>
        <v xml:space="preserve"> --Draugrkin’s Grip / Griff der Draugrbrut   [Unhallowed Grave]</v>
      </c>
    </row>
    <row r="416" spans="1:55" x14ac:dyDescent="0.25">
      <c r="A416" s="5">
        <v>475</v>
      </c>
      <c r="B416" t="s">
        <v>1696</v>
      </c>
      <c r="C416" t="s">
        <v>1679</v>
      </c>
      <c r="D416" s="3">
        <f t="shared" si="45"/>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 t="shared" si="40"/>
        <v>[475] = {wayshrines={425,425,425,}, dlcId=DLC_HARROWSTORM</v>
      </c>
      <c r="AZ416" s="21" t="str">
        <f t="shared" si="44"/>
        <v>, zoneIds={1153}, veteran=false</v>
      </c>
      <c r="BA416" s="21" t="str">
        <f t="shared" si="41"/>
        <v>, setType=LIBSETS_SETTYPE_DUNGEON</v>
      </c>
      <c r="BB416" s="21" t="str">
        <f t="shared" si="42"/>
        <v>},</v>
      </c>
      <c r="BC416" s="21" t="str">
        <f t="shared" si="43"/>
        <v xml:space="preserve"> --Aegis Caller / Ägisrufer   [Unhallowed Grave]</v>
      </c>
    </row>
    <row r="417" spans="1:55" x14ac:dyDescent="0.25">
      <c r="A417" s="5">
        <v>476</v>
      </c>
      <c r="B417" t="s">
        <v>1697</v>
      </c>
      <c r="C417" t="s">
        <v>1680</v>
      </c>
      <c r="D417" s="3">
        <f t="shared" si="45"/>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 t="shared" si="40"/>
        <v>[476] = {wayshrines={425,425,425,}, dlcId=DLC_HARROWSTORM</v>
      </c>
      <c r="AZ417" s="21" t="str">
        <f t="shared" si="44"/>
        <v>, zoneIds={1153}, veteran=false</v>
      </c>
      <c r="BA417" s="21" t="str">
        <f t="shared" si="41"/>
        <v>, setType=LIBSETS_SETTYPE_DUNGEON</v>
      </c>
      <c r="BB417" s="21" t="str">
        <f t="shared" si="42"/>
        <v>},</v>
      </c>
      <c r="BC417" s="21" t="str">
        <f t="shared" si="43"/>
        <v xml:space="preserve"> --Grave Guardian  / Grabwächter   [Unhallowed Grave]</v>
      </c>
    </row>
    <row r="418" spans="1:55" x14ac:dyDescent="0.25">
      <c r="A418" s="5">
        <v>478</v>
      </c>
      <c r="B418" t="s">
        <v>1685</v>
      </c>
      <c r="C418" t="s">
        <v>1677</v>
      </c>
      <c r="D418" s="3">
        <f t="shared" si="45"/>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 t="shared" si="40"/>
        <v>[478] = {wayshrines={424,424,424,}, dlcId=DLC_HARROWSTORM</v>
      </c>
      <c r="AZ418" s="21" t="str">
        <f t="shared" si="44"/>
        <v>, zoneIds={1152}, veteran={[EQUIP_TYPE_HEAD]=true, [EQUIP_TYPE_SHOULDERS]=false}</v>
      </c>
      <c r="BA418" s="21" t="str">
        <f t="shared" si="41"/>
        <v>, setType=LIBSETS_SETTYPE_MONSTER</v>
      </c>
      <c r="BB418" s="21" t="str">
        <f t="shared" si="42"/>
        <v>, dropMechanic={LIBSETS_DROP_MECHANIC_MONSTER_NAME}, dropMechanicNames={['en']='Mother Ciannait', ['de']='Mutter Ciannait'}},</v>
      </c>
      <c r="BC418" s="21" t="str">
        <f t="shared" si="43"/>
        <v xml:space="preserve"> --Mother Ciannait / Mutter Ciannait   [Icereach]</v>
      </c>
    </row>
    <row r="419" spans="1:55" x14ac:dyDescent="0.25">
      <c r="A419" s="5">
        <v>479</v>
      </c>
      <c r="B419" t="s">
        <v>1686</v>
      </c>
      <c r="C419" t="s">
        <v>1681</v>
      </c>
      <c r="D419" s="3">
        <f t="shared" si="45"/>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 t="shared" si="40"/>
        <v>[479] = {wayshrines={425,425,425,}, dlcId=DLC_HARROWSTORM</v>
      </c>
      <c r="AZ419" s="21" t="str">
        <f t="shared" si="44"/>
        <v>, zoneIds={1153}, veteran={[EQUIP_TYPE_HEAD]=true, [EQUIP_TYPE_SHOULDERS]=false}</v>
      </c>
      <c r="BA419" s="21" t="str">
        <f t="shared" si="41"/>
        <v>, setType=LIBSETS_SETTYPE_MONSTER</v>
      </c>
      <c r="BB419" s="21" t="str">
        <f t="shared" si="42"/>
        <v>, dropMechanic={LIBSETS_DROP_MECHANIC_MONSTER_NAME}, dropMechanicNames={['en']='Kjalnar\’s Nightmare', ['de']='Kjalnar\’s Albtraum'}},</v>
      </c>
      <c r="BC419" s="21" t="str">
        <f t="shared" si="43"/>
        <v xml:space="preserve"> --Kjalnar\’s Nightmare / Kjalnar\’s Albtraum   [Unhallowed Grave]</v>
      </c>
    </row>
    <row r="420" spans="1:55" x14ac:dyDescent="0.25">
      <c r="A420" s="5">
        <v>480</v>
      </c>
      <c r="B420" t="s">
        <v>1698</v>
      </c>
      <c r="C420" t="s">
        <v>1682</v>
      </c>
      <c r="D420" s="3">
        <f t="shared" si="45"/>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 t="shared" si="40"/>
        <v>[480] = {wayshrines={-1,-1,-1,}, traitsNeeded=3, dlcId=DLC_BASE_GAME</v>
      </c>
      <c r="AZ420" s="21" t="str">
        <f t="shared" si="44"/>
        <v>, zoneIds={181}, veteran=false</v>
      </c>
      <c r="BA420" s="21" t="str">
        <f t="shared" si="41"/>
        <v>, setType=LIBSETS_SETTYPE_CRAFTED</v>
      </c>
      <c r="BB420" s="21" t="str">
        <f t="shared" si="42"/>
        <v>},</v>
      </c>
      <c r="BC420" s="21" t="str">
        <f t="shared" si="43"/>
        <v xml:space="preserve"> --Critical Riposte / Kritischer Konter   [Cyrodiil]</v>
      </c>
    </row>
    <row r="421" spans="1:55" x14ac:dyDescent="0.25">
      <c r="A421" s="5">
        <v>481</v>
      </c>
      <c r="B421" t="s">
        <v>1699</v>
      </c>
      <c r="C421" t="s">
        <v>1683</v>
      </c>
      <c r="D421" s="3">
        <f t="shared" si="45"/>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 t="shared" si="40"/>
        <v>[481] = {wayshrines={-1,-1,-1,}, traitsNeeded=3, dlcId=DLC_BASE_GAME</v>
      </c>
      <c r="AZ421" s="21" t="str">
        <f t="shared" si="44"/>
        <v>, zoneIds={181}, veteran=false</v>
      </c>
      <c r="BA421" s="21" t="str">
        <f t="shared" si="41"/>
        <v>, setType=LIBSETS_SETTYPE_CRAFTED</v>
      </c>
      <c r="BB421" s="21" t="str">
        <f t="shared" si="42"/>
        <v>},</v>
      </c>
      <c r="BC421" s="21" t="str">
        <f t="shared" si="43"/>
        <v xml:space="preserve"> --Unchained Aggressor / Entfesselter Aggressor   [Cyrodiil]</v>
      </c>
    </row>
    <row r="422" spans="1:55" x14ac:dyDescent="0.25">
      <c r="A422" s="5">
        <v>482</v>
      </c>
      <c r="B422" t="s">
        <v>1700</v>
      </c>
      <c r="C422" t="s">
        <v>1684</v>
      </c>
      <c r="D422" s="3">
        <f t="shared" si="45"/>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 t="shared" si="40"/>
        <v>[482] = {wayshrines={-1,-1,-1,}, traitsNeeded=3, dlcId=DLC_BASE_GAME</v>
      </c>
      <c r="AZ422" s="21" t="str">
        <f t="shared" si="44"/>
        <v>, zoneIds={181}, veteran=false</v>
      </c>
      <c r="BA422" s="21" t="str">
        <f t="shared" si="41"/>
        <v>, setType=LIBSETS_SETTYPE_CRAFTED</v>
      </c>
      <c r="BB422" s="21" t="str">
        <f t="shared" si="42"/>
        <v>},</v>
      </c>
      <c r="BC422" s="21" t="str">
        <f t="shared" si="43"/>
        <v xml:space="preserve"> --Dauntless Combatant / Furchtloser Kombattant   [Cyrodiil]</v>
      </c>
    </row>
    <row r="423" spans="1:55" x14ac:dyDescent="0.25">
      <c r="A423" s="5">
        <v>483</v>
      </c>
      <c r="B423" t="s">
        <v>1760</v>
      </c>
      <c r="C423" t="s">
        <v>1760</v>
      </c>
      <c r="D423" s="3">
        <f t="shared" si="45"/>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 t="shared" si="40"/>
        <v/>
      </c>
      <c r="AZ423" s="21" t="str">
        <f t="shared" si="44"/>
        <v/>
      </c>
      <c r="BA423" s="21" t="str">
        <f t="shared" si="41"/>
        <v/>
      </c>
      <c r="BB423" s="21" t="str">
        <f t="shared" si="42"/>
        <v/>
      </c>
      <c r="BC423" s="21" t="str">
        <f t="shared" si="43"/>
        <v/>
      </c>
    </row>
    <row r="424" spans="1:55" x14ac:dyDescent="0.25">
      <c r="A424" s="5">
        <v>484</v>
      </c>
      <c r="B424" t="s">
        <v>1761</v>
      </c>
      <c r="C424" t="s">
        <v>1761</v>
      </c>
      <c r="D424" s="3">
        <f t="shared" si="45"/>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 t="shared" si="40"/>
        <v/>
      </c>
      <c r="AZ424" s="21" t="str">
        <f t="shared" si="44"/>
        <v/>
      </c>
      <c r="BA424" s="21" t="str">
        <f t="shared" si="41"/>
        <v/>
      </c>
      <c r="BB424" s="21" t="str">
        <f t="shared" si="42"/>
        <v/>
      </c>
      <c r="BC424" s="21" t="str">
        <f t="shared" si="43"/>
        <v/>
      </c>
    </row>
    <row r="425" spans="1:55" x14ac:dyDescent="0.25">
      <c r="A425" s="5">
        <v>485</v>
      </c>
      <c r="B425" t="s">
        <v>1762</v>
      </c>
      <c r="C425" t="s">
        <v>1762</v>
      </c>
      <c r="D425" s="3">
        <f t="shared" si="45"/>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 t="shared" si="40"/>
        <v/>
      </c>
      <c r="AZ425" s="21" t="str">
        <f t="shared" si="44"/>
        <v/>
      </c>
      <c r="BA425" s="21" t="str">
        <f t="shared" si="41"/>
        <v/>
      </c>
      <c r="BB425" s="21" t="str">
        <f t="shared" si="42"/>
        <v/>
      </c>
      <c r="BC425" s="21" t="str">
        <f t="shared" si="43"/>
        <v/>
      </c>
    </row>
    <row r="426" spans="1:55" x14ac:dyDescent="0.25">
      <c r="A426" s="5">
        <v>486</v>
      </c>
      <c r="B426" t="s">
        <v>1763</v>
      </c>
      <c r="C426" t="s">
        <v>1763</v>
      </c>
      <c r="D426" s="3">
        <f t="shared" si="45"/>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 t="shared" si="40"/>
        <v/>
      </c>
      <c r="AZ426" s="21" t="str">
        <f t="shared" si="44"/>
        <v/>
      </c>
      <c r="BA426" s="21" t="str">
        <f t="shared" si="41"/>
        <v/>
      </c>
      <c r="BB426" s="21" t="str">
        <f t="shared" si="42"/>
        <v/>
      </c>
      <c r="BC426" s="21" t="str">
        <f t="shared" si="43"/>
        <v/>
      </c>
    </row>
    <row r="427" spans="1:55" x14ac:dyDescent="0.25">
      <c r="A427" s="5">
        <v>487</v>
      </c>
      <c r="B427" t="s">
        <v>1764</v>
      </c>
      <c r="C427" t="s">
        <v>2689</v>
      </c>
      <c r="D427" s="3">
        <f t="shared" si="45"/>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1581</v>
      </c>
      <c r="V427" s="43" t="str">
        <f>IF(U427&lt;&gt;"",IF(U427&lt;&gt;"LIBSETS_DROP_MECHANIC_MONSTER_NAME",VLOOKUP(U427,'LibSets constants'!$I$4:$L$1003,3,FALSE),""),"")</f>
        <v>Delve bosses have a chance to drop a waist or feet.</v>
      </c>
      <c r="W427" s="43" t="str">
        <f>IF(U427&lt;&gt;"",IF(U427&lt;&gt;"LIBSETS_DROP_MECHANIC_MONSTER_NAME",VLOOKUP(U427,'LibSets constants'!$I$4:$L$1003,4,FALSE),""),"")</f>
        <v>Bosse in Gewölben haben die Chance, eine Taille oder Füße fallen zu lassen.</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1" t="s">
        <v>1581</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1583</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3" t="str">
        <f>IF(G427&lt;&gt;"LIBSETS_SETTYPE_BATTLEGROUND",IF(G427&lt;&gt;"LIBSETS_SETTYPE_SPECIAL",IF(AJ427&lt;&gt;"",VLOOKUP(AJ427,'ESO zone constants'!$D$3:$H$4953,5,FALSE),""),""),"")</f>
        <v/>
      </c>
      <c r="AK427" s="44" t="s">
        <v>1584</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 t="shared" si="40"/>
        <v>[487] = {wayshrines={418,419,421,}, dlcId=DLC_GREYMOOR</v>
      </c>
      <c r="AZ427" s="21" t="str">
        <f t="shared" si="44"/>
        <v>, zoneIds={1160}, veteran=false</v>
      </c>
      <c r="BA427" s="21" t="str">
        <f t="shared" si="41"/>
        <v>, setType=LIBSETS_SETTYPE_OVERLAND</v>
      </c>
      <c r="BB427" s="21" t="str">
        <f t="shared" si="42"/>
        <v>, dropMechanic={LIBSETS_DROP_MECHANIC_OVERLAND_BOSS_DELVE,LIBSETS_DROP_MECHANIC_OVERLAND_BOSS_DELVE,LIBSETS_DROP_MECHANIC_OVERLAND_BOSS_PUBLIC_DUNGEON,LIBSETS_DROP_MECHANIC_OVERLAND_CHEST}},</v>
      </c>
      <c r="BC427" s="21" t="str">
        <f t="shared" si="43"/>
        <v xml:space="preserve"> --Winter\'s Respite / Winterruhe   [Western Skyrim]</v>
      </c>
    </row>
    <row r="428" spans="1:55" x14ac:dyDescent="0.25">
      <c r="A428" s="5">
        <v>488</v>
      </c>
      <c r="B428" t="s">
        <v>1765</v>
      </c>
      <c r="C428" t="s">
        <v>1766</v>
      </c>
      <c r="D428" s="3">
        <f t="shared" si="45"/>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1581</v>
      </c>
      <c r="V428" s="43" t="str">
        <f>IF(U428&lt;&gt;"",IF(U428&lt;&gt;"LIBSETS_DROP_MECHANIC_MONSTER_NAME",VLOOKUP(U428,'LibSets constants'!$I$4:$L$1003,3,FALSE),""),"")</f>
        <v>Delve bosses have a chance to drop a waist or feet.</v>
      </c>
      <c r="W428" s="43" t="str">
        <f>IF(U428&lt;&gt;"",IF(U428&lt;&gt;"LIBSETS_DROP_MECHANIC_MONSTER_NAME",VLOOKUP(U428,'LibSets constants'!$I$4:$L$1003,4,FALSE),""),"")</f>
        <v>Bosse in Gewölben haben die Chance, eine Taille oder Füße fallen zu lassen.</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1" t="s">
        <v>1581</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1583</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1584</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 t="shared" si="40"/>
        <v>[488] = {wayshrines={418,419,421,}, dlcId=DLC_GREYMOOR</v>
      </c>
      <c r="AZ428" s="21" t="str">
        <f t="shared" si="44"/>
        <v>, zoneIds={1160}, veteran=false</v>
      </c>
      <c r="BA428" s="21" t="str">
        <f t="shared" si="41"/>
        <v>, setType=LIBSETS_SETTYPE_OVERLAND</v>
      </c>
      <c r="BB428" s="21" t="str">
        <f t="shared" si="42"/>
        <v>, dropMechanic={LIBSETS_DROP_MECHANIC_OVERLAND_BOSS_DELVE,LIBSETS_DROP_MECHANIC_OVERLAND_BOSS_DELVE,LIBSETS_DROP_MECHANIC_OVERLAND_BOSS_PUBLIC_DUNGEON,LIBSETS_DROP_MECHANIC_OVERLAND_CHEST}},</v>
      </c>
      <c r="BC428" s="21" t="str">
        <f t="shared" si="43"/>
        <v xml:space="preserve"> --Venomous Smite / Giftschlag   [Western Skyrim]</v>
      </c>
    </row>
    <row r="429" spans="1:55" x14ac:dyDescent="0.25">
      <c r="A429" s="5">
        <v>489</v>
      </c>
      <c r="B429" t="s">
        <v>1767</v>
      </c>
      <c r="C429" t="s">
        <v>1768</v>
      </c>
      <c r="D429" s="3">
        <f t="shared" si="45"/>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1581</v>
      </c>
      <c r="V429" s="43" t="str">
        <f>IF(U429&lt;&gt;"",IF(U429&lt;&gt;"LIBSETS_DROP_MECHANIC_MONSTER_NAME",VLOOKUP(U429,'LibSets constants'!$I$4:$L$1003,3,FALSE),""),"")</f>
        <v>Delve bosses have a chance to drop a waist or feet.</v>
      </c>
      <c r="W429" s="43" t="str">
        <f>IF(U429&lt;&gt;"",IF(U429&lt;&gt;"LIBSETS_DROP_MECHANIC_MONSTER_NAME",VLOOKUP(U429,'LibSets constants'!$I$4:$L$1003,4,FALSE),""),"")</f>
        <v>Bosse in Gewölben haben die Chance, eine Taille oder Füße fallen zu lassen.</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1" t="s">
        <v>1581</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1583</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1584</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 t="shared" si="40"/>
        <v>[489] = {wayshrines={418,419,421,}, dlcId=DLC_GREYMOOR</v>
      </c>
      <c r="AZ429" s="21" t="str">
        <f t="shared" si="44"/>
        <v>, zoneIds={1160}, veteran=false</v>
      </c>
      <c r="BA429" s="21" t="str">
        <f t="shared" si="41"/>
        <v>, setType=LIBSETS_SETTYPE_OVERLAND</v>
      </c>
      <c r="BB429" s="21" t="str">
        <f t="shared" si="42"/>
        <v>, dropMechanic={LIBSETS_DROP_MECHANIC_OVERLAND_BOSS_DELVE,LIBSETS_DROP_MECHANIC_OVERLAND_BOSS_DELVE,LIBSETS_DROP_MECHANIC_OVERLAND_BOSS_PUBLIC_DUNGEON,LIBSETS_DROP_MECHANIC_OVERLAND_CHEST}},</v>
      </c>
      <c r="BC429" s="21" t="str">
        <f t="shared" si="43"/>
        <v xml:space="preserve"> --Eternal Vigor / Ewiger Elan   [Western Skyrim]</v>
      </c>
    </row>
    <row r="430" spans="1:55" x14ac:dyDescent="0.25">
      <c r="A430" s="5">
        <v>490</v>
      </c>
      <c r="B430" t="s">
        <v>1769</v>
      </c>
      <c r="C430" t="s">
        <v>2690</v>
      </c>
      <c r="D430" s="3">
        <f t="shared" ref="D430:D461" si="46">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 t="shared" si="40"/>
        <v>[490] = {wayshrines={418,418,418,}, traitsNeeded=5, dlcId=DLC_GREYMOOR</v>
      </c>
      <c r="AZ430" s="21" t="str">
        <f t="shared" si="44"/>
        <v>, zoneIds={1160,1160,1160}, veteran=false</v>
      </c>
      <c r="BA430" s="21" t="str">
        <f t="shared" si="41"/>
        <v>, setType=LIBSETS_SETTYPE_CRAFTED</v>
      </c>
      <c r="BB430" s="21" t="str">
        <f t="shared" si="42"/>
        <v>},</v>
      </c>
      <c r="BC430" s="21" t="str">
        <f t="shared" si="43"/>
        <v xml:space="preserve"> --Stuhn\'s Favor / Stuhns Gunst   [Western Skyrim, Western Skyrim, Western Skyrim]</v>
      </c>
    </row>
    <row r="431" spans="1:55" x14ac:dyDescent="0.25">
      <c r="A431" s="5">
        <v>491</v>
      </c>
      <c r="B431" t="s">
        <v>1770</v>
      </c>
      <c r="C431" t="s">
        <v>2691</v>
      </c>
      <c r="D431" s="3">
        <f t="shared" si="4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 t="shared" si="40"/>
        <v>[491] = {wayshrines={417,417,417,}, traitsNeeded=7, dlcId=DLC_GREYMOOR</v>
      </c>
      <c r="AZ431" s="21" t="str">
        <f t="shared" si="44"/>
        <v>, zoneIds={1160,1160,1160}, veteran=false</v>
      </c>
      <c r="BA431" s="21" t="str">
        <f t="shared" si="41"/>
        <v>, setType=LIBSETS_SETTYPE_CRAFTED</v>
      </c>
      <c r="BB431" s="21" t="str">
        <f t="shared" si="42"/>
        <v>},</v>
      </c>
      <c r="BC431" s="21" t="str">
        <f t="shared" si="43"/>
        <v xml:space="preserve"> --Dragon\'s Appetite / Appetit des Drachen   [Western Skyrim, Western Skyrim, Western Skyrim]</v>
      </c>
    </row>
    <row r="432" spans="1:55" x14ac:dyDescent="0.25">
      <c r="A432" s="5">
        <v>492</v>
      </c>
      <c r="B432" t="s">
        <v>1771</v>
      </c>
      <c r="C432" t="s">
        <v>2692</v>
      </c>
      <c r="D432" s="3">
        <f t="shared" si="4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 t="shared" si="40"/>
        <v>[492] = {wayshrines={434,434,434,}, dlcId=DLC_GREYMOOR</v>
      </c>
      <c r="AZ432" s="21" t="str">
        <f t="shared" si="44"/>
        <v>, zoneIds={1196}, veteran=false</v>
      </c>
      <c r="BA432" s="21" t="str">
        <f t="shared" si="41"/>
        <v>, setType=LIBSETS_SETTYPE_TRIAL</v>
      </c>
      <c r="BB432" s="21" t="str">
        <f t="shared" si="42"/>
        <v>, dropMechanic={LIBSETS_DROP_MECHANIC_MONSTER_NAME}, dropMechanicNames={}},</v>
      </c>
      <c r="BC432" s="21" t="str">
        <f t="shared" si="43"/>
        <v xml:space="preserve"> --Kyne\'s Wind / Kynes Wind   [Kyne's Aegis]</v>
      </c>
    </row>
    <row r="433" spans="1:55" x14ac:dyDescent="0.25">
      <c r="A433" s="5">
        <v>493</v>
      </c>
      <c r="B433" t="s">
        <v>1772</v>
      </c>
      <c r="C433" t="s">
        <v>2693</v>
      </c>
      <c r="D433" s="3">
        <f t="shared" si="4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 t="shared" si="40"/>
        <v>[493] = {wayshrines={434,434,434,}, dlcId=DLC_GREYMOOR</v>
      </c>
      <c r="AZ433" s="21" t="str">
        <f t="shared" si="44"/>
        <v>, zoneIds={1196}, veteran=true</v>
      </c>
      <c r="BA433" s="21" t="str">
        <f t="shared" si="41"/>
        <v>, setType=LIBSETS_SETTYPE_TRIAL</v>
      </c>
      <c r="BB433" s="21" t="str">
        <f t="shared" si="42"/>
        <v>, dropMechanic={LIBSETS_DROP_MECHANIC_MONSTER_NAME}, dropMechanicNames={}},</v>
      </c>
      <c r="BC433" s="21" t="str">
        <f t="shared" si="43"/>
        <v xml:space="preserve"> --Perfected Kyne\'s Wind / Kynes perfektionierter Wind   [Kyne's Aegis]</v>
      </c>
    </row>
    <row r="434" spans="1:55" x14ac:dyDescent="0.25">
      <c r="A434" s="5">
        <v>494</v>
      </c>
      <c r="B434" t="s">
        <v>1773</v>
      </c>
      <c r="C434" t="s">
        <v>2694</v>
      </c>
      <c r="D434" s="3">
        <f t="shared" si="4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 t="shared" si="40"/>
        <v>[494] = {wayshrines={434,434,434,}, dlcId=DLC_GREYMOOR</v>
      </c>
      <c r="AZ434" s="21" t="str">
        <f t="shared" si="44"/>
        <v>, zoneIds={1196}, veteran=false</v>
      </c>
      <c r="BA434" s="21" t="str">
        <f t="shared" si="41"/>
        <v>, setType=LIBSETS_SETTYPE_TRIAL</v>
      </c>
      <c r="BB434" s="21" t="str">
        <f t="shared" si="42"/>
        <v>, dropMechanic={LIBSETS_DROP_MECHANIC_MONSTER_NAME}, dropMechanicNames={}},</v>
      </c>
      <c r="BC434" s="21" t="str">
        <f t="shared" si="43"/>
        <v xml:space="preserve"> --Vrol\'s Command / Vrols Befehl   [Kyne's Aegis]</v>
      </c>
    </row>
    <row r="435" spans="1:55" x14ac:dyDescent="0.25">
      <c r="A435" s="5">
        <v>495</v>
      </c>
      <c r="B435" t="s">
        <v>1774</v>
      </c>
      <c r="C435" t="s">
        <v>2695</v>
      </c>
      <c r="D435" s="3">
        <f t="shared" si="4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 t="shared" si="40"/>
        <v>[495] = {wayshrines={434,434,434,}, dlcId=DLC_GREYMOOR</v>
      </c>
      <c r="AZ435" s="21" t="str">
        <f t="shared" si="44"/>
        <v>, zoneIds={1196}, veteran=true</v>
      </c>
      <c r="BA435" s="21" t="str">
        <f t="shared" si="41"/>
        <v>, setType=LIBSETS_SETTYPE_TRIAL</v>
      </c>
      <c r="BB435" s="21" t="str">
        <f t="shared" si="42"/>
        <v>, dropMechanic={LIBSETS_DROP_MECHANIC_MONSTER_NAME}, dropMechanicNames={}},</v>
      </c>
      <c r="BC435" s="21" t="str">
        <f t="shared" si="43"/>
        <v xml:space="preserve"> --Perfected Vrol\'s Command / Vrols perfektionierter Befehl   [Kyne's Aegis]</v>
      </c>
    </row>
    <row r="436" spans="1:55" x14ac:dyDescent="0.25">
      <c r="A436" s="5">
        <v>496</v>
      </c>
      <c r="B436" t="s">
        <v>1775</v>
      </c>
      <c r="C436" t="s">
        <v>1776</v>
      </c>
      <c r="D436" s="3">
        <f t="shared" si="4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 t="shared" si="40"/>
        <v>[496] = {wayshrines={434,434,434,}, dlcId=DLC_GREYMOOR</v>
      </c>
      <c r="AZ436" s="21" t="str">
        <f t="shared" si="44"/>
        <v>, zoneIds={1196}, veteran=false</v>
      </c>
      <c r="BA436" s="21" t="str">
        <f t="shared" si="41"/>
        <v>, setType=LIBSETS_SETTYPE_TRIAL</v>
      </c>
      <c r="BB436" s="21" t="str">
        <f t="shared" si="42"/>
        <v>, dropMechanic={LIBSETS_DROP_MECHANIC_MONSTER_NAME}, dropMechanicNames={}},</v>
      </c>
      <c r="BC436" s="21" t="str">
        <f t="shared" si="43"/>
        <v xml:space="preserve"> --Roaring Opportunist / Brüllender Opportunist   [Kyne's Aegis]</v>
      </c>
    </row>
    <row r="437" spans="1:55" x14ac:dyDescent="0.25">
      <c r="A437" s="5">
        <v>497</v>
      </c>
      <c r="B437" t="s">
        <v>1777</v>
      </c>
      <c r="C437" t="s">
        <v>1778</v>
      </c>
      <c r="D437" s="3">
        <f t="shared" si="4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 t="shared" si="40"/>
        <v>[497] = {wayshrines={434,434,434,}, dlcId=DLC_GREYMOOR</v>
      </c>
      <c r="AZ437" s="21" t="str">
        <f t="shared" si="44"/>
        <v>, zoneIds={1196}, veteran=true</v>
      </c>
      <c r="BA437" s="21" t="str">
        <f t="shared" si="41"/>
        <v>, setType=LIBSETS_SETTYPE_TRIAL</v>
      </c>
      <c r="BB437" s="21" t="str">
        <f t="shared" si="42"/>
        <v>, dropMechanic={LIBSETS_DROP_MECHANIC_MONSTER_NAME}, dropMechanicNames={}},</v>
      </c>
      <c r="BC437" s="21" t="str">
        <f t="shared" si="43"/>
        <v xml:space="preserve"> --Perfected Roaring Opportunist / Perfektionierter brüllender Opportunist   [Kyne's Aegis]</v>
      </c>
    </row>
    <row r="438" spans="1:55" x14ac:dyDescent="0.25">
      <c r="A438" s="5">
        <v>498</v>
      </c>
      <c r="B438" t="s">
        <v>1779</v>
      </c>
      <c r="C438" t="s">
        <v>2696</v>
      </c>
      <c r="D438" s="3">
        <f t="shared" si="4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 t="shared" si="40"/>
        <v>[498] = {wayshrines={434,434,434,}, dlcId=DLC_GREYMOOR</v>
      </c>
      <c r="AZ438" s="21" t="str">
        <f t="shared" si="44"/>
        <v>, zoneIds={1196}, veteran=false</v>
      </c>
      <c r="BA438" s="21" t="str">
        <f t="shared" si="41"/>
        <v>, setType=LIBSETS_SETTYPE_TRIAL</v>
      </c>
      <c r="BB438" s="21" t="str">
        <f t="shared" si="42"/>
        <v>, dropMechanic={LIBSETS_DROP_MECHANIC_MONSTER_NAME}, dropMechanicNames={}},</v>
      </c>
      <c r="BC438" s="21" t="str">
        <f t="shared" si="43"/>
        <v xml:space="preserve"> --Yandir\'s Might / Yandirs Macht   [Kyne's Aegis]</v>
      </c>
    </row>
    <row r="439" spans="1:55" x14ac:dyDescent="0.25">
      <c r="A439" s="5">
        <v>499</v>
      </c>
      <c r="B439" t="s">
        <v>1780</v>
      </c>
      <c r="C439" t="s">
        <v>2697</v>
      </c>
      <c r="D439" s="3">
        <f t="shared" si="4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 t="shared" si="40"/>
        <v>[499] = {wayshrines={434,434,434,}, dlcId=DLC_GREYMOOR</v>
      </c>
      <c r="AZ439" s="21" t="str">
        <f t="shared" si="44"/>
        <v>, zoneIds={1196}, veteran=true</v>
      </c>
      <c r="BA439" s="21" t="str">
        <f t="shared" si="41"/>
        <v>, setType=LIBSETS_SETTYPE_TRIAL</v>
      </c>
      <c r="BB439" s="21" t="str">
        <f t="shared" si="42"/>
        <v>, dropMechanic={LIBSETS_DROP_MECHANIC_MONSTER_NAME}, dropMechanicNames={}},</v>
      </c>
      <c r="BC439" s="21" t="str">
        <f t="shared" si="43"/>
        <v xml:space="preserve"> --Perfected Yandir\'s Might / Yandirs perfektionierte Macht   [Kyne's Aegis]</v>
      </c>
    </row>
    <row r="440" spans="1:55" x14ac:dyDescent="0.25">
      <c r="A440" s="5">
        <v>500</v>
      </c>
      <c r="B440" t="s">
        <v>1781</v>
      </c>
      <c r="C440" t="s">
        <v>2698</v>
      </c>
      <c r="D440" s="3">
        <f t="shared" si="4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 t="shared" si="40"/>
        <v/>
      </c>
      <c r="AZ440" s="21" t="str">
        <f t="shared" si="44"/>
        <v/>
      </c>
      <c r="BA440" s="21" t="str">
        <f t="shared" si="41"/>
        <v/>
      </c>
      <c r="BB440" s="21" t="str">
        <f t="shared" si="42"/>
        <v/>
      </c>
      <c r="BC440" s="21" t="str">
        <f t="shared" si="43"/>
        <v/>
      </c>
    </row>
    <row r="441" spans="1:55" x14ac:dyDescent="0.25">
      <c r="A441" s="5">
        <v>501</v>
      </c>
      <c r="B441" t="s">
        <v>1783</v>
      </c>
      <c r="C441" t="s">
        <v>1782</v>
      </c>
      <c r="D441" s="3">
        <f t="shared" si="4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 t="shared" si="40"/>
        <v>[501] = {wayshrines={-1,-1,-1,}, dlcId=DLC_GREYMOOR</v>
      </c>
      <c r="AZ441" s="21" t="str">
        <f t="shared" si="44"/>
        <v>, veteran=false</v>
      </c>
      <c r="BA441" s="21" t="str">
        <f t="shared" si="41"/>
        <v>, setType=LIBSETS_SETTYPE_MYTHIC</v>
      </c>
      <c r="BB441" s="21" t="str">
        <f t="shared" si="42"/>
        <v>, dropMechanic={LIBSETS_DROP_MECHANIC_ANTIQUITIES}},</v>
      </c>
      <c r="BC441" s="21" t="str">
        <f t="shared" si="43"/>
        <v xml:space="preserve"> --Thrassian Stranglers / Thrassische Würger   [Antiquities]</v>
      </c>
    </row>
    <row r="442" spans="1:55" x14ac:dyDescent="0.25">
      <c r="A442" s="5">
        <v>502</v>
      </c>
      <c r="B442" t="s">
        <v>1784</v>
      </c>
      <c r="C442" t="s">
        <v>1784</v>
      </c>
      <c r="D442" s="3">
        <f t="shared" si="4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 t="shared" si="40"/>
        <v/>
      </c>
      <c r="AZ442" s="21" t="str">
        <f t="shared" si="44"/>
        <v/>
      </c>
      <c r="BA442" s="21" t="str">
        <f t="shared" si="41"/>
        <v/>
      </c>
      <c r="BB442" s="21" t="str">
        <f t="shared" si="42"/>
        <v/>
      </c>
      <c r="BC442" s="21" t="str">
        <f t="shared" si="43"/>
        <v/>
      </c>
    </row>
    <row r="443" spans="1:55" x14ac:dyDescent="0.25">
      <c r="A443" s="5">
        <v>503</v>
      </c>
      <c r="B443" t="s">
        <v>1785</v>
      </c>
      <c r="C443" t="s">
        <v>1786</v>
      </c>
      <c r="D443" s="3">
        <f t="shared" si="4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 t="shared" si="40"/>
        <v>[503] = {wayshrines={-1,-1,-1,}, dlcId=DLC_GREYMOOR</v>
      </c>
      <c r="AZ443" s="21" t="str">
        <f t="shared" si="44"/>
        <v>, veteran=false</v>
      </c>
      <c r="BA443" s="21" t="str">
        <f t="shared" si="41"/>
        <v>, setType=LIBSETS_SETTYPE_MYTHIC</v>
      </c>
      <c r="BB443" s="21" t="str">
        <f t="shared" si="42"/>
        <v>, dropMechanic={LIBSETS_DROP_MECHANIC_ANTIQUITIES}},</v>
      </c>
      <c r="BC443" s="21" t="str">
        <f t="shared" si="43"/>
        <v xml:space="preserve"> --Ring of the Wild Hunt / Ring der Wilden Jagd   [Antiquities]</v>
      </c>
    </row>
    <row r="444" spans="1:55" x14ac:dyDescent="0.25">
      <c r="A444" s="5">
        <v>504</v>
      </c>
      <c r="B444" t="s">
        <v>1787</v>
      </c>
      <c r="C444" t="s">
        <v>2699</v>
      </c>
      <c r="D444" s="3">
        <f t="shared" si="4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 t="shared" si="40"/>
        <v/>
      </c>
      <c r="AZ444" s="21" t="str">
        <f t="shared" si="44"/>
        <v/>
      </c>
      <c r="BA444" s="21" t="str">
        <f t="shared" si="41"/>
        <v/>
      </c>
      <c r="BB444" s="21" t="str">
        <f t="shared" si="42"/>
        <v/>
      </c>
      <c r="BC444" s="21" t="str">
        <f t="shared" si="43"/>
        <v/>
      </c>
    </row>
    <row r="445" spans="1:55" x14ac:dyDescent="0.25">
      <c r="A445" s="5">
        <v>505</v>
      </c>
      <c r="B445" t="s">
        <v>1789</v>
      </c>
      <c r="C445" t="s">
        <v>1788</v>
      </c>
      <c r="D445" s="3">
        <f t="shared" si="4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 t="shared" si="40"/>
        <v>[505] = {wayshrines={-1,-1,-1,}, dlcId=DLC_GREYMOOR</v>
      </c>
      <c r="AZ445" s="21" t="str">
        <f t="shared" si="44"/>
        <v>, veteran=false</v>
      </c>
      <c r="BA445" s="21" t="str">
        <f t="shared" si="41"/>
        <v>, setType=LIBSETS_SETTYPE_MYTHIC</v>
      </c>
      <c r="BB445" s="21" t="str">
        <f t="shared" si="42"/>
        <v>, dropMechanic={LIBSETS_DROP_MECHANIC_ANTIQUITIES}},</v>
      </c>
      <c r="BC445" s="21" t="str">
        <f t="shared" si="43"/>
        <v xml:space="preserve"> --Torc of Tonal Constancy / Torques der Klangkonstanz   [Antiquities]</v>
      </c>
    </row>
    <row r="446" spans="1:55" x14ac:dyDescent="0.25">
      <c r="A446" s="5">
        <v>506</v>
      </c>
      <c r="B446" t="s">
        <v>1790</v>
      </c>
      <c r="C446" t="s">
        <v>1791</v>
      </c>
      <c r="D446" s="3">
        <f t="shared" si="4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 t="shared" si="40"/>
        <v>[506] = {wayshrines={430,430,430,}, traitsNeeded=3, dlcId=DLC_GREYMOOR</v>
      </c>
      <c r="AZ446" s="21" t="str">
        <f t="shared" si="44"/>
        <v>, zoneIds={1161,1161,1161}, veteran=false</v>
      </c>
      <c r="BA446" s="21" t="str">
        <f t="shared" si="41"/>
        <v>, setType=LIBSETS_SETTYPE_CRAFTED</v>
      </c>
      <c r="BB446" s="21" t="str">
        <f t="shared" si="42"/>
        <v>},</v>
      </c>
      <c r="BC446" s="21" t="str">
        <f t="shared" si="43"/>
        <v xml:space="preserve"> --Spell Parasite / Magieparasit   [Blackreach: Greymoor Caverns, Blackreach: Greymoor Caverns, Blackreach: Greymoor Caverns]</v>
      </c>
    </row>
    <row r="447" spans="1:55" x14ac:dyDescent="0.25">
      <c r="A447" s="94">
        <v>509</v>
      </c>
      <c r="B447" s="95" t="s">
        <v>1792</v>
      </c>
      <c r="C447" s="95" t="s">
        <v>1792</v>
      </c>
      <c r="D447" s="3">
        <f t="shared" si="4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 t="shared" si="40"/>
        <v/>
      </c>
      <c r="AZ447" s="21" t="str">
        <f t="shared" si="44"/>
        <v/>
      </c>
      <c r="BA447" s="21" t="str">
        <f t="shared" si="41"/>
        <v/>
      </c>
      <c r="BB447" s="21" t="str">
        <f t="shared" si="42"/>
        <v/>
      </c>
      <c r="BC447" s="21" t="str">
        <f t="shared" si="43"/>
        <v/>
      </c>
    </row>
    <row r="448" spans="1:55" x14ac:dyDescent="0.25">
      <c r="A448" s="94">
        <v>510</v>
      </c>
      <c r="B448" s="95" t="s">
        <v>1793</v>
      </c>
      <c r="C448" s="95" t="s">
        <v>1793</v>
      </c>
      <c r="D448" s="3">
        <f t="shared" si="4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 t="shared" si="40"/>
        <v/>
      </c>
      <c r="AZ448" s="21" t="str">
        <f t="shared" si="44"/>
        <v/>
      </c>
      <c r="BA448" s="21" t="str">
        <f t="shared" si="41"/>
        <v/>
      </c>
      <c r="BB448" s="21" t="str">
        <f t="shared" si="42"/>
        <v/>
      </c>
      <c r="BC448" s="21" t="str">
        <f t="shared" si="43"/>
        <v/>
      </c>
    </row>
    <row r="449" spans="1:55" x14ac:dyDescent="0.25">
      <c r="A449" s="94">
        <v>511</v>
      </c>
      <c r="B449" s="95" t="s">
        <v>1794</v>
      </c>
      <c r="C449" s="95" t="s">
        <v>1794</v>
      </c>
      <c r="D449" s="3">
        <f t="shared" si="4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 t="shared" si="40"/>
        <v/>
      </c>
      <c r="AZ449" s="21" t="str">
        <f t="shared" si="44"/>
        <v/>
      </c>
      <c r="BA449" s="21" t="str">
        <f t="shared" si="41"/>
        <v/>
      </c>
      <c r="BB449" s="21" t="str">
        <f t="shared" si="42"/>
        <v/>
      </c>
      <c r="BC449" s="21" t="str">
        <f t="shared" si="43"/>
        <v/>
      </c>
    </row>
    <row r="450" spans="1:55" x14ac:dyDescent="0.25">
      <c r="A450" s="94">
        <v>512</v>
      </c>
      <c r="B450" s="95" t="s">
        <v>1795</v>
      </c>
      <c r="C450" s="95" t="s">
        <v>1795</v>
      </c>
      <c r="D450" s="3">
        <f t="shared" si="4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 t="shared" si="40"/>
        <v/>
      </c>
      <c r="AZ450" s="21" t="str">
        <f t="shared" si="44"/>
        <v/>
      </c>
      <c r="BA450" s="21" t="str">
        <f t="shared" si="41"/>
        <v/>
      </c>
      <c r="BB450" s="21" t="str">
        <f t="shared" si="42"/>
        <v/>
      </c>
      <c r="BC450" s="21" t="str">
        <f t="shared" si="43"/>
        <v/>
      </c>
    </row>
    <row r="451" spans="1:55" x14ac:dyDescent="0.25">
      <c r="A451" s="5">
        <v>513</v>
      </c>
      <c r="B451" t="s">
        <v>2193</v>
      </c>
      <c r="C451" t="s">
        <v>1837</v>
      </c>
      <c r="D451" s="3">
        <f t="shared" si="46"/>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 t="shared" ref="AY451:AY514" si="47">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 t="shared" si="44"/>
        <v>, zoneIds={1201}, veteran=false</v>
      </c>
      <c r="BA451" s="21" t="str">
        <f t="shared" ref="BA451:BA514" si="48">IF(F451&lt;&gt;"Not in the game (anymore)",IF(A451&lt;&gt;"",", setType="&amp;G451,"")&amp;IF(J451="true",", multiTrialSet=true",""),"")</f>
        <v>, setType=LIBSETS_SETTYPE_DUNGEON</v>
      </c>
      <c r="BB451" s="21" t="str">
        <f t="shared" ref="BB451:BB514" si="49">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 t="shared" ref="BC451:BC514" si="50">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46"/>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 t="shared" si="47"/>
        <v>[514] = {wayshrines={436,436,436,}, dlcId=DLC_STONETHORN</v>
      </c>
      <c r="AZ452" s="21" t="str">
        <f t="shared" si="44"/>
        <v>, zoneIds={1201}, veteran=false</v>
      </c>
      <c r="BA452" s="21" t="str">
        <f t="shared" si="48"/>
        <v>, setType=LIBSETS_SETTYPE_DUNGEON</v>
      </c>
      <c r="BB452" s="21" t="str">
        <f t="shared" si="49"/>
        <v>},</v>
      </c>
      <c r="BC452" s="21" t="str">
        <f t="shared" si="50"/>
        <v xml:space="preserve"> --Unleashed Terror / Entfesselter Schrecken   [Castle Thorn]</v>
      </c>
    </row>
    <row r="453" spans="1:55" x14ac:dyDescent="0.25">
      <c r="A453" s="5">
        <v>515</v>
      </c>
      <c r="B453" t="s">
        <v>2195</v>
      </c>
      <c r="C453" t="s">
        <v>1839</v>
      </c>
      <c r="D453" s="3">
        <f t="shared" si="46"/>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 t="shared" si="47"/>
        <v>[515] = {wayshrines={436,436,436,}, dlcId=DLC_STONETHORN</v>
      </c>
      <c r="AZ453" s="21" t="str">
        <f t="shared" si="44"/>
        <v>, zoneIds={1201}, veteran=false</v>
      </c>
      <c r="BA453" s="21" t="str">
        <f t="shared" si="48"/>
        <v>, setType=LIBSETS_SETTYPE_DUNGEON</v>
      </c>
      <c r="BB453" s="21" t="str">
        <f t="shared" si="49"/>
        <v>},</v>
      </c>
      <c r="BC453" s="21" t="str">
        <f t="shared" si="50"/>
        <v xml:space="preserve"> --Crimson Twilight / Scharlachrotes Zwielicht   [Castle Thorn]</v>
      </c>
    </row>
    <row r="454" spans="1:55" x14ac:dyDescent="0.25">
      <c r="A454" s="5">
        <v>516</v>
      </c>
      <c r="B454" t="s">
        <v>2196</v>
      </c>
      <c r="C454" t="s">
        <v>1841</v>
      </c>
      <c r="D454" s="3">
        <f t="shared" si="46"/>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 t="shared" si="47"/>
        <v>[516] = {wayshrines={435,435,435,}, dlcId=DLC_STONETHORN</v>
      </c>
      <c r="AZ454" s="21" t="str">
        <f t="shared" si="44"/>
        <v>, zoneIds={1197}, veteran=false</v>
      </c>
      <c r="BA454" s="21" t="str">
        <f t="shared" si="48"/>
        <v>, setType=LIBSETS_SETTYPE_DUNGEON</v>
      </c>
      <c r="BB454" s="21" t="str">
        <f t="shared" si="49"/>
        <v>},</v>
      </c>
      <c r="BC454" s="21" t="str">
        <f t="shared" si="50"/>
        <v xml:space="preserve"> --Elemental Catalyst / Elementarer Katalysator   [Stone Garden]</v>
      </c>
    </row>
    <row r="455" spans="1:55" x14ac:dyDescent="0.25">
      <c r="A455" s="5">
        <v>517</v>
      </c>
      <c r="B455" t="s">
        <v>2197</v>
      </c>
      <c r="C455" t="s">
        <v>1842</v>
      </c>
      <c r="D455" s="3">
        <f t="shared" si="46"/>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 t="shared" si="47"/>
        <v>[517] = {wayshrines={435,435,435,}, dlcId=DLC_STONETHORN</v>
      </c>
      <c r="AZ455" s="21" t="str">
        <f t="shared" si="44"/>
        <v>, zoneIds={1197}, veteran=false</v>
      </c>
      <c r="BA455" s="21" t="str">
        <f t="shared" si="48"/>
        <v>, setType=LIBSETS_SETTYPE_DUNGEON</v>
      </c>
      <c r="BB455" s="21" t="str">
        <f t="shared" si="49"/>
        <v>},</v>
      </c>
      <c r="BC455" s="21" t="str">
        <f t="shared" si="50"/>
        <v xml:space="preserve"> --Kraglen’s Howl / Kraglens Heulen   [Stone Garden]</v>
      </c>
    </row>
    <row r="456" spans="1:55" x14ac:dyDescent="0.25">
      <c r="A456" s="5">
        <v>518</v>
      </c>
      <c r="B456" t="s">
        <v>2198</v>
      </c>
      <c r="C456" t="s">
        <v>1843</v>
      </c>
      <c r="D456" s="3">
        <f t="shared" si="46"/>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 t="shared" si="47"/>
        <v>[518] = {wayshrines={435,435,435,}, dlcId=DLC_STONETHORN</v>
      </c>
      <c r="AZ456" s="21" t="str">
        <f t="shared" si="44"/>
        <v>, zoneIds={1197}, veteran=false</v>
      </c>
      <c r="BA456" s="21" t="str">
        <f t="shared" si="48"/>
        <v>, setType=LIBSETS_SETTYPE_DUNGEON</v>
      </c>
      <c r="BB456" s="21" t="str">
        <f t="shared" si="49"/>
        <v>},</v>
      </c>
      <c r="BC456" s="21" t="str">
        <f t="shared" si="50"/>
        <v xml:space="preserve"> --Arkasis’s Genius / Arkasis' Genie   [Stone Garden]</v>
      </c>
    </row>
    <row r="457" spans="1:55" x14ac:dyDescent="0.25">
      <c r="A457" s="5">
        <v>519</v>
      </c>
      <c r="B457" t="s">
        <v>1796</v>
      </c>
      <c r="C457" t="s">
        <v>1797</v>
      </c>
      <c r="D457" s="3">
        <f t="shared" si="46"/>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 t="shared" si="47"/>
        <v>[519] = {wayshrines={-1,-1,-1,}, dlcId=DLC_GREYMOOR</v>
      </c>
      <c r="AZ457" s="21" t="str">
        <f t="shared" si="44"/>
        <v>, veteran=false</v>
      </c>
      <c r="BA457" s="21" t="str">
        <f t="shared" si="48"/>
        <v>, setType=LIBSETS_SETTYPE_MYTHIC</v>
      </c>
      <c r="BB457" s="21" t="str">
        <f t="shared" si="49"/>
        <v>, dropMechanic={LIBSETS_DROP_MECHANIC_ANTIQUITIES}},</v>
      </c>
      <c r="BC457" s="21" t="str">
        <f t="shared" si="50"/>
        <v xml:space="preserve"> --Snow Treaders / Schneetreter   [Antiquities]</v>
      </c>
    </row>
    <row r="458" spans="1:55" x14ac:dyDescent="0.25">
      <c r="A458" s="5">
        <v>520</v>
      </c>
      <c r="B458" t="s">
        <v>1798</v>
      </c>
      <c r="C458" t="s">
        <v>2700</v>
      </c>
      <c r="D458" s="3">
        <f t="shared" si="46"/>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 t="shared" si="47"/>
        <v>[520] = {wayshrines={-1,-1,-1,}, dlcId=DLC_GREYMOOR</v>
      </c>
      <c r="AZ458" s="21" t="str">
        <f t="shared" si="44"/>
        <v>, veteran=false</v>
      </c>
      <c r="BA458" s="21" t="str">
        <f t="shared" si="48"/>
        <v>, setType=LIBSETS_SETTYPE_MYTHIC</v>
      </c>
      <c r="BB458" s="21" t="str">
        <f t="shared" si="49"/>
        <v>, dropMechanic={LIBSETS_DROP_MECHANIC_ANTIQUITIES}},</v>
      </c>
      <c r="BC458" s="21" t="str">
        <f t="shared" si="50"/>
        <v xml:space="preserve"> --Malacath\'s Band of Brutality / Malacaths Band der Brutalität   [Antiquities]</v>
      </c>
    </row>
    <row r="459" spans="1:55" x14ac:dyDescent="0.25">
      <c r="A459" s="5">
        <v>521</v>
      </c>
      <c r="B459" t="s">
        <v>1799</v>
      </c>
      <c r="C459" t="s">
        <v>2701</v>
      </c>
      <c r="D459" s="3">
        <f t="shared" si="46"/>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 t="shared" si="47"/>
        <v>[521] = {wayshrines={-1,-1,-1,}, dlcId=DLC_GREYMOOR</v>
      </c>
      <c r="AZ459" s="21" t="str">
        <f t="shared" si="44"/>
        <v>, veteran=false</v>
      </c>
      <c r="BA459" s="21" t="str">
        <f t="shared" si="48"/>
        <v>, setType=LIBSETS_SETTYPE_MYTHIC</v>
      </c>
      <c r="BB459" s="21" t="str">
        <f t="shared" si="49"/>
        <v>, dropMechanic={LIBSETS_DROP_MECHANIC_ANTIQUITIES}},</v>
      </c>
      <c r="BC459" s="21" t="str">
        <f t="shared" si="50"/>
        <v xml:space="preserve"> --Bloodlord\'s Embrace / Umarmung des Blutfürsten   [Antiquities]</v>
      </c>
    </row>
    <row r="460" spans="1:55" x14ac:dyDescent="0.25">
      <c r="A460" s="5">
        <v>522</v>
      </c>
      <c r="B460" t="s">
        <v>1800</v>
      </c>
      <c r="C460" t="s">
        <v>1801</v>
      </c>
      <c r="D460" s="3">
        <f t="shared" si="46"/>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 t="shared" si="47"/>
        <v>[522] = {wayshrines={249,249,249,}, dlcId=DLC_GREYMOOR</v>
      </c>
      <c r="AZ460" s="21" t="str">
        <f t="shared" si="44"/>
        <v>, zoneIds={677}, veteran=true</v>
      </c>
      <c r="BA460" s="21" t="str">
        <f t="shared" si="48"/>
        <v>, setType=LIBSETS_SETTYPE_ARENA</v>
      </c>
      <c r="BB460" s="21" t="str">
        <f t="shared" si="49"/>
        <v>, dropMechanic={LIBSETS_DROP_MECHANIC_ARENA_STAGE_CHEST}},</v>
      </c>
      <c r="BC460" s="21" t="str">
        <f t="shared" si="50"/>
        <v xml:space="preserve"> --Perfected Merciless Charge / Perfektionierter gnadenloser Ansturm   [Maelstrom Arena]</v>
      </c>
    </row>
    <row r="461" spans="1:55" x14ac:dyDescent="0.25">
      <c r="A461" s="5">
        <v>523</v>
      </c>
      <c r="B461" t="s">
        <v>1802</v>
      </c>
      <c r="C461" t="s">
        <v>1803</v>
      </c>
      <c r="D461" s="3">
        <f t="shared" si="46"/>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 t="shared" si="47"/>
        <v>[523] = {wayshrines={249,249,249,}, dlcId=DLC_GREYMOOR</v>
      </c>
      <c r="AZ461" s="21" t="str">
        <f t="shared" ref="AZ461:AZ524" si="51">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 t="shared" si="48"/>
        <v>, setType=LIBSETS_SETTYPE_ARENA</v>
      </c>
      <c r="BB461" s="21" t="str">
        <f t="shared" si="49"/>
        <v>, dropMechanic={LIBSETS_DROP_MECHANIC_ARENA_STAGE_CHEST}},</v>
      </c>
      <c r="BC461" s="21" t="str">
        <f t="shared" si="50"/>
        <v xml:space="preserve"> --Perfected Rampaging Slash / Perfektionierter tobender Schnitt   [Maelstrom Arena]</v>
      </c>
    </row>
    <row r="462" spans="1:55" x14ac:dyDescent="0.25">
      <c r="A462" s="5">
        <v>524</v>
      </c>
      <c r="B462" t="s">
        <v>1805</v>
      </c>
      <c r="C462" t="s">
        <v>1804</v>
      </c>
      <c r="D462" s="3">
        <f t="shared" ref="D462:D469" si="52">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 t="shared" si="47"/>
        <v>[524] = {wayshrines={249,249,249,}, dlcId=DLC_GREYMOOR</v>
      </c>
      <c r="AZ462" s="21" t="str">
        <f t="shared" si="51"/>
        <v>, zoneIds={677}, veteran=true</v>
      </c>
      <c r="BA462" s="21" t="str">
        <f t="shared" si="48"/>
        <v>, setType=LIBSETS_SETTYPE_ARENA</v>
      </c>
      <c r="BB462" s="21" t="str">
        <f t="shared" si="49"/>
        <v>, dropMechanic={LIBSETS_DROP_MECHANIC_ARENA_STAGE_CHEST}},</v>
      </c>
      <c r="BC462" s="21" t="str">
        <f t="shared" si="50"/>
        <v xml:space="preserve"> --Perfected Cruel Flurry / Perfektionierter grausamer Schlaghagel   [Maelstrom Arena]</v>
      </c>
    </row>
    <row r="463" spans="1:55" x14ac:dyDescent="0.25">
      <c r="A463" s="5">
        <v>525</v>
      </c>
      <c r="B463" t="s">
        <v>1807</v>
      </c>
      <c r="C463" t="s">
        <v>1806</v>
      </c>
      <c r="D463" s="3">
        <f t="shared" si="5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 t="shared" si="47"/>
        <v>[525] = {wayshrines={249,249,249,}, dlcId=DLC_GREYMOOR</v>
      </c>
      <c r="AZ463" s="21" t="str">
        <f t="shared" si="51"/>
        <v>, zoneIds={677}, veteran=true</v>
      </c>
      <c r="BA463" s="21" t="str">
        <f t="shared" si="48"/>
        <v>, setType=LIBSETS_SETTYPE_ARENA</v>
      </c>
      <c r="BB463" s="21" t="str">
        <f t="shared" si="49"/>
        <v>, dropMechanic={LIBSETS_DROP_MECHANIC_ARENA_STAGE_CHEST}},</v>
      </c>
      <c r="BC463" s="21" t="str">
        <f t="shared" si="50"/>
        <v xml:space="preserve"> --Perfected Thunderous Volley / Perfektionierte donnernde Salve   [Maelstrom Arena]</v>
      </c>
    </row>
    <row r="464" spans="1:55" x14ac:dyDescent="0.25">
      <c r="A464" s="5">
        <v>526</v>
      </c>
      <c r="B464" t="s">
        <v>1809</v>
      </c>
      <c r="C464" t="s">
        <v>1808</v>
      </c>
      <c r="D464" s="3">
        <f t="shared" si="5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 t="shared" si="47"/>
        <v>[526] = {wayshrines={249,249,249,}, dlcId=DLC_GREYMOOR</v>
      </c>
      <c r="AZ464" s="21" t="str">
        <f t="shared" si="51"/>
        <v>, zoneIds={677}, veteran=true</v>
      </c>
      <c r="BA464" s="21" t="str">
        <f t="shared" si="48"/>
        <v>, setType=LIBSETS_SETTYPE_ARENA</v>
      </c>
      <c r="BB464" s="21" t="str">
        <f t="shared" si="49"/>
        <v>, isProcSetAllowedInPvP=1, dropMechanic={LIBSETS_DROP_MECHANIC_ARENA_STAGE_CHEST}},</v>
      </c>
      <c r="BC464" s="21" t="str">
        <f t="shared" si="50"/>
        <v xml:space="preserve"> --Perfected Crushing Wall / Perfektionierte zermalmende Mauer   [Maelstrom Arena]</v>
      </c>
    </row>
    <row r="465" spans="1:55" x14ac:dyDescent="0.25">
      <c r="A465" s="5">
        <v>527</v>
      </c>
      <c r="B465" t="s">
        <v>1810</v>
      </c>
      <c r="C465" t="s">
        <v>1811</v>
      </c>
      <c r="D465" s="3">
        <f t="shared" si="5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 t="shared" si="47"/>
        <v>[527] = {wayshrines={249,249,249,}, dlcId=DLC_GREYMOOR</v>
      </c>
      <c r="AZ465" s="21" t="str">
        <f t="shared" si="51"/>
        <v>, zoneIds={677}, veteran=true</v>
      </c>
      <c r="BA465" s="21" t="str">
        <f t="shared" si="48"/>
        <v>, setType=LIBSETS_SETTYPE_ARENA</v>
      </c>
      <c r="BB465" s="21" t="str">
        <f t="shared" si="49"/>
        <v>, dropMechanic={LIBSETS_DROP_MECHANIC_ARENA_STAGE_CHEST}},</v>
      </c>
      <c r="BC465" s="21" t="str">
        <f t="shared" si="50"/>
        <v xml:space="preserve"> --Perfected Precise Regeneration / Perfektionierte präzise Regeneration   [Maelstrom Arena]</v>
      </c>
    </row>
    <row r="466" spans="1:55" x14ac:dyDescent="0.25">
      <c r="A466" s="5">
        <v>528</v>
      </c>
      <c r="B466" t="s">
        <v>1813</v>
      </c>
      <c r="C466" t="s">
        <v>1812</v>
      </c>
      <c r="D466" s="3">
        <f t="shared" si="5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 t="shared" si="47"/>
        <v>[528] = {wayshrines={270,270,270,}, dlcId=DLC_GREYMOOR</v>
      </c>
      <c r="AZ466" s="21" t="str">
        <f t="shared" si="51"/>
        <v>, zoneIds={635}, veteran=true</v>
      </c>
      <c r="BA466" s="21" t="str">
        <f t="shared" si="48"/>
        <v>, setType=LIBSETS_SETTYPE_ARENA</v>
      </c>
      <c r="BB466" s="21" t="str">
        <f t="shared" si="49"/>
        <v>, dropMechanic={LIBSETS_DROP_MECHANIC_ARENA_STAGE_CHEST}},</v>
      </c>
      <c r="BC466" s="21" t="str">
        <f t="shared" si="50"/>
        <v xml:space="preserve"> --Perfected Titanic Cleave / Perfektioniertes titanisches Trennen   [Dragonstar Arena]</v>
      </c>
    </row>
    <row r="467" spans="1:55" x14ac:dyDescent="0.25">
      <c r="A467" s="5">
        <v>529</v>
      </c>
      <c r="B467" t="s">
        <v>1815</v>
      </c>
      <c r="C467" t="s">
        <v>1814</v>
      </c>
      <c r="D467" s="3">
        <f t="shared" si="5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 t="shared" si="47"/>
        <v>[529] = {wayshrines={270,270,270,}, dlcId=DLC_GREYMOOR</v>
      </c>
      <c r="AZ467" s="21" t="str">
        <f t="shared" si="51"/>
        <v>, zoneIds={635}, veteran=true</v>
      </c>
      <c r="BA467" s="21" t="str">
        <f t="shared" si="48"/>
        <v>, setType=LIBSETS_SETTYPE_ARENA</v>
      </c>
      <c r="BB467" s="21" t="str">
        <f t="shared" si="49"/>
        <v>, dropMechanic={LIBSETS_DROP_MECHANIC_ARENA_STAGE_CHEST}},</v>
      </c>
      <c r="BC467" s="21" t="str">
        <f t="shared" si="50"/>
        <v xml:space="preserve"> --Perfected Puncturing Remedy / Perfektionierte durchschlagende Genesung   [Dragonstar Arena]</v>
      </c>
    </row>
    <row r="468" spans="1:55" x14ac:dyDescent="0.25">
      <c r="A468" s="5">
        <v>530</v>
      </c>
      <c r="B468" t="s">
        <v>1816</v>
      </c>
      <c r="C468" t="s">
        <v>1817</v>
      </c>
      <c r="D468" s="3">
        <f t="shared" si="5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 t="shared" si="47"/>
        <v>[530] = {wayshrines={270,270,270,}, dlcId=DLC_GREYMOOR</v>
      </c>
      <c r="AZ468" s="21" t="str">
        <f t="shared" si="51"/>
        <v>, zoneIds={635}, veteran=true</v>
      </c>
      <c r="BA468" s="21" t="str">
        <f t="shared" si="48"/>
        <v>, setType=LIBSETS_SETTYPE_ARENA</v>
      </c>
      <c r="BB468" s="21" t="str">
        <f t="shared" si="49"/>
        <v>, dropMechanic={LIBSETS_DROP_MECHANIC_ARENA_STAGE_CHEST}},</v>
      </c>
      <c r="BC468" s="21" t="str">
        <f t="shared" si="50"/>
        <v xml:space="preserve"> --Perfected Stinging Slashes / Perfektionierte stechende Schnitte   [Dragonstar Arena]</v>
      </c>
    </row>
    <row r="469" spans="1:55" x14ac:dyDescent="0.25">
      <c r="A469" s="5">
        <v>531</v>
      </c>
      <c r="B469" t="s">
        <v>1819</v>
      </c>
      <c r="C469" t="s">
        <v>1818</v>
      </c>
      <c r="D469" s="3">
        <f t="shared" si="5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 t="shared" si="47"/>
        <v>[531] = {wayshrines={270,270,270,}, dlcId=DLC_GREYMOOR</v>
      </c>
      <c r="AZ469" s="21" t="str">
        <f t="shared" si="51"/>
        <v>, zoneIds={635}, veteran=true</v>
      </c>
      <c r="BA469" s="21" t="str">
        <f t="shared" si="48"/>
        <v>, setType=LIBSETS_SETTYPE_ARENA</v>
      </c>
      <c r="BB469" s="21" t="str">
        <f t="shared" si="49"/>
        <v>, isProcSetAllowedInPvP=0, dropMechanic={LIBSETS_DROP_MECHANIC_ARENA_STAGE_CHEST}},</v>
      </c>
      <c r="BC469" s="21" t="str">
        <f t="shared" si="50"/>
        <v xml:space="preserve"> --Perfected Caustic Arrow / Perfektionierter beißender Pfeil   [Dragonstar Arena]</v>
      </c>
    </row>
    <row r="470" spans="1:55" x14ac:dyDescent="0.25">
      <c r="A470" s="5">
        <v>532</v>
      </c>
      <c r="B470" t="s">
        <v>1820</v>
      </c>
      <c r="C470" t="s">
        <v>1821</v>
      </c>
      <c r="D470" s="3">
        <f t="shared" ref="D470:D504" si="53">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 t="shared" si="47"/>
        <v>[532] = {wayshrines={270,270,270,}, dlcId=DLC_GREYMOOR</v>
      </c>
      <c r="AZ470" s="21" t="str">
        <f t="shared" si="51"/>
        <v>, zoneIds={635}, veteran=true</v>
      </c>
      <c r="BA470" s="21" t="str">
        <f t="shared" si="48"/>
        <v>, setType=LIBSETS_SETTYPE_ARENA</v>
      </c>
      <c r="BB470" s="21" t="str">
        <f t="shared" si="49"/>
        <v>, dropMechanic={LIBSETS_DROP_MECHANIC_ARENA_STAGE_CHEST}},</v>
      </c>
      <c r="BC470" s="21" t="str">
        <f t="shared" si="50"/>
        <v xml:space="preserve"> --Perfected Destructive Impact / Perfektionierter zerstörerischer Einschlag   [Dragonstar Arena]</v>
      </c>
    </row>
    <row r="471" spans="1:55" x14ac:dyDescent="0.25">
      <c r="A471" s="5">
        <v>533</v>
      </c>
      <c r="B471" t="s">
        <v>1831</v>
      </c>
      <c r="C471" t="s">
        <v>1830</v>
      </c>
      <c r="D471" s="3">
        <f t="shared" si="53"/>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 t="shared" si="47"/>
        <v>[533] = {wayshrines={270,270,270,}, dlcId=DLC_GREYMOOR</v>
      </c>
      <c r="AZ471" s="21" t="str">
        <f t="shared" si="51"/>
        <v>, zoneIds={635}, veteran=true</v>
      </c>
      <c r="BA471" s="21" t="str">
        <f t="shared" si="48"/>
        <v>, setType=LIBSETS_SETTYPE_ARENA</v>
      </c>
      <c r="BB471" s="21" t="str">
        <f t="shared" si="49"/>
        <v>, dropMechanic={LIBSETS_DROP_MECHANIC_ARENA_STAGE_CHEST}},</v>
      </c>
      <c r="BC471" s="21" t="str">
        <f t="shared" si="50"/>
        <v xml:space="preserve"> --Perfected Grand Rejuvenation / Pefektionierte Große Verjüngung   [Dragonstar Arena]</v>
      </c>
    </row>
    <row r="472" spans="1:55" ht="15.75" x14ac:dyDescent="0.25">
      <c r="A472" s="5">
        <v>534</v>
      </c>
      <c r="B472" t="s">
        <v>2199</v>
      </c>
      <c r="C472" s="67" t="s">
        <v>1845</v>
      </c>
      <c r="D472" s="3">
        <f t="shared" si="53"/>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 t="shared" si="47"/>
        <v>[534] = {wayshrines={435,435,435,}, dlcId=DLC_STONETHORN</v>
      </c>
      <c r="AZ472" s="21" t="str">
        <f t="shared" si="51"/>
        <v>, zoneIds={1197}, veteran={[EQUIP_TYPE_HEAD]=true, [EQUIP_TYPE_SHOULDERS]=false}</v>
      </c>
      <c r="BA472" s="21" t="str">
        <f t="shared" si="48"/>
        <v>, setType=LIBSETS_SETTYPE_MONSTER</v>
      </c>
      <c r="BB472" s="21" t="str">
        <f t="shared" si="49"/>
        <v>, dropMechanic={LIBSETS_DROP_MECHANIC_MONSTER_NAME}, dropMechanicNames={['en']='Arkasis the Mad Alchemist', ['de']='Arkasis der verrückte Alchemist'}},</v>
      </c>
      <c r="BC472" s="21" t="str">
        <f t="shared" si="50"/>
        <v xml:space="preserve"> --Stone Husk / Steinhülle   [Stone Garden]</v>
      </c>
    </row>
    <row r="473" spans="1:55" ht="15.75" x14ac:dyDescent="0.25">
      <c r="A473" s="5">
        <v>535</v>
      </c>
      <c r="B473" t="s">
        <v>2200</v>
      </c>
      <c r="C473" s="67" t="s">
        <v>1840</v>
      </c>
      <c r="D473" s="3">
        <f t="shared" si="53"/>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 t="shared" si="47"/>
        <v>[535] = {wayshrines={436,436,436,}, dlcId=DLC_STONETHORN</v>
      </c>
      <c r="AZ473" s="21" t="str">
        <f t="shared" si="51"/>
        <v>, zoneIds={1201}, veteran={[EQUIP_TYPE_HEAD]=true, [EQUIP_TYPE_SHOULDERS]=false}</v>
      </c>
      <c r="BA473" s="21" t="str">
        <f t="shared" si="48"/>
        <v>, setType=LIBSETS_SETTYPE_MONSTER</v>
      </c>
      <c r="BB473" s="21" t="str">
        <f t="shared" si="49"/>
        <v>, dropMechanic={LIBSETS_DROP_MECHANIC_MONSTER_NAME}, dropMechanicNames={['en']='Lady Thorn', ['de']='Fürstin Dorn'}},</v>
      </c>
      <c r="BC473" s="21" t="str">
        <f t="shared" si="50"/>
        <v xml:space="preserve"> --Lady Thorn / Fürstin Dorn   [Castle Thorn]</v>
      </c>
    </row>
    <row r="474" spans="1:55" x14ac:dyDescent="0.25">
      <c r="A474" s="5">
        <v>536</v>
      </c>
      <c r="B474" t="s">
        <v>2271</v>
      </c>
      <c r="C474" t="s">
        <v>2270</v>
      </c>
      <c r="D474" s="3">
        <f t="shared" si="53"/>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 t="shared" si="47"/>
        <v>[536] = {wayshrines={441,441,441,}, dlcId=DLC_MARKARTH</v>
      </c>
      <c r="AZ474" s="21" t="str">
        <f t="shared" si="51"/>
        <v>, zoneIds={1207,1207,1207}, veteran=false</v>
      </c>
      <c r="BA474" s="21" t="str">
        <f t="shared" si="48"/>
        <v>, setType=LIBSETS_SETTYPE_OVERLAND</v>
      </c>
      <c r="BB474" s="21" t="str">
        <f t="shared" si="49"/>
        <v>, dropMechanic={LIBSETS_DROP_MECHANIC_OVERLAND_BOSS_DELVE,LIBSETS_DROP_MECHANIC_OVERLAND_BOSS_DELVE,LIBSETS_DROP_MECHANIC_OVERLAND_BOSS_PUBLIC_DUNGEON,LIBSETS_DROP_MECHANIC_OVERLAND_CHEST}},</v>
      </c>
      <c r="BC474" s="21" t="str">
        <f t="shared" si="50"/>
        <v xml:space="preserve"> --Radiant Bastion / Strahlende Bastion   [The Reach, The Reach, The Reach]</v>
      </c>
    </row>
    <row r="475" spans="1:55" x14ac:dyDescent="0.25">
      <c r="A475" s="5">
        <v>537</v>
      </c>
      <c r="B475" t="s">
        <v>2272</v>
      </c>
      <c r="C475" t="s">
        <v>2294</v>
      </c>
      <c r="D475" s="3">
        <f t="shared" si="53"/>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 t="shared" si="47"/>
        <v>[537] = {wayshrines={441,441,441,}, dlcId=DLC_MARKARTH</v>
      </c>
      <c r="AZ475" s="21" t="str">
        <f t="shared" si="51"/>
        <v>, zoneIds={1207,1207,1207}, veteran=false</v>
      </c>
      <c r="BA475" s="21" t="str">
        <f t="shared" si="48"/>
        <v>, setType=LIBSETS_SETTYPE_OVERLAND</v>
      </c>
      <c r="BB475" s="21" t="str">
        <f t="shared" si="49"/>
        <v>, dropMechanic={LIBSETS_DROP_MECHANIC_OVERLAND_BOSS_DELVE,LIBSETS_DROP_MECHANIC_OVERLAND_BOSS_DELVE,LIBSETS_DROP_MECHANIC_OVERLAND_BOSS_PUBLIC_DUNGEON,LIBSETS_DROP_MECHANIC_OVERLAND_CHEST}},</v>
      </c>
      <c r="BC475" s="21" t="str">
        <f t="shared" si="50"/>
        <v xml:space="preserve"> --Voidcaller / Leerenrufer   [The Reach, The Reach, The Reach]</v>
      </c>
    </row>
    <row r="476" spans="1:55" x14ac:dyDescent="0.25">
      <c r="A476" s="5">
        <v>538</v>
      </c>
      <c r="B476" t="s">
        <v>2273</v>
      </c>
      <c r="C476" t="s">
        <v>2702</v>
      </c>
      <c r="D476" s="3">
        <f t="shared" si="53"/>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 t="shared" si="47"/>
        <v>[538] = {wayshrines={441,441,441,}, dlcId=DLC_MARKARTH</v>
      </c>
      <c r="AZ476" s="21" t="str">
        <f t="shared" si="51"/>
        <v>, zoneIds={1207,1207,1207}, veteran=false</v>
      </c>
      <c r="BA476" s="21" t="str">
        <f t="shared" si="48"/>
        <v>, setType=LIBSETS_SETTYPE_OVERLAND</v>
      </c>
      <c r="BB476" s="21" t="str">
        <f t="shared" si="49"/>
        <v>, isProcSetAllowedInPvP=1, dropMechanic={LIBSETS_DROP_MECHANIC_OVERLAND_BOSS_DELVE,LIBSETS_DROP_MECHANIC_OVERLAND_BOSS_DELVE,LIBSETS_DROP_MECHANIC_OVERLAND_BOSS_PUBLIC_DUNGEON,LIBSETS_DROP_MECHANIC_OVERLAND_CHEST}},</v>
      </c>
      <c r="BC476" s="21" t="str">
        <f t="shared" si="50"/>
        <v xml:space="preserve"> --Witch-Knight\'s Defiance / Trotz des Hexenritters   [The Reach, The Reach, The Reach]</v>
      </c>
    </row>
    <row r="477" spans="1:55" x14ac:dyDescent="0.25">
      <c r="A477" s="5">
        <v>539</v>
      </c>
      <c r="B477" t="s">
        <v>2274</v>
      </c>
      <c r="C477" t="s">
        <v>2703</v>
      </c>
      <c r="D477" s="3">
        <f t="shared" si="53"/>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 t="shared" si="47"/>
        <v>[539] = {wayshrines={447,447,447,}, traitsNeeded=3, dlcId=DLC_MARKARTH</v>
      </c>
      <c r="AZ477" s="21" t="str">
        <f t="shared" si="51"/>
        <v>, zoneIds={1207,1207,1207}, veteran=false</v>
      </c>
      <c r="BA477" s="21" t="str">
        <f t="shared" si="48"/>
        <v>, setType=LIBSETS_SETTYPE_CRAFTED</v>
      </c>
      <c r="BB477" s="21" t="str">
        <f t="shared" si="49"/>
        <v>, isProcSetAllowedInPvP=1},</v>
      </c>
      <c r="BC477" s="21" t="str">
        <f t="shared" si="50"/>
        <v xml:space="preserve"> --Red Eagle\'s Fury / Zorn des Roten Adlers   [The Reach, The Reach, The Reach]</v>
      </c>
    </row>
    <row r="478" spans="1:55" x14ac:dyDescent="0.25">
      <c r="A478" s="5">
        <v>540</v>
      </c>
      <c r="B478" t="s">
        <v>2275</v>
      </c>
      <c r="C478" t="s">
        <v>2295</v>
      </c>
      <c r="D478" s="3">
        <f t="shared" si="53"/>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 t="shared" si="47"/>
        <v>[540] = {wayshrines={442,442,442,}, traitsNeeded=6, dlcId=DLC_MARKARTH</v>
      </c>
      <c r="AZ478" s="21" t="str">
        <f t="shared" si="51"/>
        <v>, zoneIds={1207,1207,1207}, veteran=false</v>
      </c>
      <c r="BA478" s="21" t="str">
        <f t="shared" si="48"/>
        <v>, setType=LIBSETS_SETTYPE_CRAFTED</v>
      </c>
      <c r="BB478" s="21" t="str">
        <f t="shared" si="49"/>
        <v>},</v>
      </c>
      <c r="BC478" s="21" t="str">
        <f t="shared" si="50"/>
        <v xml:space="preserve"> --Legacy of Karth / Erbe des Karth   [The Reach, The Reach, The Reach]</v>
      </c>
    </row>
    <row r="479" spans="1:55" x14ac:dyDescent="0.25">
      <c r="A479" s="5">
        <v>541</v>
      </c>
      <c r="B479" t="s">
        <v>2276</v>
      </c>
      <c r="C479" t="s">
        <v>2296</v>
      </c>
      <c r="D479" s="3">
        <f t="shared" si="53"/>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 t="shared" si="47"/>
        <v>[541] = {wayshrines={446,446,446,}, traitsNeeded=9, dlcId=DLC_MARKARTH</v>
      </c>
      <c r="AZ479" s="21" t="str">
        <f t="shared" si="51"/>
        <v>, zoneIds={1208,1208,1208}, veteran=false</v>
      </c>
      <c r="BA479" s="21" t="str">
        <f t="shared" si="48"/>
        <v>, setType=LIBSETS_SETTYPE_CRAFTED</v>
      </c>
      <c r="BB479" s="21" t="str">
        <f t="shared" si="49"/>
        <v>, isProcSetAllowedInPvP=1},</v>
      </c>
      <c r="BC479" s="21" t="str">
        <f t="shared" si="50"/>
        <v xml:space="preserve"> --Aetherial Ascension / Ätherischer Aufstieg   [Blackreach: Arkthzand Cavern, Blackreach: Arkthzand Cavern, Blackreach: Arkthzand Cavern]</v>
      </c>
    </row>
    <row r="480" spans="1:55" x14ac:dyDescent="0.25">
      <c r="A480" s="5">
        <v>542</v>
      </c>
      <c r="B480" t="s">
        <v>2277</v>
      </c>
      <c r="C480" t="s">
        <v>2297</v>
      </c>
      <c r="D480" s="3">
        <f t="shared" si="53"/>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 t="shared" si="47"/>
        <v>[542] = {wayshrines={441,-1,-1,}, dlcId=DLC_MARKARTH</v>
      </c>
      <c r="AZ480" s="21" t="str">
        <f t="shared" si="51"/>
        <v>, zoneIds={1207}, veteran=false</v>
      </c>
      <c r="BA480" s="21" t="str">
        <f t="shared" si="48"/>
        <v>, setType=LIBSETS_SETTYPE_OVERLAND</v>
      </c>
      <c r="BB480" s="21" t="str">
        <f t="shared" si="49"/>
        <v>, dropMechanic={LIBSETS_DROP_MECHANIC_OVERLAND_BOSS_DELVE,LIBSETS_DROP_MECHANIC_OVERLAND_BOSS_DELVE,LIBSETS_DROP_MECHANIC_OVERLAND_BOSS_PUBLIC_DUNGEON,LIBSETS_DROP_MECHANIC_OVERLAND_CHEST}},</v>
      </c>
      <c r="BC480" s="21" t="str">
        <f t="shared" si="50"/>
        <v xml:space="preserve"> --Hex Siphon / Fluchsiphon   [The Reach]</v>
      </c>
    </row>
    <row r="481" spans="1:55" x14ac:dyDescent="0.25">
      <c r="A481" s="5">
        <v>543</v>
      </c>
      <c r="B481" t="s">
        <v>2278</v>
      </c>
      <c r="C481" t="s">
        <v>2298</v>
      </c>
      <c r="D481" s="3">
        <f t="shared" si="53"/>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 t="shared" si="47"/>
        <v>[543] = {wayshrines={441,-1,-1,}, dlcId=DLC_MARKARTH</v>
      </c>
      <c r="AZ481" s="21" t="str">
        <f t="shared" si="51"/>
        <v>, zoneIds={1207}, veteran=false</v>
      </c>
      <c r="BA481" s="21" t="str">
        <f t="shared" si="48"/>
        <v>, setType=LIBSETS_SETTYPE_OVERLAND</v>
      </c>
      <c r="BB481" s="21" t="str">
        <f t="shared" si="49"/>
        <v>, dropMechanic={LIBSETS_DROP_MECHANIC_OVERLAND_BOSS_DELVE,LIBSETS_DROP_MECHANIC_OVERLAND_BOSS_DELVE,LIBSETS_DROP_MECHANIC_OVERLAND_BOSS_PUBLIC_DUNGEON,LIBSETS_DROP_MECHANIC_OVERLAND_CHEST}},</v>
      </c>
      <c r="BC481" s="21" t="str">
        <f t="shared" si="50"/>
        <v xml:space="preserve"> --Pestilent Host / Pestilenter Wirt   [The Reach]</v>
      </c>
    </row>
    <row r="482" spans="1:55" x14ac:dyDescent="0.25">
      <c r="A482" s="5">
        <v>544</v>
      </c>
      <c r="B482" t="s">
        <v>2279</v>
      </c>
      <c r="C482" t="s">
        <v>2299</v>
      </c>
      <c r="D482" s="3">
        <f t="shared" si="53"/>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 t="shared" si="47"/>
        <v>[544] = {wayshrines={441,441,441,}, dlcId=DLC_MARKARTH</v>
      </c>
      <c r="AZ482" s="21" t="str">
        <f t="shared" si="51"/>
        <v>, zoneIds={1207,1207,1207}, veteran=false</v>
      </c>
      <c r="BA482" s="21" t="str">
        <f t="shared" si="48"/>
        <v>, setType=LIBSETS_SETTYPE_OVERLAND</v>
      </c>
      <c r="BB482" s="21" t="str">
        <f t="shared" si="49"/>
        <v>, dropMechanic={LIBSETS_DROP_MECHANIC_OVERLAND_BOSS_DELVE,LIBSETS_DROP_MECHANIC_OVERLAND_BOSS_DELVE,LIBSETS_DROP_MECHANIC_OVERLAND_BOSS_PUBLIC_DUNGEON,LIBSETS_DROP_MECHANIC_OVERLAND_CHEST}},</v>
      </c>
      <c r="BC482" s="21" t="str">
        <f t="shared" si="50"/>
        <v xml:space="preserve"> --Explosive Rebuke / Explosiver Tadel   [The Reach, The Reach, The Reach]</v>
      </c>
    </row>
    <row r="483" spans="1:55" x14ac:dyDescent="0.25">
      <c r="A483" s="5">
        <v>557</v>
      </c>
      <c r="B483" t="s">
        <v>2280</v>
      </c>
      <c r="C483" t="s">
        <v>2704</v>
      </c>
      <c r="D483" s="3">
        <f t="shared" si="53"/>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 t="shared" si="47"/>
        <v>[557] = {wayshrines={457,457,457,}, dlcId=DLC_MARKARTH</v>
      </c>
      <c r="AZ483" s="21" t="str">
        <f t="shared" si="51"/>
        <v>, zoneIds={1227}, veteran=false</v>
      </c>
      <c r="BA483" s="21" t="str">
        <f t="shared" si="48"/>
        <v>, setType=LIBSETS_SETTYPE_ARENA</v>
      </c>
      <c r="BB483" s="21" t="str">
        <f t="shared" si="49"/>
        <v>, dropMechanic={LIBSETS_DROP_MECHANIC_ARENA_STAGE_CHEST}},</v>
      </c>
      <c r="BC483" s="21" t="str">
        <f t="shared" si="50"/>
        <v xml:space="preserve"> --Executioner\'s Blade / Henkersklinge   [Vateshran Hollows]</v>
      </c>
    </row>
    <row r="484" spans="1:55" x14ac:dyDescent="0.25">
      <c r="A484" s="5">
        <v>558</v>
      </c>
      <c r="B484" t="s">
        <v>2281</v>
      </c>
      <c r="C484" t="s">
        <v>2300</v>
      </c>
      <c r="D484" s="3">
        <f t="shared" si="53"/>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 t="shared" si="47"/>
        <v>[558] = {wayshrines={457,457,457,}, dlcId=DLC_MARKARTH</v>
      </c>
      <c r="AZ484" s="21" t="str">
        <f t="shared" si="51"/>
        <v>, zoneIds={1227}, veteran=false</v>
      </c>
      <c r="BA484" s="21" t="str">
        <f t="shared" si="48"/>
        <v>, setType=LIBSETS_SETTYPE_ARENA</v>
      </c>
      <c r="BB484" s="21" t="str">
        <f t="shared" si="49"/>
        <v>, dropMechanic={LIBSETS_DROP_MECHANIC_ARENA_STAGE_CHEST}},</v>
      </c>
      <c r="BC484" s="21" t="str">
        <f t="shared" si="50"/>
        <v xml:space="preserve"> --Void Bash / LeerenWucht   [Vateshran Hollows]</v>
      </c>
    </row>
    <row r="485" spans="1:55" x14ac:dyDescent="0.25">
      <c r="A485" s="5">
        <v>559</v>
      </c>
      <c r="B485" t="s">
        <v>2282</v>
      </c>
      <c r="C485" t="s">
        <v>2301</v>
      </c>
      <c r="D485" s="3">
        <f t="shared" si="53"/>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 t="shared" si="47"/>
        <v>[559] = {wayshrines={457,457,457,}, dlcId=DLC_MARKARTH</v>
      </c>
      <c r="AZ485" s="21" t="str">
        <f t="shared" si="51"/>
        <v>, zoneIds={1227}, veteran=false</v>
      </c>
      <c r="BA485" s="21" t="str">
        <f t="shared" si="48"/>
        <v>, setType=LIBSETS_SETTYPE_ARENA</v>
      </c>
      <c r="BB485" s="21" t="str">
        <f t="shared" si="49"/>
        <v>, dropMechanic={LIBSETS_DROP_MECHANIC_ARENA_STAGE_CHEST}},</v>
      </c>
      <c r="BC485" s="21" t="str">
        <f t="shared" si="50"/>
        <v xml:space="preserve"> --Frenzied Momentum / Tobendes Momentum   [Vateshran Hollows]</v>
      </c>
    </row>
    <row r="486" spans="1:55" x14ac:dyDescent="0.25">
      <c r="A486" s="5">
        <v>560</v>
      </c>
      <c r="B486" t="s">
        <v>2283</v>
      </c>
      <c r="C486" t="s">
        <v>2302</v>
      </c>
      <c r="D486" s="3">
        <f t="shared" si="53"/>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 t="shared" si="47"/>
        <v>[560] = {wayshrines={457,457,457,}, dlcId=DLC_MARKARTH</v>
      </c>
      <c r="AZ486" s="21" t="str">
        <f t="shared" si="51"/>
        <v>, zoneIds={1227}, veteran=false</v>
      </c>
      <c r="BA486" s="21" t="str">
        <f t="shared" si="48"/>
        <v>, setType=LIBSETS_SETTYPE_ARENA</v>
      </c>
      <c r="BB486" s="21" t="str">
        <f t="shared" si="49"/>
        <v>, dropMechanic={LIBSETS_DROP_MECHANIC_ARENA_STAGE_CHEST}},</v>
      </c>
      <c r="BC486" s="21" t="str">
        <f t="shared" si="50"/>
        <v xml:space="preserve"> --Point-Blank Snipe / Volltreffer   [Vateshran Hollows]</v>
      </c>
    </row>
    <row r="487" spans="1:55" x14ac:dyDescent="0.25">
      <c r="A487" s="5">
        <v>561</v>
      </c>
      <c r="B487" t="s">
        <v>2284</v>
      </c>
      <c r="C487" t="s">
        <v>2303</v>
      </c>
      <c r="D487" s="3">
        <f t="shared" si="53"/>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 t="shared" si="47"/>
        <v>[561] = {wayshrines={457,457,457,}, dlcId=DLC_MARKARTH</v>
      </c>
      <c r="AZ487" s="21" t="str">
        <f t="shared" si="51"/>
        <v>, zoneIds={1227}, veteran=false</v>
      </c>
      <c r="BA487" s="21" t="str">
        <f t="shared" si="48"/>
        <v>, setType=LIBSETS_SETTYPE_ARENA</v>
      </c>
      <c r="BB487" s="21" t="str">
        <f t="shared" si="49"/>
        <v>, dropMechanic={LIBSETS_DROP_MECHANIC_ARENA_STAGE_CHEST}},</v>
      </c>
      <c r="BC487" s="21" t="str">
        <f t="shared" si="50"/>
        <v xml:space="preserve"> --Wrath of Elements / Zorn der Elemente   [Vateshran Hollows]</v>
      </c>
    </row>
    <row r="488" spans="1:55" x14ac:dyDescent="0.25">
      <c r="A488" s="5">
        <v>562</v>
      </c>
      <c r="B488" t="s">
        <v>2285</v>
      </c>
      <c r="C488" t="s">
        <v>2304</v>
      </c>
      <c r="D488" s="3">
        <f t="shared" si="53"/>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 t="shared" si="47"/>
        <v>[562] = {wayshrines={457,457,457,}, dlcId=DLC_MARKARTH</v>
      </c>
      <c r="AZ488" s="21" t="str">
        <f t="shared" si="51"/>
        <v>, zoneIds={1227}, veteran=false</v>
      </c>
      <c r="BA488" s="21" t="str">
        <f t="shared" si="48"/>
        <v>, setType=LIBSETS_SETTYPE_ARENA</v>
      </c>
      <c r="BB488" s="21" t="str">
        <f t="shared" si="49"/>
        <v>, dropMechanic={LIBSETS_DROP_MECHANIC_ARENA_STAGE_CHEST}},</v>
      </c>
      <c r="BC488" s="21" t="str">
        <f t="shared" si="50"/>
        <v xml:space="preserve"> --Force Overflow / Machtüberschuss   [Vateshran Hollows]</v>
      </c>
    </row>
    <row r="489" spans="1:55" x14ac:dyDescent="0.25">
      <c r="A489" s="5">
        <v>563</v>
      </c>
      <c r="B489" t="s">
        <v>2288</v>
      </c>
      <c r="C489" t="s">
        <v>2705</v>
      </c>
      <c r="D489" s="3">
        <f t="shared" si="53"/>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 t="shared" si="47"/>
        <v>[563] = {wayshrines={457,457,457,}, dlcId=DLC_MARKARTH</v>
      </c>
      <c r="AZ489" s="21" t="str">
        <f t="shared" si="51"/>
        <v>, zoneIds={1227}, veteran=true</v>
      </c>
      <c r="BA489" s="21" t="str">
        <f t="shared" si="48"/>
        <v>, setType=LIBSETS_SETTYPE_ARENA</v>
      </c>
      <c r="BB489" s="21" t="str">
        <f t="shared" si="49"/>
        <v>, dropMechanic={LIBSETS_DROP_MECHANIC_ARENA_STAGE_CHEST}},</v>
      </c>
      <c r="BC489" s="21" t="str">
        <f t="shared" si="50"/>
        <v xml:space="preserve"> --Perfected Executioner\'s Blade / Perfektionierte Klinge des Henkers   [Vateshran Hollows]</v>
      </c>
    </row>
    <row r="490" spans="1:55" x14ac:dyDescent="0.25">
      <c r="A490" s="5">
        <v>564</v>
      </c>
      <c r="B490" t="s">
        <v>2289</v>
      </c>
      <c r="C490" t="s">
        <v>2305</v>
      </c>
      <c r="D490" s="3">
        <f t="shared" si="53"/>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 t="shared" si="47"/>
        <v>[564] = {wayshrines={457,457,457,}, dlcId=DLC_MARKARTH</v>
      </c>
      <c r="AZ490" s="21" t="str">
        <f t="shared" si="51"/>
        <v>, zoneIds={1227}, veteran=true</v>
      </c>
      <c r="BA490" s="21" t="str">
        <f t="shared" si="48"/>
        <v>, setType=LIBSETS_SETTYPE_ARENA</v>
      </c>
      <c r="BB490" s="21" t="str">
        <f t="shared" si="49"/>
        <v>, dropMechanic={LIBSETS_DROP_MECHANIC_ARENA_STAGE_CHEST}},</v>
      </c>
      <c r="BC490" s="21" t="str">
        <f t="shared" si="50"/>
        <v xml:space="preserve"> --Perfected Void Bash / Perfektionierte Leerenwucht   [Vateshran Hollows]</v>
      </c>
    </row>
    <row r="491" spans="1:55" x14ac:dyDescent="0.25">
      <c r="A491" s="5">
        <v>565</v>
      </c>
      <c r="B491" t="s">
        <v>2290</v>
      </c>
      <c r="C491" t="s">
        <v>2306</v>
      </c>
      <c r="D491" s="3">
        <f t="shared" si="53"/>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 t="shared" si="47"/>
        <v>[565] = {wayshrines={457,457,457,}, dlcId=DLC_MARKARTH</v>
      </c>
      <c r="AZ491" s="21" t="str">
        <f t="shared" si="51"/>
        <v>, zoneIds={1227}, veteran=true</v>
      </c>
      <c r="BA491" s="21" t="str">
        <f t="shared" si="48"/>
        <v>, setType=LIBSETS_SETTYPE_ARENA</v>
      </c>
      <c r="BB491" s="21" t="str">
        <f t="shared" si="49"/>
        <v>, dropMechanic={LIBSETS_DROP_MECHANIC_ARENA_STAGE_CHEST}},</v>
      </c>
      <c r="BC491" s="21" t="str">
        <f t="shared" si="50"/>
        <v xml:space="preserve"> --Perfected Frenzied Momentum / Perfektioniertes tobendes Momentum   [Vateshran Hollows]</v>
      </c>
    </row>
    <row r="492" spans="1:55" x14ac:dyDescent="0.25">
      <c r="A492" s="5">
        <v>566</v>
      </c>
      <c r="B492" t="s">
        <v>2291</v>
      </c>
      <c r="C492" t="s">
        <v>2307</v>
      </c>
      <c r="D492" s="3">
        <f t="shared" si="53"/>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 t="shared" si="47"/>
        <v>[566] = {wayshrines={457,457,457,}, dlcId=DLC_MARKARTH</v>
      </c>
      <c r="AZ492" s="21" t="str">
        <f t="shared" si="51"/>
        <v>, zoneIds={1227}, veteran=true</v>
      </c>
      <c r="BA492" s="21" t="str">
        <f t="shared" si="48"/>
        <v>, setType=LIBSETS_SETTYPE_ARENA</v>
      </c>
      <c r="BB492" s="21" t="str">
        <f t="shared" si="49"/>
        <v>, dropMechanic={LIBSETS_DROP_MECHANIC_ARENA_STAGE_CHEST}},</v>
      </c>
      <c r="BC492" s="21" t="str">
        <f t="shared" si="50"/>
        <v xml:space="preserve"> --Perfected Point-Blank Snipe / Perfektionierter Volltreffer   [Vateshran Hollows]</v>
      </c>
    </row>
    <row r="493" spans="1:55" x14ac:dyDescent="0.25">
      <c r="A493" s="5">
        <v>567</v>
      </c>
      <c r="B493" t="s">
        <v>2292</v>
      </c>
      <c r="C493" t="s">
        <v>2308</v>
      </c>
      <c r="D493" s="3">
        <f t="shared" si="53"/>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 t="shared" si="47"/>
        <v>[567] = {wayshrines={457,457,457,}, dlcId=DLC_MARKARTH</v>
      </c>
      <c r="AZ493" s="21" t="str">
        <f t="shared" si="51"/>
        <v>, zoneIds={1227}, veteran=true</v>
      </c>
      <c r="BA493" s="21" t="str">
        <f t="shared" si="48"/>
        <v>, setType=LIBSETS_SETTYPE_ARENA</v>
      </c>
      <c r="BB493" s="21" t="str">
        <f t="shared" si="49"/>
        <v>, dropMechanic={LIBSETS_DROP_MECHANIC_ARENA_STAGE_CHEST}},</v>
      </c>
      <c r="BC493" s="21" t="str">
        <f t="shared" si="50"/>
        <v xml:space="preserve"> --Perfected Wrath of Elements / Perfektionierter Zorn der Elemente   [Vateshran Hollows]</v>
      </c>
    </row>
    <row r="494" spans="1:55" x14ac:dyDescent="0.25">
      <c r="A494" s="5">
        <v>568</v>
      </c>
      <c r="B494" t="s">
        <v>2293</v>
      </c>
      <c r="C494" t="s">
        <v>2309</v>
      </c>
      <c r="D494" s="3">
        <f t="shared" si="53"/>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 t="shared" si="47"/>
        <v>[568] = {wayshrines={457,457,457,}, dlcId=DLC_MARKARTH</v>
      </c>
      <c r="AZ494" s="21" t="str">
        <f t="shared" si="51"/>
        <v>, zoneIds={1227}, veteran=true</v>
      </c>
      <c r="BA494" s="21" t="str">
        <f t="shared" si="48"/>
        <v>, setType=LIBSETS_SETTYPE_ARENA</v>
      </c>
      <c r="BB494" s="21" t="str">
        <f t="shared" si="49"/>
        <v>, dropMechanic={LIBSETS_DROP_MECHANIC_ARENA_STAGE_CHEST}},</v>
      </c>
      <c r="BC494" s="21" t="str">
        <f t="shared" si="50"/>
        <v xml:space="preserve"> --Perfected Force Overflow / Perfektionierter Machtüberschuss   [Vateshran Hollows]</v>
      </c>
    </row>
    <row r="495" spans="1:55" ht="15.75" x14ac:dyDescent="0.25">
      <c r="A495" s="5">
        <v>569</v>
      </c>
      <c r="B495" t="s">
        <v>2453</v>
      </c>
      <c r="C495" s="67" t="s">
        <v>2433</v>
      </c>
      <c r="D495" s="3">
        <f t="shared" si="53"/>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 t="shared" si="47"/>
        <v>[569] = {wayshrines={437,437,437,}, dlcId=DLC_FLAMES_OF_AMBITION</v>
      </c>
      <c r="AZ495" s="21" t="str">
        <f t="shared" si="51"/>
        <v>, zoneIds={1228}, veteran=false</v>
      </c>
      <c r="BA495" s="21" t="str">
        <f t="shared" si="48"/>
        <v>, setType=LIBSETS_SETTYPE_DUNGEON</v>
      </c>
      <c r="BB495" s="21" t="str">
        <f t="shared" si="49"/>
        <v>},</v>
      </c>
      <c r="BC495" s="21" t="str">
        <f t="shared" si="50"/>
        <v xml:space="preserve"> --True-Sworn Fury  / Wahrgeschworenen-Raserei   [Black Drake Villa]</v>
      </c>
    </row>
    <row r="496" spans="1:55" ht="15.75" x14ac:dyDescent="0.25">
      <c r="A496" s="5">
        <v>570</v>
      </c>
      <c r="B496" t="s">
        <v>2454</v>
      </c>
      <c r="C496" s="67" t="s">
        <v>2434</v>
      </c>
      <c r="D496" s="3">
        <f t="shared" si="53"/>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 t="shared" si="47"/>
        <v>[570] = {wayshrines={437,437,437,}, dlcId=DLC_FLAMES_OF_AMBITION</v>
      </c>
      <c r="AZ496" s="21" t="str">
        <f t="shared" si="51"/>
        <v>, zoneIds={1228}, veteran=false</v>
      </c>
      <c r="BA496" s="21" t="str">
        <f t="shared" si="48"/>
        <v>, setType=LIBSETS_SETTYPE_DUNGEON</v>
      </c>
      <c r="BB496" s="21" t="str">
        <f t="shared" si="49"/>
        <v>},</v>
      </c>
      <c r="BC496" s="21" t="str">
        <f t="shared" si="50"/>
        <v xml:space="preserve"> --Kinras’s Wrath / Kinra's Zorn   [Black Drake Villa]</v>
      </c>
    </row>
    <row r="497" spans="1:55" ht="15.75" x14ac:dyDescent="0.25">
      <c r="A497" s="5">
        <v>571</v>
      </c>
      <c r="B497" t="s">
        <v>2455</v>
      </c>
      <c r="C497" s="67" t="s">
        <v>2435</v>
      </c>
      <c r="D497" s="3">
        <f t="shared" si="53"/>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 t="shared" si="47"/>
        <v>[571] = {wayshrines={437,437,437,}, dlcId=DLC_FLAMES_OF_AMBITION</v>
      </c>
      <c r="AZ497" s="21" t="str">
        <f t="shared" si="51"/>
        <v>, zoneIds={1228}, veteran=false</v>
      </c>
      <c r="BA497" s="21" t="str">
        <f t="shared" si="48"/>
        <v>, setType=LIBSETS_SETTYPE_DUNGEON</v>
      </c>
      <c r="BB497" s="21" t="str">
        <f t="shared" si="49"/>
        <v>},</v>
      </c>
      <c r="BC497" s="21" t="str">
        <f t="shared" si="50"/>
        <v xml:space="preserve"> --Drake’s Rush / Dracheneile   [Black Drake Villa]</v>
      </c>
    </row>
    <row r="498" spans="1:55" ht="15.75" x14ac:dyDescent="0.25">
      <c r="A498" s="5">
        <v>572</v>
      </c>
      <c r="B498" t="s">
        <v>2456</v>
      </c>
      <c r="C498" s="67" t="s">
        <v>2436</v>
      </c>
      <c r="D498" s="3">
        <f t="shared" si="53"/>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 t="shared" si="47"/>
        <v>[572] = {wayshrines={454,454,454,}, dlcId=DLC_FLAMES_OF_AMBITION</v>
      </c>
      <c r="AZ498" s="21" t="str">
        <f t="shared" si="51"/>
        <v>, zoneIds={1229}, veteran=false</v>
      </c>
      <c r="BA498" s="21" t="str">
        <f t="shared" si="48"/>
        <v>, setType=LIBSETS_SETTYPE_DUNGEON</v>
      </c>
      <c r="BB498" s="21" t="str">
        <f t="shared" si="49"/>
        <v>},</v>
      </c>
      <c r="BC498" s="21" t="str">
        <f t="shared" si="50"/>
        <v xml:space="preserve"> --Unleashed Ritualist / Entfesselter Ritualist   [The Cauldron]</v>
      </c>
    </row>
    <row r="499" spans="1:55" ht="15.75" x14ac:dyDescent="0.25">
      <c r="A499" s="5">
        <v>573</v>
      </c>
      <c r="B499" t="s">
        <v>2457</v>
      </c>
      <c r="C499" s="67" t="s">
        <v>2437</v>
      </c>
      <c r="D499" s="3">
        <f t="shared" si="53"/>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 t="shared" si="47"/>
        <v>[573] = {wayshrines={454,454,454,}, dlcId=DLC_FLAMES_OF_AMBITION</v>
      </c>
      <c r="AZ499" s="21" t="str">
        <f t="shared" si="51"/>
        <v>, zoneIds={1229}, veteran=false</v>
      </c>
      <c r="BA499" s="21" t="str">
        <f t="shared" si="48"/>
        <v>, setType=LIBSETS_SETTYPE_DUNGEON</v>
      </c>
      <c r="BB499" s="21" t="str">
        <f t="shared" si="49"/>
        <v>, isProcSetAllowedInPvP=1},</v>
      </c>
      <c r="BC499" s="21" t="str">
        <f t="shared" si="50"/>
        <v xml:space="preserve"> --Dagon’s Dominion / Dagons Herrschaft   [The Cauldron]</v>
      </c>
    </row>
    <row r="500" spans="1:55" ht="15.75" x14ac:dyDescent="0.25">
      <c r="A500" s="5">
        <v>574</v>
      </c>
      <c r="B500" t="s">
        <v>2458</v>
      </c>
      <c r="C500" s="67" t="s">
        <v>2438</v>
      </c>
      <c r="D500" s="3">
        <f t="shared" si="53"/>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 t="shared" si="47"/>
        <v>[574] = {wayshrines={454,454,454,}, dlcId=DLC_FLAMES_OF_AMBITION</v>
      </c>
      <c r="AZ500" s="21" t="str">
        <f t="shared" si="51"/>
        <v>, zoneIds={1229}, veteran=false</v>
      </c>
      <c r="BA500" s="21" t="str">
        <f t="shared" si="48"/>
        <v>, setType=LIBSETS_SETTYPE_DUNGEON</v>
      </c>
      <c r="BB500" s="21" t="str">
        <f t="shared" si="49"/>
        <v>},</v>
      </c>
      <c r="BC500" s="21" t="str">
        <f t="shared" si="50"/>
        <v xml:space="preserve"> --Foolkiller’s Ward / Schutz des Narrentöters   [The Cauldron]</v>
      </c>
    </row>
    <row r="501" spans="1:55" x14ac:dyDescent="0.25">
      <c r="A501" s="5">
        <v>575</v>
      </c>
      <c r="B501" t="s">
        <v>2286</v>
      </c>
      <c r="C501" s="37" t="s">
        <v>2268</v>
      </c>
      <c r="D501" s="3">
        <f t="shared" si="53"/>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 t="shared" si="47"/>
        <v>[575] = {wayshrines={-1,-1,-1,}, dlcId=DLC_MARKARTH</v>
      </c>
      <c r="AZ501" s="21" t="str">
        <f t="shared" si="51"/>
        <v>, veteran=false</v>
      </c>
      <c r="BA501" s="21" t="str">
        <f t="shared" si="48"/>
        <v>, setType=LIBSETS_SETTYPE_MYTHIC</v>
      </c>
      <c r="BB501" s="21" t="str">
        <f t="shared" si="49"/>
        <v>, dropMechanic={LIBSETS_DROP_MECHANIC_ANTIQUITIES}},</v>
      </c>
      <c r="BC501" s="21" t="str">
        <f t="shared" si="50"/>
        <v xml:space="preserve"> --Ring of the Pale Order / Ring des Fahlen Ordens   [Antiquities]</v>
      </c>
    </row>
    <row r="502" spans="1:55" x14ac:dyDescent="0.25">
      <c r="A502" s="5">
        <v>576</v>
      </c>
      <c r="B502" t="s">
        <v>2287</v>
      </c>
      <c r="C502" t="s">
        <v>2310</v>
      </c>
      <c r="D502" s="3">
        <f t="shared" si="53"/>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 t="shared" si="47"/>
        <v>[576] = {wayshrines={-1,-1,-1,}, dlcId=DLC_MARKARTH</v>
      </c>
      <c r="AZ502" s="21" t="str">
        <f t="shared" si="51"/>
        <v>, veteran=false</v>
      </c>
      <c r="BA502" s="21" t="str">
        <f t="shared" si="48"/>
        <v>, setType=LIBSETS_SETTYPE_MYTHIC</v>
      </c>
      <c r="BB502" s="21" t="str">
        <f t="shared" si="49"/>
        <v>, dropMechanic={LIBSETS_DROP_MECHANIC_ANTIQUITIES}},</v>
      </c>
      <c r="BC502" s="21" t="str">
        <f t="shared" si="50"/>
        <v xml:space="preserve"> --Pearls of Ehlnofey / Perlen der Ehlnofey   [Antiquities]</v>
      </c>
    </row>
    <row r="503" spans="1:55" ht="15.75" x14ac:dyDescent="0.25">
      <c r="A503" s="5">
        <v>577</v>
      </c>
      <c r="B503" t="s">
        <v>2461</v>
      </c>
      <c r="C503" s="67" t="s">
        <v>2462</v>
      </c>
      <c r="D503" s="3">
        <f t="shared" si="53"/>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 t="shared" si="47"/>
        <v>[577] = {wayshrines={437,437,437,}, dlcId=DLC_FLAMES_OF_AMBITION</v>
      </c>
      <c r="AZ503" s="21" t="str">
        <f t="shared" si="51"/>
        <v>, zoneIds={1228}, veteran={[EQUIP_TYPE_HEAD]=true, [EQUIP_TYPE_SHOULDERS]=false}</v>
      </c>
      <c r="BA503" s="21" t="str">
        <f t="shared" si="48"/>
        <v>, setType=LIBSETS_SETTYPE_MONSTER</v>
      </c>
      <c r="BB503" s="21" t="str">
        <f t="shared" si="49"/>
        <v>, dropMechanic={LIBSETS_DROP_MECHANIC_MONSTER_NAME}, dropMechanicNames={['en']='Encrati\'s Behemoth', ['de']='Encrati\'s Behemoth'}},</v>
      </c>
      <c r="BC503" s="21" t="str">
        <f t="shared" si="50"/>
        <v xml:space="preserve"> --Encrati\’s Behemoth / Encrati\'s Behemoth   [Black Drake Villa]</v>
      </c>
    </row>
    <row r="504" spans="1:55" ht="15.75" x14ac:dyDescent="0.25">
      <c r="A504" s="5">
        <v>578</v>
      </c>
      <c r="B504" t="s">
        <v>2439</v>
      </c>
      <c r="C504" s="67" t="s">
        <v>2439</v>
      </c>
      <c r="D504" s="3">
        <f t="shared" si="53"/>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 t="shared" si="47"/>
        <v>[578] = {wayshrines={454,454,454,}, dlcId=DLC_FLAMES_OF_AMBITION</v>
      </c>
      <c r="AZ504" s="21" t="str">
        <f t="shared" si="51"/>
        <v>, zoneIds={1229}, veteran={[EQUIP_TYPE_HEAD]=true, [EQUIP_TYPE_SHOULDERS]=false}</v>
      </c>
      <c r="BA504" s="21" t="str">
        <f t="shared" si="48"/>
        <v>, setType=LIBSETS_SETTYPE_MONSTER</v>
      </c>
      <c r="BB504" s="21" t="str">
        <f t="shared" si="49"/>
        <v>, dropMechanic={LIBSETS_DROP_MECHANIC_MONSTER_NAME}, dropMechanicNames={['en']='Baron Zaudrus', ['de']='Baron Zaudrus'}},</v>
      </c>
      <c r="BC504" s="21" t="str">
        <f t="shared" si="50"/>
        <v xml:space="preserve"> --Baron Zaudrus / Baron Zaudrus   [The Cauldron]</v>
      </c>
    </row>
    <row r="505" spans="1:55" x14ac:dyDescent="0.25">
      <c r="A505" s="5">
        <v>579</v>
      </c>
      <c r="B505" s="84" t="s">
        <v>2514</v>
      </c>
      <c r="C505" s="84" t="s">
        <v>2513</v>
      </c>
      <c r="D505" s="3">
        <f t="shared" ref="D505:D546" si="54">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0" t="str">
        <f>IF(U505&lt;&gt;"",IF(U505&lt;&gt;"LIBSETS_DROP_MECHANIC_MONSTER_NAME",VLOOKUP(U505,'LibSets constants'!$I$4:$L$1003,3,FALSE),""),"")</f>
        <v>Delve bosses have a chance to drop a waist or feet.</v>
      </c>
      <c r="W505" s="43" t="str">
        <f>IF(U505&lt;&gt;"",IF(U505&lt;&gt;"LIBSETS_DROP_MECHANIC_MONSTER_NAME",VLOOKUP(U505,'LibSets constants'!$I$4:$L$1003,4,FALSE),""),"")</f>
        <v>Bosse in Gewölben haben die Chance, eine Taille oder Füße fallen zu lassen.</v>
      </c>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1" t="s">
        <v>1581</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t="s">
        <v>1583</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3" t="str">
        <f>IF(G505&lt;&gt;"LIBSETS_SETTYPE_BATTLEGROUND",IF(G505&lt;&gt;"LIBSETS_SETTYPE_SPECIAL",IF(AJ505&lt;&gt;"",VLOOKUP(AJ505,'ESO zone constants'!$D$3:$H$4953,5,FALSE),""),""),"")</f>
        <v/>
      </c>
      <c r="AK505" s="44" t="s">
        <v>1584</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 t="shared" si="47"/>
        <v>[579] = {wayshrines={458,458,458,}, dlcId=DLC_BLACKWOOD</v>
      </c>
      <c r="AZ505" s="21" t="str">
        <f t="shared" si="51"/>
        <v>, zoneIds={1261,1261,1261}, veteran=false</v>
      </c>
      <c r="BA505" s="21" t="str">
        <f t="shared" si="48"/>
        <v>, setType=LIBSETS_SETTYPE_OVERLAND</v>
      </c>
      <c r="BB505" s="21" t="str">
        <f t="shared" si="49"/>
        <v>, isProcSetAllowedInPvP=1, dropMechanic={LIBSETS_DROP_MECHANIC_OVERLAND_BOSS_DELVE,LIBSETS_DROP_MECHANIC_OVERLAND_BOSS_DELVE,LIBSETS_DROP_MECHANIC_OVERLAND_BOSS_PUBLIC_DUNGEON,LIBSETS_DROP_MECHANIC_OVERLAND_CHEST}},</v>
      </c>
      <c r="BC505" s="21" t="str">
        <f t="shared" si="50"/>
        <v xml:space="preserve"> --Frostbite / Frostbiss   [Blackwood, Blackwood, Blackwood]</v>
      </c>
    </row>
    <row r="506" spans="1:55" x14ac:dyDescent="0.25">
      <c r="A506" s="5">
        <v>580</v>
      </c>
      <c r="B506" s="84" t="s">
        <v>2510</v>
      </c>
      <c r="C506" s="84" t="s">
        <v>2511</v>
      </c>
      <c r="D506" s="3">
        <f t="shared" si="54"/>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0" t="str">
        <f>IF(U506&lt;&gt;"",IF(U506&lt;&gt;"LIBSETS_DROP_MECHANIC_MONSTER_NAME",VLOOKUP(U506,'LibSets constants'!$I$4:$L$1003,3,FALSE),""),"")</f>
        <v>Delve bosses have a chance to drop a waist or feet.</v>
      </c>
      <c r="W506" s="43" t="str">
        <f>IF(U506&lt;&gt;"",IF(U506&lt;&gt;"LIBSETS_DROP_MECHANIC_MONSTER_NAME",VLOOKUP(U506,'LibSets constants'!$I$4:$L$1003,4,FALSE),""),"")</f>
        <v>Bosse in Gewölben haben die Chance, eine Taille oder Füße fallen zu lassen.</v>
      </c>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1" t="s">
        <v>1581</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t="s">
        <v>1583</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3" t="str">
        <f>IF(G506&lt;&gt;"LIBSETS_SETTYPE_BATTLEGROUND",IF(G506&lt;&gt;"LIBSETS_SETTYPE_SPECIAL",IF(AJ506&lt;&gt;"",VLOOKUP(AJ506,'ESO zone constants'!$D$3:$H$4953,5,FALSE),""),""),"")</f>
        <v/>
      </c>
      <c r="AK506" s="44" t="s">
        <v>1584</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 t="shared" si="47"/>
        <v>[580] = {wayshrines={458,458,458,}, dlcId=DLC_BLACKWOOD</v>
      </c>
      <c r="AZ506" s="21" t="str">
        <f t="shared" si="51"/>
        <v>, zoneIds={1261,1261,1261}, veteran=false</v>
      </c>
      <c r="BA506" s="21" t="str">
        <f t="shared" si="48"/>
        <v>, setType=LIBSETS_SETTYPE_OVERLAND</v>
      </c>
      <c r="BB506" s="21" t="str">
        <f t="shared" si="49"/>
        <v>, dropMechanic={LIBSETS_DROP_MECHANIC_OVERLAND_BOSS_DELVE,LIBSETS_DROP_MECHANIC_OVERLAND_BOSS_DELVE,LIBSETS_DROP_MECHANIC_OVERLAND_BOSS_PUBLIC_DUNGEON,LIBSETS_DROP_MECHANIC_OVERLAND_CHEST}},</v>
      </c>
      <c r="BC506" s="21" t="str">
        <f t="shared" si="50"/>
        <v xml:space="preserve"> --Deadlands Assassin / Totenländer-Assassine   [Blackwood, Blackwood, Blackwood]</v>
      </c>
    </row>
    <row r="507" spans="1:55" x14ac:dyDescent="0.25">
      <c r="A507" s="5">
        <v>581</v>
      </c>
      <c r="B507" s="84" t="s">
        <v>2508</v>
      </c>
      <c r="C507" s="84" t="s">
        <v>2509</v>
      </c>
      <c r="D507" s="3">
        <f t="shared" si="54"/>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0" t="str">
        <f>IF(U507&lt;&gt;"",IF(U507&lt;&gt;"LIBSETS_DROP_MECHANIC_MONSTER_NAME",VLOOKUP(U507,'LibSets constants'!$I$4:$L$1003,3,FALSE),""),"")</f>
        <v>Delve bosses have a chance to drop a waist or feet.</v>
      </c>
      <c r="W507" s="43" t="str">
        <f>IF(U507&lt;&gt;"",IF(U507&lt;&gt;"LIBSETS_DROP_MECHANIC_MONSTER_NAME",VLOOKUP(U507,'LibSets constants'!$I$4:$L$1003,4,FALSE),""),"")</f>
        <v>Bosse in Gewölben haben die Chance, eine Taille oder Füße fallen zu lassen.</v>
      </c>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1" t="s">
        <v>1581</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t="s">
        <v>1583</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3" t="str">
        <f>IF(G507&lt;&gt;"LIBSETS_SETTYPE_BATTLEGROUND",IF(G507&lt;&gt;"LIBSETS_SETTYPE_SPECIAL",IF(AJ507&lt;&gt;"",VLOOKUP(AJ507,'ESO zone constants'!$D$3:$H$4953,5,FALSE),""),""),"")</f>
        <v/>
      </c>
      <c r="AK507" s="44" t="s">
        <v>1584</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 t="shared" si="47"/>
        <v>[581] = {wayshrines={458,458,458,}, dlcId=DLC_BLACKWOOD</v>
      </c>
      <c r="AZ507" s="21" t="str">
        <f t="shared" si="51"/>
        <v>, zoneIds={1261,1261,1261}, veteran=false</v>
      </c>
      <c r="BA507" s="21" t="str">
        <f t="shared" si="48"/>
        <v>, setType=LIBSETS_SETTYPE_OVERLAND</v>
      </c>
      <c r="BB507" s="21" t="str">
        <f t="shared" si="49"/>
        <v>, dropMechanic={LIBSETS_DROP_MECHANIC_OVERLAND_BOSS_DELVE,LIBSETS_DROP_MECHANIC_OVERLAND_BOSS_DELVE,LIBSETS_DROP_MECHANIC_OVERLAND_BOSS_PUBLIC_DUNGEON,LIBSETS_DROP_MECHANIC_OVERLAND_CHEST}},</v>
      </c>
      <c r="BC507" s="21" t="str">
        <f t="shared" si="50"/>
        <v xml:space="preserve"> --Bog Raider / Moorräuber   [Blackwood, Blackwood, Blackwood]</v>
      </c>
    </row>
    <row r="508" spans="1:55" x14ac:dyDescent="0.25">
      <c r="A508" s="5">
        <v>582</v>
      </c>
      <c r="B508" s="84" t="s">
        <v>2507</v>
      </c>
      <c r="C508" s="84" t="s">
        <v>2504</v>
      </c>
      <c r="D508" s="3">
        <f t="shared" si="54"/>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 t="shared" si="47"/>
        <v>[582] = {wayshrines={458,458,458,}, traitsNeeded=3, dlcId=DLC_BLACKWOOD</v>
      </c>
      <c r="AZ508" s="21" t="str">
        <f t="shared" si="51"/>
        <v>, zoneIds={1261,1261,1261}, veteran=false</v>
      </c>
      <c r="BA508" s="21" t="str">
        <f t="shared" si="48"/>
        <v>, setType=LIBSETS_SETTYPE_CRAFTED</v>
      </c>
      <c r="BB508" s="21" t="str">
        <f t="shared" si="49"/>
        <v>},</v>
      </c>
      <c r="BC508" s="21" t="str">
        <f t="shared" si="50"/>
        <v xml:space="preserve"> --Hist Whisperer / Histflüsterer   [Blackwood, Blackwood, Blackwood]</v>
      </c>
    </row>
    <row r="509" spans="1:55" x14ac:dyDescent="0.25">
      <c r="A509" s="5">
        <v>583</v>
      </c>
      <c r="B509" s="84" t="s">
        <v>2506</v>
      </c>
      <c r="C509" s="84" t="s">
        <v>2505</v>
      </c>
      <c r="D509" s="3">
        <f t="shared" si="54"/>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 t="shared" si="47"/>
        <v>[583] = {wayshrines={458,458,458,}, traitsNeeded=7, dlcId=DLC_BLACKWOOD</v>
      </c>
      <c r="AZ509" s="21" t="str">
        <f t="shared" si="51"/>
        <v>, zoneIds={1261,1261,1261}, veteran=false</v>
      </c>
      <c r="BA509" s="21" t="str">
        <f t="shared" si="48"/>
        <v>, setType=LIBSETS_SETTYPE_CRAFTED</v>
      </c>
      <c r="BB509" s="21" t="str">
        <f t="shared" si="49"/>
        <v>},</v>
      </c>
      <c r="BC509" s="21" t="str">
        <f t="shared" si="50"/>
        <v xml:space="preserve"> --Heartland Conqueror / Herzlanderoberer   [Blackwood, Blackwood, Blackwood]</v>
      </c>
    </row>
    <row r="510" spans="1:55" x14ac:dyDescent="0.25">
      <c r="A510" s="5">
        <v>584</v>
      </c>
      <c r="B510" s="84" t="s">
        <v>2512</v>
      </c>
      <c r="C510" s="84" t="s">
        <v>2534</v>
      </c>
      <c r="D510" s="3">
        <f t="shared" si="54"/>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 t="shared" si="47"/>
        <v>[584] = {wayshrines={458,458,458,}, traitsNeeded=5, dlcId=DLC_BLACKWOOD</v>
      </c>
      <c r="AZ510" s="21" t="str">
        <f t="shared" si="51"/>
        <v>, zoneIds={1261,1261,1261}, veteran=false</v>
      </c>
      <c r="BA510" s="21" t="str">
        <f t="shared" si="48"/>
        <v>, setType=LIBSETS_SETTYPE_CRAFTED</v>
      </c>
      <c r="BB510" s="21" t="str">
        <f t="shared" si="49"/>
        <v>},</v>
      </c>
      <c r="BC510" s="21" t="str">
        <f t="shared" si="50"/>
        <v xml:space="preserve"> --Diamond\'s Victory / Sieg des Diamanten   [Blackwood, Blackwood, Blackwood]</v>
      </c>
    </row>
    <row r="511" spans="1:55" x14ac:dyDescent="0.25">
      <c r="A511" s="5">
        <v>585</v>
      </c>
      <c r="B511" s="84" t="s">
        <v>2523</v>
      </c>
      <c r="C511" s="84" t="s">
        <v>2524</v>
      </c>
      <c r="D511" s="3">
        <f t="shared" si="54"/>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 t="shared" si="47"/>
        <v>[585] = {wayshrines={468,468,468,}, dlcId=DLC_BLACKWOOD</v>
      </c>
      <c r="AZ511" s="21" t="str">
        <f t="shared" si="51"/>
        <v>, zoneIds={1263}, veteran=false</v>
      </c>
      <c r="BA511" s="21" t="str">
        <f t="shared" si="48"/>
        <v>, setType=LIBSETS_SETTYPE_TRIAL</v>
      </c>
      <c r="BB511" s="21" t="str">
        <f t="shared" si="49"/>
        <v>, dropMechanic={LIBSETS_DROP_MECHANIC_MONSTER_NAME}, dropMechanicNames={}},</v>
      </c>
      <c r="BC511" s="21" t="str">
        <f t="shared" si="50"/>
        <v xml:space="preserve"> --Saxhleel Champion / Saxhleel-Champion   [Rockgrove]</v>
      </c>
    </row>
    <row r="512" spans="1:55" x14ac:dyDescent="0.25">
      <c r="A512" s="5">
        <v>586</v>
      </c>
      <c r="B512" s="84" t="s">
        <v>2525</v>
      </c>
      <c r="C512" s="84" t="s">
        <v>2535</v>
      </c>
      <c r="D512" s="3">
        <f t="shared" si="54"/>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 t="shared" si="47"/>
        <v>[586] = {wayshrines={468,468,468,}, dlcId=DLC_BLACKWOOD</v>
      </c>
      <c r="AZ512" s="21" t="str">
        <f t="shared" si="51"/>
        <v>, zoneIds={1263}, veteran=false</v>
      </c>
      <c r="BA512" s="21" t="str">
        <f t="shared" si="48"/>
        <v>, setType=LIBSETS_SETTYPE_TRIAL</v>
      </c>
      <c r="BB512" s="21" t="str">
        <f t="shared" si="49"/>
        <v>, dropMechanic={LIBSETS_DROP_MECHANIC_MONSTER_NAME}, dropMechanicNames={}},</v>
      </c>
      <c r="BC512" s="21" t="str">
        <f t="shared" si="50"/>
        <v xml:space="preserve"> --Sul-Xan\'s Torment / Sul-Xans Folter   [Rockgrove]</v>
      </c>
    </row>
    <row r="513" spans="1:55" x14ac:dyDescent="0.25">
      <c r="A513" s="5">
        <v>587</v>
      </c>
      <c r="B513" s="84" t="s">
        <v>2522</v>
      </c>
      <c r="C513" s="84" t="s">
        <v>2536</v>
      </c>
      <c r="D513" s="3">
        <f t="shared" si="54"/>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 t="shared" si="47"/>
        <v>[587] = {wayshrines={468,468,468,}, dlcId=DLC_BLACKWOOD</v>
      </c>
      <c r="AZ513" s="21" t="str">
        <f t="shared" si="51"/>
        <v>, zoneIds={1263}, veteran=false</v>
      </c>
      <c r="BA513" s="21" t="str">
        <f t="shared" si="48"/>
        <v>, setType=LIBSETS_SETTYPE_TRIAL</v>
      </c>
      <c r="BB513" s="21" t="str">
        <f t="shared" si="49"/>
        <v>, dropMechanic={LIBSETS_DROP_MECHANIC_MONSTER_NAME}, dropMechanicNames={}},</v>
      </c>
      <c r="BC513" s="21" t="str">
        <f t="shared" si="50"/>
        <v xml:space="preserve"> --Bahsei\'s Mania / Bahseis Manie   [Rockgrove]</v>
      </c>
    </row>
    <row r="514" spans="1:55" x14ac:dyDescent="0.25">
      <c r="A514" s="5">
        <v>588</v>
      </c>
      <c r="B514" s="84" t="s">
        <v>2518</v>
      </c>
      <c r="C514" s="84" t="s">
        <v>2537</v>
      </c>
      <c r="D514" s="3">
        <f t="shared" si="54"/>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 t="shared" si="47"/>
        <v>[588] = {wayshrines={468,468,468,}, dlcId=DLC_BLACKWOOD</v>
      </c>
      <c r="AZ514" s="21" t="str">
        <f t="shared" si="51"/>
        <v>, zoneIds={1263}, veteran=false</v>
      </c>
      <c r="BA514" s="21" t="str">
        <f t="shared" si="48"/>
        <v>, setType=LIBSETS_SETTYPE_TRIAL</v>
      </c>
      <c r="BB514" s="21" t="str">
        <f t="shared" si="49"/>
        <v>, dropMechanic={LIBSETS_DROP_MECHANIC_MONSTER_NAME}, dropMechanicNames={}},</v>
      </c>
      <c r="BC514" s="21" t="str">
        <f t="shared" si="50"/>
        <v xml:space="preserve"> --Stone-Talker\'s Oath / Eid des Steinsprechers   [Rockgrove]</v>
      </c>
    </row>
    <row r="515" spans="1:55" x14ac:dyDescent="0.25">
      <c r="A515" s="5">
        <v>589</v>
      </c>
      <c r="B515" s="84" t="s">
        <v>2516</v>
      </c>
      <c r="C515" s="84" t="s">
        <v>2517</v>
      </c>
      <c r="D515" s="3">
        <f t="shared" si="54"/>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 t="shared" ref="AY515:AY552" si="55">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 t="shared" si="51"/>
        <v>, zoneIds={1263}, veteran=true</v>
      </c>
      <c r="BA515" s="21" t="str">
        <f t="shared" ref="BA515:BA552" si="56">IF(F515&lt;&gt;"Not in the game (anymore)",IF(A515&lt;&gt;"",", setType="&amp;G515,"")&amp;IF(J515="true",", multiTrialSet=true",""),"")</f>
        <v>, setType=LIBSETS_SETTYPE_TRIAL</v>
      </c>
      <c r="BB515" s="21" t="str">
        <f t="shared" ref="BB515:BB552" si="57">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 t="shared" ref="BC515:BC546" si="58">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54"/>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 t="shared" si="55"/>
        <v>[590] = {wayshrines={468,468,468,}, dlcId=DLC_BLACKWOOD</v>
      </c>
      <c r="AZ516" s="21" t="str">
        <f t="shared" si="51"/>
        <v>, zoneIds={1263}, veteran=true</v>
      </c>
      <c r="BA516" s="21" t="str">
        <f t="shared" si="56"/>
        <v>, setType=LIBSETS_SETTYPE_TRIAL</v>
      </c>
      <c r="BB516" s="21" t="str">
        <f t="shared" si="57"/>
        <v>, dropMechanic={LIBSETS_DROP_MECHANIC_MONSTER_NAME}, dropMechanicNames={}},</v>
      </c>
      <c r="BC516" s="21" t="str">
        <f t="shared" si="58"/>
        <v xml:space="preserve"> --Perfected Sul-Xan\'s Torment / Perfected Sul-Xan\'s Torment   [Rockgrove]</v>
      </c>
    </row>
    <row r="517" spans="1:55" x14ac:dyDescent="0.25">
      <c r="A517" s="5">
        <v>591</v>
      </c>
      <c r="B517" s="84" t="s">
        <v>2515</v>
      </c>
      <c r="C517" s="84" t="s">
        <v>2538</v>
      </c>
      <c r="D517" s="3">
        <f t="shared" si="54"/>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 t="shared" si="55"/>
        <v>[591] = {wayshrines={468,468,468,}, dlcId=DLC_BLACKWOOD</v>
      </c>
      <c r="AZ517" s="21" t="str">
        <f t="shared" si="51"/>
        <v>, zoneIds={1263}, veteran=true</v>
      </c>
      <c r="BA517" s="21" t="str">
        <f t="shared" si="56"/>
        <v>, setType=LIBSETS_SETTYPE_TRIAL</v>
      </c>
      <c r="BB517" s="21" t="str">
        <f t="shared" si="57"/>
        <v>, dropMechanic={LIBSETS_DROP_MECHANIC_MONSTER_NAME}, dropMechanicNames={}},</v>
      </c>
      <c r="BC517" s="21" t="str">
        <f t="shared" si="58"/>
        <v xml:space="preserve"> --Perfected Bahsei\'s Mania / Bahseis perfektionierte Manie   [Rockgrove]</v>
      </c>
    </row>
    <row r="518" spans="1:55" x14ac:dyDescent="0.25">
      <c r="A518" s="5">
        <v>592</v>
      </c>
      <c r="B518" s="84" t="s">
        <v>2526</v>
      </c>
      <c r="C518" s="84" t="s">
        <v>2539</v>
      </c>
      <c r="D518" s="3">
        <f t="shared" si="54"/>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 t="shared" si="55"/>
        <v>[592] = {wayshrines={468,468,468,}, dlcId=DLC_BLACKWOOD</v>
      </c>
      <c r="AZ518" s="21" t="str">
        <f t="shared" si="51"/>
        <v>, zoneIds={1263}, veteran=true</v>
      </c>
      <c r="BA518" s="21" t="str">
        <f t="shared" si="56"/>
        <v>, setType=LIBSETS_SETTYPE_TRIAL</v>
      </c>
      <c r="BB518" s="21" t="str">
        <f t="shared" si="57"/>
        <v>, dropMechanic={LIBSETS_DROP_MECHANIC_MONSTER_NAME}, dropMechanicNames={}},</v>
      </c>
      <c r="BC518" s="21" t="str">
        <f t="shared" si="58"/>
        <v xml:space="preserve"> --Perfected Stone-Talker\'s Oath / Perfektionierter Eid des Steinsprechers   [Rockgrove]</v>
      </c>
    </row>
    <row r="519" spans="1:55" x14ac:dyDescent="0.25">
      <c r="A519" s="5">
        <v>593</v>
      </c>
      <c r="B519" s="84" t="s">
        <v>2527</v>
      </c>
      <c r="C519" s="84" t="s">
        <v>2527</v>
      </c>
      <c r="D519" s="3">
        <f t="shared" si="54"/>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 t="shared" si="55"/>
        <v>[593] = {wayshrines={-1,-1,-1,}, dlcId=DLC_BLACKWOOD</v>
      </c>
      <c r="AZ519" s="21" t="str">
        <f t="shared" si="51"/>
        <v>, veteran=false</v>
      </c>
      <c r="BA519" s="21" t="str">
        <f t="shared" si="56"/>
        <v>, setType=LIBSETS_SETTYPE_MYTHIC</v>
      </c>
      <c r="BB519" s="21" t="str">
        <f t="shared" si="57"/>
        <v>, dropMechanic={LIBSETS_DROP_MECHANIC_ANTIQUITIES}},</v>
      </c>
      <c r="BC519" s="21" t="str">
        <f t="shared" si="58"/>
        <v xml:space="preserve"> --Gaze of Sithis / Gaze of Sithis   [Antiquities]</v>
      </c>
    </row>
    <row r="520" spans="1:55" x14ac:dyDescent="0.25">
      <c r="A520" s="5">
        <v>594</v>
      </c>
      <c r="B520" s="84" t="s">
        <v>2532</v>
      </c>
      <c r="C520" s="84" t="s">
        <v>2532</v>
      </c>
      <c r="D520" s="3">
        <f t="shared" si="54"/>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 t="shared" si="55"/>
        <v>[594] = {wayshrines={-1,-1,-1,}, dlcId=DLC_BLACKWOOD</v>
      </c>
      <c r="AZ520" s="21" t="str">
        <f t="shared" si="51"/>
        <v>, veteran=false</v>
      </c>
      <c r="BA520" s="21" t="str">
        <f t="shared" si="56"/>
        <v>, setType=LIBSETS_SETTYPE_MYTHIC</v>
      </c>
      <c r="BB520" s="21" t="str">
        <f t="shared" si="57"/>
        <v>, dropMechanic={LIBSETS_DROP_MECHANIC_ANTIQUITIES}},</v>
      </c>
      <c r="BC520" s="21" t="str">
        <f t="shared" si="58"/>
        <v xml:space="preserve"> --Harpooner\'s Wading Kilt / Harpooner\'s Wading Kilt   [Antiquities]</v>
      </c>
    </row>
    <row r="521" spans="1:55" x14ac:dyDescent="0.25">
      <c r="A521" s="83" t="s">
        <v>1351</v>
      </c>
      <c r="B521" s="85" t="s">
        <v>2541</v>
      </c>
      <c r="C521" s="85" t="s">
        <v>2540</v>
      </c>
      <c r="D521" s="3" t="str">
        <f t="shared" si="54"/>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 t="shared" si="55"/>
        <v>--[???] = {wayshrines={}, dlcId=DLC_BASE_GAME</v>
      </c>
      <c r="AZ521" s="21" t="str">
        <f t="shared" si="51"/>
        <v>, veteran=false</v>
      </c>
      <c r="BA521" s="21" t="str">
        <f t="shared" si="56"/>
        <v>, setType=</v>
      </c>
      <c r="BB521" s="21" t="str">
        <f t="shared" si="57"/>
        <v>},</v>
      </c>
      <c r="BC521" s="21" t="str">
        <f t="shared" si="58"/>
        <v xml:space="preserve"> --Harvester\'s Hope-Ring / 595 Harvester\'s Hope-Ring   []</v>
      </c>
    </row>
    <row r="522" spans="1:55" x14ac:dyDescent="0.25">
      <c r="A522" s="5">
        <v>596</v>
      </c>
      <c r="B522" s="84" t="s">
        <v>2531</v>
      </c>
      <c r="C522" s="84" t="s">
        <v>2531</v>
      </c>
      <c r="D522" s="3">
        <f t="shared" si="54"/>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 t="shared" si="55"/>
        <v>[596] = {wayshrines={-1,-1,-1,}, dlcId=DLC_BLACKWOOD</v>
      </c>
      <c r="AZ522" s="21" t="str">
        <f t="shared" si="51"/>
        <v>, veteran=false</v>
      </c>
      <c r="BA522" s="21" t="str">
        <f t="shared" si="56"/>
        <v>, setType=LIBSETS_SETTYPE_MYTHIC</v>
      </c>
      <c r="BB522" s="21" t="str">
        <f t="shared" si="57"/>
        <v>, dropMechanic={LIBSETS_DROP_MECHANIC_ANTIQUITIES}},</v>
      </c>
      <c r="BC522" s="21" t="str">
        <f t="shared" si="58"/>
        <v xml:space="preserve"> --Death Dealer\'s Fete / Death Dealer\'s Fete   [Antiquities]</v>
      </c>
    </row>
    <row r="523" spans="1:55" x14ac:dyDescent="0.25">
      <c r="A523" s="5">
        <v>597</v>
      </c>
      <c r="B523" s="84" t="s">
        <v>2542</v>
      </c>
      <c r="C523" s="84" t="s">
        <v>2542</v>
      </c>
      <c r="D523" s="3">
        <f t="shared" si="54"/>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 t="shared" si="55"/>
        <v>[597] = {wayshrines={-1,-1,-1,}, dlcId=DLC_BLACKWOOD</v>
      </c>
      <c r="AZ523" s="21" t="str">
        <f t="shared" si="51"/>
        <v>, veteran=false</v>
      </c>
      <c r="BA523" s="21" t="str">
        <f t="shared" si="56"/>
        <v>, setType=LIBSETS_SETTYPE_MYTHIC</v>
      </c>
      <c r="BB523" s="21" t="str">
        <f t="shared" si="57"/>
        <v>, isProcSetAllowedInPvP=1, dropMechanic={LIBSETS_DROP_MECHANIC_ANTIQUITIES}},</v>
      </c>
      <c r="BC523" s="21" t="str">
        <f t="shared" si="58"/>
        <v xml:space="preserve"> --Shapeshifter\'s Chain / Shapeshifter\'s Chain   [Antiquities]</v>
      </c>
    </row>
    <row r="524" spans="1:55" x14ac:dyDescent="0.25">
      <c r="A524" s="5">
        <v>598</v>
      </c>
      <c r="B524" s="84" t="s">
        <v>2528</v>
      </c>
      <c r="C524" s="84" t="s">
        <v>2519</v>
      </c>
      <c r="D524" s="3">
        <f t="shared" si="54"/>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 t="shared" si="55"/>
        <v>[598] = {wayshrines={}, dlcId=DLC_BLACKWOOD</v>
      </c>
      <c r="AZ524" s="21" t="str">
        <f t="shared" si="51"/>
        <v>, zoneIds={643,643}, veteran={[EQUIP_TYPE_HEAD]=true, [EQUIP_TYPE_SHOULDERS]=false}</v>
      </c>
      <c r="BA524" s="21" t="str">
        <f t="shared" si="56"/>
        <v>, setType=LIBSETS_SETTYPE_MONSTER</v>
      </c>
      <c r="BB524" s="21" t="str">
        <f t="shared" si="57"/>
        <v>, dropMechanic={LIBSETS_DROP_MECHANIC_MONSTER_NAME,LIBSETS_DROP_MECHANIC_IMPERIAL_CITY_VAULTS}, dropMechanicNames={['en']='Zoal the Ever-Wakeful', ['de']='Zoal der Immerwache'}},</v>
      </c>
      <c r="BC524" s="21" t="str">
        <f t="shared" si="58"/>
        <v xml:space="preserve"> --Zoal the Ever-Wakeful / Zoal der Immerwache   [Imperial Sewers, Imperial Sewers]</v>
      </c>
    </row>
    <row r="525" spans="1:55" x14ac:dyDescent="0.25">
      <c r="A525" s="5">
        <v>599</v>
      </c>
      <c r="B525" s="84" t="s">
        <v>2529</v>
      </c>
      <c r="C525" s="84" t="s">
        <v>2520</v>
      </c>
      <c r="D525" s="3">
        <f t="shared" si="54"/>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 t="shared" si="55"/>
        <v>[599] = {wayshrines={}, dlcId=DLC_BLACKWOOD</v>
      </c>
      <c r="AZ525" s="21" t="str">
        <f t="shared" ref="AZ525:AZ552" si="59">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 t="shared" si="56"/>
        <v>, setType=LIBSETS_SETTYPE_MONSTER</v>
      </c>
      <c r="BB525" s="21" t="str">
        <f t="shared" si="57"/>
        <v>, dropMechanic={LIBSETS_DROP_MECHANIC_MONSTER_NAME,LIBSETS_DROP_MECHANIC_IMPERIAL_CITY_VAULTS}, dropMechanicNames={['en']='Immolator Charr', ['de']='Entflammer Charr'}},</v>
      </c>
      <c r="BC525" s="21" t="str">
        <f t="shared" si="58"/>
        <v xml:space="preserve"> --Immolator Charr / Entflammer Charr   [Imperial Sewers, Imperial Sewers]</v>
      </c>
    </row>
    <row r="526" spans="1:55" x14ac:dyDescent="0.25">
      <c r="A526" s="5">
        <v>600</v>
      </c>
      <c r="B526" s="84" t="s">
        <v>2530</v>
      </c>
      <c r="C526" s="84" t="s">
        <v>2521</v>
      </c>
      <c r="D526" s="3">
        <f t="shared" si="54"/>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 t="shared" si="55"/>
        <v>[600] = {wayshrines={}, dlcId=DLC_BLACKWOOD</v>
      </c>
      <c r="AZ526" s="21" t="str">
        <f t="shared" si="59"/>
        <v>, zoneIds={643,643}, veteran={[EQUIP_TYPE_HEAD]=true, [EQUIP_TYPE_SHOULDERS]=false}</v>
      </c>
      <c r="BA526" s="21" t="str">
        <f t="shared" si="56"/>
        <v>, setType=LIBSETS_SETTYPE_MONSTER</v>
      </c>
      <c r="BB526" s="21" t="str">
        <f t="shared" si="57"/>
        <v>, dropMechanic={LIBSETS_DROP_MECHANIC_MONSTER_NAME,LIBSETS_DROP_MECHANIC_IMPERIAL_CITY_VAULTS}, dropMechanicNames={['en']='Glorgoloch the Destroyer', ['de']='Glorgoloch der Zerstörer'}},</v>
      </c>
      <c r="BC526" s="21" t="str">
        <f t="shared" si="58"/>
        <v xml:space="preserve"> --Glorgoloch the Destroyer / Glorgoloch der Zerstörer   [Imperial Sewers, Imperial Sewers]</v>
      </c>
    </row>
    <row r="527" spans="1:55" ht="15.75" x14ac:dyDescent="0.25">
      <c r="A527" s="5">
        <v>603</v>
      </c>
      <c r="B527" t="s">
        <v>2568</v>
      </c>
      <c r="C527" s="67" t="s">
        <v>2543</v>
      </c>
      <c r="D527" s="3">
        <f t="shared" si="54"/>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 t="shared" si="55"/>
        <v>[603] = {wayshrines={469,469,469,}, dlcId=DLC_WAKING_FLAME</v>
      </c>
      <c r="AZ527" s="21" t="str">
        <f t="shared" si="59"/>
        <v>, zoneIds={1268}, veteran=false</v>
      </c>
      <c r="BA527" s="21" t="str">
        <f t="shared" si="56"/>
        <v>, setType=LIBSETS_SETTYPE_DUNGEON</v>
      </c>
      <c r="BB527" s="21" t="str">
        <f t="shared" si="57"/>
        <v>, dropMechanic={LIBSETS_DROP_MECHANIC_MONSTER_NAME}, dropMechanicNames={}},</v>
      </c>
      <c r="BC527" s="21" t="str">
        <f t="shared" si="58"/>
        <v xml:space="preserve"> --Scorion’s Feast  / Festmahl des Skorions   [The Dread Cellar]</v>
      </c>
    </row>
    <row r="528" spans="1:55" ht="15.75" x14ac:dyDescent="0.25">
      <c r="A528" s="5">
        <v>604</v>
      </c>
      <c r="B528" t="s">
        <v>2569</v>
      </c>
      <c r="C528" s="67" t="s">
        <v>2545</v>
      </c>
      <c r="D528" s="3">
        <f t="shared" si="54"/>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 t="shared" si="55"/>
        <v>[604] = {wayshrines={469,469,469,}, dlcId=DLC_WAKING_FLAME</v>
      </c>
      <c r="AZ528" s="21" t="str">
        <f t="shared" si="59"/>
        <v>, zoneIds={1268}, veteran=false</v>
      </c>
      <c r="BA528" s="21" t="str">
        <f t="shared" si="56"/>
        <v>, setType=LIBSETS_SETTYPE_DUNGEON</v>
      </c>
      <c r="BB528" s="21" t="str">
        <f t="shared" si="57"/>
        <v>, dropMechanic={LIBSETS_DROP_MECHANIC_MONSTER_NAME}, dropMechanicNames={}},</v>
      </c>
      <c r="BC528" s="21" t="str">
        <f t="shared" si="58"/>
        <v xml:space="preserve"> --Rush of Agony / Auftreibende Agonie   [The Dread Cellar]</v>
      </c>
    </row>
    <row r="529" spans="1:55" ht="15.75" x14ac:dyDescent="0.25">
      <c r="A529" s="5">
        <v>602</v>
      </c>
      <c r="B529" t="s">
        <v>2570</v>
      </c>
      <c r="C529" s="67" t="s">
        <v>2546</v>
      </c>
      <c r="D529" s="3">
        <f t="shared" si="54"/>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 t="shared" si="55"/>
        <v>[602] = {wayshrines={469,469,469,}, dlcId=DLC_WAKING_FLAME</v>
      </c>
      <c r="AZ529" s="21" t="str">
        <f t="shared" si="59"/>
        <v>, zoneIds={1268}, veteran=false</v>
      </c>
      <c r="BA529" s="21" t="str">
        <f t="shared" si="56"/>
        <v>, setType=LIBSETS_SETTYPE_DUNGEON</v>
      </c>
      <c r="BB529" s="21" t="str">
        <f t="shared" si="57"/>
        <v>, dropMechanic={LIBSETS_DROP_MECHANIC_MONSTER_NAME}, dropMechanicNames={}},</v>
      </c>
      <c r="BC529" s="21" t="str">
        <f t="shared" si="58"/>
        <v xml:space="preserve"> --Crimson Oath’s Rive / Spalt des Karmesinschwurs   [The Dread Cellar]</v>
      </c>
    </row>
    <row r="530" spans="1:55" ht="15.75" x14ac:dyDescent="0.25">
      <c r="A530" s="5">
        <v>609</v>
      </c>
      <c r="B530" t="s">
        <v>2571</v>
      </c>
      <c r="C530" s="67" t="s">
        <v>2547</v>
      </c>
      <c r="D530" s="3">
        <f t="shared" si="54"/>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 t="shared" si="55"/>
        <v>[609] = {wayshrines={469,469,469,}, dlcId=DLC_WAKING_FLAME</v>
      </c>
      <c r="AZ530" s="21" t="str">
        <f t="shared" si="59"/>
        <v>, zoneIds={1268}, veteran={[EQUIP_TYPE_HEAD]=true, [EQUIP_TYPE_SHOULDERS]=false}</v>
      </c>
      <c r="BA530" s="21" t="str">
        <f t="shared" si="56"/>
        <v>, setType=LIBSETS_SETTYPE_MONSTER</v>
      </c>
      <c r="BB530" s="21" t="str">
        <f t="shared" si="57"/>
        <v>, dropMechanic={LIBSETS_DROP_MECHANIC_MONSTER_NAME}, dropMechanicNames={['en']='Magma Incarnate', ['de']='Magmaverkörperung'}},</v>
      </c>
      <c r="BC530" s="21" t="str">
        <f t="shared" si="58"/>
        <v xml:space="preserve"> --Magma Incarnate / Magmaverkörperung   [The Dread Cellar]</v>
      </c>
    </row>
    <row r="531" spans="1:55" ht="15.75" x14ac:dyDescent="0.25">
      <c r="A531" s="5">
        <v>606</v>
      </c>
      <c r="B531" t="s">
        <v>2572</v>
      </c>
      <c r="C531" s="67" t="s">
        <v>2549</v>
      </c>
      <c r="D531" s="3">
        <f t="shared" si="54"/>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 t="shared" si="55"/>
        <v>[606] = {wayshrines={470,470,470,}, dlcId=DLC_WAKING_FLAME</v>
      </c>
      <c r="AZ531" s="21" t="str">
        <f t="shared" si="59"/>
        <v>, zoneIds={1267}, veteran=false</v>
      </c>
      <c r="BA531" s="21" t="str">
        <f t="shared" si="56"/>
        <v>, setType=LIBSETS_SETTYPE_DUNGEON</v>
      </c>
      <c r="BB531" s="21" t="str">
        <f t="shared" si="57"/>
        <v>, dropMechanic={LIBSETS_DROP_MECHANIC_MONSTER_NAME}, dropMechanicNames={}},</v>
      </c>
      <c r="BC531" s="21" t="str">
        <f t="shared" si="58"/>
        <v xml:space="preserve"> --Thunder Caller / Donnerrufer   [Red Petal Bastion]</v>
      </c>
    </row>
    <row r="532" spans="1:55" ht="15.75" x14ac:dyDescent="0.25">
      <c r="A532" s="5">
        <v>607</v>
      </c>
      <c r="B532" t="s">
        <v>2573</v>
      </c>
      <c r="C532" s="67" t="s">
        <v>2550</v>
      </c>
      <c r="D532" s="3">
        <f t="shared" si="54"/>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 t="shared" si="55"/>
        <v>[607] = {wayshrines={470,470,470,}, dlcId=DLC_WAKING_FLAME</v>
      </c>
      <c r="AZ532" s="21" t="str">
        <f t="shared" si="59"/>
        <v>, zoneIds={1267}, veteran=false</v>
      </c>
      <c r="BA532" s="21" t="str">
        <f t="shared" si="56"/>
        <v>, setType=LIBSETS_SETTYPE_DUNGEON</v>
      </c>
      <c r="BB532" s="21" t="str">
        <f t="shared" si="57"/>
        <v>, dropMechanic={LIBSETS_DROP_MECHANIC_MONSTER_NAME}, dropMechanicNames={}},</v>
      </c>
      <c r="BC532" s="21" t="str">
        <f t="shared" si="58"/>
        <v xml:space="preserve"> --Grisly Gourmet / Grausiger Gourmet   [Red Petal Bastion]</v>
      </c>
    </row>
    <row r="533" spans="1:55" ht="15.75" x14ac:dyDescent="0.25">
      <c r="A533" s="5">
        <v>605</v>
      </c>
      <c r="B533" t="s">
        <v>2574</v>
      </c>
      <c r="C533" s="67" t="s">
        <v>2551</v>
      </c>
      <c r="D533" s="3">
        <f t="shared" si="54"/>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 t="shared" si="55"/>
        <v>[605] = {wayshrines={470,470,470,}, dlcId=DLC_WAKING_FLAME</v>
      </c>
      <c r="AZ533" s="21" t="str">
        <f t="shared" si="59"/>
        <v>, zoneIds={1267}, veteran=false</v>
      </c>
      <c r="BA533" s="21" t="str">
        <f t="shared" si="56"/>
        <v>, setType=LIBSETS_SETTYPE_DUNGEON</v>
      </c>
      <c r="BB533" s="21" t="str">
        <f t="shared" si="57"/>
        <v>, dropMechanic={LIBSETS_DROP_MECHANIC_MONSTER_NAME}, dropMechanicNames={}},</v>
      </c>
      <c r="BC533" s="21" t="str">
        <f t="shared" si="58"/>
        <v xml:space="preserve"> --Silver Rose Vigil / Silberrosen-Wacht   [Red Petal Bastion]</v>
      </c>
    </row>
    <row r="534" spans="1:55" ht="15.75" x14ac:dyDescent="0.25">
      <c r="A534" s="5">
        <v>608</v>
      </c>
      <c r="B534" t="s">
        <v>2552</v>
      </c>
      <c r="C534" s="67" t="s">
        <v>2552</v>
      </c>
      <c r="D534" s="3">
        <f t="shared" si="54"/>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 t="shared" si="55"/>
        <v>[608] = {wayshrines={470,470,470,}, dlcId=DLC_WAKING_FLAME</v>
      </c>
      <c r="AZ534" s="21" t="str">
        <f t="shared" si="59"/>
        <v>, zoneIds={1267}, veteran={[EQUIP_TYPE_HEAD]=true, [EQUIP_TYPE_SHOULDERS]=false}</v>
      </c>
      <c r="BA534" s="21" t="str">
        <f t="shared" si="56"/>
        <v>, setType=LIBSETS_SETTYPE_MONSTER</v>
      </c>
      <c r="BB534" s="21" t="str">
        <f t="shared" si="57"/>
        <v>, dropMechanic={LIBSETS_DROP_MECHANIC_MONSTER_NAME}, dropMechanicNames={['en']='Prior Thierric Sarazen', ['de']='Prior Thierric Sarazen'}},</v>
      </c>
      <c r="BC534" s="21" t="str">
        <f t="shared" si="58"/>
        <v xml:space="preserve"> --Prior Thierric / Prior Thierric   [Red Petal Bastion]</v>
      </c>
    </row>
    <row r="535" spans="1:55" x14ac:dyDescent="0.25">
      <c r="A535" s="5">
        <v>616</v>
      </c>
      <c r="B535" t="s">
        <v>2575</v>
      </c>
      <c r="C535" t="s">
        <v>2566</v>
      </c>
      <c r="D535" s="3">
        <f t="shared" si="54"/>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 t="shared" si="55"/>
        <v>[616] = {wayshrines={-1,-1,-1,}, dlcId=DLC_WAKING_FLAME</v>
      </c>
      <c r="AZ535" s="21" t="str">
        <f t="shared" si="59"/>
        <v>, zoneIds={181}, veteran=false</v>
      </c>
      <c r="BA535" s="21" t="str">
        <f t="shared" si="56"/>
        <v>, setType=LIBSETS_SETTYPE_CYRODIIL</v>
      </c>
      <c r="BB535" s="21" t="str">
        <f t="shared" si="57"/>
        <v>, dropMechanic={LIBSETS_DROP_MECHANIC_MAIL_PVP_REWARDS_FOR_THE_WORTHY,LIBSETS_DROP_MECHANIC_BATTLEGROUND_VENDOR}},</v>
      </c>
      <c r="BC535" s="21" t="str">
        <f t="shared" si="58"/>
        <v xml:space="preserve"> --Dark Convergence / Dunkle Konvergenz   [Cyrodiil]</v>
      </c>
    </row>
    <row r="536" spans="1:55" x14ac:dyDescent="0.25">
      <c r="A536" s="5">
        <v>617</v>
      </c>
      <c r="B536" t="s">
        <v>2576</v>
      </c>
      <c r="C536" t="s">
        <v>2567</v>
      </c>
      <c r="D536" s="3">
        <f t="shared" si="54"/>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 t="shared" si="55"/>
        <v>[617] = {wayshrines={-1,-1,-1,}, dlcId=DLC_WAKING_FLAME</v>
      </c>
      <c r="AZ536" s="21" t="str">
        <f t="shared" si="59"/>
        <v>, zoneIds={181}, veteran=false</v>
      </c>
      <c r="BA536" s="21" t="str">
        <f t="shared" si="56"/>
        <v>, setType=LIBSETS_SETTYPE_CYRODIIL</v>
      </c>
      <c r="BB536" s="21" t="str">
        <f t="shared" si="57"/>
        <v>, dropMechanic={LIBSETS_DROP_MECHANIC_MAIL_PVP_REWARDS_FOR_THE_WORTHY,LIBSETS_DROP_MECHANIC_BATTLEGROUND_VENDOR}},</v>
      </c>
      <c r="BC536" s="21" t="str">
        <f t="shared" si="58"/>
        <v xml:space="preserve"> --Plaguebreak / Seuchenbruch   [Cyrodiil]</v>
      </c>
    </row>
    <row r="537" spans="1:55" x14ac:dyDescent="0.25">
      <c r="A537" s="5">
        <v>618</v>
      </c>
      <c r="B537" t="s">
        <v>2577</v>
      </c>
      <c r="C537" t="s">
        <v>2706</v>
      </c>
      <c r="D537" s="3">
        <f t="shared" si="54"/>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 t="shared" si="55"/>
        <v>[618] = {wayshrines={-1,-1,-1,}, dlcId=DLC_WAKING_FLAME</v>
      </c>
      <c r="AZ537" s="21" t="str">
        <f t="shared" si="59"/>
        <v>, zoneIds={181}, veteran=false</v>
      </c>
      <c r="BA537" s="21" t="str">
        <f t="shared" si="56"/>
        <v>, setType=LIBSETS_SETTYPE_CYRODIIL</v>
      </c>
      <c r="BB537" s="21" t="str">
        <f t="shared" si="57"/>
        <v>, dropMechanic={LIBSETS_DROP_MECHANIC_MAIL_PVP_REWARDS_FOR_THE_WORTHY,LIBSETS_DROP_MECHANIC_BATTLEGROUND_VENDOR}},</v>
      </c>
      <c r="BC537" s="21" t="str">
        <f t="shared" si="58"/>
        <v xml:space="preserve"> --Hrothgar\'s Chill / Hrothgars Kühle   [Cyrodiil]</v>
      </c>
    </row>
    <row r="538" spans="1:55" ht="15.75" x14ac:dyDescent="0.25">
      <c r="A538" s="5">
        <v>610</v>
      </c>
      <c r="B538" t="s">
        <v>2711</v>
      </c>
      <c r="C538" s="93" t="s">
        <v>2759</v>
      </c>
      <c r="D538" s="3">
        <f t="shared" si="54"/>
        <v>610</v>
      </c>
      <c r="G538" s="3" t="s">
        <v>1493</v>
      </c>
      <c r="I538" t="s">
        <v>97</v>
      </c>
      <c r="J538" t="s">
        <v>97</v>
      </c>
      <c r="K538" s="97">
        <v>494</v>
      </c>
      <c r="L538" s="97">
        <v>494</v>
      </c>
      <c r="M538" s="97">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 t="shared" si="55"/>
        <v>[610] = {wayshrines={494,494,494,}, traitsNeeded=3, dlcId=DLC_DEADLANDS</v>
      </c>
      <c r="AZ538" s="21" t="str">
        <f t="shared" si="59"/>
        <v>, zoneIds={1272}, veteran=false</v>
      </c>
      <c r="BA538" s="21" t="str">
        <f t="shared" si="56"/>
        <v>, setType=LIBSETS_SETTYPE_CRAFTED</v>
      </c>
      <c r="BB538" s="21" t="str">
        <f t="shared" si="57"/>
        <v>},</v>
      </c>
      <c r="BC538" s="21" t="str">
        <f t="shared" si="58"/>
        <v xml:space="preserve"> --Wretched Vitality / Elendsvitalität   [The Deadlands]</v>
      </c>
    </row>
    <row r="539" spans="1:55" ht="15.75" x14ac:dyDescent="0.25">
      <c r="A539" s="5">
        <v>611</v>
      </c>
      <c r="B539" t="s">
        <v>2712</v>
      </c>
      <c r="C539" s="93" t="s">
        <v>2760</v>
      </c>
      <c r="D539" s="3">
        <f t="shared" si="54"/>
        <v>611</v>
      </c>
      <c r="G539" s="3" t="s">
        <v>1493</v>
      </c>
      <c r="I539" t="s">
        <v>97</v>
      </c>
      <c r="J539" t="s">
        <v>97</v>
      </c>
      <c r="K539" s="37">
        <v>492</v>
      </c>
      <c r="L539" s="37">
        <v>492</v>
      </c>
      <c r="M539" s="3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 t="shared" si="55"/>
        <v>[611] = {wayshrines={492,492,492,}, traitsNeeded=7, dlcId=DLC_DEADLANDS</v>
      </c>
      <c r="AZ539" s="21" t="str">
        <f t="shared" si="59"/>
        <v>, zoneIds={1272}, veteran=false</v>
      </c>
      <c r="BA539" s="21" t="str">
        <f t="shared" si="56"/>
        <v>, setType=LIBSETS_SETTYPE_CRAFTED</v>
      </c>
      <c r="BB539" s="21" t="str">
        <f t="shared" si="57"/>
        <v>},</v>
      </c>
      <c r="BC539" s="21" t="str">
        <f t="shared" si="58"/>
        <v xml:space="preserve"> --Deadlands Demolisher / Totenländer-Demolierer   [The Deadlands]</v>
      </c>
    </row>
    <row r="540" spans="1:55" ht="15.75" x14ac:dyDescent="0.25">
      <c r="A540" s="5">
        <v>612</v>
      </c>
      <c r="B540" t="s">
        <v>2713</v>
      </c>
      <c r="C540" s="93" t="s">
        <v>2761</v>
      </c>
      <c r="D540" s="3">
        <f t="shared" si="54"/>
        <v>612</v>
      </c>
      <c r="G540" s="3" t="s">
        <v>1493</v>
      </c>
      <c r="I540" t="s">
        <v>97</v>
      </c>
      <c r="J540" t="s">
        <v>97</v>
      </c>
      <c r="K540" s="97">
        <v>495</v>
      </c>
      <c r="L540" s="97">
        <v>495</v>
      </c>
      <c r="M540" s="97">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 t="shared" si="55"/>
        <v>[612] = {wayshrines={495,495,495,}, traitsNeeded=5, dlcId=DLC_DEADLANDS</v>
      </c>
      <c r="AZ540" s="21" t="str">
        <f t="shared" si="59"/>
        <v>, zoneIds={1283}, veteran=false</v>
      </c>
      <c r="BA540" s="21" t="str">
        <f t="shared" si="56"/>
        <v>, setType=LIBSETS_SETTYPE_CRAFTED</v>
      </c>
      <c r="BB540" s="21" t="str">
        <f t="shared" si="57"/>
        <v>},</v>
      </c>
      <c r="BC540" s="21" t="str">
        <f t="shared" si="58"/>
        <v xml:space="preserve"> --Iron Flask / Eisenfläschchen   [The Shambles]</v>
      </c>
    </row>
    <row r="541" spans="1:55" x14ac:dyDescent="0.25">
      <c r="A541" s="5">
        <v>613</v>
      </c>
      <c r="B541" t="s">
        <v>2714</v>
      </c>
      <c r="C541" s="37" t="s">
        <v>2767</v>
      </c>
      <c r="D541" s="3">
        <f t="shared" si="54"/>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U541" s="33" t="s">
        <v>1581</v>
      </c>
      <c r="V541" s="40" t="str">
        <f>IF(U541&lt;&gt;"",IF(U541&lt;&gt;"LIBSETS_DROP_MECHANIC_MONSTER_NAME",VLOOKUP(U541,'LibSets constants'!$I$4:$L$1003,3,FALSE),""),"")</f>
        <v>Delve bosses have a chance to drop a waist or feet.</v>
      </c>
      <c r="W541" s="43" t="str">
        <f>IF(U541&lt;&gt;"",IF(U541&lt;&gt;"LIBSETS_DROP_MECHANIC_MONSTER_NAME",VLOOKUP(U541,'LibSets constants'!$I$4:$L$1003,4,FALSE),""),"")</f>
        <v>Bosse in Gewölben haben die Chance, eine Taille oder Füße fallen zu lassen.</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A541" s="41" t="s">
        <v>1581</v>
      </c>
      <c r="AC541" s="43" t="str">
        <f>IF(AA541&lt;&gt;"",IF(AA541&lt;&gt;"LIBSETS_DROP_MECHANIC_MONSTER_NAME",VLOOKUP(AA541,'LibSets constants'!$I$4:$L$1003,4,FALSE),""),"")</f>
        <v>Bosse in Gewölben haben die Chance, eine Taille oder Füße fallen zu lassen.</v>
      </c>
      <c r="AD541" s="3" t="str">
        <f>IF(G541&lt;&gt;"LIBSETS_SETTYPE_BATTLEGROUND",IF(G541&lt;&gt;"LIBSETS_SETTYPE_SPECIAL",IF(AE541&lt;&gt;"",VLOOKUP(AE541,'ESO zone constants'!$D$3:$H$4953,5,FALSE),""),""),"")</f>
        <v/>
      </c>
      <c r="AE541" t="str">
        <f>IF(AND(O541&lt;&gt;"",NOT(ISERROR(O541))),"",IF(AND(M541&lt;&gt;"",M541&gt;0,NOT(ISERROR(M541))),VLOOKUP(M541,'ESO dumped WayshrineInfo'!$K$3:$N$9999,4,FALSE),""))</f>
        <v/>
      </c>
      <c r="AF541" s="44" t="s">
        <v>1583</v>
      </c>
      <c r="AG541" s="43" t="str">
        <f>IF(AF541&lt;&gt;"",IF(AF541&lt;&gt;"LIBSETS_DROP_MECHANIC_MONSTER_NAME",VLOOKUP(AF541,'LibSets constants'!$I$4:$L$1003,3,FALSE),""),"")</f>
        <v>Public dungeon bosses have a chance to drop a shoulder, hand, or weapon.</v>
      </c>
      <c r="AH541" s="43" t="str">
        <f>IF(AF541&lt;&gt;"",IF(AF541&lt;&gt;"LIBSETS_DROP_MECHANIC_MONSTER_NAME",VLOOKUP(AF541,'LibSets constants'!$I$4:$L$1003,4,FALSE),""),"")</f>
        <v>Öffentliche Dungeon-Bosse haben die Möglichkeit, eine Schulter, Handschuhe oder eine Waffe fallen zu lassen.</v>
      </c>
      <c r="AI541" s="3" t="str">
        <f>IF(G541&lt;&gt;"LIBSETS_SETTYPE_BATTLEGROUND",IF(G541&lt;&gt;"LIBSETS_SETTYPE_SPECIAL",IF(AJ541&lt;&gt;"",VLOOKUP(AJ541,'ESO zone constants'!$D$3:$H$4953,5,FALSE),""),""),"")</f>
        <v/>
      </c>
      <c r="AK541" s="44" t="s">
        <v>1584</v>
      </c>
      <c r="AL541" s="43" t="str">
        <f>IF(AK541&lt;&gt;"",IF(AK541&lt;&gt;"LIBSETS_DROP_MECHANIC_MONSTER_NAME",VLOOKUP(AK541,'LibSets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1" s="43" t="str">
        <f>IF(AK541&lt;&gt;"",IF(AK541&lt;&gt;"LIBSETS_DROP_MECHANIC_MONSTER_NAME",VLOOKUP(AK541,'LibSets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1" s="3" t="str">
        <f>IF(G541&lt;&gt;"LIBSETS_SETTYPE_BATTLEGROUND",IF(G541&lt;&gt;"LIBSETS_SETTYPE_SPECIAL",IF(AO541&lt;&gt;"",VLOOKUP(AO541,'ESO zone constants'!$D$3:$H$4953,5,FALSE),""),""),"")</f>
        <v/>
      </c>
      <c r="AY541" s="21" t="str">
        <f t="shared" si="55"/>
        <v>[613] = {wayshrines={493,493,493,}, dlcId=DLC_DEADLANDS</v>
      </c>
      <c r="AZ541" s="21" t="str">
        <f t="shared" si="59"/>
        <v>, zoneIds={1272}, veteran=false</v>
      </c>
      <c r="BA541" s="21" t="str">
        <f t="shared" si="56"/>
        <v>, setType=LIBSETS_SETTYPE_OVERLAND</v>
      </c>
      <c r="BB541" s="21" t="str">
        <f t="shared" si="57"/>
        <v>, dropMechanic={LIBSETS_DROP_MECHANIC_OVERLAND_BOSS_DELVE,LIBSETS_DROP_MECHANIC_OVERLAND_BOSS_DELVE,LIBSETS_DROP_MECHANIC_OVERLAND_BOSS_PUBLIC_DUNGEON,LIBSETS_DROP_MECHANIC_OVERLAND_CHEST}},</v>
      </c>
      <c r="BC541" s="21" t="str">
        <f t="shared" si="58"/>
        <v xml:space="preserve"> --Eye of the Grasp / Griffblick   [The Deadlands]</v>
      </c>
    </row>
    <row r="542" spans="1:55" x14ac:dyDescent="0.25">
      <c r="A542" s="5">
        <v>614</v>
      </c>
      <c r="B542" t="s">
        <v>2715</v>
      </c>
      <c r="C542" s="37" t="s">
        <v>2766</v>
      </c>
      <c r="D542" s="3">
        <f t="shared" si="54"/>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U542" s="33" t="s">
        <v>1581</v>
      </c>
      <c r="V542" s="40" t="str">
        <f>IF(U542&lt;&gt;"",IF(U542&lt;&gt;"LIBSETS_DROP_MECHANIC_MONSTER_NAME",VLOOKUP(U542,'LibSets constants'!$I$4:$L$1003,3,FALSE),""),"")</f>
        <v>Delve bosses have a chance to drop a waist or feet.</v>
      </c>
      <c r="W542" s="43" t="str">
        <f>IF(U542&lt;&gt;"",IF(U542&lt;&gt;"LIBSETS_DROP_MECHANIC_MONSTER_NAME",VLOOKUP(U542,'LibSets constants'!$I$4:$L$1003,4,FALSE),""),"")</f>
        <v>Bosse in Gewölben haben die Chance, eine Taille oder Füße fallen zu lassen.</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A542" s="41" t="s">
        <v>1581</v>
      </c>
      <c r="AC542" s="43" t="str">
        <f>IF(AA542&lt;&gt;"",IF(AA542&lt;&gt;"LIBSETS_DROP_MECHANIC_MONSTER_NAME",VLOOKUP(AA542,'LibSets constants'!$I$4:$L$1003,4,FALSE),""),"")</f>
        <v>Bosse in Gewölben haben die Chance, eine Taille oder Füße fallen zu lassen.</v>
      </c>
      <c r="AD542" s="3" t="str">
        <f>IF(G542&lt;&gt;"LIBSETS_SETTYPE_BATTLEGROUND",IF(G542&lt;&gt;"LIBSETS_SETTYPE_SPECIAL",IF(AE542&lt;&gt;"",VLOOKUP(AE542,'ESO zone constants'!$D$3:$H$4953,5,FALSE),""),""),"")</f>
        <v/>
      </c>
      <c r="AE542" t="str">
        <f>IF(AND(O542&lt;&gt;"",NOT(ISERROR(O542))),"",IF(AND(M542&lt;&gt;"",M542&gt;0,NOT(ISERROR(M542))),VLOOKUP(M542,'ESO dumped WayshrineInfo'!$K$3:$N$9999,4,FALSE),""))</f>
        <v/>
      </c>
      <c r="AF542" s="44" t="s">
        <v>1583</v>
      </c>
      <c r="AG542" s="43" t="str">
        <f>IF(AF542&lt;&gt;"",IF(AF542&lt;&gt;"LIBSETS_DROP_MECHANIC_MONSTER_NAME",VLOOKUP(AF542,'LibSets constants'!$I$4:$L$1003,3,FALSE),""),"")</f>
        <v>Public dungeon bosses have a chance to drop a shoulder, hand, or weapon.</v>
      </c>
      <c r="AH542" s="43" t="str">
        <f>IF(AF542&lt;&gt;"",IF(AF542&lt;&gt;"LIBSETS_DROP_MECHANIC_MONSTER_NAME",VLOOKUP(AF542,'LibSets constants'!$I$4:$L$1003,4,FALSE),""),"")</f>
        <v>Öffentliche Dungeon-Bosse haben die Möglichkeit, eine Schulter, Handschuhe oder eine Waffe fallen zu lassen.</v>
      </c>
      <c r="AI542" s="3" t="str">
        <f>IF(G542&lt;&gt;"LIBSETS_SETTYPE_BATTLEGROUND",IF(G542&lt;&gt;"LIBSETS_SETTYPE_SPECIAL",IF(AJ542&lt;&gt;"",VLOOKUP(AJ542,'ESO zone constants'!$D$3:$H$4953,5,FALSE),""),""),"")</f>
        <v/>
      </c>
      <c r="AK542" s="44" t="s">
        <v>1584</v>
      </c>
      <c r="AL542" s="43" t="str">
        <f>IF(AK542&lt;&gt;"",IF(AK542&lt;&gt;"LIBSETS_DROP_MECHANIC_MONSTER_NAME",VLOOKUP(AK542,'LibSets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2" s="43" t="str">
        <f>IF(AK542&lt;&gt;"",IF(AK542&lt;&gt;"LIBSETS_DROP_MECHANIC_MONSTER_NAME",VLOOKUP(AK542,'LibSets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2" s="3" t="str">
        <f>IF(G542&lt;&gt;"LIBSETS_SETTYPE_BATTLEGROUND",IF(G542&lt;&gt;"LIBSETS_SETTYPE_SPECIAL",IF(AO542&lt;&gt;"",VLOOKUP(AO542,'ESO zone constants'!$D$3:$H$4953,5,FALSE),""),""),"")</f>
        <v/>
      </c>
      <c r="AY542" s="21" t="str">
        <f t="shared" si="55"/>
        <v>[614] = {wayshrines={493,493,493,}, dlcId=DLC_DEADLANDS</v>
      </c>
      <c r="AZ542" s="21" t="str">
        <f t="shared" si="59"/>
        <v>, zoneIds={1272}, veteran=false</v>
      </c>
      <c r="BA542" s="21" t="str">
        <f t="shared" si="56"/>
        <v>, setType=LIBSETS_SETTYPE_OVERLAND</v>
      </c>
      <c r="BB542" s="21" t="str">
        <f t="shared" si="57"/>
        <v>, dropMechanic={LIBSETS_DROP_MECHANIC_OVERLAND_BOSS_DELVE,LIBSETS_DROP_MECHANIC_OVERLAND_BOSS_DELVE,LIBSETS_DROP_MECHANIC_OVERLAND_BOSS_PUBLIC_DUNGEON,LIBSETS_DROP_MECHANIC_OVERLAND_CHEST}},</v>
      </c>
      <c r="BC542" s="21" t="str">
        <f t="shared" si="58"/>
        <v xml:space="preserve"> --Hexos' Ward / Hexos-Abschirmung   [The Deadlands]</v>
      </c>
    </row>
    <row r="543" spans="1:55" x14ac:dyDescent="0.25">
      <c r="A543" s="5">
        <v>615</v>
      </c>
      <c r="B543" t="s">
        <v>2716</v>
      </c>
      <c r="C543" s="37" t="s">
        <v>2765</v>
      </c>
      <c r="D543" s="3">
        <f t="shared" si="54"/>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U543" s="33" t="s">
        <v>1581</v>
      </c>
      <c r="V543" s="40" t="str">
        <f>IF(U543&lt;&gt;"",IF(U543&lt;&gt;"LIBSETS_DROP_MECHANIC_MONSTER_NAME",VLOOKUP(U543,'LibSets constants'!$I$4:$L$1003,3,FALSE),""),"")</f>
        <v>Delve bosses have a chance to drop a waist or feet.</v>
      </c>
      <c r="W543" s="43" t="str">
        <f>IF(U543&lt;&gt;"",IF(U543&lt;&gt;"LIBSETS_DROP_MECHANIC_MONSTER_NAME",VLOOKUP(U543,'LibSets constants'!$I$4:$L$1003,4,FALSE),""),"")</f>
        <v>Bosse in Gewölben haben die Chance, eine Taille oder Füße fallen zu lassen.</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A543" s="41" t="s">
        <v>1581</v>
      </c>
      <c r="AC543" s="43" t="str">
        <f>IF(AA543&lt;&gt;"",IF(AA543&lt;&gt;"LIBSETS_DROP_MECHANIC_MONSTER_NAME",VLOOKUP(AA543,'LibSets constants'!$I$4:$L$1003,4,FALSE),""),"")</f>
        <v>Bosse in Gewölben haben die Chance, eine Taille oder Füße fallen zu lassen.</v>
      </c>
      <c r="AD543" s="3" t="str">
        <f>IF(G543&lt;&gt;"LIBSETS_SETTYPE_BATTLEGROUND",IF(G543&lt;&gt;"LIBSETS_SETTYPE_SPECIAL",IF(AE543&lt;&gt;"",VLOOKUP(AE543,'ESO zone constants'!$D$3:$H$4953,5,FALSE),""),""),"")</f>
        <v/>
      </c>
      <c r="AE543" t="str">
        <f>IF(AND(O543&lt;&gt;"",NOT(ISERROR(O543))),"",IF(AND(M543&lt;&gt;"",M543&gt;0,NOT(ISERROR(M543))),VLOOKUP(M543,'ESO dumped WayshrineInfo'!$K$3:$N$9999,4,FALSE),""))</f>
        <v/>
      </c>
      <c r="AF543" s="44" t="s">
        <v>1583</v>
      </c>
      <c r="AG543" s="43" t="str">
        <f>IF(AF543&lt;&gt;"",IF(AF543&lt;&gt;"LIBSETS_DROP_MECHANIC_MONSTER_NAME",VLOOKUP(AF543,'LibSets constants'!$I$4:$L$1003,3,FALSE),""),"")</f>
        <v>Public dungeon bosses have a chance to drop a shoulder, hand, or weapon.</v>
      </c>
      <c r="AH543" s="43" t="str">
        <f>IF(AF543&lt;&gt;"",IF(AF543&lt;&gt;"LIBSETS_DROP_MECHANIC_MONSTER_NAME",VLOOKUP(AF543,'LibSets constants'!$I$4:$L$1003,4,FALSE),""),"")</f>
        <v>Öffentliche Dungeon-Bosse haben die Möglichkeit, eine Schulter, Handschuhe oder eine Waffe fallen zu lassen.</v>
      </c>
      <c r="AI543" s="3" t="str">
        <f>IF(G543&lt;&gt;"LIBSETS_SETTYPE_BATTLEGROUND",IF(G543&lt;&gt;"LIBSETS_SETTYPE_SPECIAL",IF(AJ543&lt;&gt;"",VLOOKUP(AJ543,'ESO zone constants'!$D$3:$H$4953,5,FALSE),""),""),"")</f>
        <v/>
      </c>
      <c r="AK543" s="44" t="s">
        <v>1584</v>
      </c>
      <c r="AL543" s="43" t="str">
        <f>IF(AK543&lt;&gt;"",IF(AK543&lt;&gt;"LIBSETS_DROP_MECHANIC_MONSTER_NAME",VLOOKUP(AK543,'LibSets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3" s="43" t="str">
        <f>IF(AK543&lt;&gt;"",IF(AK543&lt;&gt;"LIBSETS_DROP_MECHANIC_MONSTER_NAME",VLOOKUP(AK543,'LibSets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3" s="3" t="str">
        <f>IF(G543&lt;&gt;"LIBSETS_SETTYPE_BATTLEGROUND",IF(G543&lt;&gt;"LIBSETS_SETTYPE_SPECIAL",IF(AO543&lt;&gt;"",VLOOKUP(AO543,'ESO zone constants'!$D$3:$H$4953,5,FALSE),""),""),"")</f>
        <v/>
      </c>
      <c r="AY543" s="21" t="str">
        <f t="shared" si="55"/>
        <v>[615] = {wayshrines={493,493,493,}, dlcId=DLC_DEADLANDS</v>
      </c>
      <c r="AZ543" s="21" t="str">
        <f t="shared" si="59"/>
        <v>, zoneIds={1272}, veteran=false</v>
      </c>
      <c r="BA543" s="21" t="str">
        <f t="shared" si="56"/>
        <v>, setType=LIBSETS_SETTYPE_OVERLAND</v>
      </c>
      <c r="BB543" s="21" t="str">
        <f t="shared" si="57"/>
        <v>, dropMechanic={LIBSETS_DROP_MECHANIC_OVERLAND_BOSS_DELVE,LIBSETS_DROP_MECHANIC_OVERLAND_BOSS_DELVE,LIBSETS_DROP_MECHANIC_OVERLAND_BOSS_PUBLIC_DUNGEON,LIBSETS_DROP_MECHANIC_OVERLAND_CHEST}},</v>
      </c>
      <c r="BC543" s="21" t="str">
        <f t="shared" si="58"/>
        <v xml:space="preserve"> --Kynmarcher's Cruelty / Grausamkeit der Kynandantin   [The Deadlands]</v>
      </c>
    </row>
    <row r="544" spans="1:55" x14ac:dyDescent="0.25">
      <c r="A544" s="5">
        <v>625</v>
      </c>
      <c r="B544" t="s">
        <v>2717</v>
      </c>
      <c r="C544" s="37" t="s">
        <v>2763</v>
      </c>
      <c r="D544" s="3">
        <f t="shared" si="54"/>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 t="shared" si="55"/>
        <v>[625] = {wayshrines={-1,-1,-1,}, dlcId=DLC_DEADLANDS</v>
      </c>
      <c r="AZ544" s="21" t="str">
        <f t="shared" si="59"/>
        <v>, veteran=false</v>
      </c>
      <c r="BA544" s="21" t="str">
        <f t="shared" si="56"/>
        <v>, setType=LIBSETS_SETTYPE_MYTHIC</v>
      </c>
      <c r="BB544" s="21" t="str">
        <f t="shared" si="57"/>
        <v>},</v>
      </c>
      <c r="BC544" s="21" t="str">
        <f t="shared" si="58"/>
        <v xml:space="preserve"> --Markyn Ring of Majesty / Markyn-Ring der Erhabenheit   [The Deadlands]</v>
      </c>
    </row>
    <row r="545" spans="1:55" x14ac:dyDescent="0.25">
      <c r="A545" s="5">
        <v>626</v>
      </c>
      <c r="B545" t="s">
        <v>2718</v>
      </c>
      <c r="C545" s="37" t="s">
        <v>2762</v>
      </c>
      <c r="D545" s="3">
        <f t="shared" si="54"/>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 t="shared" si="55"/>
        <v>[626] = {wayshrines={-1,-1,-1,}, dlcId=DLC_DEADLANDS</v>
      </c>
      <c r="AZ545" s="21" t="str">
        <f t="shared" si="59"/>
        <v>, veteran=false</v>
      </c>
      <c r="BA545" s="21" t="str">
        <f t="shared" si="56"/>
        <v>, setType=LIBSETS_SETTYPE_MYTHIC</v>
      </c>
      <c r="BB545" s="21" t="str">
        <f t="shared" si="57"/>
        <v>},</v>
      </c>
      <c r="BC545" s="21" t="str">
        <f t="shared" si="58"/>
        <v xml:space="preserve"> --Belharza's Band / Belharzas Band   [The Deadlands]</v>
      </c>
    </row>
    <row r="546" spans="1:55" x14ac:dyDescent="0.25">
      <c r="A546" s="5">
        <v>627</v>
      </c>
      <c r="B546" t="s">
        <v>2769</v>
      </c>
      <c r="C546" s="37" t="s">
        <v>2764</v>
      </c>
      <c r="D546" s="3">
        <f t="shared" si="54"/>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 t="shared" si="55"/>
        <v>[627] = {wayshrines={-1,-1,-1,}, dlcId=DLC_DEADLANDS</v>
      </c>
      <c r="AZ546" s="21" t="str">
        <f t="shared" si="59"/>
        <v>, veteran=false</v>
      </c>
      <c r="BA546" s="21" t="str">
        <f t="shared" si="56"/>
        <v>, setType=LIBSETS_SETTYPE_MYTHIC</v>
      </c>
      <c r="BB546" s="21" t="str">
        <f t="shared" si="57"/>
        <v>},</v>
      </c>
      <c r="BC546" s="21" t="str">
        <f t="shared" si="58"/>
        <v xml:space="preserve"> --Spaulder of Ruin / Schulterbänder des Untergangs   [The Deadlands]</v>
      </c>
    </row>
    <row r="547" spans="1:55" x14ac:dyDescent="0.25">
      <c r="A547" s="78" t="s">
        <v>2775</v>
      </c>
      <c r="B547" s="57" t="s">
        <v>2781</v>
      </c>
      <c r="C547" s="57"/>
      <c r="D547" s="3" t="str">
        <f t="shared" ref="D547:D560" si="60">A547</f>
        <v>todo</v>
      </c>
      <c r="G547" s="8" t="s">
        <v>1498</v>
      </c>
      <c r="I547" t="s">
        <v>1485</v>
      </c>
      <c r="J547" t="s">
        <v>97</v>
      </c>
      <c r="K547" s="57">
        <v>-1</v>
      </c>
      <c r="L547" s="57">
        <v>-1</v>
      </c>
      <c r="M547" s="57">
        <v>-1</v>
      </c>
      <c r="O547" s="66" t="s">
        <v>2776</v>
      </c>
      <c r="P547" s="3" t="e">
        <f>IF(AND(G547&lt;&gt;"LIBSETS_SETTYPE_BATTLEGROUND",G547&lt;&gt;"LIBSETS_SETTYPE_SPECIAL",G547&lt;&gt;"LIBSETS_SETTYPE_MYTHIC"), IF(Q547&lt;&gt;"",VLOOKUP(Q547,'ESO zone constants'!$D$3:$H$10001,5,FALSE),""),"")</f>
        <v>#N/A</v>
      </c>
      <c r="Q547" t="str">
        <f>IF(AND(O547&lt;&gt;"",NOT(ISERROR(O547))),O547, IF(AND(K547&lt;&gt;"",K547&gt;0,NOT(ISERROR(K547))),VLOOKUP(K547,'ESO dumped WayshrineInfo'!$K$3:$N$9999,4,FALSE),""))</f>
        <v>Coral Aerie</v>
      </c>
      <c r="R547" s="66" t="s">
        <v>2773</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Y547" s="21" t="str">
        <f t="shared" si="55"/>
        <v>[todo] = {wayshrines={-1,-1,-1,}, dlcId=DLC_ASCENDING_TIDE</v>
      </c>
      <c r="AZ547" s="21" t="e">
        <f t="shared" si="59"/>
        <v>#N/A</v>
      </c>
      <c r="BA547" s="21" t="str">
        <f t="shared" si="56"/>
        <v>, setType=LIBSETS_SETTYPE_MONSTER</v>
      </c>
      <c r="BB547" s="21" t="str">
        <f t="shared" si="57"/>
        <v>},</v>
      </c>
      <c r="BC547" s="21" t="b">
        <f t="shared" ref="BC547:BC550" si="61">IF(F547&lt;&gt;"Not in the game (anymore)",IF(C547&lt;&gt;"",CONCATENATE(" --",C547," / ",B547,"   [",IF(Q547&lt;&gt;"",Q547,""),IF(Z547&lt;&gt;"",", "&amp;Z547,""),IF(AE547&lt;&gt;"",", "&amp;AE547,""),IF(AJ547&lt;&gt;"",", "&amp;AJ547,""),IF(AO547&lt;&gt;"",", "&amp;AO547,""),IF(AT547&lt;&gt;"",", "&amp;AT547,""),"]")),"")</f>
        <v>0</v>
      </c>
    </row>
    <row r="548" spans="1:55" x14ac:dyDescent="0.25">
      <c r="A548" s="78" t="s">
        <v>2775</v>
      </c>
      <c r="B548" s="57" t="s">
        <v>2778</v>
      </c>
      <c r="C548" s="57"/>
      <c r="D548" s="3" t="str">
        <f t="shared" si="60"/>
        <v>todo</v>
      </c>
      <c r="G548" s="8" t="s">
        <v>1496</v>
      </c>
      <c r="I548" t="s">
        <v>97</v>
      </c>
      <c r="J548" t="s">
        <v>97</v>
      </c>
      <c r="K548" s="57">
        <v>-1</v>
      </c>
      <c r="L548" s="57">
        <v>-1</v>
      </c>
      <c r="M548" s="57">
        <v>-1</v>
      </c>
      <c r="O548" s="66" t="s">
        <v>2776</v>
      </c>
      <c r="P548" s="3" t="e">
        <f>IF(AND(G548&lt;&gt;"LIBSETS_SETTYPE_BATTLEGROUND",G548&lt;&gt;"LIBSETS_SETTYPE_SPECIAL",G548&lt;&gt;"LIBSETS_SETTYPE_MYTHIC"), IF(Q548&lt;&gt;"",VLOOKUP(Q548,'ESO zone constants'!$D$3:$H$10001,5,FALSE),""),"")</f>
        <v>#N/A</v>
      </c>
      <c r="Q548" t="str">
        <f>IF(AND(O548&lt;&gt;"",NOT(ISERROR(O548))),O548, IF(AND(K548&lt;&gt;"",K548&gt;0,NOT(ISERROR(K548))),VLOOKUP(K548,'ESO dumped WayshrineInfo'!$K$3:$N$9999,4,FALSE),""))</f>
        <v>Coral Aerie</v>
      </c>
      <c r="R548" s="66" t="s">
        <v>2773</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Y548" s="21" t="str">
        <f t="shared" si="55"/>
        <v>[todo] = {wayshrines={-1,-1,-1,}, dlcId=DLC_ASCENDING_TIDE</v>
      </c>
      <c r="AZ548" s="21" t="e">
        <f>IF(F548&lt;&gt;"Not in the game (anymore)",IF(A548&lt;&gt;"",IF(P548&lt;&gt;"",CONCATENATE(", zoneIds={",P548),"")&amp;IF(Y548&lt;&gt;"",CONCATENATE(",",Y548),"")&amp;IF(AD548&lt;&gt;"",CONCATENATE(",",AD548),"")&amp;IF(AI548&lt;&gt;"",CONCATENATE(",",AI548),"")&amp;IF(AN548&lt;&gt;"",CONCATENATE(",",AN548),"")&amp;IF(AS548&lt;&gt;"",CONCATENATE(",",AS548),"")&amp;IF(P548&lt;&gt;"",CONCATENATE("}",""),"")&amp;IF(OR(I551="true",I551="false",I551&lt;&gt;""), CONCATENATE(", veteran=", I551), ""),""),"")</f>
        <v>#N/A</v>
      </c>
      <c r="BA548" s="21" t="str">
        <f t="shared" si="56"/>
        <v>, setType=LIBSETS_SETTYPE_DUNGEON</v>
      </c>
      <c r="BB548" s="21" t="str">
        <f t="shared" si="57"/>
        <v>},</v>
      </c>
      <c r="BC548" s="21" t="b">
        <f>IF(F548&lt;&gt;"Not in the game (anymore)",IF(C548&lt;&gt;"",CONCATENATE(" --",C548," / ",#REF!,"   [",IF(Q548&lt;&gt;"",Q548,""),IF(Z548&lt;&gt;"",", "&amp;Z548,""),IF(AE548&lt;&gt;"",", "&amp;AE548,""),IF(AJ548&lt;&gt;"",", "&amp;AJ548,""),IF(AO548&lt;&gt;"",", "&amp;AO548,""),IF(AT548&lt;&gt;"",", "&amp;AT548,""),"]")),"")</f>
        <v>0</v>
      </c>
    </row>
    <row r="549" spans="1:55" x14ac:dyDescent="0.25">
      <c r="A549" s="78" t="s">
        <v>2775</v>
      </c>
      <c r="B549" s="57" t="s">
        <v>2779</v>
      </c>
      <c r="C549" s="57"/>
      <c r="D549" s="3" t="str">
        <f t="shared" si="60"/>
        <v>todo</v>
      </c>
      <c r="G549" s="8" t="s">
        <v>1496</v>
      </c>
      <c r="I549" t="s">
        <v>97</v>
      </c>
      <c r="J549" t="s">
        <v>97</v>
      </c>
      <c r="K549" s="57">
        <v>-1</v>
      </c>
      <c r="L549" s="57">
        <v>-1</v>
      </c>
      <c r="M549" s="57">
        <v>-1</v>
      </c>
      <c r="O549" s="66" t="s">
        <v>2776</v>
      </c>
      <c r="P549" s="3" t="e">
        <f>IF(AND(G549&lt;&gt;"LIBSETS_SETTYPE_BATTLEGROUND",G549&lt;&gt;"LIBSETS_SETTYPE_SPECIAL",G549&lt;&gt;"LIBSETS_SETTYPE_MYTHIC"), IF(Q549&lt;&gt;"",VLOOKUP(Q549,'ESO zone constants'!$D$3:$H$10001,5,FALSE),""),"")</f>
        <v>#N/A</v>
      </c>
      <c r="Q549" t="str">
        <f>IF(AND(O549&lt;&gt;"",NOT(ISERROR(O549))),O549, IF(AND(K549&lt;&gt;"",K549&gt;0,NOT(ISERROR(K549))),VLOOKUP(K549,'ESO dumped WayshrineInfo'!$K$3:$N$9999,4,FALSE),""))</f>
        <v>Coral Aerie</v>
      </c>
      <c r="R549" s="66" t="s">
        <v>2773</v>
      </c>
      <c r="S549" s="19" t="str">
        <f>IF(AND(R549&lt;&gt;"",NOT(ISERROR(R549))),R549,IF(P549&lt;&gt;"",IF(NOT(ISERROR(VLOOKUP(P549,'ESO Dungeon constants'!$D$3:$H$9999,5,FALSE))),VLOOKUP(P549,'ESO Dungeon constants'!$D$3:$I$9999,6,FALSE),VLOOKUP(P549,'ESO zone constants'!$H$3:$K$9987,4,FALSE)),""))</f>
        <v>DLC_ASCENDING_TIDE</v>
      </c>
      <c r="T549" s="3" t="str">
        <f>IF(S549&lt;&gt;"",VLOOKUP(S549,'LibSets constants'!$B$4:$C$1003,2,FALSE),"")</f>
        <v>Ascending Tide</v>
      </c>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Y549" s="21" t="str">
        <f t="shared" si="55"/>
        <v>[todo] = {wayshrines={-1,-1,-1,}, dlcId=DLC_ASCENDING_TIDE</v>
      </c>
      <c r="AZ549" s="21" t="e">
        <f t="shared" si="59"/>
        <v>#N/A</v>
      </c>
      <c r="BA549" s="21" t="str">
        <f t="shared" si="56"/>
        <v>, setType=LIBSETS_SETTYPE_DUNGEON</v>
      </c>
      <c r="BB549" s="21" t="str">
        <f t="shared" si="57"/>
        <v>},</v>
      </c>
      <c r="BC549" s="21" t="b">
        <f>IF(F549&lt;&gt;"Not in the game (anymore)",IF(C549&lt;&gt;"",CONCATENATE(" --",C549," / ",#REF!,"   [",IF(Q549&lt;&gt;"",Q549,""),IF(Z549&lt;&gt;"",", "&amp;Z549,""),IF(AE549&lt;&gt;"",", "&amp;AE549,""),IF(AJ549&lt;&gt;"",", "&amp;AJ549,""),IF(AO549&lt;&gt;"",", "&amp;AO549,""),IF(AT549&lt;&gt;"",", "&amp;AT549,""),"]")),"")</f>
        <v>0</v>
      </c>
    </row>
    <row r="550" spans="1:55" x14ac:dyDescent="0.25">
      <c r="A550" s="78" t="s">
        <v>2775</v>
      </c>
      <c r="B550" s="57" t="s">
        <v>2780</v>
      </c>
      <c r="C550" s="57"/>
      <c r="D550" s="3" t="str">
        <f t="shared" si="60"/>
        <v>todo</v>
      </c>
      <c r="G550" s="8" t="s">
        <v>1496</v>
      </c>
      <c r="I550" t="s">
        <v>97</v>
      </c>
      <c r="J550" t="s">
        <v>97</v>
      </c>
      <c r="K550" s="57">
        <v>-1</v>
      </c>
      <c r="L550" s="57">
        <v>-1</v>
      </c>
      <c r="M550" s="57">
        <v>-1</v>
      </c>
      <c r="O550" s="66" t="s">
        <v>2776</v>
      </c>
      <c r="P550" s="3" t="e">
        <f>IF(AND(G550&lt;&gt;"LIBSETS_SETTYPE_BATTLEGROUND",G550&lt;&gt;"LIBSETS_SETTYPE_SPECIAL",G550&lt;&gt;"LIBSETS_SETTYPE_MYTHIC"), IF(Q550&lt;&gt;"",VLOOKUP(Q550,'ESO zone constants'!$D$3:$H$10001,5,FALSE),""),"")</f>
        <v>#N/A</v>
      </c>
      <c r="Q550" t="str">
        <f>IF(AND(O550&lt;&gt;"",NOT(ISERROR(O550))),O550, IF(AND(K550&lt;&gt;"",K550&gt;0,NOT(ISERROR(K550))),VLOOKUP(K550,'ESO dumped WayshrineInfo'!$K$3:$N$9999,4,FALSE),""))</f>
        <v>Coral Aerie</v>
      </c>
      <c r="R550" s="66" t="s">
        <v>2773</v>
      </c>
      <c r="S550" s="19" t="str">
        <f>IF(AND(R550&lt;&gt;"",NOT(ISERROR(R550))),R550,IF(P550&lt;&gt;"",IF(NOT(ISERROR(VLOOKUP(P550,'ESO Dungeon constants'!$D$3:$H$9999,5,FALSE))),VLOOKUP(P550,'ESO Dungeon constants'!$D$3:$I$9999,6,FALSE),VLOOKUP(P550,'ESO zone constants'!$H$3:$K$9987,4,FALSE)),""))</f>
        <v>DLC_ASCENDING_TIDE</v>
      </c>
      <c r="T550" s="3" t="str">
        <f>IF(S550&lt;&gt;"",VLOOKUP(S550,'LibSets constants'!$B$4:$C$1003,2,FALSE),"")</f>
        <v>Ascending Tide</v>
      </c>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Y550" s="21" t="str">
        <f t="shared" si="55"/>
        <v>[todo] = {wayshrines={-1,-1,-1,}, dlcId=DLC_ASCENDING_TIDE</v>
      </c>
      <c r="AZ550" s="21" t="e">
        <f t="shared" si="59"/>
        <v>#N/A</v>
      </c>
      <c r="BA550" s="21" t="str">
        <f t="shared" si="56"/>
        <v>, setType=LIBSETS_SETTYPE_DUNGEON</v>
      </c>
      <c r="BB550" s="21" t="str">
        <f t="shared" si="57"/>
        <v>},</v>
      </c>
      <c r="BC550" s="21" t="b">
        <f t="shared" si="61"/>
        <v>0</v>
      </c>
    </row>
    <row r="551" spans="1:55" x14ac:dyDescent="0.25">
      <c r="A551" s="78" t="s">
        <v>2775</v>
      </c>
      <c r="B551" s="57" t="s">
        <v>2785</v>
      </c>
      <c r="C551" s="57"/>
      <c r="D551" s="3" t="str">
        <f t="shared" si="60"/>
        <v>todo</v>
      </c>
      <c r="G551" s="8" t="s">
        <v>1498</v>
      </c>
      <c r="I551" t="s">
        <v>1485</v>
      </c>
      <c r="J551" t="s">
        <v>97</v>
      </c>
      <c r="K551" s="57">
        <v>-1</v>
      </c>
      <c r="L551" s="57">
        <v>-1</v>
      </c>
      <c r="M551" s="57">
        <v>-1</v>
      </c>
      <c r="O551" s="66" t="s">
        <v>2777</v>
      </c>
      <c r="P551" s="3" t="e">
        <f>IF(AND(G551&lt;&gt;"LIBSETS_SETTYPE_BATTLEGROUND",G551&lt;&gt;"LIBSETS_SETTYPE_SPECIAL",G551&lt;&gt;"LIBSETS_SETTYPE_MYTHIC"), IF(Q551&lt;&gt;"",VLOOKUP(Q551,'ESO zone constants'!$D$3:$H$10001,5,FALSE),""),"")</f>
        <v>#N/A</v>
      </c>
      <c r="Q551" t="str">
        <f>IF(AND(O551&lt;&gt;"",NOT(ISERROR(O551))),O551, IF(AND(K551&lt;&gt;"",K551&gt;0,NOT(ISERROR(K551))),VLOOKUP(K551,'ESO dumped WayshrineInfo'!$K$3:$N$9999,4,FALSE),""))</f>
        <v>Shipwright’s Regret</v>
      </c>
      <c r="R551" s="66" t="s">
        <v>2773</v>
      </c>
      <c r="S551" s="19" t="str">
        <f>IF(AND(R551&lt;&gt;"",NOT(ISERROR(R551))),R551,IF(P551&lt;&gt;"",IF(NOT(ISERROR(VLOOKUP(P551,'ESO Dungeon constants'!$D$3:$H$9999,5,FALSE))),VLOOKUP(P551,'ESO Dungeon constants'!$D$3:$I$9999,6,FALSE),VLOOKUP(P551,'ESO zone constants'!$H$3:$K$9987,4,FALSE)),""))</f>
        <v>DLC_ASCENDING_TIDE</v>
      </c>
      <c r="T551" s="3" t="str">
        <f>IF(S551&lt;&gt;"",VLOOKUP(S551,'LibSets constants'!$B$4:$C$1003,2,FALSE),"")</f>
        <v>Ascending Tide</v>
      </c>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Y551" s="21" t="str">
        <f t="shared" si="55"/>
        <v>[todo] = {wayshrines={-1,-1,-1,}, dlcId=DLC_ASCENDING_TIDE</v>
      </c>
      <c r="AZ551" s="21" t="e">
        <f>IF(F551&lt;&gt;"Not in the game (anymore)",IF(A551&lt;&gt;"",IF(P551&lt;&gt;"",CONCATENATE(", zoneIds={",P551),"")&amp;IF(Y551&lt;&gt;"",CONCATENATE(",",Y551),"")&amp;IF(AD551&lt;&gt;"",CONCATENATE(",",AD551),"")&amp;IF(AI551&lt;&gt;"",CONCATENATE(",",AI551),"")&amp;IF(AN551&lt;&gt;"",CONCATENATE(",",AN551),"")&amp;IF(AS551&lt;&gt;"",CONCATENATE(",",AS551),"")&amp;IF(P551&lt;&gt;"",CONCATENATE("}",""),"")&amp;IF(OR(#REF!="true",#REF!="false",#REF!&lt;&gt;""), CONCATENATE(", veteran=",#REF!), ""),""),"")</f>
        <v>#N/A</v>
      </c>
      <c r="BA551" s="21" t="str">
        <f t="shared" si="56"/>
        <v>, setType=LIBSETS_SETTYPE_MONSTER</v>
      </c>
      <c r="BB551" s="21" t="str">
        <f t="shared" si="57"/>
        <v>},</v>
      </c>
      <c r="BC551" s="21" t="b">
        <f>IF(F551&lt;&gt;"Not in the game (anymore)",IF(C551&lt;&gt;"",CONCATENATE(" --",C551," / ",B548,"   [",IF(Q551&lt;&gt;"",Q551,""),IF(Z551&lt;&gt;"",", "&amp;Z551,""),IF(AE551&lt;&gt;"",", "&amp;AE551,""),IF(AJ551&lt;&gt;"",", "&amp;AJ551,""),IF(AO551&lt;&gt;"",", "&amp;AO551,""),IF(AT551&lt;&gt;"",", "&amp;AT551,""),"]")),"")</f>
        <v>0</v>
      </c>
    </row>
    <row r="552" spans="1:55" x14ac:dyDescent="0.25">
      <c r="A552" s="78" t="s">
        <v>2775</v>
      </c>
      <c r="B552" s="57" t="s">
        <v>2782</v>
      </c>
      <c r="C552" s="57"/>
      <c r="D552" s="3" t="str">
        <f t="shared" si="60"/>
        <v>todo</v>
      </c>
      <c r="G552" s="8" t="s">
        <v>1496</v>
      </c>
      <c r="I552" t="s">
        <v>97</v>
      </c>
      <c r="J552" t="s">
        <v>97</v>
      </c>
      <c r="K552" s="57">
        <v>-1</v>
      </c>
      <c r="L552" s="57">
        <v>-1</v>
      </c>
      <c r="M552" s="57">
        <v>-1</v>
      </c>
      <c r="O552" s="66" t="s">
        <v>2777</v>
      </c>
      <c r="P552" s="3" t="e">
        <f>IF(AND(G552&lt;&gt;"LIBSETS_SETTYPE_BATTLEGROUND",G552&lt;&gt;"LIBSETS_SETTYPE_SPECIAL",G552&lt;&gt;"LIBSETS_SETTYPE_MYTHIC"), IF(Q552&lt;&gt;"",VLOOKUP(Q552,'ESO zone constants'!$D$3:$H$10001,5,FALSE),""),"")</f>
        <v>#N/A</v>
      </c>
      <c r="Q552" t="str">
        <f>IF(AND(O552&lt;&gt;"",NOT(ISERROR(O552))),O552, IF(AND(K552&lt;&gt;"",K552&gt;0,NOT(ISERROR(K552))),VLOOKUP(K552,'ESO dumped WayshrineInfo'!$K$3:$N$9999,4,FALSE),""))</f>
        <v>Shipwright’s Regret</v>
      </c>
      <c r="R552" s="66" t="s">
        <v>2773</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Y552" s="21" t="str">
        <f t="shared" si="55"/>
        <v>[todo] = {wayshrines={-1,-1,-1,}, dlcId=DLC_ASCENDING_TIDE</v>
      </c>
      <c r="AZ552" s="21" t="e">
        <f t="shared" si="59"/>
        <v>#N/A</v>
      </c>
      <c r="BA552" s="21" t="str">
        <f t="shared" si="56"/>
        <v>, setType=LIBSETS_SETTYPE_DUNGEON</v>
      </c>
      <c r="BB552" s="21" t="str">
        <f t="shared" si="57"/>
        <v>},</v>
      </c>
      <c r="BC552" s="21" t="b">
        <f>IF(F552&lt;&gt;"Not in the game (anymore)",IF(C552&lt;&gt;"",CONCATENATE(" --",C552," / ",B549,"   [",IF(Q552&lt;&gt;"",Q552,""),IF(Z552&lt;&gt;"",", "&amp;Z552,""),IF(AE552&lt;&gt;"",", "&amp;AE552,""),IF(AJ552&lt;&gt;"",", "&amp;AJ552,""),IF(AO552&lt;&gt;"",", "&amp;AO552,""),IF(AT552&lt;&gt;"",", "&amp;AT552,""),"]")),"")</f>
        <v>0</v>
      </c>
    </row>
    <row r="553" spans="1:55" x14ac:dyDescent="0.25">
      <c r="A553" s="78" t="s">
        <v>2775</v>
      </c>
      <c r="B553" s="57" t="s">
        <v>2783</v>
      </c>
      <c r="C553" s="57"/>
      <c r="D553" s="3" t="str">
        <f t="shared" si="60"/>
        <v>todo</v>
      </c>
      <c r="G553" s="8" t="s">
        <v>1496</v>
      </c>
      <c r="I553" t="s">
        <v>97</v>
      </c>
      <c r="J553" t="s">
        <v>97</v>
      </c>
      <c r="K553" s="57">
        <v>-1</v>
      </c>
      <c r="L553" s="57">
        <v>-1</v>
      </c>
      <c r="M553" s="57">
        <v>-1</v>
      </c>
      <c r="O553" s="66" t="s">
        <v>2777</v>
      </c>
      <c r="P553" s="3" t="e">
        <f>IF(AND(G553&lt;&gt;"LIBSETS_SETTYPE_BATTLEGROUND",G553&lt;&gt;"LIBSETS_SETTYPE_SPECIAL",G553&lt;&gt;"LIBSETS_SETTYPE_MYTHIC"), IF(Q553&lt;&gt;"",VLOOKUP(Q553,'ESO zone constants'!$D$3:$H$10001,5,FALSE),""),"")</f>
        <v>#N/A</v>
      </c>
      <c r="Q553" t="str">
        <f>IF(AND(O553&lt;&gt;"",NOT(ISERROR(O553))),O553, IF(AND(K553&lt;&gt;"",K553&gt;0,NOT(ISERROR(K553))),VLOOKUP(K553,'ESO dumped WayshrineInfo'!$K$3:$N$9999,4,FALSE),""))</f>
        <v>Shipwright’s Regret</v>
      </c>
      <c r="R553" s="66" t="s">
        <v>2773</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Y553" s="3" t="str">
        <f>IF(G553&lt;&gt;"LIBSETS_SETTYPE_BATTLEGROUND",IF(G553&lt;&gt;"LIBSETS_SETTYPE_SPECIAL",IF(X553&lt;&gt;"",X553,IF(Z553&lt;&gt;"",VLOOKUP(Z553,'ESO zone constants'!$D$3:$H$4953,5,FALSE),"")),""),"")</f>
        <v/>
      </c>
      <c r="Z553" t="str">
        <f>IF(AND(O553&lt;&gt;"",NOT(ISERROR(O553))),"",IF(AND(L553&lt;&gt;"",L553&gt;0,NOT(ISERROR(L553))),VLOOKUP(L553,'ESO dumped WayshrineInfo'!$K$3:$N$9999,4,FALSE),""))</f>
        <v/>
      </c>
      <c r="AY553" s="21" t="str">
        <f t="shared" ref="AY553:AY560" si="62">IF(A553="???","--","")&amp;IF(F553&lt;&gt;"Not in the game (anymore)",IF(A553&lt;&gt;"",CONCATENATE("[",A553,"] = {wayshrines={")&amp;IF(K553&lt;&gt;"",CONCATENATE(K553,","),"")&amp;IF(L553&lt;&gt;"",CONCATENATE(L553,","),"")&amp;IF(M553&lt;&gt;"",CONCATENATE(M553,","),"")&amp;CONCATENATE("}")&amp;IF(VALUE(N553)&gt;0,CONCATENATE(", traitsNeeded=",N553),"")&amp;CONCATENATE(", dlcId=",IF(S553&lt;&gt;"",S553,"DLC_BASE_GAME")),""),"")</f>
        <v>[todo] = {wayshrines={-1,-1,-1,}, dlcId=DLC_ASCENDING_TIDE</v>
      </c>
      <c r="AZ553" s="21" t="e">
        <f t="shared" ref="AZ553:AZ560" si="63">IF(F553&lt;&gt;"Not in the game (anymore)",IF(A553&lt;&gt;"",IF(P553&lt;&gt;"",CONCATENATE(", zoneIds={",P553),"")&amp;IF(Y553&lt;&gt;"",CONCATENATE(",",Y553),"")&amp;IF(AD553&lt;&gt;"",CONCATENATE(",",AD553),"")&amp;IF(AI553&lt;&gt;"",CONCATENATE(",",AI553),"")&amp;IF(AN553&lt;&gt;"",CONCATENATE(",",AN553),"")&amp;IF(AS553&lt;&gt;"",CONCATENATE(",",AS553),"")&amp;IF(P553&lt;&gt;"",CONCATENATE("}",""),"")&amp;IF(OR(I553="true",I553="false",I553&lt;&gt;""), CONCATENATE(", veteran=", I553), ""),""),"")</f>
        <v>#N/A</v>
      </c>
      <c r="BA553" s="21" t="str">
        <f t="shared" ref="BA553:BA560" si="64">IF(F553&lt;&gt;"Not in the game (anymore)",IF(A553&lt;&gt;"",", setType="&amp;G553,"")&amp;IF(J553="true",", multiTrialSet=true",""),"")</f>
        <v>, setType=LIBSETS_SETTYPE_DUNGEON</v>
      </c>
      <c r="BB553" s="21" t="str">
        <f t="shared" ref="BB553:BB560" si="65">IF(AX553&lt;&gt;"",", isProcSetAllowedInPvP="&amp; AX553,"") &amp; IF(F553&lt;&gt;"Not in the game (anymore)",IF(U553&lt;&gt;"",", dropMechanic={"&amp;U553&amp;IF(AA553&lt;&gt;"",","&amp;AA553,"")&amp;IF(AF553&lt;&gt;"",","&amp;AF553,"")&amp;IF(AK553&lt;&gt;"",","&amp;AK553,"")&amp;IF(AP553&lt;&gt;"",","&amp;AP553,"")&amp;IF(AU553&lt;&gt;"",","&amp;AU553,"")&amp;"}"&amp;IF(U553="LIBSETS_DROP_MECHANIC_MONSTER_NAME",", dropMechanicNames={" &amp; IF(V553&lt;&gt;"","['en']='"&amp;V553&amp;"'","") &amp; IF(W553&lt;&gt;"",", ['de']='" &amp; W553&amp;"'","") &amp; "}",""),"")&amp;"},","")</f>
        <v>},</v>
      </c>
      <c r="BC553" s="21" t="b">
        <f t="shared" ref="BC553:BC554" si="66">IF(F553&lt;&gt;"Not in the game (anymore)",IF(C553&lt;&gt;"",CONCATENATE(" --",C553," / ",B550,"   [",IF(Q553&lt;&gt;"",Q553,""),IF(Z553&lt;&gt;"",", "&amp;Z553,""),IF(AE553&lt;&gt;"",", "&amp;AE553,""),IF(AJ553&lt;&gt;"",", "&amp;AJ553,""),IF(AO553&lt;&gt;"",", "&amp;AO553,""),IF(AT553&lt;&gt;"",", "&amp;AT553,""),"]")),"")</f>
        <v>0</v>
      </c>
    </row>
    <row r="554" spans="1:55" x14ac:dyDescent="0.25">
      <c r="A554" s="78" t="s">
        <v>2775</v>
      </c>
      <c r="B554" s="57" t="s">
        <v>2784</v>
      </c>
      <c r="C554" s="57"/>
      <c r="D554" s="3" t="str">
        <f t="shared" si="60"/>
        <v>todo</v>
      </c>
      <c r="G554" s="8" t="s">
        <v>1496</v>
      </c>
      <c r="I554" t="s">
        <v>97</v>
      </c>
      <c r="J554" t="s">
        <v>97</v>
      </c>
      <c r="K554" s="57">
        <v>-1</v>
      </c>
      <c r="L554" s="57">
        <v>-1</v>
      </c>
      <c r="M554" s="57">
        <v>-1</v>
      </c>
      <c r="O554" s="66" t="s">
        <v>2777</v>
      </c>
      <c r="P554" s="3" t="e">
        <f>IF(AND(G554&lt;&gt;"LIBSETS_SETTYPE_BATTLEGROUND",G554&lt;&gt;"LIBSETS_SETTYPE_SPECIAL",G554&lt;&gt;"LIBSETS_SETTYPE_MYTHIC"), IF(Q554&lt;&gt;"",VLOOKUP(Q554,'ESO zone constants'!$D$3:$H$10001,5,FALSE),""),"")</f>
        <v>#N/A</v>
      </c>
      <c r="Q554" t="str">
        <f>IF(AND(O554&lt;&gt;"",NOT(ISERROR(O554))),O554, IF(AND(K554&lt;&gt;"",K554&gt;0,NOT(ISERROR(K554))),VLOOKUP(K554,'ESO dumped WayshrineInfo'!$K$3:$N$9999,4,FALSE),""))</f>
        <v>Shipwright’s Regret</v>
      </c>
      <c r="R554" s="66" t="s">
        <v>2773</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Y554" s="3" t="str">
        <f>IF(G554&lt;&gt;"LIBSETS_SETTYPE_BATTLEGROUND",IF(G554&lt;&gt;"LIBSETS_SETTYPE_SPECIAL",IF(X554&lt;&gt;"",X554,IF(Z554&lt;&gt;"",VLOOKUP(Z554,'ESO zone constants'!$D$3:$H$4953,5,FALSE),"")),""),"")</f>
        <v/>
      </c>
      <c r="Z554" t="str">
        <f>IF(AND(O554&lt;&gt;"",NOT(ISERROR(O554))),"",IF(AND(L554&lt;&gt;"",L554&gt;0,NOT(ISERROR(L554))),VLOOKUP(L554,'ESO dumped WayshrineInfo'!$K$3:$N$9999,4,FALSE),""))</f>
        <v/>
      </c>
      <c r="AY554" s="21" t="str">
        <f t="shared" si="62"/>
        <v>[todo] = {wayshrines={-1,-1,-1,}, dlcId=DLC_ASCENDING_TIDE</v>
      </c>
      <c r="AZ554" s="21" t="e">
        <f t="shared" si="63"/>
        <v>#N/A</v>
      </c>
      <c r="BA554" s="21" t="str">
        <f t="shared" si="64"/>
        <v>, setType=LIBSETS_SETTYPE_DUNGEON</v>
      </c>
      <c r="BB554" s="21" t="str">
        <f t="shared" si="65"/>
        <v>},</v>
      </c>
      <c r="BC554" s="21" t="b">
        <f t="shared" si="66"/>
        <v>0</v>
      </c>
    </row>
    <row r="555" spans="1:55" x14ac:dyDescent="0.25">
      <c r="A555" s="78" t="s">
        <v>2775</v>
      </c>
      <c r="B555" s="57" t="s">
        <v>2786</v>
      </c>
      <c r="C555" s="57"/>
      <c r="D555" s="3" t="str">
        <f t="shared" si="60"/>
        <v>todo</v>
      </c>
      <c r="G555" s="8" t="s">
        <v>1494</v>
      </c>
      <c r="I555" t="s">
        <v>97</v>
      </c>
      <c r="J555" t="s">
        <v>97</v>
      </c>
      <c r="K555" s="57">
        <v>-1</v>
      </c>
      <c r="L555" s="57">
        <v>-1</v>
      </c>
      <c r="M555" s="57">
        <v>-1</v>
      </c>
      <c r="O555" s="66" t="s">
        <v>131</v>
      </c>
      <c r="P555" s="3">
        <f>IF(AND(G555&lt;&gt;"LIBSETS_SETTYPE_BATTLEGROUND",G555&lt;&gt;"LIBSETS_SETTYPE_SPECIAL",G555&lt;&gt;"LIBSETS_SETTYPE_MYTHIC"), IF(Q555&lt;&gt;"",VLOOKUP(Q555,'ESO zone constants'!$D$3:$H$10001,5,FALSE),""),"")</f>
        <v>181</v>
      </c>
      <c r="Q555" t="str">
        <f>IF(AND(O555&lt;&gt;"",NOT(ISERROR(O555))),O555, IF(AND(K555&lt;&gt;"",K555&gt;0,NOT(ISERROR(K555))),VLOOKUP(K555,'ESO dumped WayshrineInfo'!$K$3:$N$9999,4,FALSE),""))</f>
        <v>Cyrodiil</v>
      </c>
      <c r="R555" s="66" t="s">
        <v>2773</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1562</v>
      </c>
      <c r="V555" s="3" t="str">
        <f>IF(U555&lt;&gt;"",IF(U555&lt;&gt;"LIBSETS_DROP_MECHANIC_MONSTER_NAME",VLOOKUP(U555,'LibSets constants'!$I$4:$L$1003,3,FALSE),""),"")</f>
        <v>Rewards for the worthy (Cyrodiil/Battleground mail)</v>
      </c>
      <c r="W555" s="3" t="str">
        <f>IF(U555&lt;&gt;"",IF(U555&lt;&gt;"LIBSETS_DROP_MECHANIC_MONSTER_NAME",VLOOKUP(U555,'LibSets constants'!$I$4:$L$1003,4,FALSE),""),"")</f>
        <v>Gerechter Lohn (Cyrodiil/Schlachtfeld Mail)</v>
      </c>
      <c r="Y555" s="3" t="str">
        <f>IF(G555&lt;&gt;"LIBSETS_SETTYPE_BATTLEGROUND",IF(G555&lt;&gt;"LIBSETS_SETTYPE_SPECIAL",IF(X555&lt;&gt;"",X555,IF(Z555&lt;&gt;"",VLOOKUP(Z555,'ESO zone constants'!$D$3:$H$4953,5,FALSE),"")),""),"")</f>
        <v/>
      </c>
      <c r="AA555" s="44"/>
      <c r="AB555" s="43" t="str">
        <f>IF(AA555&lt;&gt;"",IF(AA555&lt;&gt;"LIBSETS_DROP_MECHANIC_MONSTER_NAME",VLOOKUP(AA555,'LibSets constants'!$I$4:$L$1003,3,FALSE),""),"")</f>
        <v/>
      </c>
      <c r="AC555" s="43" t="str">
        <f>IF(AA555&lt;&gt;"",IF(AA555&lt;&gt;"LIBSETS_DROP_MECHANIC_MONSTER_NAME",VLOOKUP(AA555,'LibSets constants'!$I$4:$L$1003,4,FALSE),""),"")</f>
        <v/>
      </c>
      <c r="AX555" s="90" t="s">
        <v>2707</v>
      </c>
      <c r="AY555" s="21" t="str">
        <f t="shared" si="62"/>
        <v>[todo] = {wayshrines={-1,-1,-1,}, dlcId=DLC_ASCENDING_TIDE</v>
      </c>
      <c r="AZ555" s="21" t="str">
        <f t="shared" si="63"/>
        <v>, zoneIds={181}, veteran=false</v>
      </c>
      <c r="BA555" s="21" t="str">
        <f t="shared" si="64"/>
        <v>, setType=LIBSETS_SETTYPE_CYRODIIL</v>
      </c>
      <c r="BB555" s="21" t="str">
        <f t="shared" si="65"/>
        <v>, dropMechanic={LIBSETS_DROP_MECHANIC_MAIL_PVP_REWARDS_FOR_THE_WORTHY}},</v>
      </c>
      <c r="BC555" s="21" t="b">
        <f t="shared" ref="BC555:BC560" si="67">IF(F555&lt;&gt;"Not in the game (anymore)",IF(C555&lt;&gt;"",CONCATENATE(" --",C555," / ",B555,"   [",IF(Q555&lt;&gt;"",Q555,""),IF(Z555&lt;&gt;"",", "&amp;Z555,""),IF(AE555&lt;&gt;"",", "&amp;AE555,""),IF(AJ555&lt;&gt;"",", "&amp;AJ555,""),IF(AO555&lt;&gt;"",", "&amp;AO555,""),IF(AT555&lt;&gt;"",", "&amp;AT555,""),"]")),"")</f>
        <v>0</v>
      </c>
    </row>
    <row r="556" spans="1:55" x14ac:dyDescent="0.25">
      <c r="A556" s="78" t="s">
        <v>2775</v>
      </c>
      <c r="B556" s="57" t="s">
        <v>2787</v>
      </c>
      <c r="C556" s="57"/>
      <c r="D556" s="3" t="str">
        <f t="shared" si="60"/>
        <v>todo</v>
      </c>
      <c r="G556" s="8" t="s">
        <v>1494</v>
      </c>
      <c r="I556" t="s">
        <v>97</v>
      </c>
      <c r="J556" t="s">
        <v>97</v>
      </c>
      <c r="K556" s="57">
        <v>-1</v>
      </c>
      <c r="L556" s="57">
        <v>-1</v>
      </c>
      <c r="M556" s="57">
        <v>-1</v>
      </c>
      <c r="O556" s="66" t="s">
        <v>131</v>
      </c>
      <c r="P556" s="3">
        <f>IF(AND(G556&lt;&gt;"LIBSETS_SETTYPE_BATTLEGROUND",G556&lt;&gt;"LIBSETS_SETTYPE_SPECIAL",G556&lt;&gt;"LIBSETS_SETTYPE_MYTHIC"), IF(Q556&lt;&gt;"",VLOOKUP(Q556,'ESO zone constants'!$D$3:$H$10001,5,FALSE),""),"")</f>
        <v>181</v>
      </c>
      <c r="Q556" t="str">
        <f>IF(AND(O556&lt;&gt;"",NOT(ISERROR(O556))),O556, IF(AND(K556&lt;&gt;"",K556&gt;0,NOT(ISERROR(K556))),VLOOKUP(K556,'ESO dumped WayshrineInfo'!$K$3:$N$9999,4,FALSE),""))</f>
        <v>Cyrodiil</v>
      </c>
      <c r="R556" s="66" t="s">
        <v>2773</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1562</v>
      </c>
      <c r="V556" s="3" t="str">
        <f>IF(U556&lt;&gt;"",IF(U556&lt;&gt;"LIBSETS_DROP_MECHANIC_MONSTER_NAME",VLOOKUP(U556,'LibSets constants'!$I$4:$L$1003,3,FALSE),""),"")</f>
        <v>Rewards for the worthy (Cyrodiil/Battleground mail)</v>
      </c>
      <c r="W556" s="3" t="str">
        <f>IF(U556&lt;&gt;"",IF(U556&lt;&gt;"LIBSETS_DROP_MECHANIC_MONSTER_NAME",VLOOKUP(U556,'LibSets constants'!$I$4:$L$1003,4,FALSE),""),"")</f>
        <v>Gerechter Lohn (Cyrodiil/Schlachtfeld Mail)</v>
      </c>
      <c r="Y556" s="3" t="str">
        <f>IF(G556&lt;&gt;"LIBSETS_SETTYPE_BATTLEGROUND",IF(G556&lt;&gt;"LIBSETS_SETTYPE_SPECIAL",IF(X556&lt;&gt;"",X556,IF(Z556&lt;&gt;"",VLOOKUP(Z556,'ESO zone constants'!$D$3:$H$4953,5,FALSE),"")),""),"")</f>
        <v/>
      </c>
      <c r="AA556" s="44"/>
      <c r="AB556" s="43" t="str">
        <f>IF(AA556&lt;&gt;"",IF(AA556&lt;&gt;"LIBSETS_DROP_MECHANIC_MONSTER_NAME",VLOOKUP(AA556,'LibSets constants'!$I$4:$L$1003,3,FALSE),""),"")</f>
        <v/>
      </c>
      <c r="AC556" s="43" t="str">
        <f>IF(AA556&lt;&gt;"",IF(AA556&lt;&gt;"LIBSETS_DROP_MECHANIC_MONSTER_NAME",VLOOKUP(AA556,'LibSets constants'!$I$4:$L$1003,4,FALSE),""),"")</f>
        <v/>
      </c>
      <c r="AX556" s="90" t="s">
        <v>2707</v>
      </c>
      <c r="AY556" s="21" t="str">
        <f t="shared" si="62"/>
        <v>[todo] = {wayshrines={-1,-1,-1,}, dlcId=DLC_ASCENDING_TIDE</v>
      </c>
      <c r="AZ556" s="21" t="str">
        <f t="shared" si="63"/>
        <v>, zoneIds={181}, veteran=false</v>
      </c>
      <c r="BA556" s="21" t="str">
        <f t="shared" si="64"/>
        <v>, setType=LIBSETS_SETTYPE_CYRODIIL</v>
      </c>
      <c r="BB556" s="21" t="str">
        <f t="shared" si="65"/>
        <v>, dropMechanic={LIBSETS_DROP_MECHANIC_MAIL_PVP_REWARDS_FOR_THE_WORTHY}},</v>
      </c>
      <c r="BC556" s="21" t="b">
        <f t="shared" si="67"/>
        <v>0</v>
      </c>
    </row>
    <row r="557" spans="1:55" x14ac:dyDescent="0.25">
      <c r="A557" s="78" t="s">
        <v>2775</v>
      </c>
      <c r="B557" s="57" t="s">
        <v>2788</v>
      </c>
      <c r="C557" s="57"/>
      <c r="D557" s="3" t="str">
        <f t="shared" si="60"/>
        <v>todo</v>
      </c>
      <c r="G557" s="8" t="s">
        <v>1494</v>
      </c>
      <c r="I557" t="s">
        <v>97</v>
      </c>
      <c r="J557" t="s">
        <v>97</v>
      </c>
      <c r="K557" s="57">
        <v>-1</v>
      </c>
      <c r="L557" s="57">
        <v>-1</v>
      </c>
      <c r="M557" s="57">
        <v>-1</v>
      </c>
      <c r="O557" s="66" t="s">
        <v>131</v>
      </c>
      <c r="P557" s="3">
        <f>IF(AND(G557&lt;&gt;"LIBSETS_SETTYPE_BATTLEGROUND",G557&lt;&gt;"LIBSETS_SETTYPE_SPECIAL",G557&lt;&gt;"LIBSETS_SETTYPE_MYTHIC"), IF(Q557&lt;&gt;"",VLOOKUP(Q557,'ESO zone constants'!$D$3:$H$10001,5,FALSE),""),"")</f>
        <v>181</v>
      </c>
      <c r="Q557" t="str">
        <f>IF(AND(O557&lt;&gt;"",NOT(ISERROR(O557))),O557, IF(AND(K557&lt;&gt;"",K557&gt;0,NOT(ISERROR(K557))),VLOOKUP(K557,'ESO dumped WayshrineInfo'!$K$3:$N$9999,4,FALSE),""))</f>
        <v>Cyrodiil</v>
      </c>
      <c r="R557" s="66" t="s">
        <v>2773</v>
      </c>
      <c r="S557" s="19" t="str">
        <f>IF(AND(R557&lt;&gt;"",NOT(ISERROR(R557))),R557,IF(P557&lt;&gt;"",IF(NOT(ISERROR(VLOOKUP(P557,'ESO Dungeon constants'!$D$3:$H$9999,5,FALSE))),VLOOKUP(P557,'ESO Dungeon constants'!$D$3:$I$9999,6,FALSE),VLOOKUP(P557,'ESO zone constants'!$H$3:$K$9987,4,FALSE)),""))</f>
        <v>DLC_ASCENDING_TIDE</v>
      </c>
      <c r="T557" s="3" t="str">
        <f>IF(S557&lt;&gt;"",VLOOKUP(S557,'LibSets constants'!$B$4:$C$1003,2,FALSE),"")</f>
        <v>Ascending Tide</v>
      </c>
      <c r="U557" s="33" t="s">
        <v>1562</v>
      </c>
      <c r="V557" s="3" t="str">
        <f>IF(U557&lt;&gt;"",IF(U557&lt;&gt;"LIBSETS_DROP_MECHANIC_MONSTER_NAME",VLOOKUP(U557,'LibSets constants'!$I$4:$L$1003,3,FALSE),""),"")</f>
        <v>Rewards for the worthy (Cyrodiil/Battleground mail)</v>
      </c>
      <c r="W557" s="3" t="str">
        <f>IF(U557&lt;&gt;"",IF(U557&lt;&gt;"LIBSETS_DROP_MECHANIC_MONSTER_NAME",VLOOKUP(U557,'LibSets constants'!$I$4:$L$1003,4,FALSE),""),"")</f>
        <v>Gerechter Lohn (Cyrodiil/Schlachtfeld Mail)</v>
      </c>
      <c r="Y557" s="3" t="str">
        <f>IF(G557&lt;&gt;"LIBSETS_SETTYPE_BATTLEGROUND",IF(G557&lt;&gt;"LIBSETS_SETTYPE_SPECIAL",IF(X557&lt;&gt;"",X557,IF(Z557&lt;&gt;"",VLOOKUP(Z557,'ESO zone constants'!$D$3:$H$4953,5,FALSE),"")),""),"")</f>
        <v/>
      </c>
      <c r="AA557" s="44"/>
      <c r="AB557" s="43" t="str">
        <f>IF(AA557&lt;&gt;"",IF(AA557&lt;&gt;"LIBSETS_DROP_MECHANIC_MONSTER_NAME",VLOOKUP(AA557,'LibSets constants'!$I$4:$L$1003,3,FALSE),""),"")</f>
        <v/>
      </c>
      <c r="AC557" s="43" t="str">
        <f>IF(AA557&lt;&gt;"",IF(AA557&lt;&gt;"LIBSETS_DROP_MECHANIC_MONSTER_NAME",VLOOKUP(AA557,'LibSets constants'!$I$4:$L$1003,4,FALSE),""),"")</f>
        <v/>
      </c>
      <c r="AX557" s="90" t="s">
        <v>2707</v>
      </c>
      <c r="AY557" s="21" t="str">
        <f t="shared" si="62"/>
        <v>[todo] = {wayshrines={-1,-1,-1,}, dlcId=DLC_ASCENDING_TIDE</v>
      </c>
      <c r="AZ557" s="21" t="str">
        <f t="shared" si="63"/>
        <v>, zoneIds={181}, veteran=false</v>
      </c>
      <c r="BA557" s="21" t="str">
        <f t="shared" si="64"/>
        <v>, setType=LIBSETS_SETTYPE_CYRODIIL</v>
      </c>
      <c r="BB557" s="21" t="str">
        <f t="shared" si="65"/>
        <v>, dropMechanic={LIBSETS_DROP_MECHANIC_MAIL_PVP_REWARDS_FOR_THE_WORTHY}},</v>
      </c>
      <c r="BC557" s="21" t="b">
        <f t="shared" si="67"/>
        <v>0</v>
      </c>
    </row>
    <row r="558" spans="1:55" x14ac:dyDescent="0.25">
      <c r="A558" s="78" t="s">
        <v>2775</v>
      </c>
      <c r="B558" s="57" t="s">
        <v>2789</v>
      </c>
      <c r="C558" s="57"/>
      <c r="D558" s="3" t="str">
        <f t="shared" si="60"/>
        <v>todo</v>
      </c>
      <c r="F558" t="s">
        <v>39</v>
      </c>
      <c r="G558" s="8" t="s">
        <v>1497</v>
      </c>
      <c r="I558" t="s">
        <v>97</v>
      </c>
      <c r="J558" t="s">
        <v>97</v>
      </c>
      <c r="K558">
        <v>-1</v>
      </c>
      <c r="L558">
        <v>-1</v>
      </c>
      <c r="M558">
        <v>-1</v>
      </c>
      <c r="N558">
        <v>0</v>
      </c>
      <c r="O558" s="66" t="s">
        <v>454</v>
      </c>
      <c r="P558" s="3">
        <f>IF(AND(G558&lt;&gt;"LIBSETS_SETTYPE_BATTLEGROUND",G558&lt;&gt;"LIBSETS_SETTYPE_SPECIAL",G558&lt;&gt;"LIBSETS_SETTYPE_MYTHIC"), IF(Q558&lt;&gt;"",VLOOKUP(Q558,'ESO zone constants'!$D$3:$H$10001,5,FALSE),""),"")</f>
        <v>643</v>
      </c>
      <c r="Q558" t="str">
        <f>IF(AND(O558&lt;&gt;"",NOT(ISERROR(O558))),O558, IF(AND(K558&lt;&gt;"",K558&gt;0,NOT(ISERROR(K558))),VLOOKUP(K558,'ESO dumped WayshrineInfo'!$K$3:$N$9999,4,FALSE),""))</f>
        <v>Imperial Sewers</v>
      </c>
      <c r="S558" s="19" t="s">
        <v>2773</v>
      </c>
      <c r="T558" s="3" t="str">
        <f>IF(S558&lt;&gt;"",VLOOKUP(S558,'LibSets constants'!$B$4:$C$1003,2,FALSE),"")</f>
        <v>Ascending Tide</v>
      </c>
      <c r="V558" s="40" t="str">
        <f>IF(U558&lt;&gt;"",IF(U558&lt;&gt;"LIBSETS_DROP_MECHANIC_MONSTER_NAME",VLOOKUP(U558,'LibSets constants'!$I$4:$L$1003,3,FALSE),""),"")</f>
        <v/>
      </c>
      <c r="W558" s="39" t="str">
        <f>IF(U558&lt;&gt;"",IF(U558&lt;&gt;"LIBSETS_DROP_MECHANIC_MONSTER_NAME",VLOOKUP(U558,'LibSets constants'!$I$4:$L$1003,4,FALSE),""),"")</f>
        <v/>
      </c>
      <c r="Y558" s="3" t="str">
        <f>IF(G558&lt;&gt;"LIBSETS_SETTYPE_BATTLEGROUND",IF(G558&lt;&gt;"LIBSETS_SETTYPE_SPECIAL",IF(X558&lt;&gt;"",X558,IF(Z558&lt;&gt;"",VLOOKUP(Z558,'ESO zone constants'!$D$3:$H$4953,5,FALSE),"")),""),"")</f>
        <v/>
      </c>
      <c r="Z558" t="str">
        <f>IF(AND(O558&lt;&gt;"",NOT(ISERROR(O558))),"",IF(AND(L558&lt;&gt;"",L558&gt;0,NOT(ISERROR(L558))),VLOOKUP(L558,'ESO dumped WayshrineInfo'!$K$3:$N$9999,4,FALSE),""))</f>
        <v/>
      </c>
      <c r="AA558" s="41"/>
      <c r="AB558" s="40" t="str">
        <f>IF(AA558&lt;&gt;"",IF(AA558&lt;&gt;"LIBSETS_DROP_MECHANIC_MONSTER_NAME",VLOOKUP(AA558,'LibSets constants'!$I$4:$L$1003,3,FALSE),""),"")</f>
        <v/>
      </c>
      <c r="AC558" s="40" t="str">
        <f>IF(AA558&lt;&gt;"",IF(AA558&lt;&gt;"LIBSETS_DROP_MECHANIC_MONSTER_NAME",VLOOKUP(AA558,'LibSets constants'!$I$4:$L$1003,4,FALSE),""),"")</f>
        <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90" t="s">
        <v>2707</v>
      </c>
      <c r="AY558" s="21" t="str">
        <f t="shared" si="62"/>
        <v>[todo] = {wayshrines={-1,-1,-1,}, dlcId=DLC_ASCENDING_TIDE</v>
      </c>
      <c r="AZ558" s="21" t="str">
        <f t="shared" si="63"/>
        <v>, zoneIds={643}, veteran=false</v>
      </c>
      <c r="BA558" s="21" t="str">
        <f t="shared" si="64"/>
        <v>, setType=LIBSETS_SETTYPE_IMPERIALCITY</v>
      </c>
      <c r="BB558" s="21" t="str">
        <f t="shared" si="65"/>
        <v>},</v>
      </c>
      <c r="BC558" s="21" t="b">
        <f t="shared" si="67"/>
        <v>0</v>
      </c>
    </row>
    <row r="559" spans="1:55" x14ac:dyDescent="0.25">
      <c r="A559" s="78" t="s">
        <v>2775</v>
      </c>
      <c r="B559" s="57" t="s">
        <v>2790</v>
      </c>
      <c r="C559" s="57"/>
      <c r="D559" s="3" t="str">
        <f t="shared" si="60"/>
        <v>todo</v>
      </c>
      <c r="F559" t="s">
        <v>39</v>
      </c>
      <c r="G559" s="8" t="s">
        <v>1497</v>
      </c>
      <c r="I559" t="s">
        <v>97</v>
      </c>
      <c r="J559" t="s">
        <v>97</v>
      </c>
      <c r="K559">
        <v>-1</v>
      </c>
      <c r="L559">
        <v>-1</v>
      </c>
      <c r="M559">
        <v>-1</v>
      </c>
      <c r="N559">
        <v>0</v>
      </c>
      <c r="O559" s="66" t="s">
        <v>454</v>
      </c>
      <c r="P559" s="3">
        <f>IF(AND(G559&lt;&gt;"LIBSETS_SETTYPE_BATTLEGROUND",G559&lt;&gt;"LIBSETS_SETTYPE_SPECIAL",G559&lt;&gt;"LIBSETS_SETTYPE_MYTHIC"), IF(Q559&lt;&gt;"",VLOOKUP(Q559,'ESO zone constants'!$D$3:$H$10001,5,FALSE),""),"")</f>
        <v>643</v>
      </c>
      <c r="Q559" t="str">
        <f>IF(AND(O559&lt;&gt;"",NOT(ISERROR(O559))),O559, IF(AND(K559&lt;&gt;"",K559&gt;0,NOT(ISERROR(K559))),VLOOKUP(K559,'ESO dumped WayshrineInfo'!$K$3:$N$9999,4,FALSE),""))</f>
        <v>Imperial Sewers</v>
      </c>
      <c r="S559" s="19" t="s">
        <v>2773</v>
      </c>
      <c r="T559" s="3" t="str">
        <f>IF(S559&lt;&gt;"",VLOOKUP(S559,'LibSets constants'!$B$4:$C$1003,2,FALSE),"")</f>
        <v>Ascending Tide</v>
      </c>
      <c r="V559" s="40" t="str">
        <f>IF(U559&lt;&gt;"",IF(U559&lt;&gt;"LIBSETS_DROP_MECHANIC_MONSTER_NAME",VLOOKUP(U559,'LibSets constants'!$I$4:$L$1003,3,FALSE),""),"")</f>
        <v/>
      </c>
      <c r="W559" s="39" t="str">
        <f>IF(U559&lt;&gt;"",IF(U559&lt;&gt;"LIBSETS_DROP_MECHANIC_MONSTER_NAME",VLOOKUP(U559,'LibSets constants'!$I$4:$L$1003,4,FALSE),""),"")</f>
        <v/>
      </c>
      <c r="Y559" s="3" t="str">
        <f>IF(G559&lt;&gt;"LIBSETS_SETTYPE_BATTLEGROUND",IF(G559&lt;&gt;"LIBSETS_SETTYPE_SPECIAL",IF(X559&lt;&gt;"",X559,IF(Z559&lt;&gt;"",VLOOKUP(Z559,'ESO zone constants'!$D$3:$H$4953,5,FALSE),"")),""),"")</f>
        <v/>
      </c>
      <c r="Z559" t="str">
        <f>IF(AND(O559&lt;&gt;"",NOT(ISERROR(O559))),"",IF(AND(L559&lt;&gt;"",L559&gt;0,NOT(ISERROR(L559))),VLOOKUP(L559,'ESO dumped WayshrineInfo'!$K$3:$N$9999,4,FALSE),""))</f>
        <v/>
      </c>
      <c r="AA559" s="41"/>
      <c r="AB559" s="40" t="str">
        <f>IF(AA559&lt;&gt;"",IF(AA559&lt;&gt;"LIBSETS_DROP_MECHANIC_MONSTER_NAME",VLOOKUP(AA559,'LibSets constants'!$I$4:$L$1003,3,FALSE),""),"")</f>
        <v/>
      </c>
      <c r="AC559" s="40" t="str">
        <f>IF(AA559&lt;&gt;"",IF(AA559&lt;&gt;"LIBSETS_DROP_MECHANIC_MONSTER_NAME",VLOOKUP(AA559,'LibSets constants'!$I$4:$L$1003,4,FALSE),""),"")</f>
        <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90" t="s">
        <v>2707</v>
      </c>
      <c r="AY559" s="21" t="str">
        <f t="shared" si="62"/>
        <v>[todo] = {wayshrines={-1,-1,-1,}, dlcId=DLC_ASCENDING_TIDE</v>
      </c>
      <c r="AZ559" s="21" t="str">
        <f t="shared" si="63"/>
        <v>, zoneIds={643}, veteran=false</v>
      </c>
      <c r="BA559" s="21" t="str">
        <f t="shared" si="64"/>
        <v>, setType=LIBSETS_SETTYPE_IMPERIALCITY</v>
      </c>
      <c r="BB559" s="21" t="str">
        <f t="shared" si="65"/>
        <v>},</v>
      </c>
      <c r="BC559" s="21" t="b">
        <f t="shared" si="67"/>
        <v>0</v>
      </c>
    </row>
    <row r="560" spans="1:55" x14ac:dyDescent="0.25">
      <c r="A560" s="78" t="s">
        <v>2775</v>
      </c>
      <c r="B560" s="57" t="s">
        <v>2791</v>
      </c>
      <c r="C560" s="57"/>
      <c r="D560" s="3" t="str">
        <f t="shared" si="60"/>
        <v>todo</v>
      </c>
      <c r="F560" t="s">
        <v>39</v>
      </c>
      <c r="G560" s="8" t="s">
        <v>1497</v>
      </c>
      <c r="I560" t="s">
        <v>97</v>
      </c>
      <c r="J560" t="s">
        <v>97</v>
      </c>
      <c r="K560">
        <v>-1</v>
      </c>
      <c r="L560">
        <v>-1</v>
      </c>
      <c r="M560">
        <v>-1</v>
      </c>
      <c r="N560">
        <v>0</v>
      </c>
      <c r="O560" s="66" t="s">
        <v>454</v>
      </c>
      <c r="P560" s="3">
        <f>IF(AND(G560&lt;&gt;"LIBSETS_SETTYPE_BATTLEGROUND",G560&lt;&gt;"LIBSETS_SETTYPE_SPECIAL",G560&lt;&gt;"LIBSETS_SETTYPE_MYTHIC"), IF(Q560&lt;&gt;"",VLOOKUP(Q560,'ESO zone constants'!$D$3:$H$10001,5,FALSE),""),"")</f>
        <v>643</v>
      </c>
      <c r="Q560" t="str">
        <f>IF(AND(O560&lt;&gt;"",NOT(ISERROR(O560))),O560, IF(AND(K560&lt;&gt;"",K560&gt;0,NOT(ISERROR(K560))),VLOOKUP(K560,'ESO dumped WayshrineInfo'!$K$3:$N$9999,4,FALSE),""))</f>
        <v>Imperial Sewers</v>
      </c>
      <c r="S560" s="19" t="s">
        <v>2773</v>
      </c>
      <c r="T560" s="3" t="str">
        <f>IF(S560&lt;&gt;"",VLOOKUP(S560,'LibSets constants'!$B$4:$C$1003,2,FALSE),"")</f>
        <v>Ascending Tide</v>
      </c>
      <c r="V560" s="40" t="str">
        <f>IF(U560&lt;&gt;"",IF(U560&lt;&gt;"LIBSETS_DROP_MECHANIC_MONSTER_NAME",VLOOKUP(U560,'LibSets constants'!$I$4:$L$1003,3,FALSE),""),"")</f>
        <v/>
      </c>
      <c r="W560" s="39" t="str">
        <f>IF(U560&lt;&gt;"",IF(U560&lt;&gt;"LIBSETS_DROP_MECHANIC_MONSTER_NAME",VLOOKUP(U560,'LibSets constants'!$I$4:$L$1003,4,FALSE),""),"")</f>
        <v/>
      </c>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90" t="s">
        <v>2707</v>
      </c>
      <c r="AY560" s="21" t="str">
        <f t="shared" si="62"/>
        <v>[todo] = {wayshrines={-1,-1,-1,}, dlcId=DLC_ASCENDING_TIDE</v>
      </c>
      <c r="AZ560" s="21" t="str">
        <f t="shared" si="63"/>
        <v>, zoneIds={643}, veteran=false</v>
      </c>
      <c r="BA560" s="21" t="str">
        <f t="shared" si="64"/>
        <v>, setType=LIBSETS_SETTYPE_IMPERIALCITY</v>
      </c>
      <c r="BB560" s="21" t="str">
        <f t="shared" si="65"/>
        <v>},</v>
      </c>
      <c r="BC560" s="21" t="b">
        <f t="shared" si="67"/>
        <v>0</v>
      </c>
    </row>
    <row r="564" spans="1:1" x14ac:dyDescent="0.25">
      <c r="A564" s="5">
        <v>619</v>
      </c>
    </row>
    <row r="565" spans="1:1" x14ac:dyDescent="0.25">
      <c r="A565" s="5">
        <v>620</v>
      </c>
    </row>
    <row r="566" spans="1:1" x14ac:dyDescent="0.25">
      <c r="A566" s="5">
        <v>621</v>
      </c>
    </row>
    <row r="567" spans="1:1" x14ac:dyDescent="0.25">
      <c r="A567" s="5">
        <v>622</v>
      </c>
    </row>
    <row r="568" spans="1:1" x14ac:dyDescent="0.25">
      <c r="A568" s="5">
        <v>623</v>
      </c>
    </row>
    <row r="569" spans="1:1" x14ac:dyDescent="0.25">
      <c r="A569" s="5">
        <v>624</v>
      </c>
    </row>
    <row r="570" spans="1:1" x14ac:dyDescent="0.25">
      <c r="A570" s="5">
        <v>629</v>
      </c>
    </row>
    <row r="571" spans="1:1" x14ac:dyDescent="0.25">
      <c r="A571" s="5">
        <v>630</v>
      </c>
    </row>
    <row r="572" spans="1:1" x14ac:dyDescent="0.25">
      <c r="A572" s="5">
        <v>631</v>
      </c>
    </row>
    <row r="573" spans="1:1" x14ac:dyDescent="0.25">
      <c r="A573" s="5">
        <v>632</v>
      </c>
    </row>
    <row r="574" spans="1:1" x14ac:dyDescent="0.25">
      <c r="A574" s="5">
        <v>633</v>
      </c>
    </row>
    <row r="575" spans="1:1" x14ac:dyDescent="0.25">
      <c r="A575" s="5">
        <v>634</v>
      </c>
    </row>
    <row r="576" spans="1:1" x14ac:dyDescent="0.25">
      <c r="A576" s="5">
        <v>635</v>
      </c>
    </row>
    <row r="577" spans="1:1" x14ac:dyDescent="0.25">
      <c r="A577" s="5">
        <v>636</v>
      </c>
    </row>
  </sheetData>
  <autoFilter ref="A2:BC560" xr:uid="{00000000-0009-0000-0000-000000000000}">
    <sortState xmlns:xlrd2="http://schemas.microsoft.com/office/spreadsheetml/2017/richdata2" ref="A270:BC469">
      <sortCondition ref="A2:A537"/>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workbookViewId="0">
      <pane xSplit="3" ySplit="2" topLeftCell="D543" activePane="bottomRight" state="frozen"/>
      <selection pane="topRight" activeCell="D1" sqref="D1"/>
      <selection pane="bottomLeft" activeCell="A3" sqref="A3"/>
      <selection pane="bottomRight" activeCell="B554" sqref="B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8" t="s">
        <v>1706</v>
      </c>
      <c r="B1" s="98"/>
      <c r="C1" s="98"/>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5">
        <v>610</v>
      </c>
      <c r="B542" s="8" t="str">
        <f>VLOOKUP(A542,'Sets data'!$A$3:$C$9972,3,FALSE)</f>
        <v>Wretched Vitality</v>
      </c>
      <c r="C542" s="8" t="str">
        <f>VLOOKUP(A542,'Sets data'!$A$3:$C$9972,2,FALSE)</f>
        <v>Elendsvitalität</v>
      </c>
    </row>
    <row r="543" spans="1:3" x14ac:dyDescent="0.25">
      <c r="A543" s="5">
        <v>611</v>
      </c>
      <c r="B543" s="8" t="str">
        <f>VLOOKUP(A543,'Sets data'!$A$3:$C$9972,3,FALSE)</f>
        <v>Deadlands Demolisher</v>
      </c>
      <c r="C543" s="8" t="str">
        <f>VLOOKUP(A543,'Sets data'!$A$3:$C$9972,2,FALSE)</f>
        <v>Totenländer-Demolierer</v>
      </c>
    </row>
    <row r="544" spans="1:3" x14ac:dyDescent="0.25">
      <c r="A544" s="5">
        <v>612</v>
      </c>
      <c r="B544" s="8" t="str">
        <f>VLOOKUP(A544,'Sets data'!$A$3:$C$9972,3,FALSE)</f>
        <v>Iron Flask</v>
      </c>
      <c r="C544" s="8" t="str">
        <f>VLOOKUP(A544,'Sets data'!$A$3:$C$9972,2,FALSE)</f>
        <v>Eisenfläschchen</v>
      </c>
    </row>
    <row r="545" spans="1:3" x14ac:dyDescent="0.25">
      <c r="A545" s="5">
        <v>613</v>
      </c>
      <c r="B545" s="8" t="str">
        <f>VLOOKUP(A545,'Sets data'!$A$3:$C$9972,3,FALSE)</f>
        <v>Eye of the Grasp</v>
      </c>
      <c r="C545" s="8" t="str">
        <f>VLOOKUP(A545,'Sets data'!$A$3:$C$9972,2,FALSE)</f>
        <v>Griffblick</v>
      </c>
    </row>
    <row r="546" spans="1:3" x14ac:dyDescent="0.25">
      <c r="A546" s="5">
        <v>614</v>
      </c>
      <c r="B546" s="8" t="str">
        <f>VLOOKUP(A546,'Sets data'!$A$3:$C$9972,3,FALSE)</f>
        <v>Hexos' Ward</v>
      </c>
      <c r="C546" s="8" t="str">
        <f>VLOOKUP(A546,'Sets data'!$A$3:$C$9972,2,FALSE)</f>
        <v>Hexos-Abschirmung</v>
      </c>
    </row>
    <row r="547" spans="1:3" x14ac:dyDescent="0.25">
      <c r="A547" s="5">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5">
        <v>625</v>
      </c>
      <c r="B551" s="8" t="str">
        <f>VLOOKUP(A551,'Sets data'!$A$3:$C$9972,3,FALSE)</f>
        <v>Markyn Ring of Majesty</v>
      </c>
      <c r="C551" s="8" t="str">
        <f>VLOOKUP(A551,'Sets data'!$A$3:$C$9972,2,FALSE)</f>
        <v>Markyn-Ring der Erhabenheit</v>
      </c>
    </row>
    <row r="552" spans="1:3" x14ac:dyDescent="0.25">
      <c r="A552" s="5">
        <v>626</v>
      </c>
      <c r="B552" s="8" t="str">
        <f>VLOOKUP(A552,'Sets data'!$A$3:$C$9972,3,FALSE)</f>
        <v>Belharza's Band</v>
      </c>
      <c r="C552" s="8" t="str">
        <f>VLOOKUP(A552,'Sets data'!$A$3:$C$9972,2,FALSE)</f>
        <v>Belharzas Band</v>
      </c>
    </row>
    <row r="553" spans="1:3" x14ac:dyDescent="0.25">
      <c r="A553" s="5">
        <v>627</v>
      </c>
      <c r="B553" s="8" t="str">
        <f>VLOOKUP(A553,'Sets data'!$A$3:$C$9972,3,FALSE)</f>
        <v>Spaulder of Ruin</v>
      </c>
      <c r="C553" s="8" t="str">
        <f>VLOOKUP(A553,'Sets data'!$A$3:$C$9972,2,FALSE)</f>
        <v>Schulterbänder des Untergangs</v>
      </c>
    </row>
    <row r="554" spans="1:3" x14ac:dyDescent="0.25">
      <c r="A554" s="78" t="s">
        <v>2775</v>
      </c>
      <c r="B554" s="8">
        <f>VLOOKUP(A554,'Sets data'!$A$3:$C$9972,3,FALSE)</f>
        <v>0</v>
      </c>
      <c r="C554" s="8" t="str">
        <f>VLOOKUP(A554,'Sets data'!$A$3:$C$9972,2,FALSE)</f>
        <v>Kargaeda</v>
      </c>
    </row>
    <row r="555" spans="1:3" x14ac:dyDescent="0.25">
      <c r="A555" s="78" t="s">
        <v>2775</v>
      </c>
      <c r="B555" s="8">
        <f>VLOOKUP(A555,'Sets data'!$A$3:$C$9972,3,FALSE)</f>
        <v>0</v>
      </c>
      <c r="C555" s="8" t="str">
        <f>VLOOKUP(A555,'Sets data'!$A$3:$C$9972,2,FALSE)</f>
        <v>Kargaeda</v>
      </c>
    </row>
    <row r="556" spans="1:3" x14ac:dyDescent="0.25">
      <c r="A556" s="78" t="s">
        <v>2775</v>
      </c>
      <c r="B556" s="8">
        <f>VLOOKUP(A556,'Sets data'!$A$3:$C$9972,3,FALSE)</f>
        <v>0</v>
      </c>
      <c r="C556" s="8" t="str">
        <f>VLOOKUP(A556,'Sets data'!$A$3:$C$9972,2,FALSE)</f>
        <v>Kargaeda</v>
      </c>
    </row>
    <row r="557" spans="1:3" x14ac:dyDescent="0.25">
      <c r="A557" s="78" t="s">
        <v>2775</v>
      </c>
      <c r="B557" s="8">
        <f>VLOOKUP(A557,'Sets data'!$A$3:$C$9972,3,FALSE)</f>
        <v>0</v>
      </c>
      <c r="C557" s="8" t="str">
        <f>VLOOKUP(A557,'Sets data'!$A$3:$C$9972,2,FALSE)</f>
        <v>Kargaeda</v>
      </c>
    </row>
    <row r="558" spans="1:3" x14ac:dyDescent="0.25">
      <c r="A558" s="78" t="s">
        <v>2775</v>
      </c>
      <c r="B558" s="8">
        <f>VLOOKUP(A558,'Sets data'!$A$3:$C$9972,3,FALSE)</f>
        <v>0</v>
      </c>
      <c r="C558" s="8" t="str">
        <f>VLOOKUP(A558,'Sets data'!$A$3:$C$9972,2,FALSE)</f>
        <v>Kargaeda</v>
      </c>
    </row>
    <row r="559" spans="1:3" x14ac:dyDescent="0.25">
      <c r="A559" s="78" t="s">
        <v>2775</v>
      </c>
      <c r="B559" s="8">
        <f>VLOOKUP(A559,'Sets data'!$A$3:$C$9972,3,FALSE)</f>
        <v>0</v>
      </c>
      <c r="C559" s="8" t="str">
        <f>VLOOKUP(A559,'Sets data'!$A$3:$C$9972,2,FALSE)</f>
        <v>Kargaeda</v>
      </c>
    </row>
    <row r="560" spans="1:3" x14ac:dyDescent="0.25">
      <c r="A560" s="78" t="s">
        <v>2775</v>
      </c>
      <c r="B560" s="8">
        <f>VLOOKUP(A560,'Sets data'!$A$3:$C$9972,3,FALSE)</f>
        <v>0</v>
      </c>
      <c r="C560" s="8" t="str">
        <f>VLOOKUP(A560,'Sets data'!$A$3:$C$9972,2,FALSE)</f>
        <v>Kargaeda</v>
      </c>
    </row>
    <row r="561" spans="1:3" x14ac:dyDescent="0.25">
      <c r="A561" s="78" t="s">
        <v>2775</v>
      </c>
      <c r="B561" s="8">
        <f>VLOOKUP(A561,'Sets data'!$A$3:$C$9972,3,FALSE)</f>
        <v>0</v>
      </c>
      <c r="C561" s="8" t="str">
        <f>VLOOKUP(A561,'Sets data'!$A$3:$C$9972,2,FALSE)</f>
        <v>Kargaeda</v>
      </c>
    </row>
    <row r="562" spans="1:3" x14ac:dyDescent="0.25">
      <c r="A562" s="78" t="s">
        <v>2775</v>
      </c>
      <c r="B562" s="8">
        <f>VLOOKUP(A562,'Sets data'!$A$3:$C$9972,3,FALSE)</f>
        <v>0</v>
      </c>
      <c r="C562" s="8" t="str">
        <f>VLOOKUP(A562,'Sets data'!$A$3:$C$9972,2,FALSE)</f>
        <v>Kargaeda</v>
      </c>
    </row>
    <row r="563" spans="1:3" x14ac:dyDescent="0.25">
      <c r="A563" s="78" t="s">
        <v>2775</v>
      </c>
      <c r="B563" s="8">
        <f>VLOOKUP(A563,'Sets data'!$A$3:$C$9972,3,FALSE)</f>
        <v>0</v>
      </c>
      <c r="C563" s="8" t="str">
        <f>VLOOKUP(A563,'Sets data'!$A$3:$C$9972,2,FALSE)</f>
        <v>Kargaeda</v>
      </c>
    </row>
    <row r="564" spans="1:3" x14ac:dyDescent="0.25">
      <c r="A564" s="78" t="s">
        <v>2775</v>
      </c>
      <c r="B564" s="8">
        <f>VLOOKUP(A564,'Sets data'!$A$3:$C$9972,3,FALSE)</f>
        <v>0</v>
      </c>
      <c r="C564" s="8" t="str">
        <f>VLOOKUP(A564,'Sets data'!$A$3:$C$9972,2,FALSE)</f>
        <v>Kargaeda</v>
      </c>
    </row>
    <row r="565" spans="1:3" x14ac:dyDescent="0.25">
      <c r="A565" s="78" t="s">
        <v>2775</v>
      </c>
      <c r="B565" s="8">
        <f>VLOOKUP(A565,'Sets data'!$A$3:$C$9972,3,FALSE)</f>
        <v>0</v>
      </c>
      <c r="C565" s="8" t="str">
        <f>VLOOKUP(A565,'Sets data'!$A$3:$C$9972,2,FALSE)</f>
        <v>Kargaeda</v>
      </c>
    </row>
    <row r="566" spans="1:3" x14ac:dyDescent="0.25">
      <c r="A566" s="78" t="s">
        <v>2775</v>
      </c>
      <c r="B566" s="8">
        <f>VLOOKUP(A566,'Sets data'!$A$3:$C$9972,3,FALSE)</f>
        <v>0</v>
      </c>
      <c r="C566" s="8" t="str">
        <f>VLOOKUP(A566,'Sets data'!$A$3:$C$9972,2,FALSE)</f>
        <v>Kargaeda</v>
      </c>
    </row>
    <row r="567" spans="1:3" x14ac:dyDescent="0.25">
      <c r="A567" s="78" t="s">
        <v>2775</v>
      </c>
      <c r="B567" s="8">
        <f>VLOOKUP(A567,'Sets data'!$A$3:$C$9972,3,FALSE)</f>
        <v>0</v>
      </c>
      <c r="C567" s="8" t="str">
        <f>VLOOKUP(A567,'Sets data'!$A$3:$C$9972,2,FALSE)</f>
        <v>Kargaeda</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6"/>
  <sheetViews>
    <sheetView workbookViewId="0">
      <pane xSplit="3" ySplit="2" topLeftCell="D88" activePane="bottomRight" state="frozen"/>
      <selection pane="topRight" activeCell="D1" sqref="D1"/>
      <selection pane="bottomLeft" activeCell="A3" sqref="A3"/>
      <selection pane="bottomRight" activeCell="A113" sqref="A113:A116"/>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9" t="s">
        <v>2771</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100"/>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6" t="s">
        <v>2776</v>
      </c>
      <c r="B113" s="9" t="s">
        <v>97</v>
      </c>
      <c r="C113" s="29" t="s">
        <v>97</v>
      </c>
      <c r="E113" s="3" t="str">
        <f>VLOOKUP(D113,'ESO zone constants'!$A$3:$D$9987,4,FALSE)</f>
        <v>Tamriel Map</v>
      </c>
      <c r="F113" s="3">
        <f>VLOOKUP(D113,'ESO zone constants'!$A$3:$C$9952,3,FALSE)</f>
        <v>0</v>
      </c>
      <c r="G113" s="3" t="str">
        <f>VLOOKUP(F113,'ESO zone constants'!$A$3:$D$9987,4,FALSE)</f>
        <v>Tamriel Map</v>
      </c>
      <c r="H113" s="4">
        <v>25</v>
      </c>
      <c r="I113" s="17" t="str">
        <f>VLOOKUP(H113,'LibSets constants'!$A$4:$B$1003,2,FALSE)</f>
        <v>DLC_ASCENDING_TIDE</v>
      </c>
      <c r="J113" s="17" t="str">
        <f>VLOOKUP(H113,'LibSets constants'!$A$4:$C$1003,3,FALSE)</f>
        <v>Ascending Tide</v>
      </c>
    </row>
    <row r="114" spans="1:10" x14ac:dyDescent="0.25">
      <c r="A114" s="96" t="s">
        <v>2776</v>
      </c>
      <c r="B114" s="9" t="s">
        <v>98</v>
      </c>
      <c r="C114" s="29" t="s">
        <v>97</v>
      </c>
      <c r="E114" s="3" t="str">
        <f>VLOOKUP(D114,'ESO zone constants'!$A$3:$D$9987,4,FALSE)</f>
        <v>Tamriel Map</v>
      </c>
      <c r="F114" s="3">
        <f>VLOOKUP(D114,'ESO zone constants'!$A$3:$C$9952,3,FALSE)</f>
        <v>0</v>
      </c>
      <c r="G114" s="3" t="str">
        <f>VLOOKUP(F114,'ESO zone constants'!$A$3:$D$9987,4,FALSE)</f>
        <v>Tamriel Map</v>
      </c>
      <c r="H114" s="4">
        <v>25</v>
      </c>
      <c r="I114" s="17" t="str">
        <f>VLOOKUP(H114,'LibSets constants'!$A$4:$B$1003,2,FALSE)</f>
        <v>DLC_ASCENDING_TIDE</v>
      </c>
      <c r="J114" s="17" t="str">
        <f>VLOOKUP(H114,'LibSets constants'!$A$4:$C$1003,3,FALSE)</f>
        <v>Ascending Tide</v>
      </c>
    </row>
    <row r="115" spans="1:10" x14ac:dyDescent="0.25">
      <c r="A115" s="96" t="s">
        <v>2777</v>
      </c>
      <c r="B115" s="9" t="s">
        <v>97</v>
      </c>
      <c r="C115" s="29" t="s">
        <v>97</v>
      </c>
      <c r="E115" s="3" t="str">
        <f>VLOOKUP(D115,'ESO zone constants'!$A$3:$D$9987,4,FALSE)</f>
        <v>Tamriel Map</v>
      </c>
      <c r="F115" s="3">
        <f>VLOOKUP(D115,'ESO zone constants'!$A$3:$C$9952,3,FALSE)</f>
        <v>0</v>
      </c>
      <c r="G115" s="3" t="str">
        <f>VLOOKUP(F115,'ESO zone constants'!$A$3:$D$9987,4,FALSE)</f>
        <v>Tamriel Map</v>
      </c>
      <c r="H115" s="4">
        <v>25</v>
      </c>
      <c r="I115" s="17" t="str">
        <f>VLOOKUP(H115,'LibSets constants'!$A$4:$B$1003,2,FALSE)</f>
        <v>DLC_ASCENDING_TIDE</v>
      </c>
      <c r="J115" s="17" t="str">
        <f>VLOOKUP(H115,'LibSets constants'!$A$4:$C$1003,3,FALSE)</f>
        <v>Ascending Tide</v>
      </c>
    </row>
    <row r="116" spans="1:10" x14ac:dyDescent="0.25">
      <c r="A116" s="96" t="s">
        <v>2777</v>
      </c>
      <c r="B116" s="9" t="s">
        <v>98</v>
      </c>
      <c r="C116" s="29" t="s">
        <v>97</v>
      </c>
      <c r="E116" s="3" t="str">
        <f>VLOOKUP(D116,'ESO zone constants'!$A$3:$D$9987,4,FALSE)</f>
        <v>Tamriel Map</v>
      </c>
      <c r="F116" s="3">
        <f>VLOOKUP(D116,'ESO zone constants'!$A$3:$C$9952,3,FALSE)</f>
        <v>0</v>
      </c>
      <c r="G116" s="3" t="str">
        <f>VLOOKUP(F116,'ESO zone constants'!$A$3:$D$9987,4,FALSE)</f>
        <v>Tamriel Map</v>
      </c>
      <c r="H116" s="4">
        <v>25</v>
      </c>
      <c r="I116" s="17" t="str">
        <f>VLOOKUP(H116,'LibSets constants'!$A$4:$B$1003,2,FALSE)</f>
        <v>DLC_ASCENDING_TIDE</v>
      </c>
      <c r="J116" s="17" t="str">
        <f>VLOOKUP(H116,'LibSets constants'!$A$4:$C$1003,3,FALSE)</f>
        <v>Ascending Tide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1" t="s">
        <v>2752</v>
      </c>
      <c r="B1" s="101"/>
      <c r="C1" s="101"/>
      <c r="D1" s="101"/>
      <c r="E1" s="101"/>
      <c r="F1" s="101"/>
      <c r="G1" s="101"/>
      <c r="H1" s="101"/>
      <c r="I1" s="101"/>
      <c r="J1" s="101"/>
      <c r="K1" s="101"/>
      <c r="L1" s="101"/>
      <c r="M1" s="101"/>
      <c r="N1" s="101"/>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92">
        <v>1282</v>
      </c>
      <c r="B855" s="57">
        <v>853</v>
      </c>
      <c r="C855" s="57">
        <v>1282</v>
      </c>
      <c r="D855" s="57" t="s">
        <v>2733</v>
      </c>
      <c r="E855" t="str">
        <f>IF(ISNA(MATCH(A855,'ESO zone constants'!$A$3:$A$9952,0)),"","X")</f>
        <v>X</v>
      </c>
    </row>
    <row r="856" spans="1:5" x14ac:dyDescent="0.25">
      <c r="A856" s="91">
        <v>1283</v>
      </c>
      <c r="B856" s="57">
        <v>854</v>
      </c>
      <c r="C856" s="57">
        <v>1282</v>
      </c>
      <c r="D856" s="57" t="s">
        <v>2734</v>
      </c>
      <c r="E856" t="str">
        <f>IF(ISNA(MATCH(A856,'ESO zone constants'!$A$3:$A$9952,0)),"","X")</f>
        <v>X</v>
      </c>
    </row>
    <row r="857" spans="1:5" x14ac:dyDescent="0.25">
      <c r="A857" s="92">
        <v>1284</v>
      </c>
      <c r="B857" s="57">
        <v>855</v>
      </c>
      <c r="C857" s="57">
        <v>1282</v>
      </c>
      <c r="D857" s="57" t="s">
        <v>2751</v>
      </c>
      <c r="E857" t="str">
        <f>IF(ISNA(MATCH(A857,'ESO zone constants'!$A$3:$A$9952,0)),"","X")</f>
        <v>X</v>
      </c>
    </row>
    <row r="858" spans="1:5" x14ac:dyDescent="0.25">
      <c r="A858" s="92">
        <v>1285</v>
      </c>
      <c r="B858" s="57">
        <v>856</v>
      </c>
      <c r="C858" s="57">
        <v>1286</v>
      </c>
      <c r="D858" s="57" t="s">
        <v>2750</v>
      </c>
      <c r="E858" t="str">
        <f>IF(ISNA(MATCH(A858,'ESO zone constants'!$A$3:$A$9952,0)),"","X")</f>
        <v>X</v>
      </c>
    </row>
    <row r="859" spans="1:5" x14ac:dyDescent="0.25">
      <c r="A859" s="92">
        <v>1286</v>
      </c>
      <c r="B859" s="57">
        <v>857</v>
      </c>
      <c r="C859" s="57">
        <v>1286</v>
      </c>
      <c r="D859" s="57" t="s">
        <v>2492</v>
      </c>
      <c r="E859" t="str">
        <f>IF(ISNA(MATCH(A859,'ESO zone constants'!$A$3:$A$9952,0)),"","X")</f>
        <v>X</v>
      </c>
    </row>
    <row r="860" spans="1:5" x14ac:dyDescent="0.25">
      <c r="A860" s="92">
        <v>1287</v>
      </c>
      <c r="B860" s="57">
        <v>858</v>
      </c>
      <c r="C860" s="57">
        <v>1286</v>
      </c>
      <c r="D860" s="57" t="s">
        <v>2749</v>
      </c>
      <c r="E860" t="str">
        <f>IF(ISNA(MATCH(A860,'ESO zone constants'!$A$3:$A$9952,0)),"","X")</f>
        <v>X</v>
      </c>
    </row>
    <row r="861" spans="1:5" x14ac:dyDescent="0.25">
      <c r="A861" s="91">
        <v>1288</v>
      </c>
      <c r="B861" s="57">
        <v>859</v>
      </c>
      <c r="C861" s="57">
        <v>1286</v>
      </c>
      <c r="D861" s="57" t="s">
        <v>2748</v>
      </c>
      <c r="E861" t="str">
        <f>IF(ISNA(MATCH(A861,'ESO zone constants'!$A$3:$A$9952,0)),"","X")</f>
        <v>X</v>
      </c>
    </row>
    <row r="862" spans="1:5" x14ac:dyDescent="0.25">
      <c r="A862" s="92">
        <v>1289</v>
      </c>
      <c r="B862" s="57">
        <v>860</v>
      </c>
      <c r="C862" s="57">
        <v>1286</v>
      </c>
      <c r="D862" s="57" t="s">
        <v>2747</v>
      </c>
      <c r="E862" t="str">
        <f>IF(ISNA(MATCH(A862,'ESO zone constants'!$A$3:$A$9952,0)),"","X")</f>
        <v>X</v>
      </c>
    </row>
    <row r="863" spans="1:5" x14ac:dyDescent="0.25">
      <c r="A863" s="92">
        <v>1290</v>
      </c>
      <c r="B863" s="57">
        <v>861</v>
      </c>
      <c r="C863" s="57">
        <v>1286</v>
      </c>
      <c r="D863" s="57" t="s">
        <v>2746</v>
      </c>
      <c r="E863" t="str">
        <f>IF(ISNA(MATCH(A863,'ESO zone constants'!$A$3:$A$9952,0)),"","X")</f>
        <v>X</v>
      </c>
    </row>
    <row r="864" spans="1:5" x14ac:dyDescent="0.25">
      <c r="A864" s="92">
        <v>1291</v>
      </c>
      <c r="B864" s="57">
        <v>862</v>
      </c>
      <c r="C864" s="57">
        <v>1286</v>
      </c>
      <c r="D864" s="57" t="s">
        <v>2745</v>
      </c>
      <c r="E864" t="str">
        <f>IF(ISNA(MATCH(A864,'ESO zone constants'!$A$3:$A$9952,0)),"","X")</f>
        <v>X</v>
      </c>
    </row>
    <row r="865" spans="1:5" x14ac:dyDescent="0.25">
      <c r="A865" s="92">
        <v>1292</v>
      </c>
      <c r="B865" s="57">
        <v>863</v>
      </c>
      <c r="C865" s="57">
        <v>1286</v>
      </c>
      <c r="D865" s="57" t="s">
        <v>2744</v>
      </c>
      <c r="E865" t="str">
        <f>IF(ISNA(MATCH(A865,'ESO zone constants'!$A$3:$A$9952,0)),"","X")</f>
        <v>X</v>
      </c>
    </row>
    <row r="866" spans="1:5" x14ac:dyDescent="0.25">
      <c r="A866" s="92">
        <v>1293</v>
      </c>
      <c r="B866" s="57">
        <v>864</v>
      </c>
      <c r="C866" s="57">
        <v>1282</v>
      </c>
      <c r="D866" s="57" t="s">
        <v>2743</v>
      </c>
      <c r="E866" t="str">
        <f>IF(ISNA(MATCH(A866,'ESO zone constants'!$A$3:$A$9952,0)),"","X")</f>
        <v>X</v>
      </c>
    </row>
    <row r="867" spans="1:5" x14ac:dyDescent="0.25">
      <c r="A867" s="92">
        <v>1294</v>
      </c>
      <c r="B867" s="57">
        <v>865</v>
      </c>
      <c r="C867" s="57">
        <v>1286</v>
      </c>
      <c r="D867" s="57" t="s">
        <v>2742</v>
      </c>
      <c r="E867" t="str">
        <f>IF(ISNA(MATCH(A867,'ESO zone constants'!$A$3:$A$9952,0)),"","X")</f>
        <v>X</v>
      </c>
    </row>
    <row r="868" spans="1:5" x14ac:dyDescent="0.25">
      <c r="A868" s="91">
        <v>1295</v>
      </c>
      <c r="B868" s="57">
        <v>866</v>
      </c>
      <c r="C868" s="57">
        <v>1286</v>
      </c>
      <c r="D868" s="57" t="s">
        <v>2741</v>
      </c>
      <c r="E868" t="str">
        <f>IF(ISNA(MATCH(A868,'ESO zone constants'!$A$3:$A$9952,0)),"","X")</f>
        <v>X</v>
      </c>
    </row>
    <row r="869" spans="1:5" x14ac:dyDescent="0.25">
      <c r="A869" s="91">
        <v>1296</v>
      </c>
      <c r="B869" s="57">
        <v>867</v>
      </c>
      <c r="C869" s="57">
        <v>1286</v>
      </c>
      <c r="D869" s="57" t="s">
        <v>2740</v>
      </c>
      <c r="E869" t="str">
        <f>IF(ISNA(MATCH(A869,'ESO zone constants'!$A$3:$A$9952,0)),"","X")</f>
        <v>X</v>
      </c>
    </row>
    <row r="870" spans="1:5" x14ac:dyDescent="0.25">
      <c r="A870" s="92">
        <v>1297</v>
      </c>
      <c r="B870" s="57">
        <v>868</v>
      </c>
      <c r="C870" s="57">
        <v>1286</v>
      </c>
      <c r="D870" s="57" t="s">
        <v>2736</v>
      </c>
      <c r="E870" t="str">
        <f>IF(ISNA(MATCH(A870,'ESO zone constants'!$A$3:$A$9952,0)),"","X")</f>
        <v>X</v>
      </c>
    </row>
    <row r="871" spans="1:5" x14ac:dyDescent="0.25">
      <c r="A871" s="91">
        <v>1298</v>
      </c>
      <c r="B871" s="57">
        <v>869</v>
      </c>
      <c r="C871" s="57">
        <v>1286</v>
      </c>
      <c r="D871" s="57" t="s">
        <v>2739</v>
      </c>
      <c r="E871" t="str">
        <f>IF(ISNA(MATCH(A871,'ESO zone constants'!$A$3:$A$9952,0)),"","X")</f>
        <v>X</v>
      </c>
    </row>
    <row r="872" spans="1:5" x14ac:dyDescent="0.25">
      <c r="A872" s="91">
        <v>1300</v>
      </c>
      <c r="B872" s="57">
        <v>870</v>
      </c>
      <c r="C872" s="57">
        <v>1286</v>
      </c>
      <c r="D872" s="57" t="s">
        <v>2738</v>
      </c>
      <c r="E872" t="str">
        <f>IF(ISNA(MATCH(A872,'ESO zone constants'!$A$3:$A$9952,0)),"","X")</f>
        <v>X</v>
      </c>
    </row>
    <row r="873" spans="1:5" x14ac:dyDescent="0.25">
      <c r="A873" s="9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91">
        <v>1310</v>
      </c>
      <c r="B876" s="57">
        <v>874</v>
      </c>
      <c r="C876" s="57">
        <v>1286</v>
      </c>
      <c r="D876" s="57" t="s">
        <v>2492</v>
      </c>
      <c r="E876" t="str">
        <f>IF(ISNA(MATCH(A876,'ESO zone constants'!$A$3:$A$9952,0)),"","X")</f>
        <v>X</v>
      </c>
    </row>
    <row r="877" spans="1:5" x14ac:dyDescent="0.25">
      <c r="A877" s="91">
        <v>1342</v>
      </c>
      <c r="B877" s="57">
        <v>875</v>
      </c>
      <c r="C877" s="57">
        <v>1282</v>
      </c>
      <c r="D877" s="57" t="s">
        <v>2730</v>
      </c>
      <c r="E877" t="str">
        <f>IF(ISNA(MATCH(A877,'ESO zone constants'!$A$3:$A$9952,0)),"","X")</f>
        <v>X</v>
      </c>
    </row>
    <row r="878" spans="1:5" x14ac:dyDescent="0.25">
      <c r="A878" s="9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3" activePane="bottomRight" state="frozen"/>
      <selection pane="topRight" activeCell="D1" sqref="D1"/>
      <selection pane="bottomLeft" activeCell="A2" sqref="A2"/>
      <selection pane="bottomRight" activeCell="A857" sqref="A857:C887"/>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2" t="s">
        <v>2267</v>
      </c>
      <c r="B1" s="102"/>
      <c r="C1" s="102"/>
      <c r="D1" s="102"/>
      <c r="E1" s="102"/>
      <c r="F1" s="102"/>
      <c r="G1" s="102"/>
      <c r="H1" s="102"/>
      <c r="I1" s="102"/>
      <c r="J1" s="102"/>
      <c r="K1" s="102"/>
      <c r="L1" s="103"/>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c r="B880" s="12"/>
      <c r="C880" s="12"/>
    </row>
    <row r="881" spans="1:3" x14ac:dyDescent="0.25">
      <c r="A881" s="12"/>
      <c r="B881" s="12"/>
      <c r="C881" s="12"/>
    </row>
    <row r="882" spans="1:3" x14ac:dyDescent="0.25">
      <c r="A882" s="12"/>
      <c r="B882" s="12"/>
      <c r="C882" s="12"/>
    </row>
    <row r="883" spans="1:3" x14ac:dyDescent="0.25">
      <c r="A883" s="12"/>
      <c r="B883" s="12"/>
      <c r="C883" s="12"/>
    </row>
    <row r="884" spans="1:3" x14ac:dyDescent="0.25">
      <c r="A884" s="12"/>
      <c r="B884" s="12"/>
      <c r="C884" s="12"/>
    </row>
    <row r="885" spans="1:3" x14ac:dyDescent="0.25">
      <c r="A885" s="12"/>
      <c r="B885" s="12"/>
      <c r="C885" s="12"/>
    </row>
    <row r="886" spans="1:3" x14ac:dyDescent="0.25">
      <c r="A886" s="12"/>
      <c r="B886" s="12"/>
      <c r="C886" s="12"/>
    </row>
    <row r="887" spans="1:3" x14ac:dyDescent="0.25">
      <c r="A887" s="12"/>
      <c r="B887" s="12"/>
      <c r="C887" s="12"/>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92">
        <v>2119</v>
      </c>
      <c r="B43" s="57">
        <v>44</v>
      </c>
      <c r="C43" s="57" t="s">
        <v>2733</v>
      </c>
      <c r="D43" s="57">
        <v>1283</v>
      </c>
      <c r="E43" s="3" t="str">
        <f>VLOOKUP(D43,'ESO zone constants'!$A$3:$D$9999,4,FALSE)</f>
        <v>The Shambles</v>
      </c>
      <c r="F43" s="3">
        <f>VLOOKUP(D43,'ESO zone constants'!$A$3:$B$9999,2,FALSE)</f>
        <v>854</v>
      </c>
      <c r="G43"/>
    </row>
    <row r="44" spans="1:7" x14ac:dyDescent="0.25">
      <c r="A44" s="9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A3" sqref="A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91">
        <v>488</v>
      </c>
      <c r="B456" s="57">
        <v>45</v>
      </c>
      <c r="C456" s="9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91">
        <v>489</v>
      </c>
      <c r="B457" s="57">
        <v>45</v>
      </c>
      <c r="C457" s="9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91">
        <v>490</v>
      </c>
      <c r="B458" s="57">
        <v>45</v>
      </c>
      <c r="C458" s="9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91">
        <v>491</v>
      </c>
      <c r="B459" s="57">
        <v>45</v>
      </c>
      <c r="C459" s="9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91">
        <v>492</v>
      </c>
      <c r="B460" s="57">
        <v>45</v>
      </c>
      <c r="C460" s="9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9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91">
        <v>494</v>
      </c>
      <c r="B462" s="57">
        <v>45</v>
      </c>
      <c r="C462" s="9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9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91">
        <v>496</v>
      </c>
      <c r="B464" s="57">
        <v>45</v>
      </c>
      <c r="C464" s="9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6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91">
        <v>487</v>
      </c>
      <c r="B489" s="57" t="s">
        <v>2724</v>
      </c>
    </row>
    <row r="490" spans="1:3" x14ac:dyDescent="0.25">
      <c r="A490" s="91">
        <v>488</v>
      </c>
      <c r="B490" s="57"/>
    </row>
    <row r="491" spans="1:3" x14ac:dyDescent="0.25">
      <c r="A491" s="91">
        <v>489</v>
      </c>
      <c r="B491" s="57" t="s">
        <v>2725</v>
      </c>
    </row>
    <row r="492" spans="1:3" x14ac:dyDescent="0.25">
      <c r="A492" s="91">
        <v>490</v>
      </c>
      <c r="B492" s="57" t="s">
        <v>2726</v>
      </c>
    </row>
    <row r="493" spans="1:3" x14ac:dyDescent="0.25">
      <c r="A493" s="91">
        <v>491</v>
      </c>
      <c r="B493" s="57" t="s">
        <v>2727</v>
      </c>
    </row>
    <row r="494" spans="1:3" x14ac:dyDescent="0.25">
      <c r="A494" s="91">
        <v>492</v>
      </c>
      <c r="B494" s="57"/>
    </row>
    <row r="495" spans="1:3" x14ac:dyDescent="0.25">
      <c r="A495" s="91">
        <v>493</v>
      </c>
      <c r="B495" s="57" t="s">
        <v>2728</v>
      </c>
    </row>
    <row r="496" spans="1:3" x14ac:dyDescent="0.25">
      <c r="A496" s="91">
        <v>494</v>
      </c>
      <c r="B496" s="57" t="s">
        <v>2729</v>
      </c>
    </row>
    <row r="497" spans="1:2" x14ac:dyDescent="0.25">
      <c r="A497" s="91">
        <v>495</v>
      </c>
      <c r="B497" s="57" t="s">
        <v>2730</v>
      </c>
    </row>
    <row r="498" spans="1:2" x14ac:dyDescent="0.25">
      <c r="A498" s="91">
        <v>496</v>
      </c>
      <c r="B498" s="57" t="s">
        <v>2731</v>
      </c>
    </row>
    <row r="501" spans="1:2" x14ac:dyDescent="0.25">
      <c r="A501" s="91"/>
    </row>
    <row r="502" spans="1:2" x14ac:dyDescent="0.25">
      <c r="A502" s="91"/>
    </row>
    <row r="503" spans="1:2" x14ac:dyDescent="0.25">
      <c r="A503" s="91"/>
    </row>
    <row r="504" spans="1:2" x14ac:dyDescent="0.25">
      <c r="A504" s="91"/>
    </row>
    <row r="505" spans="1:2" x14ac:dyDescent="0.25">
      <c r="A505" s="91"/>
    </row>
    <row r="506" spans="1:2" x14ac:dyDescent="0.25">
      <c r="A506" s="91"/>
    </row>
    <row r="507" spans="1:2" x14ac:dyDescent="0.25">
      <c r="A507" s="91"/>
    </row>
    <row r="508" spans="1:2" x14ac:dyDescent="0.25">
      <c r="A508" s="91"/>
    </row>
    <row r="509" spans="1:2" x14ac:dyDescent="0.25">
      <c r="A509" s="91"/>
    </row>
    <row r="510" spans="1:2" x14ac:dyDescent="0.25">
      <c r="A510" s="9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2:D882"/>
  <sheetViews>
    <sheetView workbookViewId="0">
      <selection sqref="A1:XFD1"/>
    </sheetView>
  </sheetViews>
  <sheetFormatPr baseColWidth="10" defaultRowHeight="15" x14ac:dyDescent="0.25"/>
  <sheetData>
    <row r="2" spans="1:4" x14ac:dyDescent="0.25">
      <c r="A2">
        <v>1024</v>
      </c>
      <c r="B2">
        <v>629</v>
      </c>
      <c r="C2">
        <v>1011</v>
      </c>
      <c r="D2" t="s">
        <v>684</v>
      </c>
    </row>
    <row r="3" spans="1:4" x14ac:dyDescent="0.25">
      <c r="A3">
        <v>1025</v>
      </c>
      <c r="B3">
        <v>630</v>
      </c>
      <c r="C3">
        <v>1011</v>
      </c>
      <c r="D3" t="s">
        <v>685</v>
      </c>
    </row>
    <row r="4" spans="1:4" x14ac:dyDescent="0.25">
      <c r="A4">
        <v>2</v>
      </c>
      <c r="B4">
        <v>1</v>
      </c>
      <c r="C4">
        <v>2</v>
      </c>
      <c r="D4" t="s">
        <v>108</v>
      </c>
    </row>
    <row r="5" spans="1:4" x14ac:dyDescent="0.25">
      <c r="A5">
        <v>3</v>
      </c>
      <c r="B5">
        <v>2</v>
      </c>
      <c r="C5">
        <v>3</v>
      </c>
      <c r="D5" t="s">
        <v>109</v>
      </c>
    </row>
    <row r="6" spans="1:4" x14ac:dyDescent="0.25">
      <c r="A6">
        <v>1028</v>
      </c>
      <c r="B6">
        <v>633</v>
      </c>
      <c r="C6">
        <v>1011</v>
      </c>
      <c r="D6" t="s">
        <v>688</v>
      </c>
    </row>
    <row r="7" spans="1:4" x14ac:dyDescent="0.25">
      <c r="A7">
        <v>1029</v>
      </c>
      <c r="B7">
        <v>634</v>
      </c>
      <c r="C7">
        <v>1011</v>
      </c>
      <c r="D7" t="s">
        <v>689</v>
      </c>
    </row>
    <row r="8" spans="1:4" x14ac:dyDescent="0.25">
      <c r="A8">
        <v>1030</v>
      </c>
      <c r="B8">
        <v>635</v>
      </c>
      <c r="C8">
        <v>1011</v>
      </c>
      <c r="D8" t="s">
        <v>690</v>
      </c>
    </row>
    <row r="9" spans="1:4" x14ac:dyDescent="0.25">
      <c r="A9">
        <v>1031</v>
      </c>
      <c r="B9">
        <v>636</v>
      </c>
      <c r="C9">
        <v>1011</v>
      </c>
      <c r="D9" t="s">
        <v>691</v>
      </c>
    </row>
    <row r="10" spans="1:4" x14ac:dyDescent="0.25">
      <c r="A10">
        <v>1032</v>
      </c>
      <c r="B10">
        <v>637</v>
      </c>
      <c r="C10">
        <v>1011</v>
      </c>
      <c r="D10" t="s">
        <v>692</v>
      </c>
    </row>
    <row r="11" spans="1:4" x14ac:dyDescent="0.25">
      <c r="A11">
        <v>1033</v>
      </c>
      <c r="B11">
        <v>638</v>
      </c>
      <c r="C11">
        <v>1011</v>
      </c>
      <c r="D11" t="s">
        <v>693</v>
      </c>
    </row>
    <row r="12" spans="1:4" x14ac:dyDescent="0.25">
      <c r="A12">
        <v>1034</v>
      </c>
      <c r="B12">
        <v>639</v>
      </c>
      <c r="C12">
        <v>1011</v>
      </c>
      <c r="D12" t="s">
        <v>694</v>
      </c>
    </row>
    <row r="13" spans="1:4" x14ac:dyDescent="0.25">
      <c r="A13">
        <v>11</v>
      </c>
      <c r="B13">
        <v>3</v>
      </c>
      <c r="C13">
        <v>347</v>
      </c>
      <c r="D13" t="s">
        <v>47</v>
      </c>
    </row>
    <row r="14" spans="1:4" x14ac:dyDescent="0.25">
      <c r="A14">
        <v>1036</v>
      </c>
      <c r="B14">
        <v>641</v>
      </c>
      <c r="C14">
        <v>1011</v>
      </c>
      <c r="D14" t="s">
        <v>695</v>
      </c>
    </row>
    <row r="15" spans="1:4" x14ac:dyDescent="0.25">
      <c r="A15">
        <v>1037</v>
      </c>
      <c r="B15">
        <v>642</v>
      </c>
      <c r="C15">
        <v>1011</v>
      </c>
      <c r="D15" t="s">
        <v>696</v>
      </c>
    </row>
    <row r="16" spans="1:4" x14ac:dyDescent="0.25">
      <c r="A16">
        <v>1038</v>
      </c>
      <c r="B16">
        <v>643</v>
      </c>
      <c r="C16">
        <v>1011</v>
      </c>
      <c r="D16" t="s">
        <v>697</v>
      </c>
    </row>
    <row r="17" spans="1:4" x14ac:dyDescent="0.25">
      <c r="A17">
        <v>1039</v>
      </c>
      <c r="B17">
        <v>644</v>
      </c>
      <c r="C17">
        <v>1011</v>
      </c>
      <c r="D17" t="s">
        <v>698</v>
      </c>
    </row>
    <row r="18" spans="1:4" x14ac:dyDescent="0.25">
      <c r="A18">
        <v>1040</v>
      </c>
      <c r="B18">
        <v>645</v>
      </c>
      <c r="C18">
        <v>1011</v>
      </c>
      <c r="D18" t="s">
        <v>665</v>
      </c>
    </row>
    <row r="19" spans="1:4" x14ac:dyDescent="0.25">
      <c r="A19">
        <v>1042</v>
      </c>
      <c r="B19">
        <v>646</v>
      </c>
      <c r="C19">
        <v>684</v>
      </c>
      <c r="D19" t="s">
        <v>699</v>
      </c>
    </row>
    <row r="20" spans="1:4" x14ac:dyDescent="0.25">
      <c r="A20">
        <v>19</v>
      </c>
      <c r="B20">
        <v>4</v>
      </c>
      <c r="C20">
        <v>19</v>
      </c>
      <c r="D20" t="s">
        <v>110</v>
      </c>
    </row>
    <row r="21" spans="1:4" x14ac:dyDescent="0.25">
      <c r="A21">
        <v>20</v>
      </c>
      <c r="B21">
        <v>5</v>
      </c>
      <c r="C21">
        <v>20</v>
      </c>
      <c r="D21" t="s">
        <v>111</v>
      </c>
    </row>
    <row r="22" spans="1:4" x14ac:dyDescent="0.25">
      <c r="A22">
        <v>1045</v>
      </c>
      <c r="B22">
        <v>649</v>
      </c>
      <c r="C22">
        <v>816</v>
      </c>
      <c r="D22" t="s">
        <v>702</v>
      </c>
    </row>
    <row r="23" spans="1:4" x14ac:dyDescent="0.25">
      <c r="A23">
        <v>22</v>
      </c>
      <c r="B23">
        <v>6</v>
      </c>
      <c r="C23">
        <v>104</v>
      </c>
      <c r="D23" t="s">
        <v>68</v>
      </c>
    </row>
    <row r="24" spans="1:4" x14ac:dyDescent="0.25">
      <c r="A24">
        <v>1047</v>
      </c>
      <c r="B24">
        <v>651</v>
      </c>
      <c r="C24">
        <v>1011</v>
      </c>
      <c r="D24" t="s">
        <v>704</v>
      </c>
    </row>
    <row r="25" spans="1:4" x14ac:dyDescent="0.25">
      <c r="A25">
        <v>1048</v>
      </c>
      <c r="B25">
        <v>652</v>
      </c>
      <c r="C25">
        <v>1011</v>
      </c>
      <c r="D25" t="s">
        <v>705</v>
      </c>
    </row>
    <row r="26" spans="1:4" x14ac:dyDescent="0.25">
      <c r="A26">
        <v>1051</v>
      </c>
      <c r="B26">
        <v>653</v>
      </c>
      <c r="C26">
        <v>1011</v>
      </c>
      <c r="D26" t="s">
        <v>706</v>
      </c>
    </row>
    <row r="27" spans="1:4" x14ac:dyDescent="0.25">
      <c r="A27">
        <v>1052</v>
      </c>
      <c r="B27">
        <v>654</v>
      </c>
      <c r="C27">
        <v>382</v>
      </c>
      <c r="D27" t="s">
        <v>73</v>
      </c>
    </row>
    <row r="28" spans="1:4" x14ac:dyDescent="0.25">
      <c r="A28">
        <v>31</v>
      </c>
      <c r="B28">
        <v>7</v>
      </c>
      <c r="C28">
        <v>382</v>
      </c>
      <c r="D28" t="s">
        <v>59</v>
      </c>
    </row>
    <row r="29" spans="1:4" x14ac:dyDescent="0.25">
      <c r="A29">
        <v>1059</v>
      </c>
      <c r="B29">
        <v>656</v>
      </c>
      <c r="C29">
        <v>1011</v>
      </c>
      <c r="D29" t="s">
        <v>708</v>
      </c>
    </row>
    <row r="30" spans="1:4" x14ac:dyDescent="0.25">
      <c r="A30">
        <v>1060</v>
      </c>
      <c r="B30">
        <v>657</v>
      </c>
      <c r="C30">
        <v>1011</v>
      </c>
      <c r="D30" t="s">
        <v>709</v>
      </c>
    </row>
    <row r="31" spans="1:4" x14ac:dyDescent="0.25">
      <c r="A31">
        <v>1061</v>
      </c>
      <c r="B31">
        <v>658</v>
      </c>
      <c r="C31">
        <v>1011</v>
      </c>
      <c r="D31" t="s">
        <v>710</v>
      </c>
    </row>
    <row r="32" spans="1:4" x14ac:dyDescent="0.25">
      <c r="A32">
        <v>38</v>
      </c>
      <c r="B32">
        <v>8</v>
      </c>
      <c r="C32">
        <v>92</v>
      </c>
      <c r="D32" t="s">
        <v>57</v>
      </c>
    </row>
    <row r="33" spans="1:4" x14ac:dyDescent="0.25">
      <c r="A33">
        <v>1063</v>
      </c>
      <c r="B33">
        <v>659</v>
      </c>
      <c r="C33">
        <v>1027</v>
      </c>
      <c r="D33" t="s">
        <v>712</v>
      </c>
    </row>
    <row r="34" spans="1:4" x14ac:dyDescent="0.25">
      <c r="A34">
        <v>1064</v>
      </c>
      <c r="B34">
        <v>660</v>
      </c>
      <c r="C34">
        <v>103</v>
      </c>
      <c r="D34" t="s">
        <v>713</v>
      </c>
    </row>
    <row r="35" spans="1:4" x14ac:dyDescent="0.25">
      <c r="A35">
        <v>41</v>
      </c>
      <c r="B35">
        <v>9</v>
      </c>
      <c r="C35">
        <v>41</v>
      </c>
      <c r="D35" t="s">
        <v>112</v>
      </c>
    </row>
    <row r="36" spans="1:4" x14ac:dyDescent="0.25">
      <c r="A36">
        <v>1066</v>
      </c>
      <c r="B36">
        <v>662</v>
      </c>
      <c r="C36">
        <v>726</v>
      </c>
      <c r="D36" t="s">
        <v>715</v>
      </c>
    </row>
    <row r="37" spans="1:4" x14ac:dyDescent="0.25">
      <c r="A37">
        <v>1067</v>
      </c>
      <c r="B37">
        <v>663</v>
      </c>
      <c r="C37">
        <v>726</v>
      </c>
      <c r="D37" t="s">
        <v>716</v>
      </c>
    </row>
    <row r="38" spans="1:4" x14ac:dyDescent="0.25">
      <c r="A38">
        <v>1068</v>
      </c>
      <c r="B38">
        <v>664</v>
      </c>
      <c r="C38">
        <v>726</v>
      </c>
      <c r="D38" t="s">
        <v>717</v>
      </c>
    </row>
    <row r="39" spans="1:4" x14ac:dyDescent="0.25">
      <c r="A39">
        <v>1069</v>
      </c>
      <c r="B39">
        <v>665</v>
      </c>
      <c r="C39">
        <v>726</v>
      </c>
      <c r="D39" t="s">
        <v>718</v>
      </c>
    </row>
    <row r="40" spans="1:4" x14ac:dyDescent="0.25">
      <c r="A40">
        <v>1070</v>
      </c>
      <c r="B40">
        <v>666</v>
      </c>
      <c r="C40">
        <v>726</v>
      </c>
      <c r="D40" t="s">
        <v>719</v>
      </c>
    </row>
    <row r="41" spans="1:4" x14ac:dyDescent="0.25">
      <c r="A41">
        <v>1071</v>
      </c>
      <c r="B41">
        <v>667</v>
      </c>
      <c r="C41">
        <v>726</v>
      </c>
      <c r="D41" t="s">
        <v>720</v>
      </c>
    </row>
    <row r="42" spans="1:4" x14ac:dyDescent="0.25">
      <c r="A42">
        <v>1072</v>
      </c>
      <c r="B42">
        <v>668</v>
      </c>
      <c r="C42">
        <v>117</v>
      </c>
      <c r="D42" t="s">
        <v>721</v>
      </c>
    </row>
    <row r="43" spans="1:4" x14ac:dyDescent="0.25">
      <c r="A43">
        <v>1073</v>
      </c>
      <c r="B43">
        <v>669</v>
      </c>
      <c r="C43">
        <v>726</v>
      </c>
      <c r="D43" t="s">
        <v>722</v>
      </c>
    </row>
    <row r="44" spans="1:4" x14ac:dyDescent="0.25">
      <c r="A44">
        <v>1074</v>
      </c>
      <c r="B44">
        <v>670</v>
      </c>
      <c r="C44">
        <v>41</v>
      </c>
      <c r="D44" t="s">
        <v>723</v>
      </c>
    </row>
    <row r="45" spans="1:4" x14ac:dyDescent="0.25">
      <c r="A45">
        <v>1075</v>
      </c>
      <c r="B45">
        <v>671</v>
      </c>
      <c r="C45">
        <v>381</v>
      </c>
      <c r="D45" t="s">
        <v>723</v>
      </c>
    </row>
    <row r="46" spans="1:4" x14ac:dyDescent="0.25">
      <c r="A46">
        <v>1076</v>
      </c>
      <c r="B46">
        <v>672</v>
      </c>
      <c r="C46">
        <v>3</v>
      </c>
      <c r="D46" t="s">
        <v>723</v>
      </c>
    </row>
    <row r="47" spans="1:4" x14ac:dyDescent="0.25">
      <c r="A47">
        <v>1077</v>
      </c>
      <c r="B47">
        <v>673</v>
      </c>
      <c r="C47">
        <v>726</v>
      </c>
      <c r="D47" t="s">
        <v>724</v>
      </c>
    </row>
    <row r="48" spans="1:4" x14ac:dyDescent="0.25">
      <c r="A48">
        <v>1078</v>
      </c>
      <c r="B48">
        <v>674</v>
      </c>
      <c r="C48">
        <v>726</v>
      </c>
      <c r="D48" t="s">
        <v>725</v>
      </c>
    </row>
    <row r="49" spans="1:4" x14ac:dyDescent="0.25">
      <c r="A49">
        <v>1079</v>
      </c>
      <c r="B49">
        <v>675</v>
      </c>
      <c r="C49">
        <v>726</v>
      </c>
      <c r="D49" t="s">
        <v>726</v>
      </c>
    </row>
    <row r="50" spans="1:4" x14ac:dyDescent="0.25">
      <c r="A50">
        <v>1080</v>
      </c>
      <c r="B50">
        <v>676</v>
      </c>
      <c r="C50">
        <v>101</v>
      </c>
      <c r="D50" t="s">
        <v>64</v>
      </c>
    </row>
    <row r="51" spans="1:4" x14ac:dyDescent="0.25">
      <c r="A51">
        <v>57</v>
      </c>
      <c r="B51">
        <v>10</v>
      </c>
      <c r="C51">
        <v>57</v>
      </c>
      <c r="D51" t="s">
        <v>113</v>
      </c>
    </row>
    <row r="52" spans="1:4" x14ac:dyDescent="0.25">
      <c r="A52">
        <v>58</v>
      </c>
      <c r="B52">
        <v>11</v>
      </c>
      <c r="C52">
        <v>58</v>
      </c>
      <c r="D52" t="s">
        <v>114</v>
      </c>
    </row>
    <row r="53" spans="1:4" x14ac:dyDescent="0.25">
      <c r="A53">
        <v>1083</v>
      </c>
      <c r="B53">
        <v>679</v>
      </c>
      <c r="C53">
        <v>726</v>
      </c>
      <c r="D53" t="s">
        <v>728</v>
      </c>
    </row>
    <row r="54" spans="1:4" x14ac:dyDescent="0.25">
      <c r="A54">
        <v>1085</v>
      </c>
      <c r="B54">
        <v>680</v>
      </c>
      <c r="C54">
        <v>1086</v>
      </c>
      <c r="D54" t="s">
        <v>730</v>
      </c>
    </row>
    <row r="55" spans="1:4" x14ac:dyDescent="0.25">
      <c r="A55">
        <v>1086</v>
      </c>
      <c r="B55">
        <v>681</v>
      </c>
      <c r="C55">
        <v>1086</v>
      </c>
      <c r="D55" t="s">
        <v>1403</v>
      </c>
    </row>
    <row r="56" spans="1:4" x14ac:dyDescent="0.25">
      <c r="A56">
        <v>63</v>
      </c>
      <c r="B56">
        <v>12</v>
      </c>
      <c r="C56">
        <v>57</v>
      </c>
      <c r="D56" t="s">
        <v>61</v>
      </c>
    </row>
    <row r="57" spans="1:4" x14ac:dyDescent="0.25">
      <c r="A57">
        <v>64</v>
      </c>
      <c r="B57">
        <v>13</v>
      </c>
      <c r="C57">
        <v>103</v>
      </c>
      <c r="D57" t="s">
        <v>70</v>
      </c>
    </row>
    <row r="58" spans="1:4" x14ac:dyDescent="0.25">
      <c r="A58">
        <v>1089</v>
      </c>
      <c r="B58">
        <v>683</v>
      </c>
      <c r="C58">
        <v>1086</v>
      </c>
      <c r="D58" t="s">
        <v>1404</v>
      </c>
    </row>
    <row r="59" spans="1:4" x14ac:dyDescent="0.25">
      <c r="A59">
        <v>1090</v>
      </c>
      <c r="B59">
        <v>684</v>
      </c>
      <c r="C59">
        <v>1086</v>
      </c>
      <c r="D59" t="s">
        <v>1405</v>
      </c>
    </row>
    <row r="60" spans="1:4" x14ac:dyDescent="0.25">
      <c r="A60">
        <v>1091</v>
      </c>
      <c r="B60">
        <v>685</v>
      </c>
      <c r="C60">
        <v>1086</v>
      </c>
      <c r="D60" t="s">
        <v>1406</v>
      </c>
    </row>
    <row r="61" spans="1:4" x14ac:dyDescent="0.25">
      <c r="A61">
        <v>1092</v>
      </c>
      <c r="B61">
        <v>686</v>
      </c>
      <c r="C61">
        <v>1086</v>
      </c>
      <c r="D61" t="s">
        <v>1407</v>
      </c>
    </row>
    <row r="62" spans="1:4" x14ac:dyDescent="0.25">
      <c r="A62">
        <v>1094</v>
      </c>
      <c r="B62">
        <v>687</v>
      </c>
      <c r="C62">
        <v>1086</v>
      </c>
      <c r="D62" t="s">
        <v>1408</v>
      </c>
    </row>
    <row r="63" spans="1:4" x14ac:dyDescent="0.25">
      <c r="A63">
        <v>1095</v>
      </c>
      <c r="B63">
        <v>688</v>
      </c>
      <c r="C63">
        <v>1086</v>
      </c>
      <c r="D63" t="s">
        <v>1409</v>
      </c>
    </row>
    <row r="64" spans="1:4" x14ac:dyDescent="0.25">
      <c r="A64">
        <v>1096</v>
      </c>
      <c r="B64">
        <v>689</v>
      </c>
      <c r="C64">
        <v>1086</v>
      </c>
      <c r="D64" t="s">
        <v>1410</v>
      </c>
    </row>
    <row r="65" spans="1:4" x14ac:dyDescent="0.25">
      <c r="A65">
        <v>1097</v>
      </c>
      <c r="B65">
        <v>690</v>
      </c>
      <c r="C65">
        <v>1086</v>
      </c>
      <c r="D65" t="s">
        <v>1411</v>
      </c>
    </row>
    <row r="66" spans="1:4" x14ac:dyDescent="0.25">
      <c r="A66">
        <v>1098</v>
      </c>
      <c r="B66">
        <v>691</v>
      </c>
      <c r="C66">
        <v>1086</v>
      </c>
      <c r="D66" t="s">
        <v>1412</v>
      </c>
    </row>
    <row r="67" spans="1:4" x14ac:dyDescent="0.25">
      <c r="A67">
        <v>1099</v>
      </c>
      <c r="B67">
        <v>692</v>
      </c>
      <c r="C67">
        <v>1086</v>
      </c>
      <c r="D67" t="s">
        <v>1413</v>
      </c>
    </row>
    <row r="68" spans="1:4" x14ac:dyDescent="0.25">
      <c r="A68">
        <v>1101</v>
      </c>
      <c r="B68">
        <v>693</v>
      </c>
      <c r="C68">
        <v>1086</v>
      </c>
      <c r="D68" t="s">
        <v>1414</v>
      </c>
    </row>
    <row r="69" spans="1:4" x14ac:dyDescent="0.25">
      <c r="A69">
        <v>1102</v>
      </c>
      <c r="B69">
        <v>694</v>
      </c>
      <c r="C69">
        <v>1086</v>
      </c>
      <c r="D69" t="s">
        <v>1415</v>
      </c>
    </row>
    <row r="70" spans="1:4" x14ac:dyDescent="0.25">
      <c r="A70">
        <v>1103</v>
      </c>
      <c r="B70">
        <v>695</v>
      </c>
      <c r="C70">
        <v>1086</v>
      </c>
      <c r="D70" t="s">
        <v>1416</v>
      </c>
    </row>
    <row r="71" spans="1:4" x14ac:dyDescent="0.25">
      <c r="A71">
        <v>1105</v>
      </c>
      <c r="B71">
        <v>696</v>
      </c>
      <c r="C71">
        <v>1086</v>
      </c>
      <c r="D71" t="s">
        <v>1417</v>
      </c>
    </row>
    <row r="72" spans="1:4" x14ac:dyDescent="0.25">
      <c r="A72">
        <v>1106</v>
      </c>
      <c r="B72">
        <v>697</v>
      </c>
      <c r="C72">
        <v>1086</v>
      </c>
      <c r="D72" t="s">
        <v>1418</v>
      </c>
    </row>
    <row r="73" spans="1:4" x14ac:dyDescent="0.25">
      <c r="A73">
        <v>1107</v>
      </c>
      <c r="B73">
        <v>698</v>
      </c>
      <c r="C73">
        <v>1107</v>
      </c>
      <c r="D73" t="s">
        <v>732</v>
      </c>
    </row>
    <row r="74" spans="1:4" x14ac:dyDescent="0.25">
      <c r="A74">
        <v>1108</v>
      </c>
      <c r="B74">
        <v>699</v>
      </c>
      <c r="C74">
        <v>1108</v>
      </c>
      <c r="D74" t="s">
        <v>731</v>
      </c>
    </row>
    <row r="75" spans="1:4" x14ac:dyDescent="0.25">
      <c r="A75">
        <v>1109</v>
      </c>
      <c r="B75">
        <v>700</v>
      </c>
      <c r="C75">
        <v>1109</v>
      </c>
      <c r="D75" t="s">
        <v>729</v>
      </c>
    </row>
    <row r="76" spans="1:4" x14ac:dyDescent="0.25">
      <c r="A76">
        <v>1110</v>
      </c>
      <c r="B76">
        <v>701</v>
      </c>
      <c r="C76">
        <v>1086</v>
      </c>
      <c r="D76" t="s">
        <v>1419</v>
      </c>
    </row>
    <row r="77" spans="1:4" x14ac:dyDescent="0.25">
      <c r="A77">
        <v>1111</v>
      </c>
      <c r="B77">
        <v>702</v>
      </c>
      <c r="C77">
        <v>1086</v>
      </c>
      <c r="D77" t="s">
        <v>1420</v>
      </c>
    </row>
    <row r="78" spans="1:4" x14ac:dyDescent="0.25">
      <c r="A78">
        <v>1112</v>
      </c>
      <c r="B78">
        <v>703</v>
      </c>
      <c r="C78">
        <v>1086</v>
      </c>
      <c r="D78" t="s">
        <v>1421</v>
      </c>
    </row>
    <row r="79" spans="1:4" x14ac:dyDescent="0.25">
      <c r="A79">
        <v>1113</v>
      </c>
      <c r="B79">
        <v>704</v>
      </c>
      <c r="C79">
        <v>1086</v>
      </c>
      <c r="D79" t="s">
        <v>1422</v>
      </c>
    </row>
    <row r="80" spans="1:4" x14ac:dyDescent="0.25">
      <c r="A80">
        <v>1114</v>
      </c>
      <c r="B80">
        <v>705</v>
      </c>
      <c r="C80">
        <v>1086</v>
      </c>
      <c r="D80" t="s">
        <v>1423</v>
      </c>
    </row>
    <row r="81" spans="1:4" x14ac:dyDescent="0.25">
      <c r="A81">
        <v>1115</v>
      </c>
      <c r="B81">
        <v>706</v>
      </c>
      <c r="C81">
        <v>1086</v>
      </c>
      <c r="D81" t="s">
        <v>1424</v>
      </c>
    </row>
    <row r="82" spans="1:4" x14ac:dyDescent="0.25">
      <c r="A82">
        <v>92</v>
      </c>
      <c r="B82">
        <v>14</v>
      </c>
      <c r="C82">
        <v>92</v>
      </c>
      <c r="D82" t="s">
        <v>115</v>
      </c>
    </row>
    <row r="83" spans="1:4" x14ac:dyDescent="0.25">
      <c r="A83">
        <v>1117</v>
      </c>
      <c r="B83">
        <v>708</v>
      </c>
      <c r="C83">
        <v>1086</v>
      </c>
      <c r="D83" t="s">
        <v>1425</v>
      </c>
    </row>
    <row r="84" spans="1:4" x14ac:dyDescent="0.25">
      <c r="A84">
        <v>1118</v>
      </c>
      <c r="B84">
        <v>709</v>
      </c>
      <c r="C84">
        <v>1086</v>
      </c>
      <c r="D84" t="s">
        <v>1426</v>
      </c>
    </row>
    <row r="85" spans="1:4" x14ac:dyDescent="0.25">
      <c r="A85">
        <v>1119</v>
      </c>
      <c r="B85">
        <v>710</v>
      </c>
      <c r="C85">
        <v>1086</v>
      </c>
      <c r="D85" t="s">
        <v>1427</v>
      </c>
    </row>
    <row r="86" spans="1:4" x14ac:dyDescent="0.25">
      <c r="A86">
        <v>1120</v>
      </c>
      <c r="B86">
        <v>711</v>
      </c>
      <c r="C86">
        <v>1086</v>
      </c>
      <c r="D86" t="s">
        <v>1428</v>
      </c>
    </row>
    <row r="87" spans="1:4" x14ac:dyDescent="0.25">
      <c r="A87">
        <v>1121</v>
      </c>
      <c r="B87">
        <v>712</v>
      </c>
      <c r="C87">
        <v>1086</v>
      </c>
      <c r="D87" t="s">
        <v>1358</v>
      </c>
    </row>
    <row r="88" spans="1:4" x14ac:dyDescent="0.25">
      <c r="A88">
        <v>1122</v>
      </c>
      <c r="B88">
        <v>713</v>
      </c>
      <c r="C88">
        <v>1086</v>
      </c>
      <c r="D88" t="s">
        <v>1505</v>
      </c>
    </row>
    <row r="89" spans="1:4" x14ac:dyDescent="0.25">
      <c r="A89">
        <v>1123</v>
      </c>
      <c r="B89">
        <v>714</v>
      </c>
      <c r="C89">
        <v>383</v>
      </c>
      <c r="D89" t="s">
        <v>1506</v>
      </c>
    </row>
    <row r="90" spans="1:4" x14ac:dyDescent="0.25">
      <c r="A90">
        <v>101</v>
      </c>
      <c r="B90">
        <v>15</v>
      </c>
      <c r="C90">
        <v>101</v>
      </c>
      <c r="D90" t="s">
        <v>116</v>
      </c>
    </row>
    <row r="91" spans="1:4" x14ac:dyDescent="0.25">
      <c r="A91">
        <v>1126</v>
      </c>
      <c r="B91">
        <v>716</v>
      </c>
      <c r="C91">
        <v>888</v>
      </c>
      <c r="D91" t="s">
        <v>711</v>
      </c>
    </row>
    <row r="92" spans="1:4" x14ac:dyDescent="0.25">
      <c r="A92">
        <v>103</v>
      </c>
      <c r="B92">
        <v>16</v>
      </c>
      <c r="C92">
        <v>103</v>
      </c>
      <c r="D92" t="s">
        <v>117</v>
      </c>
    </row>
    <row r="93" spans="1:4" x14ac:dyDescent="0.25">
      <c r="A93">
        <v>104</v>
      </c>
      <c r="B93">
        <v>17</v>
      </c>
      <c r="C93">
        <v>104</v>
      </c>
      <c r="D93" t="s">
        <v>118</v>
      </c>
    </row>
    <row r="94" spans="1:4" x14ac:dyDescent="0.25">
      <c r="A94">
        <v>1129</v>
      </c>
      <c r="B94">
        <v>718</v>
      </c>
      <c r="C94">
        <v>1086</v>
      </c>
      <c r="D94" t="s">
        <v>1400</v>
      </c>
    </row>
    <row r="95" spans="1:4" x14ac:dyDescent="0.25">
      <c r="A95">
        <v>1130</v>
      </c>
      <c r="B95">
        <v>719</v>
      </c>
      <c r="C95">
        <v>1086</v>
      </c>
      <c r="D95" t="s">
        <v>1401</v>
      </c>
    </row>
    <row r="96" spans="1:4" x14ac:dyDescent="0.25">
      <c r="A96">
        <v>108</v>
      </c>
      <c r="B96">
        <v>18</v>
      </c>
      <c r="C96">
        <v>108</v>
      </c>
      <c r="D96" t="s">
        <v>119</v>
      </c>
    </row>
    <row r="97" spans="1:4" x14ac:dyDescent="0.25">
      <c r="A97">
        <v>1133</v>
      </c>
      <c r="B97">
        <v>720</v>
      </c>
      <c r="C97">
        <v>1133</v>
      </c>
      <c r="D97" t="s">
        <v>1608</v>
      </c>
    </row>
    <row r="98" spans="1:4" x14ac:dyDescent="0.25">
      <c r="A98">
        <v>1134</v>
      </c>
      <c r="B98">
        <v>721</v>
      </c>
      <c r="C98">
        <v>1133</v>
      </c>
      <c r="D98" t="s">
        <v>1609</v>
      </c>
    </row>
    <row r="99" spans="1:4" x14ac:dyDescent="0.25">
      <c r="A99">
        <v>1135</v>
      </c>
      <c r="B99">
        <v>722</v>
      </c>
      <c r="C99">
        <v>1133</v>
      </c>
      <c r="D99" t="s">
        <v>1610</v>
      </c>
    </row>
    <row r="100" spans="1:4" x14ac:dyDescent="0.25">
      <c r="A100">
        <v>1136</v>
      </c>
      <c r="B100">
        <v>723</v>
      </c>
      <c r="C100">
        <v>1133</v>
      </c>
      <c r="D100" t="s">
        <v>1611</v>
      </c>
    </row>
    <row r="101" spans="1:4" x14ac:dyDescent="0.25">
      <c r="A101">
        <v>1137</v>
      </c>
      <c r="B101">
        <v>724</v>
      </c>
      <c r="C101">
        <v>1133</v>
      </c>
      <c r="D101" t="s">
        <v>1612</v>
      </c>
    </row>
    <row r="102" spans="1:4" x14ac:dyDescent="0.25">
      <c r="A102">
        <v>1138</v>
      </c>
      <c r="B102">
        <v>725</v>
      </c>
      <c r="C102">
        <v>1133</v>
      </c>
      <c r="D102" t="s">
        <v>1509</v>
      </c>
    </row>
    <row r="103" spans="1:4" x14ac:dyDescent="0.25">
      <c r="A103">
        <v>1139</v>
      </c>
      <c r="B103">
        <v>726</v>
      </c>
      <c r="C103">
        <v>1133</v>
      </c>
      <c r="D103" t="s">
        <v>1613</v>
      </c>
    </row>
    <row r="104" spans="1:4" x14ac:dyDescent="0.25">
      <c r="A104">
        <v>1140</v>
      </c>
      <c r="B104">
        <v>727</v>
      </c>
      <c r="C104">
        <v>104</v>
      </c>
      <c r="D104" t="s">
        <v>1513</v>
      </c>
    </row>
    <row r="105" spans="1:4" x14ac:dyDescent="0.25">
      <c r="A105">
        <v>117</v>
      </c>
      <c r="B105">
        <v>19</v>
      </c>
      <c r="C105">
        <v>117</v>
      </c>
      <c r="D105" t="s">
        <v>120</v>
      </c>
    </row>
    <row r="106" spans="1:4" x14ac:dyDescent="0.25">
      <c r="A106">
        <v>1142</v>
      </c>
      <c r="B106">
        <v>729</v>
      </c>
      <c r="C106">
        <v>1142</v>
      </c>
      <c r="D106" t="s">
        <v>422</v>
      </c>
    </row>
    <row r="107" spans="1:4" x14ac:dyDescent="0.25">
      <c r="A107">
        <v>1143</v>
      </c>
      <c r="B107">
        <v>730</v>
      </c>
      <c r="C107">
        <v>19</v>
      </c>
      <c r="D107" t="s">
        <v>1514</v>
      </c>
    </row>
    <row r="108" spans="1:4" x14ac:dyDescent="0.25">
      <c r="A108">
        <v>1144</v>
      </c>
      <c r="B108">
        <v>731</v>
      </c>
      <c r="C108">
        <v>1144</v>
      </c>
      <c r="D108" t="s">
        <v>1515</v>
      </c>
    </row>
    <row r="109" spans="1:4" x14ac:dyDescent="0.25">
      <c r="A109">
        <v>1145</v>
      </c>
      <c r="B109">
        <v>732</v>
      </c>
      <c r="C109">
        <v>1133</v>
      </c>
      <c r="D109" t="s">
        <v>1614</v>
      </c>
    </row>
    <row r="110" spans="1:4" x14ac:dyDescent="0.25">
      <c r="A110">
        <v>1146</v>
      </c>
      <c r="B110">
        <v>733</v>
      </c>
      <c r="C110">
        <v>1133</v>
      </c>
      <c r="D110" t="s">
        <v>1615</v>
      </c>
    </row>
    <row r="111" spans="1:4" x14ac:dyDescent="0.25">
      <c r="A111">
        <v>1147</v>
      </c>
      <c r="B111">
        <v>734</v>
      </c>
      <c r="C111">
        <v>1133</v>
      </c>
      <c r="D111" t="s">
        <v>1616</v>
      </c>
    </row>
    <row r="112" spans="1:4" x14ac:dyDescent="0.25">
      <c r="A112">
        <v>124</v>
      </c>
      <c r="B112">
        <v>20</v>
      </c>
      <c r="C112">
        <v>383</v>
      </c>
      <c r="D112" t="s">
        <v>121</v>
      </c>
    </row>
    <row r="113" spans="1:4" x14ac:dyDescent="0.25">
      <c r="A113">
        <v>1149</v>
      </c>
      <c r="B113">
        <v>736</v>
      </c>
      <c r="C113">
        <v>1133</v>
      </c>
      <c r="D113" t="s">
        <v>1617</v>
      </c>
    </row>
    <row r="114" spans="1:4" x14ac:dyDescent="0.25">
      <c r="A114">
        <v>126</v>
      </c>
      <c r="B114">
        <v>21</v>
      </c>
      <c r="C114">
        <v>383</v>
      </c>
      <c r="D114" t="s">
        <v>43</v>
      </c>
    </row>
    <row r="115" spans="1:4" x14ac:dyDescent="0.25">
      <c r="A115">
        <v>1151</v>
      </c>
      <c r="B115">
        <v>738</v>
      </c>
      <c r="C115">
        <v>1133</v>
      </c>
      <c r="D115" t="s">
        <v>1618</v>
      </c>
    </row>
    <row r="116" spans="1:4" x14ac:dyDescent="0.25">
      <c r="A116">
        <v>1152</v>
      </c>
      <c r="B116">
        <v>739</v>
      </c>
      <c r="C116">
        <v>684</v>
      </c>
      <c r="D116" t="s">
        <v>1674</v>
      </c>
    </row>
    <row r="117" spans="1:4" x14ac:dyDescent="0.25">
      <c r="A117">
        <v>1153</v>
      </c>
      <c r="B117">
        <v>740</v>
      </c>
      <c r="C117">
        <v>92</v>
      </c>
      <c r="D117" t="s">
        <v>1673</v>
      </c>
    </row>
    <row r="118" spans="1:4" x14ac:dyDescent="0.25">
      <c r="A118">
        <v>130</v>
      </c>
      <c r="B118">
        <v>22</v>
      </c>
      <c r="C118">
        <v>20</v>
      </c>
      <c r="D118" t="s">
        <v>49</v>
      </c>
    </row>
    <row r="119" spans="1:4" x14ac:dyDescent="0.25">
      <c r="A119">
        <v>131</v>
      </c>
      <c r="B119">
        <v>23</v>
      </c>
      <c r="C119">
        <v>58</v>
      </c>
      <c r="D119" t="s">
        <v>65</v>
      </c>
    </row>
    <row r="120" spans="1:4" x14ac:dyDescent="0.25">
      <c r="A120">
        <v>134</v>
      </c>
      <c r="B120">
        <v>24</v>
      </c>
      <c r="C120">
        <v>117</v>
      </c>
      <c r="D120" t="s">
        <v>122</v>
      </c>
    </row>
    <row r="121" spans="1:4" x14ac:dyDescent="0.25">
      <c r="A121">
        <v>1160</v>
      </c>
      <c r="B121">
        <v>743</v>
      </c>
      <c r="C121">
        <v>1160</v>
      </c>
      <c r="D121" t="s">
        <v>1719</v>
      </c>
    </row>
    <row r="122" spans="1:4" x14ac:dyDescent="0.25">
      <c r="A122">
        <v>137</v>
      </c>
      <c r="B122">
        <v>25</v>
      </c>
      <c r="C122">
        <v>108</v>
      </c>
      <c r="D122" t="s">
        <v>123</v>
      </c>
    </row>
    <row r="123" spans="1:4" x14ac:dyDescent="0.25">
      <c r="A123">
        <v>138</v>
      </c>
      <c r="B123">
        <v>26</v>
      </c>
      <c r="C123">
        <v>58</v>
      </c>
      <c r="D123" t="s">
        <v>124</v>
      </c>
    </row>
    <row r="124" spans="1:4" x14ac:dyDescent="0.25">
      <c r="A124">
        <v>1165</v>
      </c>
      <c r="B124">
        <v>745</v>
      </c>
      <c r="C124">
        <v>1161</v>
      </c>
      <c r="D124" t="s">
        <v>1720</v>
      </c>
    </row>
    <row r="125" spans="1:4" x14ac:dyDescent="0.25">
      <c r="A125">
        <v>142</v>
      </c>
      <c r="B125">
        <v>27</v>
      </c>
      <c r="C125">
        <v>19</v>
      </c>
      <c r="D125" t="s">
        <v>125</v>
      </c>
    </row>
    <row r="126" spans="1:4" x14ac:dyDescent="0.25">
      <c r="A126">
        <v>1167</v>
      </c>
      <c r="B126">
        <v>747</v>
      </c>
      <c r="C126">
        <v>1160</v>
      </c>
      <c r="D126" t="s">
        <v>1721</v>
      </c>
    </row>
    <row r="127" spans="1:4" x14ac:dyDescent="0.25">
      <c r="A127">
        <v>144</v>
      </c>
      <c r="B127">
        <v>28</v>
      </c>
      <c r="C127">
        <v>3</v>
      </c>
      <c r="D127" t="s">
        <v>66</v>
      </c>
    </row>
    <row r="128" spans="1:4" x14ac:dyDescent="0.25">
      <c r="A128">
        <v>1169</v>
      </c>
      <c r="B128">
        <v>749</v>
      </c>
      <c r="C128">
        <v>1160</v>
      </c>
      <c r="D128" t="s">
        <v>1722</v>
      </c>
    </row>
    <row r="129" spans="1:4" x14ac:dyDescent="0.25">
      <c r="A129">
        <v>146</v>
      </c>
      <c r="B129">
        <v>29</v>
      </c>
      <c r="C129">
        <v>19</v>
      </c>
      <c r="D129" t="s">
        <v>62</v>
      </c>
    </row>
    <row r="130" spans="1:4" x14ac:dyDescent="0.25">
      <c r="A130">
        <v>1171</v>
      </c>
      <c r="B130">
        <v>751</v>
      </c>
      <c r="C130">
        <v>1161</v>
      </c>
      <c r="D130" t="s">
        <v>1723</v>
      </c>
    </row>
    <row r="131" spans="1:4" x14ac:dyDescent="0.25">
      <c r="A131">
        <v>148</v>
      </c>
      <c r="B131">
        <v>30</v>
      </c>
      <c r="C131">
        <v>117</v>
      </c>
      <c r="D131" t="s">
        <v>60</v>
      </c>
    </row>
    <row r="132" spans="1:4" x14ac:dyDescent="0.25">
      <c r="A132">
        <v>1173</v>
      </c>
      <c r="B132">
        <v>753</v>
      </c>
      <c r="C132">
        <v>1161</v>
      </c>
      <c r="D132" t="s">
        <v>1724</v>
      </c>
    </row>
    <row r="133" spans="1:4" x14ac:dyDescent="0.25">
      <c r="A133">
        <v>1174</v>
      </c>
      <c r="B133">
        <v>754</v>
      </c>
      <c r="C133">
        <v>1160</v>
      </c>
      <c r="D133" t="s">
        <v>1725</v>
      </c>
    </row>
    <row r="134" spans="1:4" x14ac:dyDescent="0.25">
      <c r="A134">
        <v>1175</v>
      </c>
      <c r="B134">
        <v>755</v>
      </c>
      <c r="C134">
        <v>1175</v>
      </c>
      <c r="D134" t="s">
        <v>1726</v>
      </c>
    </row>
    <row r="135" spans="1:4" x14ac:dyDescent="0.25">
      <c r="A135">
        <v>1176</v>
      </c>
      <c r="B135">
        <v>756</v>
      </c>
      <c r="C135">
        <v>1160</v>
      </c>
      <c r="D135" t="s">
        <v>1727</v>
      </c>
    </row>
    <row r="136" spans="1:4" x14ac:dyDescent="0.25">
      <c r="A136">
        <v>1177</v>
      </c>
      <c r="B136">
        <v>757</v>
      </c>
      <c r="C136">
        <v>1160</v>
      </c>
      <c r="D136" t="s">
        <v>1728</v>
      </c>
    </row>
    <row r="137" spans="1:4" x14ac:dyDescent="0.25">
      <c r="A137">
        <v>1178</v>
      </c>
      <c r="B137">
        <v>758</v>
      </c>
      <c r="C137">
        <v>1160</v>
      </c>
      <c r="D137" t="s">
        <v>1729</v>
      </c>
    </row>
    <row r="138" spans="1:4" x14ac:dyDescent="0.25">
      <c r="A138">
        <v>1179</v>
      </c>
      <c r="B138">
        <v>759</v>
      </c>
      <c r="C138">
        <v>1160</v>
      </c>
      <c r="D138" t="s">
        <v>1730</v>
      </c>
    </row>
    <row r="139" spans="1:4" x14ac:dyDescent="0.25">
      <c r="A139">
        <v>1180</v>
      </c>
      <c r="B139">
        <v>760</v>
      </c>
      <c r="C139">
        <v>383</v>
      </c>
      <c r="D139" t="s">
        <v>2442</v>
      </c>
    </row>
    <row r="140" spans="1:4" x14ac:dyDescent="0.25">
      <c r="A140">
        <v>1181</v>
      </c>
      <c r="B140">
        <v>761</v>
      </c>
      <c r="C140">
        <v>1161</v>
      </c>
      <c r="D140" t="s">
        <v>1731</v>
      </c>
    </row>
    <row r="141" spans="1:4" x14ac:dyDescent="0.25">
      <c r="A141">
        <v>1182</v>
      </c>
      <c r="B141">
        <v>762</v>
      </c>
      <c r="C141">
        <v>1160</v>
      </c>
      <c r="D141" t="s">
        <v>1732</v>
      </c>
    </row>
    <row r="142" spans="1:4" x14ac:dyDescent="0.25">
      <c r="A142">
        <v>159</v>
      </c>
      <c r="B142">
        <v>31</v>
      </c>
      <c r="C142">
        <v>19</v>
      </c>
      <c r="D142" t="s">
        <v>126</v>
      </c>
    </row>
    <row r="143" spans="1:4" x14ac:dyDescent="0.25">
      <c r="A143">
        <v>1184</v>
      </c>
      <c r="B143">
        <v>764</v>
      </c>
      <c r="C143">
        <v>1161</v>
      </c>
      <c r="D143" t="s">
        <v>1733</v>
      </c>
    </row>
    <row r="144" spans="1:4" x14ac:dyDescent="0.25">
      <c r="A144">
        <v>1185</v>
      </c>
      <c r="B144">
        <v>765</v>
      </c>
      <c r="C144">
        <v>1160</v>
      </c>
      <c r="D144" t="s">
        <v>1734</v>
      </c>
    </row>
    <row r="145" spans="1:4" x14ac:dyDescent="0.25">
      <c r="A145">
        <v>162</v>
      </c>
      <c r="B145">
        <v>32</v>
      </c>
      <c r="C145">
        <v>20</v>
      </c>
      <c r="D145" t="s">
        <v>127</v>
      </c>
    </row>
    <row r="146" spans="1:4" x14ac:dyDescent="0.25">
      <c r="A146">
        <v>1187</v>
      </c>
      <c r="B146">
        <v>767</v>
      </c>
      <c r="C146">
        <v>1161</v>
      </c>
      <c r="D146" t="s">
        <v>1735</v>
      </c>
    </row>
    <row r="147" spans="1:4" x14ac:dyDescent="0.25">
      <c r="A147">
        <v>1188</v>
      </c>
      <c r="B147">
        <v>768</v>
      </c>
      <c r="C147">
        <v>101</v>
      </c>
      <c r="D147" t="s">
        <v>1736</v>
      </c>
    </row>
    <row r="148" spans="1:4" x14ac:dyDescent="0.25">
      <c r="A148">
        <v>1189</v>
      </c>
      <c r="B148">
        <v>769</v>
      </c>
      <c r="C148">
        <v>101</v>
      </c>
      <c r="D148" t="s">
        <v>1736</v>
      </c>
    </row>
    <row r="149" spans="1:4" x14ac:dyDescent="0.25">
      <c r="A149">
        <v>166</v>
      </c>
      <c r="B149">
        <v>33</v>
      </c>
      <c r="C149">
        <v>3</v>
      </c>
      <c r="D149" t="s">
        <v>128</v>
      </c>
    </row>
    <row r="150" spans="1:4" x14ac:dyDescent="0.25">
      <c r="A150">
        <v>1191</v>
      </c>
      <c r="B150">
        <v>771</v>
      </c>
      <c r="C150">
        <v>101</v>
      </c>
      <c r="D150" t="s">
        <v>1689</v>
      </c>
    </row>
    <row r="151" spans="1:4" x14ac:dyDescent="0.25">
      <c r="A151">
        <v>168</v>
      </c>
      <c r="B151">
        <v>34</v>
      </c>
      <c r="C151">
        <v>92</v>
      </c>
      <c r="D151" t="s">
        <v>129</v>
      </c>
    </row>
    <row r="152" spans="1:4" x14ac:dyDescent="0.25">
      <c r="A152">
        <v>169</v>
      </c>
      <c r="B152">
        <v>35</v>
      </c>
      <c r="C152">
        <v>92</v>
      </c>
      <c r="D152" t="s">
        <v>130</v>
      </c>
    </row>
    <row r="153" spans="1:4" x14ac:dyDescent="0.25">
      <c r="A153">
        <v>1195</v>
      </c>
      <c r="B153">
        <v>774</v>
      </c>
      <c r="C153">
        <v>1195</v>
      </c>
      <c r="D153" t="s">
        <v>1737</v>
      </c>
    </row>
    <row r="154" spans="1:4" x14ac:dyDescent="0.25">
      <c r="A154">
        <v>1196</v>
      </c>
      <c r="B154">
        <v>775</v>
      </c>
      <c r="C154">
        <v>1160</v>
      </c>
      <c r="D154" t="s">
        <v>1738</v>
      </c>
    </row>
    <row r="155" spans="1:4" x14ac:dyDescent="0.25">
      <c r="A155">
        <v>1197</v>
      </c>
      <c r="B155">
        <v>776</v>
      </c>
      <c r="C155">
        <v>1161</v>
      </c>
      <c r="D155" t="s">
        <v>1844</v>
      </c>
    </row>
    <row r="156" spans="1:4" x14ac:dyDescent="0.25">
      <c r="A156">
        <v>1199</v>
      </c>
      <c r="B156">
        <v>777</v>
      </c>
      <c r="C156">
        <v>684</v>
      </c>
      <c r="D156" t="s">
        <v>1688</v>
      </c>
    </row>
    <row r="157" spans="1:4" x14ac:dyDescent="0.25">
      <c r="A157">
        <v>176</v>
      </c>
      <c r="B157">
        <v>36</v>
      </c>
      <c r="C157">
        <v>108</v>
      </c>
      <c r="D157" t="s">
        <v>50</v>
      </c>
    </row>
    <row r="158" spans="1:4" x14ac:dyDescent="0.25">
      <c r="A158">
        <v>1201</v>
      </c>
      <c r="B158">
        <v>779</v>
      </c>
      <c r="C158">
        <v>1160</v>
      </c>
      <c r="D158" t="s">
        <v>1836</v>
      </c>
    </row>
    <row r="159" spans="1:4" x14ac:dyDescent="0.25">
      <c r="A159">
        <v>1204</v>
      </c>
      <c r="B159">
        <v>780</v>
      </c>
      <c r="C159">
        <v>1204</v>
      </c>
      <c r="D159" t="s">
        <v>2190</v>
      </c>
    </row>
    <row r="160" spans="1:4" x14ac:dyDescent="0.25">
      <c r="A160">
        <v>181</v>
      </c>
      <c r="B160">
        <v>37</v>
      </c>
      <c r="C160">
        <v>181</v>
      </c>
      <c r="D160" t="s">
        <v>131</v>
      </c>
    </row>
    <row r="161" spans="1:4" x14ac:dyDescent="0.25">
      <c r="A161">
        <v>1206</v>
      </c>
      <c r="B161">
        <v>782</v>
      </c>
      <c r="C161">
        <v>20</v>
      </c>
      <c r="D161" t="s">
        <v>2191</v>
      </c>
    </row>
    <row r="162" spans="1:4" x14ac:dyDescent="0.25">
      <c r="A162">
        <v>1207</v>
      </c>
      <c r="B162">
        <v>783</v>
      </c>
      <c r="C162">
        <v>1207</v>
      </c>
      <c r="D162" t="s">
        <v>2251</v>
      </c>
    </row>
    <row r="163" spans="1:4" x14ac:dyDescent="0.25">
      <c r="A163">
        <v>1208</v>
      </c>
      <c r="B163">
        <v>784</v>
      </c>
      <c r="C163">
        <v>1208</v>
      </c>
      <c r="D163" t="s">
        <v>2252</v>
      </c>
    </row>
    <row r="164" spans="1:4" x14ac:dyDescent="0.25">
      <c r="A164">
        <v>1209</v>
      </c>
      <c r="B164">
        <v>785</v>
      </c>
      <c r="C164">
        <v>1207</v>
      </c>
      <c r="D164" t="s">
        <v>2253</v>
      </c>
    </row>
    <row r="165" spans="1:4" x14ac:dyDescent="0.25">
      <c r="A165">
        <v>1210</v>
      </c>
      <c r="B165">
        <v>786</v>
      </c>
      <c r="C165">
        <v>1207</v>
      </c>
      <c r="D165" t="s">
        <v>2254</v>
      </c>
    </row>
    <row r="166" spans="1:4" x14ac:dyDescent="0.25">
      <c r="A166">
        <v>187</v>
      </c>
      <c r="B166">
        <v>38</v>
      </c>
      <c r="C166">
        <v>117</v>
      </c>
      <c r="D166" t="s">
        <v>132</v>
      </c>
    </row>
    <row r="167" spans="1:4" x14ac:dyDescent="0.25">
      <c r="A167">
        <v>188</v>
      </c>
      <c r="B167">
        <v>39</v>
      </c>
      <c r="C167">
        <v>57</v>
      </c>
      <c r="D167" t="s">
        <v>133</v>
      </c>
    </row>
    <row r="168" spans="1:4" x14ac:dyDescent="0.25">
      <c r="A168">
        <v>189</v>
      </c>
      <c r="B168">
        <v>40</v>
      </c>
      <c r="C168">
        <v>57</v>
      </c>
      <c r="D168" t="s">
        <v>134</v>
      </c>
    </row>
    <row r="169" spans="1:4" x14ac:dyDescent="0.25">
      <c r="A169">
        <v>190</v>
      </c>
      <c r="B169">
        <v>41</v>
      </c>
      <c r="C169">
        <v>57</v>
      </c>
      <c r="D169" t="s">
        <v>135</v>
      </c>
    </row>
    <row r="170" spans="1:4" x14ac:dyDescent="0.25">
      <c r="A170">
        <v>191</v>
      </c>
      <c r="B170">
        <v>42</v>
      </c>
      <c r="C170">
        <v>41</v>
      </c>
      <c r="D170" t="s">
        <v>136</v>
      </c>
    </row>
    <row r="171" spans="1:4" x14ac:dyDescent="0.25">
      <c r="A171">
        <v>192</v>
      </c>
      <c r="B171">
        <v>43</v>
      </c>
      <c r="C171">
        <v>41</v>
      </c>
      <c r="D171" t="s">
        <v>137</v>
      </c>
    </row>
    <row r="172" spans="1:4" x14ac:dyDescent="0.25">
      <c r="A172">
        <v>193</v>
      </c>
      <c r="B172">
        <v>44</v>
      </c>
      <c r="C172">
        <v>41</v>
      </c>
      <c r="D172" t="s">
        <v>138</v>
      </c>
    </row>
    <row r="173" spans="1:4" x14ac:dyDescent="0.25">
      <c r="A173">
        <v>1218</v>
      </c>
      <c r="B173">
        <v>794</v>
      </c>
      <c r="C173">
        <v>1160</v>
      </c>
      <c r="D173" t="s">
        <v>1739</v>
      </c>
    </row>
    <row r="174" spans="1:4" x14ac:dyDescent="0.25">
      <c r="A174">
        <v>1219</v>
      </c>
      <c r="B174">
        <v>795</v>
      </c>
      <c r="C174">
        <v>1160</v>
      </c>
      <c r="D174" t="s">
        <v>1740</v>
      </c>
    </row>
    <row r="175" spans="1:4" x14ac:dyDescent="0.25">
      <c r="A175">
        <v>1220</v>
      </c>
      <c r="B175">
        <v>796</v>
      </c>
      <c r="C175">
        <v>1161</v>
      </c>
      <c r="D175" t="s">
        <v>1741</v>
      </c>
    </row>
    <row r="176" spans="1:4" x14ac:dyDescent="0.25">
      <c r="A176">
        <v>1221</v>
      </c>
      <c r="B176">
        <v>797</v>
      </c>
      <c r="C176">
        <v>1207</v>
      </c>
      <c r="D176" t="s">
        <v>2255</v>
      </c>
    </row>
    <row r="177" spans="1:4" x14ac:dyDescent="0.25">
      <c r="A177">
        <v>1222</v>
      </c>
      <c r="B177">
        <v>798</v>
      </c>
      <c r="C177">
        <v>1160</v>
      </c>
      <c r="D177" t="s">
        <v>2256</v>
      </c>
    </row>
    <row r="178" spans="1:4" x14ac:dyDescent="0.25">
      <c r="A178">
        <v>199</v>
      </c>
      <c r="B178">
        <v>45</v>
      </c>
      <c r="C178">
        <v>199</v>
      </c>
      <c r="D178" t="s">
        <v>139</v>
      </c>
    </row>
    <row r="179" spans="1:4" x14ac:dyDescent="0.25">
      <c r="A179">
        <v>200</v>
      </c>
      <c r="B179">
        <v>46</v>
      </c>
      <c r="C179">
        <v>199</v>
      </c>
      <c r="D179" t="s">
        <v>140</v>
      </c>
    </row>
    <row r="180" spans="1:4" x14ac:dyDescent="0.25">
      <c r="A180">
        <v>201</v>
      </c>
      <c r="B180">
        <v>47</v>
      </c>
      <c r="C180">
        <v>199</v>
      </c>
      <c r="D180" t="s">
        <v>141</v>
      </c>
    </row>
    <row r="181" spans="1:4" x14ac:dyDescent="0.25">
      <c r="A181">
        <v>1226</v>
      </c>
      <c r="B181">
        <v>802</v>
      </c>
      <c r="C181">
        <v>1207</v>
      </c>
      <c r="D181" t="s">
        <v>2257</v>
      </c>
    </row>
    <row r="182" spans="1:4" x14ac:dyDescent="0.25">
      <c r="A182">
        <v>203</v>
      </c>
      <c r="B182">
        <v>48</v>
      </c>
      <c r="C182">
        <v>267</v>
      </c>
      <c r="D182" t="s">
        <v>142</v>
      </c>
    </row>
    <row r="183" spans="1:4" x14ac:dyDescent="0.25">
      <c r="A183">
        <v>1228</v>
      </c>
      <c r="B183">
        <v>804</v>
      </c>
      <c r="C183">
        <v>823</v>
      </c>
      <c r="D183" t="s">
        <v>2440</v>
      </c>
    </row>
    <row r="184" spans="1:4" x14ac:dyDescent="0.25">
      <c r="A184">
        <v>1229</v>
      </c>
      <c r="B184">
        <v>805</v>
      </c>
      <c r="C184">
        <v>57</v>
      </c>
      <c r="D184" t="s">
        <v>2441</v>
      </c>
    </row>
    <row r="185" spans="1:4" x14ac:dyDescent="0.25">
      <c r="A185">
        <v>207</v>
      </c>
      <c r="B185">
        <v>49</v>
      </c>
      <c r="C185">
        <v>208</v>
      </c>
      <c r="D185" t="s">
        <v>143</v>
      </c>
    </row>
    <row r="186" spans="1:4" x14ac:dyDescent="0.25">
      <c r="A186">
        <v>208</v>
      </c>
      <c r="B186">
        <v>50</v>
      </c>
      <c r="C186">
        <v>208</v>
      </c>
      <c r="D186" t="s">
        <v>144</v>
      </c>
    </row>
    <row r="187" spans="1:4" x14ac:dyDescent="0.25">
      <c r="A187">
        <v>209</v>
      </c>
      <c r="B187">
        <v>51</v>
      </c>
      <c r="C187">
        <v>208</v>
      </c>
      <c r="D187" t="s">
        <v>145</v>
      </c>
    </row>
    <row r="188" spans="1:4" x14ac:dyDescent="0.25">
      <c r="A188">
        <v>1234</v>
      </c>
      <c r="B188">
        <v>807</v>
      </c>
      <c r="C188">
        <v>1160</v>
      </c>
      <c r="D188" t="s">
        <v>2189</v>
      </c>
    </row>
    <row r="189" spans="1:4" x14ac:dyDescent="0.25">
      <c r="A189">
        <v>1235</v>
      </c>
      <c r="B189">
        <v>808</v>
      </c>
      <c r="C189">
        <v>383</v>
      </c>
      <c r="D189" t="s">
        <v>2443</v>
      </c>
    </row>
    <row r="190" spans="1:4" x14ac:dyDescent="0.25">
      <c r="A190">
        <v>212</v>
      </c>
      <c r="B190">
        <v>52</v>
      </c>
      <c r="C190">
        <v>57</v>
      </c>
      <c r="D190" t="s">
        <v>146</v>
      </c>
    </row>
    <row r="191" spans="1:4" x14ac:dyDescent="0.25">
      <c r="A191">
        <v>213</v>
      </c>
      <c r="B191">
        <v>53</v>
      </c>
      <c r="C191">
        <v>117</v>
      </c>
      <c r="D191" t="s">
        <v>147</v>
      </c>
    </row>
    <row r="192" spans="1:4" x14ac:dyDescent="0.25">
      <c r="A192">
        <v>214</v>
      </c>
      <c r="B192">
        <v>54</v>
      </c>
      <c r="C192">
        <v>117</v>
      </c>
      <c r="D192" t="s">
        <v>148</v>
      </c>
    </row>
    <row r="193" spans="1:4" x14ac:dyDescent="0.25">
      <c r="A193">
        <v>215</v>
      </c>
      <c r="B193">
        <v>55</v>
      </c>
      <c r="C193">
        <v>117</v>
      </c>
      <c r="D193" t="s">
        <v>149</v>
      </c>
    </row>
    <row r="194" spans="1:4" x14ac:dyDescent="0.25">
      <c r="A194">
        <v>216</v>
      </c>
      <c r="B194">
        <v>56</v>
      </c>
      <c r="C194">
        <v>41</v>
      </c>
      <c r="D194" t="s">
        <v>150</v>
      </c>
    </row>
    <row r="195" spans="1:4" x14ac:dyDescent="0.25">
      <c r="A195">
        <v>217</v>
      </c>
      <c r="B195">
        <v>57</v>
      </c>
      <c r="C195">
        <v>199</v>
      </c>
      <c r="D195" t="s">
        <v>151</v>
      </c>
    </row>
    <row r="196" spans="1:4" x14ac:dyDescent="0.25">
      <c r="A196">
        <v>218</v>
      </c>
      <c r="B196">
        <v>58</v>
      </c>
      <c r="C196">
        <v>267</v>
      </c>
      <c r="D196" t="s">
        <v>152</v>
      </c>
    </row>
    <row r="197" spans="1:4" x14ac:dyDescent="0.25">
      <c r="A197">
        <v>219</v>
      </c>
      <c r="B197">
        <v>59</v>
      </c>
      <c r="C197">
        <v>267</v>
      </c>
      <c r="D197" t="s">
        <v>153</v>
      </c>
    </row>
    <row r="198" spans="1:4" x14ac:dyDescent="0.25">
      <c r="A198">
        <v>1244</v>
      </c>
      <c r="B198">
        <v>817</v>
      </c>
      <c r="C198">
        <v>1261</v>
      </c>
      <c r="D198" t="s">
        <v>2478</v>
      </c>
    </row>
    <row r="199" spans="1:4" x14ac:dyDescent="0.25">
      <c r="A199">
        <v>1245</v>
      </c>
      <c r="B199">
        <v>818</v>
      </c>
      <c r="C199">
        <v>1261</v>
      </c>
      <c r="D199" t="s">
        <v>2479</v>
      </c>
    </row>
    <row r="200" spans="1:4" x14ac:dyDescent="0.25">
      <c r="A200">
        <v>222</v>
      </c>
      <c r="B200">
        <v>60</v>
      </c>
      <c r="C200">
        <v>3</v>
      </c>
      <c r="D200" t="s">
        <v>154</v>
      </c>
    </row>
    <row r="201" spans="1:4" x14ac:dyDescent="0.25">
      <c r="A201">
        <v>223</v>
      </c>
      <c r="B201">
        <v>61</v>
      </c>
      <c r="C201">
        <v>3</v>
      </c>
      <c r="D201" t="s">
        <v>155</v>
      </c>
    </row>
    <row r="202" spans="1:4" x14ac:dyDescent="0.25">
      <c r="A202">
        <v>224</v>
      </c>
      <c r="B202">
        <v>62</v>
      </c>
      <c r="C202">
        <v>20</v>
      </c>
      <c r="D202" t="s">
        <v>156</v>
      </c>
    </row>
    <row r="203" spans="1:4" x14ac:dyDescent="0.25">
      <c r="A203">
        <v>1249</v>
      </c>
      <c r="B203">
        <v>822</v>
      </c>
      <c r="C203">
        <v>1261</v>
      </c>
      <c r="D203" t="s">
        <v>2482</v>
      </c>
    </row>
    <row r="204" spans="1:4" x14ac:dyDescent="0.25">
      <c r="A204">
        <v>1250</v>
      </c>
      <c r="B204">
        <v>823</v>
      </c>
      <c r="C204">
        <v>1261</v>
      </c>
      <c r="D204" t="s">
        <v>2483</v>
      </c>
    </row>
    <row r="205" spans="1:4" x14ac:dyDescent="0.25">
      <c r="A205">
        <v>227</v>
      </c>
      <c r="B205">
        <v>63</v>
      </c>
      <c r="C205">
        <v>92</v>
      </c>
      <c r="D205" t="s">
        <v>157</v>
      </c>
    </row>
    <row r="206" spans="1:4" x14ac:dyDescent="0.25">
      <c r="A206">
        <v>228</v>
      </c>
      <c r="B206">
        <v>64</v>
      </c>
      <c r="C206">
        <v>92</v>
      </c>
      <c r="D206" t="s">
        <v>158</v>
      </c>
    </row>
    <row r="207" spans="1:4" x14ac:dyDescent="0.25">
      <c r="A207">
        <v>229</v>
      </c>
      <c r="B207">
        <v>65</v>
      </c>
      <c r="C207">
        <v>92</v>
      </c>
      <c r="D207" t="s">
        <v>159</v>
      </c>
    </row>
    <row r="208" spans="1:4" x14ac:dyDescent="0.25">
      <c r="A208">
        <v>1254</v>
      </c>
      <c r="B208">
        <v>827</v>
      </c>
      <c r="C208">
        <v>1261</v>
      </c>
      <c r="D208" t="s">
        <v>2466</v>
      </c>
    </row>
    <row r="209" spans="1:4" x14ac:dyDescent="0.25">
      <c r="A209">
        <v>231</v>
      </c>
      <c r="B209">
        <v>66</v>
      </c>
      <c r="C209">
        <v>92</v>
      </c>
      <c r="D209" t="s">
        <v>160</v>
      </c>
    </row>
    <row r="210" spans="1:4" x14ac:dyDescent="0.25">
      <c r="A210">
        <v>232</v>
      </c>
      <c r="B210">
        <v>67</v>
      </c>
      <c r="C210">
        <v>117</v>
      </c>
      <c r="D210" t="s">
        <v>161</v>
      </c>
    </row>
    <row r="211" spans="1:4" x14ac:dyDescent="0.25">
      <c r="A211">
        <v>233</v>
      </c>
      <c r="B211">
        <v>68</v>
      </c>
      <c r="C211">
        <v>117</v>
      </c>
      <c r="D211" t="s">
        <v>162</v>
      </c>
    </row>
    <row r="212" spans="1:4" x14ac:dyDescent="0.25">
      <c r="A212">
        <v>234</v>
      </c>
      <c r="B212">
        <v>69</v>
      </c>
      <c r="C212">
        <v>117</v>
      </c>
      <c r="D212" t="s">
        <v>163</v>
      </c>
    </row>
    <row r="213" spans="1:4" x14ac:dyDescent="0.25">
      <c r="A213">
        <v>235</v>
      </c>
      <c r="B213">
        <v>70</v>
      </c>
      <c r="C213">
        <v>117</v>
      </c>
      <c r="D213" t="s">
        <v>164</v>
      </c>
    </row>
    <row r="214" spans="1:4" x14ac:dyDescent="0.25">
      <c r="A214">
        <v>236</v>
      </c>
      <c r="B214">
        <v>71</v>
      </c>
      <c r="C214">
        <v>117</v>
      </c>
      <c r="D214" t="s">
        <v>165</v>
      </c>
    </row>
    <row r="215" spans="1:4" x14ac:dyDescent="0.25">
      <c r="A215">
        <v>237</v>
      </c>
      <c r="B215">
        <v>72</v>
      </c>
      <c r="C215">
        <v>104</v>
      </c>
      <c r="D215" t="s">
        <v>166</v>
      </c>
    </row>
    <row r="216" spans="1:4" x14ac:dyDescent="0.25">
      <c r="A216">
        <v>238</v>
      </c>
      <c r="B216">
        <v>73</v>
      </c>
      <c r="C216">
        <v>104</v>
      </c>
      <c r="D216" t="s">
        <v>167</v>
      </c>
    </row>
    <row r="217" spans="1:4" x14ac:dyDescent="0.25">
      <c r="A217">
        <v>239</v>
      </c>
      <c r="B217">
        <v>74</v>
      </c>
      <c r="C217">
        <v>104</v>
      </c>
      <c r="D217" t="s">
        <v>168</v>
      </c>
    </row>
    <row r="218" spans="1:4" x14ac:dyDescent="0.25">
      <c r="A218">
        <v>1264</v>
      </c>
      <c r="B218">
        <v>837</v>
      </c>
      <c r="C218">
        <v>1264</v>
      </c>
      <c r="D218" t="s">
        <v>2249</v>
      </c>
    </row>
    <row r="219" spans="1:4" x14ac:dyDescent="0.25">
      <c r="A219">
        <v>241</v>
      </c>
      <c r="B219">
        <v>75</v>
      </c>
      <c r="C219">
        <v>41</v>
      </c>
      <c r="D219" t="s">
        <v>169</v>
      </c>
    </row>
    <row r="220" spans="1:4" x14ac:dyDescent="0.25">
      <c r="A220">
        <v>242</v>
      </c>
      <c r="B220">
        <v>76</v>
      </c>
      <c r="C220">
        <v>41</v>
      </c>
      <c r="D220" t="s">
        <v>170</v>
      </c>
    </row>
    <row r="221" spans="1:4" x14ac:dyDescent="0.25">
      <c r="A221">
        <v>243</v>
      </c>
      <c r="B221">
        <v>77</v>
      </c>
      <c r="C221">
        <v>41</v>
      </c>
      <c r="D221" t="s">
        <v>171</v>
      </c>
    </row>
    <row r="222" spans="1:4" x14ac:dyDescent="0.25">
      <c r="A222">
        <v>1268</v>
      </c>
      <c r="B222">
        <v>841</v>
      </c>
      <c r="C222">
        <v>1261</v>
      </c>
      <c r="D222" t="s">
        <v>2553</v>
      </c>
    </row>
    <row r="223" spans="1:4" x14ac:dyDescent="0.25">
      <c r="A223">
        <v>245</v>
      </c>
      <c r="B223">
        <v>78</v>
      </c>
      <c r="C223">
        <v>41</v>
      </c>
      <c r="D223" t="s">
        <v>172</v>
      </c>
    </row>
    <row r="224" spans="1:4" x14ac:dyDescent="0.25">
      <c r="A224">
        <v>246</v>
      </c>
      <c r="B224">
        <v>79</v>
      </c>
      <c r="C224">
        <v>41</v>
      </c>
      <c r="D224" t="s">
        <v>173</v>
      </c>
    </row>
    <row r="225" spans="1:4" x14ac:dyDescent="0.25">
      <c r="A225">
        <v>247</v>
      </c>
      <c r="B225">
        <v>80</v>
      </c>
      <c r="C225">
        <v>41</v>
      </c>
      <c r="D225" t="s">
        <v>174</v>
      </c>
    </row>
    <row r="226" spans="1:4" x14ac:dyDescent="0.25">
      <c r="A226">
        <v>248</v>
      </c>
      <c r="B226">
        <v>81</v>
      </c>
      <c r="C226">
        <v>57</v>
      </c>
      <c r="D226" t="s">
        <v>175</v>
      </c>
    </row>
    <row r="227" spans="1:4" x14ac:dyDescent="0.25">
      <c r="A227">
        <v>249</v>
      </c>
      <c r="B227">
        <v>82</v>
      </c>
      <c r="C227">
        <v>57</v>
      </c>
      <c r="D227" t="s">
        <v>176</v>
      </c>
    </row>
    <row r="228" spans="1:4" x14ac:dyDescent="0.25">
      <c r="A228">
        <v>250</v>
      </c>
      <c r="B228">
        <v>83</v>
      </c>
      <c r="C228">
        <v>57</v>
      </c>
      <c r="D228" t="s">
        <v>177</v>
      </c>
    </row>
    <row r="229" spans="1:4" x14ac:dyDescent="0.25">
      <c r="A229">
        <v>1275</v>
      </c>
      <c r="B229">
        <v>846</v>
      </c>
      <c r="C229">
        <v>1261</v>
      </c>
      <c r="D229" t="s">
        <v>2493</v>
      </c>
    </row>
    <row r="230" spans="1:4" x14ac:dyDescent="0.25">
      <c r="A230">
        <v>252</v>
      </c>
      <c r="B230">
        <v>84</v>
      </c>
      <c r="C230">
        <v>57</v>
      </c>
      <c r="D230" t="s">
        <v>178</v>
      </c>
    </row>
    <row r="231" spans="1:4" x14ac:dyDescent="0.25">
      <c r="A231">
        <v>253</v>
      </c>
      <c r="B231">
        <v>85</v>
      </c>
      <c r="C231">
        <v>57</v>
      </c>
      <c r="D231" t="s">
        <v>179</v>
      </c>
    </row>
    <row r="232" spans="1:4" x14ac:dyDescent="0.25">
      <c r="A232">
        <v>254</v>
      </c>
      <c r="B232">
        <v>86</v>
      </c>
      <c r="C232">
        <v>57</v>
      </c>
      <c r="D232" t="s">
        <v>180</v>
      </c>
    </row>
    <row r="233" spans="1:4" x14ac:dyDescent="0.25">
      <c r="A233">
        <v>255</v>
      </c>
      <c r="B233">
        <v>87</v>
      </c>
      <c r="C233">
        <v>57</v>
      </c>
      <c r="D233" t="s">
        <v>181</v>
      </c>
    </row>
    <row r="234" spans="1:4" x14ac:dyDescent="0.25">
      <c r="A234">
        <v>256</v>
      </c>
      <c r="B234">
        <v>88</v>
      </c>
      <c r="C234">
        <v>3</v>
      </c>
      <c r="D234" t="s">
        <v>182</v>
      </c>
    </row>
    <row r="235" spans="1:4" x14ac:dyDescent="0.25">
      <c r="A235">
        <v>257</v>
      </c>
      <c r="B235">
        <v>89</v>
      </c>
      <c r="C235">
        <v>103</v>
      </c>
      <c r="D235" t="s">
        <v>183</v>
      </c>
    </row>
    <row r="236" spans="1:4" x14ac:dyDescent="0.25">
      <c r="A236">
        <v>258</v>
      </c>
      <c r="B236">
        <v>90</v>
      </c>
      <c r="C236">
        <v>103</v>
      </c>
      <c r="D236" t="s">
        <v>184</v>
      </c>
    </row>
    <row r="237" spans="1:4" x14ac:dyDescent="0.25">
      <c r="A237">
        <v>259</v>
      </c>
      <c r="B237">
        <v>91</v>
      </c>
      <c r="C237">
        <v>103</v>
      </c>
      <c r="D237" t="s">
        <v>185</v>
      </c>
    </row>
    <row r="238" spans="1:4" x14ac:dyDescent="0.25">
      <c r="A238">
        <v>260</v>
      </c>
      <c r="B238">
        <v>92</v>
      </c>
      <c r="C238">
        <v>101</v>
      </c>
      <c r="D238" t="s">
        <v>186</v>
      </c>
    </row>
    <row r="239" spans="1:4" x14ac:dyDescent="0.25">
      <c r="A239">
        <v>261</v>
      </c>
      <c r="B239">
        <v>93</v>
      </c>
      <c r="C239">
        <v>101</v>
      </c>
      <c r="D239" t="s">
        <v>187</v>
      </c>
    </row>
    <row r="240" spans="1:4" x14ac:dyDescent="0.25">
      <c r="A240">
        <v>262</v>
      </c>
      <c r="B240">
        <v>94</v>
      </c>
      <c r="C240">
        <v>101</v>
      </c>
      <c r="D240" t="s">
        <v>188</v>
      </c>
    </row>
    <row r="241" spans="1:4" x14ac:dyDescent="0.25">
      <c r="A241">
        <v>263</v>
      </c>
      <c r="B241">
        <v>95</v>
      </c>
      <c r="C241">
        <v>101</v>
      </c>
      <c r="D241" t="s">
        <v>189</v>
      </c>
    </row>
    <row r="242" spans="1:4" x14ac:dyDescent="0.25">
      <c r="A242">
        <v>264</v>
      </c>
      <c r="B242">
        <v>96</v>
      </c>
      <c r="C242">
        <v>101</v>
      </c>
      <c r="D242" t="s">
        <v>190</v>
      </c>
    </row>
    <row r="243" spans="1:4" x14ac:dyDescent="0.25">
      <c r="A243">
        <v>265</v>
      </c>
      <c r="B243">
        <v>97</v>
      </c>
      <c r="C243">
        <v>101</v>
      </c>
      <c r="D243" t="s">
        <v>191</v>
      </c>
    </row>
    <row r="244" spans="1:4" x14ac:dyDescent="0.25">
      <c r="A244">
        <v>266</v>
      </c>
      <c r="B244">
        <v>98</v>
      </c>
      <c r="C244">
        <v>101</v>
      </c>
      <c r="D244" t="s">
        <v>192</v>
      </c>
    </row>
    <row r="245" spans="1:4" x14ac:dyDescent="0.25">
      <c r="A245">
        <v>267</v>
      </c>
      <c r="B245">
        <v>99</v>
      </c>
      <c r="C245">
        <v>267</v>
      </c>
      <c r="D245" t="s">
        <v>193</v>
      </c>
    </row>
    <row r="246" spans="1:4" x14ac:dyDescent="0.25">
      <c r="A246">
        <v>268</v>
      </c>
      <c r="B246">
        <v>100</v>
      </c>
      <c r="C246">
        <v>58</v>
      </c>
      <c r="D246" t="s">
        <v>194</v>
      </c>
    </row>
    <row r="247" spans="1:4" x14ac:dyDescent="0.25">
      <c r="A247">
        <v>269</v>
      </c>
      <c r="B247">
        <v>101</v>
      </c>
      <c r="C247">
        <v>58</v>
      </c>
      <c r="D247" t="s">
        <v>195</v>
      </c>
    </row>
    <row r="248" spans="1:4" x14ac:dyDescent="0.25">
      <c r="A248">
        <v>270</v>
      </c>
      <c r="B248">
        <v>102</v>
      </c>
      <c r="C248">
        <v>117</v>
      </c>
      <c r="D248" t="s">
        <v>196</v>
      </c>
    </row>
    <row r="249" spans="1:4" x14ac:dyDescent="0.25">
      <c r="A249">
        <v>271</v>
      </c>
      <c r="B249">
        <v>103</v>
      </c>
      <c r="C249">
        <v>117</v>
      </c>
      <c r="D249" t="s">
        <v>197</v>
      </c>
    </row>
    <row r="250" spans="1:4" x14ac:dyDescent="0.25">
      <c r="A250">
        <v>272</v>
      </c>
      <c r="B250">
        <v>104</v>
      </c>
      <c r="C250">
        <v>117</v>
      </c>
      <c r="D250" t="s">
        <v>198</v>
      </c>
    </row>
    <row r="251" spans="1:4" x14ac:dyDescent="0.25">
      <c r="A251">
        <v>273</v>
      </c>
      <c r="B251">
        <v>105</v>
      </c>
      <c r="C251">
        <v>117</v>
      </c>
      <c r="D251" t="s">
        <v>199</v>
      </c>
    </row>
    <row r="252" spans="1:4" x14ac:dyDescent="0.25">
      <c r="A252">
        <v>274</v>
      </c>
      <c r="B252">
        <v>106</v>
      </c>
      <c r="C252">
        <v>117</v>
      </c>
      <c r="D252" t="s">
        <v>200</v>
      </c>
    </row>
    <row r="253" spans="1:4" x14ac:dyDescent="0.25">
      <c r="A253">
        <v>275</v>
      </c>
      <c r="B253">
        <v>107</v>
      </c>
      <c r="C253">
        <v>117</v>
      </c>
      <c r="D253" t="s">
        <v>201</v>
      </c>
    </row>
    <row r="254" spans="1:4" x14ac:dyDescent="0.25">
      <c r="A254">
        <v>1300</v>
      </c>
      <c r="B254">
        <v>869</v>
      </c>
      <c r="C254">
        <v>1286</v>
      </c>
      <c r="D254" t="s">
        <v>2738</v>
      </c>
    </row>
    <row r="255" spans="1:4" x14ac:dyDescent="0.25">
      <c r="A255">
        <v>1301</v>
      </c>
      <c r="B255">
        <v>870</v>
      </c>
      <c r="C255">
        <v>1011</v>
      </c>
      <c r="D255" t="s">
        <v>2776</v>
      </c>
    </row>
    <row r="256" spans="1:4" x14ac:dyDescent="0.25">
      <c r="A256">
        <v>1302</v>
      </c>
      <c r="B256">
        <v>871</v>
      </c>
      <c r="C256">
        <v>20</v>
      </c>
      <c r="D256" t="s">
        <v>2792</v>
      </c>
    </row>
    <row r="257" spans="1:4" x14ac:dyDescent="0.25">
      <c r="A257">
        <v>279</v>
      </c>
      <c r="B257">
        <v>108</v>
      </c>
      <c r="C257">
        <v>279</v>
      </c>
      <c r="D257" t="s">
        <v>202</v>
      </c>
    </row>
    <row r="258" spans="1:4" x14ac:dyDescent="0.25">
      <c r="A258">
        <v>280</v>
      </c>
      <c r="B258">
        <v>109</v>
      </c>
      <c r="C258">
        <v>280</v>
      </c>
      <c r="D258" t="s">
        <v>203</v>
      </c>
    </row>
    <row r="259" spans="1:4" x14ac:dyDescent="0.25">
      <c r="A259">
        <v>281</v>
      </c>
      <c r="B259">
        <v>110</v>
      </c>
      <c r="C259">
        <v>281</v>
      </c>
      <c r="D259" t="s">
        <v>204</v>
      </c>
    </row>
    <row r="260" spans="1:4" x14ac:dyDescent="0.25">
      <c r="A260">
        <v>1306</v>
      </c>
      <c r="B260">
        <v>873</v>
      </c>
      <c r="C260">
        <v>58</v>
      </c>
      <c r="D260" t="s">
        <v>2554</v>
      </c>
    </row>
    <row r="261" spans="1:4" x14ac:dyDescent="0.25">
      <c r="A261">
        <v>283</v>
      </c>
      <c r="B261">
        <v>111</v>
      </c>
      <c r="C261">
        <v>41</v>
      </c>
      <c r="D261" t="s">
        <v>51</v>
      </c>
    </row>
    <row r="262" spans="1:4" x14ac:dyDescent="0.25">
      <c r="A262">
        <v>284</v>
      </c>
      <c r="B262">
        <v>112</v>
      </c>
      <c r="C262">
        <v>3</v>
      </c>
      <c r="D262" t="s">
        <v>205</v>
      </c>
    </row>
    <row r="263" spans="1:4" x14ac:dyDescent="0.25">
      <c r="A263">
        <v>1310</v>
      </c>
      <c r="B263">
        <v>875</v>
      </c>
      <c r="C263">
        <v>1286</v>
      </c>
      <c r="D263" t="s">
        <v>2793</v>
      </c>
    </row>
    <row r="264" spans="1:4" x14ac:dyDescent="0.25">
      <c r="A264">
        <v>287</v>
      </c>
      <c r="B264">
        <v>113</v>
      </c>
      <c r="C264">
        <v>41</v>
      </c>
      <c r="D264" t="s">
        <v>206</v>
      </c>
    </row>
    <row r="265" spans="1:4" x14ac:dyDescent="0.25">
      <c r="A265">
        <v>288</v>
      </c>
      <c r="B265">
        <v>114</v>
      </c>
      <c r="C265">
        <v>41</v>
      </c>
      <c r="D265" t="s">
        <v>207</v>
      </c>
    </row>
    <row r="266" spans="1:4" x14ac:dyDescent="0.25">
      <c r="A266">
        <v>289</v>
      </c>
      <c r="B266">
        <v>115</v>
      </c>
      <c r="C266">
        <v>41</v>
      </c>
      <c r="D266" t="s">
        <v>208</v>
      </c>
    </row>
    <row r="267" spans="1:4" x14ac:dyDescent="0.25">
      <c r="A267">
        <v>290</v>
      </c>
      <c r="B267">
        <v>116</v>
      </c>
      <c r="C267">
        <v>41</v>
      </c>
      <c r="D267" t="s">
        <v>209</v>
      </c>
    </row>
    <row r="268" spans="1:4" x14ac:dyDescent="0.25">
      <c r="A268">
        <v>291</v>
      </c>
      <c r="B268">
        <v>117</v>
      </c>
      <c r="C268">
        <v>41</v>
      </c>
      <c r="D268" t="s">
        <v>210</v>
      </c>
    </row>
    <row r="269" spans="1:4" x14ac:dyDescent="0.25">
      <c r="A269">
        <v>296</v>
      </c>
      <c r="B269">
        <v>118</v>
      </c>
      <c r="C269">
        <v>41</v>
      </c>
      <c r="D269" t="s">
        <v>211</v>
      </c>
    </row>
    <row r="270" spans="1:4" x14ac:dyDescent="0.25">
      <c r="A270">
        <v>306</v>
      </c>
      <c r="B270">
        <v>119</v>
      </c>
      <c r="C270">
        <v>57</v>
      </c>
      <c r="D270" t="s">
        <v>212</v>
      </c>
    </row>
    <row r="271" spans="1:4" x14ac:dyDescent="0.25">
      <c r="A271">
        <v>308</v>
      </c>
      <c r="B271">
        <v>120</v>
      </c>
      <c r="C271">
        <v>104</v>
      </c>
      <c r="D271" t="s">
        <v>213</v>
      </c>
    </row>
    <row r="272" spans="1:4" x14ac:dyDescent="0.25">
      <c r="A272">
        <v>309</v>
      </c>
      <c r="B272">
        <v>121</v>
      </c>
      <c r="C272">
        <v>3</v>
      </c>
      <c r="D272" t="s">
        <v>214</v>
      </c>
    </row>
    <row r="273" spans="1:4" x14ac:dyDescent="0.25">
      <c r="A273">
        <v>310</v>
      </c>
      <c r="B273">
        <v>122</v>
      </c>
      <c r="C273">
        <v>3</v>
      </c>
      <c r="D273" t="s">
        <v>215</v>
      </c>
    </row>
    <row r="274" spans="1:4" x14ac:dyDescent="0.25">
      <c r="A274">
        <v>311</v>
      </c>
      <c r="B274">
        <v>123</v>
      </c>
      <c r="C274">
        <v>3</v>
      </c>
      <c r="D274" t="s">
        <v>216</v>
      </c>
    </row>
    <row r="275" spans="1:4" x14ac:dyDescent="0.25">
      <c r="A275">
        <v>312</v>
      </c>
      <c r="B275">
        <v>124</v>
      </c>
      <c r="C275">
        <v>3</v>
      </c>
      <c r="D275" t="s">
        <v>217</v>
      </c>
    </row>
    <row r="276" spans="1:4" x14ac:dyDescent="0.25">
      <c r="A276">
        <v>313</v>
      </c>
      <c r="B276">
        <v>125</v>
      </c>
      <c r="C276">
        <v>3</v>
      </c>
      <c r="D276" t="s">
        <v>218</v>
      </c>
    </row>
    <row r="277" spans="1:4" x14ac:dyDescent="0.25">
      <c r="A277">
        <v>314</v>
      </c>
      <c r="B277">
        <v>126</v>
      </c>
      <c r="C277">
        <v>3</v>
      </c>
      <c r="D277" t="s">
        <v>219</v>
      </c>
    </row>
    <row r="278" spans="1:4" x14ac:dyDescent="0.25">
      <c r="A278">
        <v>315</v>
      </c>
      <c r="B278">
        <v>127</v>
      </c>
      <c r="C278">
        <v>19</v>
      </c>
      <c r="D278" t="s">
        <v>220</v>
      </c>
    </row>
    <row r="279" spans="1:4" x14ac:dyDescent="0.25">
      <c r="A279">
        <v>316</v>
      </c>
      <c r="B279">
        <v>128</v>
      </c>
      <c r="C279">
        <v>19</v>
      </c>
      <c r="D279" t="s">
        <v>221</v>
      </c>
    </row>
    <row r="280" spans="1:4" x14ac:dyDescent="0.25">
      <c r="A280">
        <v>317</v>
      </c>
      <c r="B280">
        <v>129</v>
      </c>
      <c r="C280">
        <v>19</v>
      </c>
      <c r="D280" t="s">
        <v>222</v>
      </c>
    </row>
    <row r="281" spans="1:4" x14ac:dyDescent="0.25">
      <c r="A281">
        <v>318</v>
      </c>
      <c r="B281">
        <v>130</v>
      </c>
      <c r="C281">
        <v>19</v>
      </c>
      <c r="D281" t="s">
        <v>223</v>
      </c>
    </row>
    <row r="282" spans="1:4" x14ac:dyDescent="0.25">
      <c r="A282">
        <v>319</v>
      </c>
      <c r="B282">
        <v>131</v>
      </c>
      <c r="C282">
        <v>19</v>
      </c>
      <c r="D282" t="s">
        <v>224</v>
      </c>
    </row>
    <row r="283" spans="1:4" x14ac:dyDescent="0.25">
      <c r="A283">
        <v>320</v>
      </c>
      <c r="B283">
        <v>132</v>
      </c>
      <c r="C283">
        <v>19</v>
      </c>
      <c r="D283" t="s">
        <v>225</v>
      </c>
    </row>
    <row r="284" spans="1:4" x14ac:dyDescent="0.25">
      <c r="A284">
        <v>321</v>
      </c>
      <c r="B284">
        <v>133</v>
      </c>
      <c r="C284">
        <v>20</v>
      </c>
      <c r="D284" t="s">
        <v>226</v>
      </c>
    </row>
    <row r="285" spans="1:4" x14ac:dyDescent="0.25">
      <c r="A285">
        <v>322</v>
      </c>
      <c r="B285">
        <v>134</v>
      </c>
      <c r="C285">
        <v>20</v>
      </c>
      <c r="D285" t="s">
        <v>227</v>
      </c>
    </row>
    <row r="286" spans="1:4" x14ac:dyDescent="0.25">
      <c r="A286">
        <v>323</v>
      </c>
      <c r="B286">
        <v>135</v>
      </c>
      <c r="C286">
        <v>20</v>
      </c>
      <c r="D286" t="s">
        <v>228</v>
      </c>
    </row>
    <row r="287" spans="1:4" x14ac:dyDescent="0.25">
      <c r="A287">
        <v>324</v>
      </c>
      <c r="B287">
        <v>136</v>
      </c>
      <c r="C287">
        <v>20</v>
      </c>
      <c r="D287" t="s">
        <v>229</v>
      </c>
    </row>
    <row r="288" spans="1:4" x14ac:dyDescent="0.25">
      <c r="A288">
        <v>325</v>
      </c>
      <c r="B288">
        <v>137</v>
      </c>
      <c r="C288">
        <v>20</v>
      </c>
      <c r="D288" t="s">
        <v>230</v>
      </c>
    </row>
    <row r="289" spans="1:4" x14ac:dyDescent="0.25">
      <c r="A289">
        <v>326</v>
      </c>
      <c r="B289">
        <v>138</v>
      </c>
      <c r="C289">
        <v>20</v>
      </c>
      <c r="D289" t="s">
        <v>231</v>
      </c>
    </row>
    <row r="290" spans="1:4" x14ac:dyDescent="0.25">
      <c r="A290">
        <v>327</v>
      </c>
      <c r="B290">
        <v>139</v>
      </c>
      <c r="C290">
        <v>104</v>
      </c>
      <c r="D290" t="s">
        <v>232</v>
      </c>
    </row>
    <row r="291" spans="1:4" x14ac:dyDescent="0.25">
      <c r="A291">
        <v>328</v>
      </c>
      <c r="B291">
        <v>140</v>
      </c>
      <c r="C291">
        <v>104</v>
      </c>
      <c r="D291" t="s">
        <v>233</v>
      </c>
    </row>
    <row r="292" spans="1:4" x14ac:dyDescent="0.25">
      <c r="A292">
        <v>329</v>
      </c>
      <c r="B292">
        <v>141</v>
      </c>
      <c r="C292">
        <v>104</v>
      </c>
      <c r="D292" t="s">
        <v>234</v>
      </c>
    </row>
    <row r="293" spans="1:4" x14ac:dyDescent="0.25">
      <c r="A293">
        <v>330</v>
      </c>
      <c r="B293">
        <v>142</v>
      </c>
      <c r="C293">
        <v>104</v>
      </c>
      <c r="D293" t="s">
        <v>235</v>
      </c>
    </row>
    <row r="294" spans="1:4" x14ac:dyDescent="0.25">
      <c r="A294">
        <v>331</v>
      </c>
      <c r="B294">
        <v>143</v>
      </c>
      <c r="C294">
        <v>104</v>
      </c>
      <c r="D294" t="s">
        <v>236</v>
      </c>
    </row>
    <row r="295" spans="1:4" x14ac:dyDescent="0.25">
      <c r="A295">
        <v>332</v>
      </c>
      <c r="B295">
        <v>144</v>
      </c>
      <c r="C295">
        <v>104</v>
      </c>
      <c r="D295" t="s">
        <v>237</v>
      </c>
    </row>
    <row r="296" spans="1:4" x14ac:dyDescent="0.25">
      <c r="A296">
        <v>333</v>
      </c>
      <c r="B296">
        <v>145</v>
      </c>
      <c r="C296">
        <v>92</v>
      </c>
      <c r="D296" t="s">
        <v>238</v>
      </c>
    </row>
    <row r="297" spans="1:4" x14ac:dyDescent="0.25">
      <c r="A297">
        <v>334</v>
      </c>
      <c r="B297">
        <v>146</v>
      </c>
      <c r="C297">
        <v>92</v>
      </c>
      <c r="D297" t="s">
        <v>239</v>
      </c>
    </row>
    <row r="298" spans="1:4" x14ac:dyDescent="0.25">
      <c r="A298">
        <v>335</v>
      </c>
      <c r="B298">
        <v>147</v>
      </c>
      <c r="C298">
        <v>92</v>
      </c>
      <c r="D298" t="s">
        <v>240</v>
      </c>
    </row>
    <row r="299" spans="1:4" x14ac:dyDescent="0.25">
      <c r="A299">
        <v>336</v>
      </c>
      <c r="B299">
        <v>148</v>
      </c>
      <c r="C299">
        <v>92</v>
      </c>
      <c r="D299" t="s">
        <v>241</v>
      </c>
    </row>
    <row r="300" spans="1:4" x14ac:dyDescent="0.25">
      <c r="A300">
        <v>337</v>
      </c>
      <c r="B300">
        <v>149</v>
      </c>
      <c r="C300">
        <v>92</v>
      </c>
      <c r="D300" t="s">
        <v>242</v>
      </c>
    </row>
    <row r="301" spans="1:4" x14ac:dyDescent="0.25">
      <c r="A301">
        <v>338</v>
      </c>
      <c r="B301">
        <v>150</v>
      </c>
      <c r="C301">
        <v>92</v>
      </c>
      <c r="D301" t="s">
        <v>243</v>
      </c>
    </row>
    <row r="302" spans="1:4" x14ac:dyDescent="0.25">
      <c r="A302">
        <v>339</v>
      </c>
      <c r="B302">
        <v>151</v>
      </c>
      <c r="C302">
        <v>101</v>
      </c>
      <c r="D302" t="s">
        <v>244</v>
      </c>
    </row>
    <row r="303" spans="1:4" x14ac:dyDescent="0.25">
      <c r="A303">
        <v>341</v>
      </c>
      <c r="B303">
        <v>152</v>
      </c>
      <c r="C303">
        <v>103</v>
      </c>
      <c r="D303" t="s">
        <v>245</v>
      </c>
    </row>
    <row r="304" spans="1:4" x14ac:dyDescent="0.25">
      <c r="A304">
        <v>346</v>
      </c>
      <c r="B304">
        <v>153</v>
      </c>
      <c r="C304">
        <v>101</v>
      </c>
      <c r="D304" t="s">
        <v>246</v>
      </c>
    </row>
    <row r="305" spans="1:4" x14ac:dyDescent="0.25">
      <c r="A305">
        <v>347</v>
      </c>
      <c r="B305">
        <v>154</v>
      </c>
      <c r="C305">
        <v>347</v>
      </c>
      <c r="D305" t="s">
        <v>247</v>
      </c>
    </row>
    <row r="306" spans="1:4" x14ac:dyDescent="0.25">
      <c r="A306">
        <v>353</v>
      </c>
      <c r="B306">
        <v>155</v>
      </c>
      <c r="C306">
        <v>101</v>
      </c>
      <c r="D306" t="s">
        <v>248</v>
      </c>
    </row>
    <row r="307" spans="1:4" x14ac:dyDescent="0.25">
      <c r="A307">
        <v>354</v>
      </c>
      <c r="B307">
        <v>156</v>
      </c>
      <c r="C307">
        <v>101</v>
      </c>
      <c r="D307" t="s">
        <v>249</v>
      </c>
    </row>
    <row r="308" spans="1:4" x14ac:dyDescent="0.25">
      <c r="A308">
        <v>359</v>
      </c>
      <c r="B308">
        <v>157</v>
      </c>
      <c r="C308">
        <v>101</v>
      </c>
      <c r="D308" t="s">
        <v>250</v>
      </c>
    </row>
    <row r="309" spans="1:4" x14ac:dyDescent="0.25">
      <c r="A309">
        <v>360</v>
      </c>
      <c r="B309">
        <v>158</v>
      </c>
      <c r="C309">
        <v>101</v>
      </c>
      <c r="D309" t="s">
        <v>251</v>
      </c>
    </row>
    <row r="310" spans="1:4" x14ac:dyDescent="0.25">
      <c r="A310">
        <v>361</v>
      </c>
      <c r="B310">
        <v>159</v>
      </c>
      <c r="C310">
        <v>101</v>
      </c>
      <c r="D310" t="s">
        <v>252</v>
      </c>
    </row>
    <row r="311" spans="1:4" x14ac:dyDescent="0.25">
      <c r="A311">
        <v>362</v>
      </c>
      <c r="B311">
        <v>160</v>
      </c>
      <c r="C311">
        <v>101</v>
      </c>
      <c r="D311" t="s">
        <v>253</v>
      </c>
    </row>
    <row r="312" spans="1:4" x14ac:dyDescent="0.25">
      <c r="A312">
        <v>363</v>
      </c>
      <c r="B312">
        <v>161</v>
      </c>
      <c r="C312">
        <v>101</v>
      </c>
      <c r="D312" t="s">
        <v>254</v>
      </c>
    </row>
    <row r="313" spans="1:4" x14ac:dyDescent="0.25">
      <c r="A313">
        <v>364</v>
      </c>
      <c r="B313">
        <v>162</v>
      </c>
      <c r="C313">
        <v>101</v>
      </c>
      <c r="D313" t="s">
        <v>255</v>
      </c>
    </row>
    <row r="314" spans="1:4" x14ac:dyDescent="0.25">
      <c r="A314">
        <v>365</v>
      </c>
      <c r="B314">
        <v>163</v>
      </c>
      <c r="C314">
        <v>347</v>
      </c>
      <c r="D314" t="s">
        <v>256</v>
      </c>
    </row>
    <row r="315" spans="1:4" x14ac:dyDescent="0.25">
      <c r="A315">
        <v>366</v>
      </c>
      <c r="B315">
        <v>164</v>
      </c>
      <c r="C315">
        <v>347</v>
      </c>
      <c r="D315" t="s">
        <v>257</v>
      </c>
    </row>
    <row r="316" spans="1:4" x14ac:dyDescent="0.25">
      <c r="A316">
        <v>367</v>
      </c>
      <c r="B316">
        <v>165</v>
      </c>
      <c r="C316">
        <v>347</v>
      </c>
      <c r="D316" t="s">
        <v>258</v>
      </c>
    </row>
    <row r="317" spans="1:4" x14ac:dyDescent="0.25">
      <c r="A317">
        <v>368</v>
      </c>
      <c r="B317">
        <v>166</v>
      </c>
      <c r="C317">
        <v>347</v>
      </c>
      <c r="D317" t="s">
        <v>259</v>
      </c>
    </row>
    <row r="318" spans="1:4" x14ac:dyDescent="0.25">
      <c r="A318">
        <v>369</v>
      </c>
      <c r="B318">
        <v>167</v>
      </c>
      <c r="C318">
        <v>347</v>
      </c>
      <c r="D318" t="s">
        <v>260</v>
      </c>
    </row>
    <row r="319" spans="1:4" x14ac:dyDescent="0.25">
      <c r="A319">
        <v>370</v>
      </c>
      <c r="B319">
        <v>168</v>
      </c>
      <c r="C319">
        <v>347</v>
      </c>
      <c r="D319" t="s">
        <v>261</v>
      </c>
    </row>
    <row r="320" spans="1:4" x14ac:dyDescent="0.25">
      <c r="A320">
        <v>371</v>
      </c>
      <c r="B320">
        <v>169</v>
      </c>
      <c r="C320">
        <v>347</v>
      </c>
      <c r="D320" t="s">
        <v>262</v>
      </c>
    </row>
    <row r="321" spans="1:4" x14ac:dyDescent="0.25">
      <c r="A321">
        <v>372</v>
      </c>
      <c r="B321">
        <v>170</v>
      </c>
      <c r="C321">
        <v>347</v>
      </c>
      <c r="D321" t="s">
        <v>263</v>
      </c>
    </row>
    <row r="322" spans="1:4" x14ac:dyDescent="0.25">
      <c r="A322">
        <v>374</v>
      </c>
      <c r="B322">
        <v>171</v>
      </c>
      <c r="C322">
        <v>347</v>
      </c>
      <c r="D322" t="s">
        <v>264</v>
      </c>
    </row>
    <row r="323" spans="1:4" x14ac:dyDescent="0.25">
      <c r="A323">
        <v>375</v>
      </c>
      <c r="B323">
        <v>172</v>
      </c>
      <c r="C323">
        <v>347</v>
      </c>
      <c r="D323" t="s">
        <v>265</v>
      </c>
    </row>
    <row r="324" spans="1:4" x14ac:dyDescent="0.25">
      <c r="A324">
        <v>376</v>
      </c>
      <c r="B324">
        <v>173</v>
      </c>
      <c r="C324">
        <v>347</v>
      </c>
      <c r="D324" t="s">
        <v>266</v>
      </c>
    </row>
    <row r="325" spans="1:4" x14ac:dyDescent="0.25">
      <c r="A325">
        <v>377</v>
      </c>
      <c r="B325">
        <v>174</v>
      </c>
      <c r="C325">
        <v>58</v>
      </c>
      <c r="D325" t="s">
        <v>267</v>
      </c>
    </row>
    <row r="326" spans="1:4" x14ac:dyDescent="0.25">
      <c r="A326">
        <v>378</v>
      </c>
      <c r="B326">
        <v>175</v>
      </c>
      <c r="C326">
        <v>58</v>
      </c>
      <c r="D326" t="s">
        <v>268</v>
      </c>
    </row>
    <row r="327" spans="1:4" x14ac:dyDescent="0.25">
      <c r="A327">
        <v>379</v>
      </c>
      <c r="B327">
        <v>176</v>
      </c>
      <c r="C327">
        <v>58</v>
      </c>
      <c r="D327" t="s">
        <v>269</v>
      </c>
    </row>
    <row r="328" spans="1:4" x14ac:dyDescent="0.25">
      <c r="A328">
        <v>380</v>
      </c>
      <c r="B328">
        <v>177</v>
      </c>
      <c r="C328">
        <v>381</v>
      </c>
      <c r="D328" t="s">
        <v>102</v>
      </c>
    </row>
    <row r="329" spans="1:4" x14ac:dyDescent="0.25">
      <c r="A329">
        <v>381</v>
      </c>
      <c r="B329">
        <v>178</v>
      </c>
      <c r="C329">
        <v>381</v>
      </c>
      <c r="D329" t="s">
        <v>270</v>
      </c>
    </row>
    <row r="330" spans="1:4" x14ac:dyDescent="0.25">
      <c r="A330">
        <v>382</v>
      </c>
      <c r="B330">
        <v>179</v>
      </c>
      <c r="C330">
        <v>382</v>
      </c>
      <c r="D330" t="s">
        <v>271</v>
      </c>
    </row>
    <row r="331" spans="1:4" x14ac:dyDescent="0.25">
      <c r="A331">
        <v>383</v>
      </c>
      <c r="B331">
        <v>180</v>
      </c>
      <c r="C331">
        <v>383</v>
      </c>
      <c r="D331" t="s">
        <v>272</v>
      </c>
    </row>
    <row r="332" spans="1:4" x14ac:dyDescent="0.25">
      <c r="A332">
        <v>385</v>
      </c>
      <c r="B332">
        <v>181</v>
      </c>
      <c r="C332">
        <v>208</v>
      </c>
      <c r="D332" t="s">
        <v>273</v>
      </c>
    </row>
    <row r="333" spans="1:4" x14ac:dyDescent="0.25">
      <c r="A333">
        <v>386</v>
      </c>
      <c r="B333">
        <v>182</v>
      </c>
      <c r="C333">
        <v>41</v>
      </c>
      <c r="D333" t="s">
        <v>274</v>
      </c>
    </row>
    <row r="334" spans="1:4" x14ac:dyDescent="0.25">
      <c r="A334">
        <v>387</v>
      </c>
      <c r="B334">
        <v>183</v>
      </c>
      <c r="C334">
        <v>381</v>
      </c>
      <c r="D334" t="s">
        <v>275</v>
      </c>
    </row>
    <row r="335" spans="1:4" x14ac:dyDescent="0.25">
      <c r="A335">
        <v>388</v>
      </c>
      <c r="B335">
        <v>184</v>
      </c>
      <c r="C335">
        <v>381</v>
      </c>
      <c r="D335" t="s">
        <v>276</v>
      </c>
    </row>
    <row r="336" spans="1:4" x14ac:dyDescent="0.25">
      <c r="A336">
        <v>389</v>
      </c>
      <c r="B336">
        <v>185</v>
      </c>
      <c r="C336">
        <v>383</v>
      </c>
      <c r="D336" t="s">
        <v>277</v>
      </c>
    </row>
    <row r="337" spans="1:4" x14ac:dyDescent="0.25">
      <c r="A337">
        <v>390</v>
      </c>
      <c r="B337">
        <v>186</v>
      </c>
      <c r="C337">
        <v>381</v>
      </c>
      <c r="D337" t="s">
        <v>278</v>
      </c>
    </row>
    <row r="338" spans="1:4" x14ac:dyDescent="0.25">
      <c r="A338">
        <v>392</v>
      </c>
      <c r="B338">
        <v>187</v>
      </c>
      <c r="C338">
        <v>381</v>
      </c>
      <c r="D338" t="s">
        <v>279</v>
      </c>
    </row>
    <row r="339" spans="1:4" x14ac:dyDescent="0.25">
      <c r="A339">
        <v>393</v>
      </c>
      <c r="B339">
        <v>188</v>
      </c>
      <c r="C339">
        <v>381</v>
      </c>
      <c r="D339" t="s">
        <v>280</v>
      </c>
    </row>
    <row r="340" spans="1:4" x14ac:dyDescent="0.25">
      <c r="A340">
        <v>394</v>
      </c>
      <c r="B340">
        <v>189</v>
      </c>
      <c r="C340">
        <v>381</v>
      </c>
      <c r="D340" t="s">
        <v>281</v>
      </c>
    </row>
    <row r="341" spans="1:4" x14ac:dyDescent="0.25">
      <c r="A341">
        <v>395</v>
      </c>
      <c r="B341">
        <v>190</v>
      </c>
      <c r="C341">
        <v>381</v>
      </c>
      <c r="D341" t="s">
        <v>282</v>
      </c>
    </row>
    <row r="342" spans="1:4" x14ac:dyDescent="0.25">
      <c r="A342">
        <v>396</v>
      </c>
      <c r="B342">
        <v>191</v>
      </c>
      <c r="C342">
        <v>381</v>
      </c>
      <c r="D342" t="s">
        <v>283</v>
      </c>
    </row>
    <row r="343" spans="1:4" x14ac:dyDescent="0.25">
      <c r="A343">
        <v>397</v>
      </c>
      <c r="B343">
        <v>192</v>
      </c>
      <c r="C343">
        <v>381</v>
      </c>
      <c r="D343" t="s">
        <v>284</v>
      </c>
    </row>
    <row r="344" spans="1:4" x14ac:dyDescent="0.25">
      <c r="A344">
        <v>398</v>
      </c>
      <c r="B344">
        <v>193</v>
      </c>
      <c r="C344">
        <v>381</v>
      </c>
      <c r="D344" t="s">
        <v>285</v>
      </c>
    </row>
    <row r="345" spans="1:4" x14ac:dyDescent="0.25">
      <c r="A345">
        <v>399</v>
      </c>
      <c r="B345">
        <v>194</v>
      </c>
      <c r="C345">
        <v>381</v>
      </c>
      <c r="D345" t="s">
        <v>286</v>
      </c>
    </row>
    <row r="346" spans="1:4" x14ac:dyDescent="0.25">
      <c r="A346">
        <v>400</v>
      </c>
      <c r="B346">
        <v>195</v>
      </c>
      <c r="C346">
        <v>381</v>
      </c>
      <c r="D346" t="s">
        <v>287</v>
      </c>
    </row>
    <row r="347" spans="1:4" x14ac:dyDescent="0.25">
      <c r="A347">
        <v>401</v>
      </c>
      <c r="B347">
        <v>196</v>
      </c>
      <c r="C347">
        <v>381</v>
      </c>
      <c r="D347" t="s">
        <v>288</v>
      </c>
    </row>
    <row r="348" spans="1:4" x14ac:dyDescent="0.25">
      <c r="A348">
        <v>402</v>
      </c>
      <c r="B348">
        <v>197</v>
      </c>
      <c r="C348">
        <v>103</v>
      </c>
      <c r="D348" t="s">
        <v>289</v>
      </c>
    </row>
    <row r="349" spans="1:4" x14ac:dyDescent="0.25">
      <c r="A349">
        <v>403</v>
      </c>
      <c r="B349">
        <v>198</v>
      </c>
      <c r="C349">
        <v>103</v>
      </c>
      <c r="D349" t="s">
        <v>290</v>
      </c>
    </row>
    <row r="350" spans="1:4" x14ac:dyDescent="0.25">
      <c r="A350">
        <v>404</v>
      </c>
      <c r="B350">
        <v>199</v>
      </c>
      <c r="C350">
        <v>103</v>
      </c>
      <c r="D350" t="s">
        <v>291</v>
      </c>
    </row>
    <row r="351" spans="1:4" x14ac:dyDescent="0.25">
      <c r="A351">
        <v>405</v>
      </c>
      <c r="B351">
        <v>200</v>
      </c>
      <c r="C351">
        <v>57</v>
      </c>
      <c r="D351" t="s">
        <v>292</v>
      </c>
    </row>
    <row r="352" spans="1:4" x14ac:dyDescent="0.25">
      <c r="A352">
        <v>406</v>
      </c>
      <c r="B352">
        <v>201</v>
      </c>
      <c r="C352">
        <v>57</v>
      </c>
      <c r="D352" t="s">
        <v>293</v>
      </c>
    </row>
    <row r="353" spans="1:4" x14ac:dyDescent="0.25">
      <c r="A353">
        <v>407</v>
      </c>
      <c r="B353">
        <v>202</v>
      </c>
      <c r="C353">
        <v>57</v>
      </c>
      <c r="D353" t="s">
        <v>294</v>
      </c>
    </row>
    <row r="354" spans="1:4" x14ac:dyDescent="0.25">
      <c r="A354">
        <v>408</v>
      </c>
      <c r="B354">
        <v>203</v>
      </c>
      <c r="C354">
        <v>57</v>
      </c>
      <c r="D354" t="s">
        <v>295</v>
      </c>
    </row>
    <row r="355" spans="1:4" x14ac:dyDescent="0.25">
      <c r="A355">
        <v>409</v>
      </c>
      <c r="B355">
        <v>204</v>
      </c>
      <c r="C355">
        <v>57</v>
      </c>
      <c r="D355" t="s">
        <v>296</v>
      </c>
    </row>
    <row r="356" spans="1:4" x14ac:dyDescent="0.25">
      <c r="A356">
        <v>410</v>
      </c>
      <c r="B356">
        <v>205</v>
      </c>
      <c r="C356">
        <v>57</v>
      </c>
      <c r="D356" t="s">
        <v>297</v>
      </c>
    </row>
    <row r="357" spans="1:4" x14ac:dyDescent="0.25">
      <c r="A357">
        <v>411</v>
      </c>
      <c r="B357">
        <v>206</v>
      </c>
      <c r="C357">
        <v>58</v>
      </c>
      <c r="D357" t="s">
        <v>298</v>
      </c>
    </row>
    <row r="358" spans="1:4" x14ac:dyDescent="0.25">
      <c r="A358">
        <v>412</v>
      </c>
      <c r="B358">
        <v>207</v>
      </c>
      <c r="C358">
        <v>103</v>
      </c>
      <c r="D358" t="s">
        <v>299</v>
      </c>
    </row>
    <row r="359" spans="1:4" x14ac:dyDescent="0.25">
      <c r="A359">
        <v>413</v>
      </c>
      <c r="B359">
        <v>208</v>
      </c>
      <c r="C359">
        <v>103</v>
      </c>
      <c r="D359" t="s">
        <v>300</v>
      </c>
    </row>
    <row r="360" spans="1:4" x14ac:dyDescent="0.25">
      <c r="A360">
        <v>414</v>
      </c>
      <c r="B360">
        <v>209</v>
      </c>
      <c r="C360">
        <v>103</v>
      </c>
      <c r="D360" t="s">
        <v>301</v>
      </c>
    </row>
    <row r="361" spans="1:4" x14ac:dyDescent="0.25">
      <c r="A361">
        <v>415</v>
      </c>
      <c r="B361">
        <v>210</v>
      </c>
      <c r="C361">
        <v>103</v>
      </c>
      <c r="D361" t="s">
        <v>302</v>
      </c>
    </row>
    <row r="362" spans="1:4" x14ac:dyDescent="0.25">
      <c r="A362">
        <v>416</v>
      </c>
      <c r="B362">
        <v>211</v>
      </c>
      <c r="C362">
        <v>381</v>
      </c>
      <c r="D362" t="s">
        <v>303</v>
      </c>
    </row>
    <row r="363" spans="1:4" x14ac:dyDescent="0.25">
      <c r="A363">
        <v>417</v>
      </c>
      <c r="B363">
        <v>212</v>
      </c>
      <c r="C363">
        <v>347</v>
      </c>
      <c r="D363" t="s">
        <v>304</v>
      </c>
    </row>
    <row r="364" spans="1:4" x14ac:dyDescent="0.25">
      <c r="A364">
        <v>418</v>
      </c>
      <c r="B364">
        <v>213</v>
      </c>
      <c r="C364">
        <v>347</v>
      </c>
      <c r="D364" t="s">
        <v>305</v>
      </c>
    </row>
    <row r="365" spans="1:4" x14ac:dyDescent="0.25">
      <c r="A365">
        <v>419</v>
      </c>
      <c r="B365">
        <v>214</v>
      </c>
      <c r="C365">
        <v>347</v>
      </c>
      <c r="D365" t="s">
        <v>306</v>
      </c>
    </row>
    <row r="366" spans="1:4" x14ac:dyDescent="0.25">
      <c r="A366">
        <v>420</v>
      </c>
      <c r="B366">
        <v>215</v>
      </c>
      <c r="C366">
        <v>347</v>
      </c>
      <c r="D366" t="s">
        <v>307</v>
      </c>
    </row>
    <row r="367" spans="1:4" x14ac:dyDescent="0.25">
      <c r="A367">
        <v>421</v>
      </c>
      <c r="B367">
        <v>216</v>
      </c>
      <c r="C367">
        <v>347</v>
      </c>
      <c r="D367" t="s">
        <v>308</v>
      </c>
    </row>
    <row r="368" spans="1:4" x14ac:dyDescent="0.25">
      <c r="A368">
        <v>422</v>
      </c>
      <c r="B368">
        <v>217</v>
      </c>
      <c r="C368">
        <v>347</v>
      </c>
      <c r="D368" t="s">
        <v>309</v>
      </c>
    </row>
    <row r="369" spans="1:4" x14ac:dyDescent="0.25">
      <c r="A369">
        <v>424</v>
      </c>
      <c r="B369">
        <v>218</v>
      </c>
      <c r="C369">
        <v>3</v>
      </c>
      <c r="D369" t="s">
        <v>310</v>
      </c>
    </row>
    <row r="370" spans="1:4" x14ac:dyDescent="0.25">
      <c r="A370">
        <v>425</v>
      </c>
      <c r="B370">
        <v>219</v>
      </c>
      <c r="C370">
        <v>3</v>
      </c>
      <c r="D370" t="s">
        <v>311</v>
      </c>
    </row>
    <row r="371" spans="1:4" x14ac:dyDescent="0.25">
      <c r="A371">
        <v>426</v>
      </c>
      <c r="B371">
        <v>220</v>
      </c>
      <c r="C371">
        <v>3</v>
      </c>
      <c r="D371" t="s">
        <v>312</v>
      </c>
    </row>
    <row r="372" spans="1:4" x14ac:dyDescent="0.25">
      <c r="A372">
        <v>429</v>
      </c>
      <c r="B372">
        <v>221</v>
      </c>
      <c r="C372">
        <v>3</v>
      </c>
      <c r="D372" t="s">
        <v>313</v>
      </c>
    </row>
    <row r="373" spans="1:4" x14ac:dyDescent="0.25">
      <c r="A373">
        <v>430</v>
      </c>
      <c r="B373">
        <v>222</v>
      </c>
      <c r="C373">
        <v>19</v>
      </c>
      <c r="D373" t="s">
        <v>314</v>
      </c>
    </row>
    <row r="374" spans="1:4" x14ac:dyDescent="0.25">
      <c r="A374">
        <v>431</v>
      </c>
      <c r="B374">
        <v>223</v>
      </c>
      <c r="C374">
        <v>103</v>
      </c>
      <c r="D374" t="s">
        <v>315</v>
      </c>
    </row>
    <row r="375" spans="1:4" x14ac:dyDescent="0.25">
      <c r="A375">
        <v>433</v>
      </c>
      <c r="B375">
        <v>224</v>
      </c>
      <c r="C375">
        <v>383</v>
      </c>
      <c r="D375" t="s">
        <v>316</v>
      </c>
    </row>
    <row r="376" spans="1:4" x14ac:dyDescent="0.25">
      <c r="A376">
        <v>434</v>
      </c>
      <c r="B376">
        <v>225</v>
      </c>
      <c r="C376">
        <v>383</v>
      </c>
      <c r="D376" t="s">
        <v>317</v>
      </c>
    </row>
    <row r="377" spans="1:4" x14ac:dyDescent="0.25">
      <c r="A377">
        <v>435</v>
      </c>
      <c r="B377">
        <v>226</v>
      </c>
      <c r="C377">
        <v>383</v>
      </c>
      <c r="D377" t="s">
        <v>318</v>
      </c>
    </row>
    <row r="378" spans="1:4" x14ac:dyDescent="0.25">
      <c r="A378">
        <v>436</v>
      </c>
      <c r="B378">
        <v>227</v>
      </c>
      <c r="C378">
        <v>383</v>
      </c>
      <c r="D378" t="s">
        <v>319</v>
      </c>
    </row>
    <row r="379" spans="1:4" x14ac:dyDescent="0.25">
      <c r="A379">
        <v>437</v>
      </c>
      <c r="B379">
        <v>228</v>
      </c>
      <c r="C379">
        <v>383</v>
      </c>
      <c r="D379" t="s">
        <v>320</v>
      </c>
    </row>
    <row r="380" spans="1:4" x14ac:dyDescent="0.25">
      <c r="A380">
        <v>438</v>
      </c>
      <c r="B380">
        <v>229</v>
      </c>
      <c r="C380">
        <v>383</v>
      </c>
      <c r="D380" t="s">
        <v>321</v>
      </c>
    </row>
    <row r="381" spans="1:4" x14ac:dyDescent="0.25">
      <c r="A381">
        <v>439</v>
      </c>
      <c r="B381">
        <v>230</v>
      </c>
      <c r="C381">
        <v>383</v>
      </c>
      <c r="D381" t="s">
        <v>322</v>
      </c>
    </row>
    <row r="382" spans="1:4" x14ac:dyDescent="0.25">
      <c r="A382">
        <v>440</v>
      </c>
      <c r="B382">
        <v>231</v>
      </c>
      <c r="C382">
        <v>383</v>
      </c>
      <c r="D382" t="s">
        <v>323</v>
      </c>
    </row>
    <row r="383" spans="1:4" x14ac:dyDescent="0.25">
      <c r="A383">
        <v>442</v>
      </c>
      <c r="B383">
        <v>232</v>
      </c>
      <c r="C383">
        <v>383</v>
      </c>
      <c r="D383" t="s">
        <v>324</v>
      </c>
    </row>
    <row r="384" spans="1:4" x14ac:dyDescent="0.25">
      <c r="A384">
        <v>444</v>
      </c>
      <c r="B384">
        <v>233</v>
      </c>
      <c r="C384">
        <v>383</v>
      </c>
      <c r="D384" t="s">
        <v>325</v>
      </c>
    </row>
    <row r="385" spans="1:4" x14ac:dyDescent="0.25">
      <c r="A385">
        <v>447</v>
      </c>
      <c r="B385">
        <v>234</v>
      </c>
      <c r="C385">
        <v>383</v>
      </c>
      <c r="D385" t="s">
        <v>326</v>
      </c>
    </row>
    <row r="386" spans="1:4" x14ac:dyDescent="0.25">
      <c r="A386">
        <v>449</v>
      </c>
      <c r="B386">
        <v>235</v>
      </c>
      <c r="C386">
        <v>101</v>
      </c>
      <c r="D386" t="s">
        <v>48</v>
      </c>
    </row>
    <row r="387" spans="1:4" x14ac:dyDescent="0.25">
      <c r="A387">
        <v>451</v>
      </c>
      <c r="B387">
        <v>236</v>
      </c>
      <c r="C387">
        <v>382</v>
      </c>
      <c r="D387" t="s">
        <v>327</v>
      </c>
    </row>
    <row r="388" spans="1:4" x14ac:dyDescent="0.25">
      <c r="A388">
        <v>452</v>
      </c>
      <c r="B388">
        <v>237</v>
      </c>
      <c r="C388">
        <v>382</v>
      </c>
      <c r="D388" t="s">
        <v>328</v>
      </c>
    </row>
    <row r="389" spans="1:4" x14ac:dyDescent="0.25">
      <c r="A389">
        <v>453</v>
      </c>
      <c r="B389">
        <v>238</v>
      </c>
      <c r="C389">
        <v>382</v>
      </c>
      <c r="D389" t="s">
        <v>329</v>
      </c>
    </row>
    <row r="390" spans="1:4" x14ac:dyDescent="0.25">
      <c r="A390">
        <v>454</v>
      </c>
      <c r="B390">
        <v>239</v>
      </c>
      <c r="C390">
        <v>382</v>
      </c>
      <c r="D390" t="s">
        <v>330</v>
      </c>
    </row>
    <row r="391" spans="1:4" x14ac:dyDescent="0.25">
      <c r="A391">
        <v>455</v>
      </c>
      <c r="B391">
        <v>240</v>
      </c>
      <c r="C391">
        <v>382</v>
      </c>
      <c r="D391" t="s">
        <v>331</v>
      </c>
    </row>
    <row r="392" spans="1:4" x14ac:dyDescent="0.25">
      <c r="A392">
        <v>456</v>
      </c>
      <c r="B392">
        <v>241</v>
      </c>
      <c r="C392">
        <v>382</v>
      </c>
      <c r="D392" t="s">
        <v>332</v>
      </c>
    </row>
    <row r="393" spans="1:4" x14ac:dyDescent="0.25">
      <c r="A393">
        <v>457</v>
      </c>
      <c r="B393">
        <v>242</v>
      </c>
      <c r="C393">
        <v>382</v>
      </c>
      <c r="D393" t="s">
        <v>333</v>
      </c>
    </row>
    <row r="394" spans="1:4" x14ac:dyDescent="0.25">
      <c r="A394">
        <v>458</v>
      </c>
      <c r="B394">
        <v>243</v>
      </c>
      <c r="C394">
        <v>382</v>
      </c>
      <c r="D394" t="s">
        <v>334</v>
      </c>
    </row>
    <row r="395" spans="1:4" x14ac:dyDescent="0.25">
      <c r="A395">
        <v>459</v>
      </c>
      <c r="B395">
        <v>244</v>
      </c>
      <c r="C395">
        <v>382</v>
      </c>
      <c r="D395" t="s">
        <v>335</v>
      </c>
    </row>
    <row r="396" spans="1:4" x14ac:dyDescent="0.25">
      <c r="A396">
        <v>460</v>
      </c>
      <c r="B396">
        <v>245</v>
      </c>
      <c r="C396">
        <v>382</v>
      </c>
      <c r="D396" t="s">
        <v>336</v>
      </c>
    </row>
    <row r="397" spans="1:4" x14ac:dyDescent="0.25">
      <c r="A397">
        <v>461</v>
      </c>
      <c r="B397">
        <v>246</v>
      </c>
      <c r="C397">
        <v>382</v>
      </c>
      <c r="D397" t="s">
        <v>337</v>
      </c>
    </row>
    <row r="398" spans="1:4" x14ac:dyDescent="0.25">
      <c r="A398">
        <v>462</v>
      </c>
      <c r="B398">
        <v>247</v>
      </c>
      <c r="C398">
        <v>382</v>
      </c>
      <c r="D398" t="s">
        <v>338</v>
      </c>
    </row>
    <row r="399" spans="1:4" x14ac:dyDescent="0.25">
      <c r="A399">
        <v>463</v>
      </c>
      <c r="B399">
        <v>248</v>
      </c>
      <c r="C399">
        <v>382</v>
      </c>
      <c r="D399" t="s">
        <v>339</v>
      </c>
    </row>
    <row r="400" spans="1:4" x14ac:dyDescent="0.25">
      <c r="A400">
        <v>464</v>
      </c>
      <c r="B400">
        <v>249</v>
      </c>
      <c r="C400">
        <v>382</v>
      </c>
      <c r="D400" t="s">
        <v>340</v>
      </c>
    </row>
    <row r="401" spans="1:4" x14ac:dyDescent="0.25">
      <c r="A401">
        <v>465</v>
      </c>
      <c r="B401">
        <v>250</v>
      </c>
      <c r="C401">
        <v>382</v>
      </c>
      <c r="D401" t="s">
        <v>341</v>
      </c>
    </row>
    <row r="402" spans="1:4" x14ac:dyDescent="0.25">
      <c r="A402">
        <v>466</v>
      </c>
      <c r="B402">
        <v>251</v>
      </c>
      <c r="C402">
        <v>382</v>
      </c>
      <c r="D402" t="s">
        <v>342</v>
      </c>
    </row>
    <row r="403" spans="1:4" x14ac:dyDescent="0.25">
      <c r="A403">
        <v>467</v>
      </c>
      <c r="B403">
        <v>252</v>
      </c>
      <c r="C403">
        <v>382</v>
      </c>
      <c r="D403" t="s">
        <v>343</v>
      </c>
    </row>
    <row r="404" spans="1:4" x14ac:dyDescent="0.25">
      <c r="A404">
        <v>468</v>
      </c>
      <c r="B404">
        <v>253</v>
      </c>
      <c r="C404">
        <v>58</v>
      </c>
      <c r="D404" t="s">
        <v>344</v>
      </c>
    </row>
    <row r="405" spans="1:4" x14ac:dyDescent="0.25">
      <c r="A405">
        <v>469</v>
      </c>
      <c r="B405">
        <v>254</v>
      </c>
      <c r="C405">
        <v>58</v>
      </c>
      <c r="D405" t="s">
        <v>345</v>
      </c>
    </row>
    <row r="406" spans="1:4" x14ac:dyDescent="0.25">
      <c r="A406">
        <v>470</v>
      </c>
      <c r="B406">
        <v>255</v>
      </c>
      <c r="C406">
        <v>58</v>
      </c>
      <c r="D406" t="s">
        <v>346</v>
      </c>
    </row>
    <row r="407" spans="1:4" x14ac:dyDescent="0.25">
      <c r="A407">
        <v>471</v>
      </c>
      <c r="B407">
        <v>256</v>
      </c>
      <c r="C407">
        <v>58</v>
      </c>
      <c r="D407" t="s">
        <v>347</v>
      </c>
    </row>
    <row r="408" spans="1:4" x14ac:dyDescent="0.25">
      <c r="A408">
        <v>472</v>
      </c>
      <c r="B408">
        <v>257</v>
      </c>
      <c r="C408">
        <v>58</v>
      </c>
      <c r="D408" t="s">
        <v>348</v>
      </c>
    </row>
    <row r="409" spans="1:4" x14ac:dyDescent="0.25">
      <c r="A409">
        <v>473</v>
      </c>
      <c r="B409">
        <v>258</v>
      </c>
      <c r="C409">
        <v>58</v>
      </c>
      <c r="D409" t="s">
        <v>349</v>
      </c>
    </row>
    <row r="410" spans="1:4" x14ac:dyDescent="0.25">
      <c r="A410">
        <v>475</v>
      </c>
      <c r="B410">
        <v>259</v>
      </c>
      <c r="C410">
        <v>383</v>
      </c>
      <c r="D410" t="s">
        <v>350</v>
      </c>
    </row>
    <row r="411" spans="1:4" x14ac:dyDescent="0.25">
      <c r="A411">
        <v>477</v>
      </c>
      <c r="B411">
        <v>260</v>
      </c>
      <c r="C411">
        <v>383</v>
      </c>
      <c r="D411" t="s">
        <v>351</v>
      </c>
    </row>
    <row r="412" spans="1:4" x14ac:dyDescent="0.25">
      <c r="A412">
        <v>478</v>
      </c>
      <c r="B412">
        <v>261</v>
      </c>
      <c r="C412">
        <v>383</v>
      </c>
      <c r="D412" t="s">
        <v>352</v>
      </c>
    </row>
    <row r="413" spans="1:4" x14ac:dyDescent="0.25">
      <c r="A413">
        <v>480</v>
      </c>
      <c r="B413">
        <v>262</v>
      </c>
      <c r="C413">
        <v>103</v>
      </c>
      <c r="D413" t="s">
        <v>353</v>
      </c>
    </row>
    <row r="414" spans="1:4" x14ac:dyDescent="0.25">
      <c r="A414">
        <v>481</v>
      </c>
      <c r="B414">
        <v>263</v>
      </c>
      <c r="C414">
        <v>103</v>
      </c>
      <c r="D414" t="s">
        <v>354</v>
      </c>
    </row>
    <row r="415" spans="1:4" x14ac:dyDescent="0.25">
      <c r="A415">
        <v>482</v>
      </c>
      <c r="B415">
        <v>264</v>
      </c>
      <c r="C415">
        <v>103</v>
      </c>
      <c r="D415" t="s">
        <v>355</v>
      </c>
    </row>
    <row r="416" spans="1:4" x14ac:dyDescent="0.25">
      <c r="A416">
        <v>484</v>
      </c>
      <c r="B416">
        <v>265</v>
      </c>
      <c r="C416">
        <v>103</v>
      </c>
      <c r="D416" t="s">
        <v>356</v>
      </c>
    </row>
    <row r="417" spans="1:4" x14ac:dyDescent="0.25">
      <c r="A417">
        <v>485</v>
      </c>
      <c r="B417">
        <v>266</v>
      </c>
      <c r="C417">
        <v>103</v>
      </c>
      <c r="D417" t="s">
        <v>357</v>
      </c>
    </row>
    <row r="418" spans="1:4" x14ac:dyDescent="0.25">
      <c r="A418">
        <v>486</v>
      </c>
      <c r="B418">
        <v>267</v>
      </c>
      <c r="C418">
        <v>381</v>
      </c>
      <c r="D418" t="s">
        <v>358</v>
      </c>
    </row>
    <row r="419" spans="1:4" x14ac:dyDescent="0.25">
      <c r="A419">
        <v>487</v>
      </c>
      <c r="B419">
        <v>268</v>
      </c>
      <c r="C419">
        <v>382</v>
      </c>
      <c r="D419" t="s">
        <v>359</v>
      </c>
    </row>
    <row r="420" spans="1:4" x14ac:dyDescent="0.25">
      <c r="A420">
        <v>492</v>
      </c>
      <c r="B420">
        <v>269</v>
      </c>
      <c r="C420">
        <v>41</v>
      </c>
      <c r="D420" t="s">
        <v>360</v>
      </c>
    </row>
    <row r="421" spans="1:4" x14ac:dyDescent="0.25">
      <c r="A421">
        <v>493</v>
      </c>
      <c r="B421">
        <v>270</v>
      </c>
      <c r="C421">
        <v>181</v>
      </c>
      <c r="D421" t="s">
        <v>361</v>
      </c>
    </row>
    <row r="422" spans="1:4" x14ac:dyDescent="0.25">
      <c r="A422">
        <v>494</v>
      </c>
      <c r="B422">
        <v>271</v>
      </c>
      <c r="C422">
        <v>181</v>
      </c>
      <c r="D422" t="s">
        <v>362</v>
      </c>
    </row>
    <row r="423" spans="1:4" x14ac:dyDescent="0.25">
      <c r="A423">
        <v>495</v>
      </c>
      <c r="B423">
        <v>272</v>
      </c>
      <c r="C423">
        <v>181</v>
      </c>
      <c r="D423" t="s">
        <v>363</v>
      </c>
    </row>
    <row r="424" spans="1:4" x14ac:dyDescent="0.25">
      <c r="A424">
        <v>496</v>
      </c>
      <c r="B424">
        <v>273</v>
      </c>
      <c r="C424">
        <v>181</v>
      </c>
      <c r="D424" t="s">
        <v>364</v>
      </c>
    </row>
    <row r="425" spans="1:4" x14ac:dyDescent="0.25">
      <c r="A425">
        <v>497</v>
      </c>
      <c r="B425">
        <v>274</v>
      </c>
      <c r="C425">
        <v>181</v>
      </c>
      <c r="D425" t="s">
        <v>365</v>
      </c>
    </row>
    <row r="426" spans="1:4" x14ac:dyDescent="0.25">
      <c r="A426">
        <v>498</v>
      </c>
      <c r="B426">
        <v>275</v>
      </c>
      <c r="C426">
        <v>181</v>
      </c>
      <c r="D426" t="s">
        <v>366</v>
      </c>
    </row>
    <row r="427" spans="1:4" x14ac:dyDescent="0.25">
      <c r="A427">
        <v>499</v>
      </c>
      <c r="B427">
        <v>276</v>
      </c>
      <c r="C427">
        <v>181</v>
      </c>
      <c r="D427" t="s">
        <v>367</v>
      </c>
    </row>
    <row r="428" spans="1:4" x14ac:dyDescent="0.25">
      <c r="A428">
        <v>500</v>
      </c>
      <c r="B428">
        <v>277</v>
      </c>
      <c r="C428">
        <v>181</v>
      </c>
      <c r="D428" t="s">
        <v>368</v>
      </c>
    </row>
    <row r="429" spans="1:4" x14ac:dyDescent="0.25">
      <c r="A429">
        <v>501</v>
      </c>
      <c r="B429">
        <v>278</v>
      </c>
      <c r="C429">
        <v>181</v>
      </c>
      <c r="D429" t="s">
        <v>369</v>
      </c>
    </row>
    <row r="430" spans="1:4" x14ac:dyDescent="0.25">
      <c r="A430">
        <v>502</v>
      </c>
      <c r="B430">
        <v>279</v>
      </c>
      <c r="C430">
        <v>181</v>
      </c>
      <c r="D430" t="s">
        <v>370</v>
      </c>
    </row>
    <row r="431" spans="1:4" x14ac:dyDescent="0.25">
      <c r="A431">
        <v>503</v>
      </c>
      <c r="B431">
        <v>280</v>
      </c>
      <c r="C431">
        <v>181</v>
      </c>
      <c r="D431" t="s">
        <v>371</v>
      </c>
    </row>
    <row r="432" spans="1:4" x14ac:dyDescent="0.25">
      <c r="A432">
        <v>504</v>
      </c>
      <c r="B432">
        <v>281</v>
      </c>
      <c r="C432">
        <v>181</v>
      </c>
      <c r="D432" t="s">
        <v>372</v>
      </c>
    </row>
    <row r="433" spans="1:4" x14ac:dyDescent="0.25">
      <c r="A433">
        <v>505</v>
      </c>
      <c r="B433">
        <v>282</v>
      </c>
      <c r="C433">
        <v>181</v>
      </c>
      <c r="D433" t="s">
        <v>373</v>
      </c>
    </row>
    <row r="434" spans="1:4" x14ac:dyDescent="0.25">
      <c r="A434">
        <v>506</v>
      </c>
      <c r="B434">
        <v>283</v>
      </c>
      <c r="C434">
        <v>181</v>
      </c>
      <c r="D434" t="s">
        <v>374</v>
      </c>
    </row>
    <row r="435" spans="1:4" x14ac:dyDescent="0.25">
      <c r="A435">
        <v>507</v>
      </c>
      <c r="B435">
        <v>284</v>
      </c>
      <c r="C435">
        <v>181</v>
      </c>
      <c r="D435" t="s">
        <v>375</v>
      </c>
    </row>
    <row r="436" spans="1:4" x14ac:dyDescent="0.25">
      <c r="A436">
        <v>508</v>
      </c>
      <c r="B436">
        <v>285</v>
      </c>
      <c r="C436">
        <v>849</v>
      </c>
      <c r="D436" t="s">
        <v>376</v>
      </c>
    </row>
    <row r="437" spans="1:4" x14ac:dyDescent="0.25">
      <c r="A437">
        <v>509</v>
      </c>
      <c r="B437">
        <v>286</v>
      </c>
      <c r="C437">
        <v>849</v>
      </c>
      <c r="D437" t="s">
        <v>377</v>
      </c>
    </row>
    <row r="438" spans="1:4" x14ac:dyDescent="0.25">
      <c r="A438">
        <v>510</v>
      </c>
      <c r="B438">
        <v>287</v>
      </c>
      <c r="C438">
        <v>849</v>
      </c>
      <c r="D438" t="s">
        <v>378</v>
      </c>
    </row>
    <row r="439" spans="1:4" x14ac:dyDescent="0.25">
      <c r="A439">
        <v>511</v>
      </c>
      <c r="B439">
        <v>288</v>
      </c>
      <c r="C439">
        <v>511</v>
      </c>
      <c r="D439" t="s">
        <v>379</v>
      </c>
    </row>
    <row r="440" spans="1:4" x14ac:dyDescent="0.25">
      <c r="A440">
        <v>512</v>
      </c>
      <c r="B440">
        <v>289</v>
      </c>
      <c r="C440">
        <v>512</v>
      </c>
      <c r="D440" t="s">
        <v>380</v>
      </c>
    </row>
    <row r="441" spans="1:4" x14ac:dyDescent="0.25">
      <c r="A441">
        <v>513</v>
      </c>
      <c r="B441">
        <v>290</v>
      </c>
      <c r="C441">
        <v>513</v>
      </c>
      <c r="D441" t="s">
        <v>381</v>
      </c>
    </row>
    <row r="442" spans="1:4" x14ac:dyDescent="0.25">
      <c r="A442">
        <v>514</v>
      </c>
      <c r="B442">
        <v>291</v>
      </c>
      <c r="C442">
        <v>514</v>
      </c>
      <c r="D442" t="s">
        <v>382</v>
      </c>
    </row>
    <row r="443" spans="1:4" x14ac:dyDescent="0.25">
      <c r="A443">
        <v>515</v>
      </c>
      <c r="B443">
        <v>292</v>
      </c>
      <c r="C443">
        <v>515</v>
      </c>
      <c r="D443" t="s">
        <v>1516</v>
      </c>
    </row>
    <row r="444" spans="1:4" x14ac:dyDescent="0.25">
      <c r="A444">
        <v>516</v>
      </c>
      <c r="B444">
        <v>293</v>
      </c>
      <c r="C444">
        <v>516</v>
      </c>
      <c r="D444" t="s">
        <v>377</v>
      </c>
    </row>
    <row r="445" spans="1:4" x14ac:dyDescent="0.25">
      <c r="A445">
        <v>517</v>
      </c>
      <c r="B445">
        <v>294</v>
      </c>
      <c r="C445">
        <v>517</v>
      </c>
      <c r="D445" t="s">
        <v>383</v>
      </c>
    </row>
    <row r="446" spans="1:4" x14ac:dyDescent="0.25">
      <c r="A446">
        <v>518</v>
      </c>
      <c r="B446">
        <v>295</v>
      </c>
      <c r="C446">
        <v>518</v>
      </c>
      <c r="D446" t="s">
        <v>383</v>
      </c>
    </row>
    <row r="447" spans="1:4" x14ac:dyDescent="0.25">
      <c r="A447">
        <v>525</v>
      </c>
      <c r="B447">
        <v>296</v>
      </c>
      <c r="C447">
        <v>181</v>
      </c>
      <c r="D447" t="s">
        <v>1429</v>
      </c>
    </row>
    <row r="448" spans="1:4" x14ac:dyDescent="0.25">
      <c r="A448">
        <v>526</v>
      </c>
      <c r="B448">
        <v>297</v>
      </c>
      <c r="C448">
        <v>382</v>
      </c>
      <c r="D448" t="s">
        <v>384</v>
      </c>
    </row>
    <row r="449" spans="1:4" x14ac:dyDescent="0.25">
      <c r="A449">
        <v>527</v>
      </c>
      <c r="B449">
        <v>298</v>
      </c>
      <c r="C449">
        <v>199</v>
      </c>
      <c r="D449" t="s">
        <v>385</v>
      </c>
    </row>
    <row r="450" spans="1:4" x14ac:dyDescent="0.25">
      <c r="A450">
        <v>529</v>
      </c>
      <c r="B450">
        <v>299</v>
      </c>
      <c r="C450">
        <v>267</v>
      </c>
      <c r="D450" t="s">
        <v>386</v>
      </c>
    </row>
    <row r="451" spans="1:4" x14ac:dyDescent="0.25">
      <c r="A451">
        <v>530</v>
      </c>
      <c r="B451">
        <v>300</v>
      </c>
      <c r="C451">
        <v>347</v>
      </c>
      <c r="D451" t="s">
        <v>387</v>
      </c>
    </row>
    <row r="452" spans="1:4" x14ac:dyDescent="0.25">
      <c r="A452">
        <v>531</v>
      </c>
      <c r="B452">
        <v>301</v>
      </c>
      <c r="C452">
        <v>181</v>
      </c>
      <c r="D452" t="s">
        <v>388</v>
      </c>
    </row>
    <row r="453" spans="1:4" x14ac:dyDescent="0.25">
      <c r="A453">
        <v>532</v>
      </c>
      <c r="B453">
        <v>302</v>
      </c>
      <c r="C453">
        <v>181</v>
      </c>
      <c r="D453" t="s">
        <v>389</v>
      </c>
    </row>
    <row r="454" spans="1:4" x14ac:dyDescent="0.25">
      <c r="A454">
        <v>533</v>
      </c>
      <c r="B454">
        <v>303</v>
      </c>
      <c r="C454">
        <v>181</v>
      </c>
      <c r="D454" t="s">
        <v>390</v>
      </c>
    </row>
    <row r="455" spans="1:4" x14ac:dyDescent="0.25">
      <c r="A455">
        <v>534</v>
      </c>
      <c r="B455">
        <v>304</v>
      </c>
      <c r="C455">
        <v>534</v>
      </c>
      <c r="D455" t="s">
        <v>391</v>
      </c>
    </row>
    <row r="456" spans="1:4" x14ac:dyDescent="0.25">
      <c r="A456">
        <v>535</v>
      </c>
      <c r="B456">
        <v>305</v>
      </c>
      <c r="C456">
        <v>535</v>
      </c>
      <c r="D456" t="s">
        <v>392</v>
      </c>
    </row>
    <row r="457" spans="1:4" x14ac:dyDescent="0.25">
      <c r="A457">
        <v>537</v>
      </c>
      <c r="B457">
        <v>306</v>
      </c>
      <c r="C457">
        <v>537</v>
      </c>
      <c r="D457" t="s">
        <v>393</v>
      </c>
    </row>
    <row r="458" spans="1:4" x14ac:dyDescent="0.25">
      <c r="A458">
        <v>539</v>
      </c>
      <c r="B458">
        <v>307</v>
      </c>
      <c r="C458">
        <v>535</v>
      </c>
      <c r="D458" t="s">
        <v>394</v>
      </c>
    </row>
    <row r="459" spans="1:4" x14ac:dyDescent="0.25">
      <c r="A459">
        <v>541</v>
      </c>
      <c r="B459">
        <v>308</v>
      </c>
      <c r="C459">
        <v>267</v>
      </c>
      <c r="D459" t="s">
        <v>395</v>
      </c>
    </row>
    <row r="460" spans="1:4" x14ac:dyDescent="0.25">
      <c r="A460">
        <v>542</v>
      </c>
      <c r="B460">
        <v>309</v>
      </c>
      <c r="C460">
        <v>208</v>
      </c>
      <c r="D460" t="s">
        <v>396</v>
      </c>
    </row>
    <row r="461" spans="1:4" x14ac:dyDescent="0.25">
      <c r="A461">
        <v>543</v>
      </c>
      <c r="B461">
        <v>310</v>
      </c>
      <c r="C461">
        <v>208</v>
      </c>
      <c r="D461" t="s">
        <v>397</v>
      </c>
    </row>
    <row r="462" spans="1:4" x14ac:dyDescent="0.25">
      <c r="A462">
        <v>544</v>
      </c>
      <c r="B462">
        <v>311</v>
      </c>
      <c r="C462">
        <v>208</v>
      </c>
      <c r="D462" t="s">
        <v>398</v>
      </c>
    </row>
    <row r="463" spans="1:4" x14ac:dyDescent="0.25">
      <c r="A463">
        <v>545</v>
      </c>
      <c r="B463">
        <v>312</v>
      </c>
      <c r="C463">
        <v>19</v>
      </c>
      <c r="D463" t="s">
        <v>399</v>
      </c>
    </row>
    <row r="464" spans="1:4" x14ac:dyDescent="0.25">
      <c r="A464">
        <v>546</v>
      </c>
      <c r="B464">
        <v>313</v>
      </c>
      <c r="C464">
        <v>19</v>
      </c>
      <c r="D464" t="s">
        <v>400</v>
      </c>
    </row>
    <row r="465" spans="1:4" x14ac:dyDescent="0.25">
      <c r="A465">
        <v>547</v>
      </c>
      <c r="B465">
        <v>314</v>
      </c>
      <c r="C465">
        <v>108</v>
      </c>
      <c r="D465" t="s">
        <v>401</v>
      </c>
    </row>
    <row r="466" spans="1:4" x14ac:dyDescent="0.25">
      <c r="A466">
        <v>548</v>
      </c>
      <c r="B466">
        <v>315</v>
      </c>
      <c r="C466">
        <v>108</v>
      </c>
      <c r="D466" t="s">
        <v>402</v>
      </c>
    </row>
    <row r="467" spans="1:4" x14ac:dyDescent="0.25">
      <c r="A467">
        <v>549</v>
      </c>
      <c r="B467">
        <v>316</v>
      </c>
      <c r="C467">
        <v>383</v>
      </c>
      <c r="D467" t="s">
        <v>403</v>
      </c>
    </row>
    <row r="468" spans="1:4" x14ac:dyDescent="0.25">
      <c r="A468">
        <v>551</v>
      </c>
      <c r="B468">
        <v>317</v>
      </c>
      <c r="C468">
        <v>108</v>
      </c>
      <c r="D468" t="s">
        <v>404</v>
      </c>
    </row>
    <row r="469" spans="1:4" x14ac:dyDescent="0.25">
      <c r="A469">
        <v>552</v>
      </c>
      <c r="B469">
        <v>318</v>
      </c>
      <c r="C469">
        <v>108</v>
      </c>
      <c r="D469" t="s">
        <v>405</v>
      </c>
    </row>
    <row r="470" spans="1:4" x14ac:dyDescent="0.25">
      <c r="A470">
        <v>553</v>
      </c>
      <c r="B470">
        <v>319</v>
      </c>
      <c r="C470">
        <v>108</v>
      </c>
      <c r="D470" t="s">
        <v>406</v>
      </c>
    </row>
    <row r="471" spans="1:4" x14ac:dyDescent="0.25">
      <c r="A471">
        <v>554</v>
      </c>
      <c r="B471">
        <v>320</v>
      </c>
      <c r="C471">
        <v>108</v>
      </c>
      <c r="D471" t="s">
        <v>407</v>
      </c>
    </row>
    <row r="472" spans="1:4" x14ac:dyDescent="0.25">
      <c r="A472">
        <v>555</v>
      </c>
      <c r="B472">
        <v>321</v>
      </c>
      <c r="C472">
        <v>108</v>
      </c>
      <c r="D472" t="s">
        <v>408</v>
      </c>
    </row>
    <row r="473" spans="1:4" x14ac:dyDescent="0.25">
      <c r="A473">
        <v>556</v>
      </c>
      <c r="B473">
        <v>322</v>
      </c>
      <c r="C473">
        <v>108</v>
      </c>
      <c r="D473" t="s">
        <v>409</v>
      </c>
    </row>
    <row r="474" spans="1:4" x14ac:dyDescent="0.25">
      <c r="A474">
        <v>557</v>
      </c>
      <c r="B474">
        <v>323</v>
      </c>
      <c r="C474">
        <v>347</v>
      </c>
      <c r="D474" t="s">
        <v>410</v>
      </c>
    </row>
    <row r="475" spans="1:4" x14ac:dyDescent="0.25">
      <c r="A475">
        <v>558</v>
      </c>
      <c r="B475">
        <v>324</v>
      </c>
      <c r="C475">
        <v>108</v>
      </c>
      <c r="D475" t="s">
        <v>411</v>
      </c>
    </row>
    <row r="476" spans="1:4" x14ac:dyDescent="0.25">
      <c r="A476">
        <v>559</v>
      </c>
      <c r="B476">
        <v>325</v>
      </c>
      <c r="C476">
        <v>108</v>
      </c>
      <c r="D476" t="s">
        <v>412</v>
      </c>
    </row>
    <row r="477" spans="1:4" x14ac:dyDescent="0.25">
      <c r="A477">
        <v>560</v>
      </c>
      <c r="B477">
        <v>326</v>
      </c>
      <c r="C477">
        <v>103</v>
      </c>
      <c r="D477" t="s">
        <v>299</v>
      </c>
    </row>
    <row r="478" spans="1:4" x14ac:dyDescent="0.25">
      <c r="A478">
        <v>561</v>
      </c>
      <c r="B478">
        <v>327</v>
      </c>
      <c r="C478">
        <v>108</v>
      </c>
      <c r="D478" t="s">
        <v>413</v>
      </c>
    </row>
    <row r="479" spans="1:4" x14ac:dyDescent="0.25">
      <c r="A479">
        <v>562</v>
      </c>
      <c r="B479">
        <v>328</v>
      </c>
      <c r="C479">
        <v>382</v>
      </c>
      <c r="D479" t="s">
        <v>414</v>
      </c>
    </row>
    <row r="480" spans="1:4" x14ac:dyDescent="0.25">
      <c r="A480">
        <v>565</v>
      </c>
      <c r="B480">
        <v>329</v>
      </c>
      <c r="C480">
        <v>382</v>
      </c>
      <c r="D480" t="s">
        <v>415</v>
      </c>
    </row>
    <row r="481" spans="1:4" x14ac:dyDescent="0.25">
      <c r="A481">
        <v>566</v>
      </c>
      <c r="B481">
        <v>330</v>
      </c>
      <c r="C481">
        <v>3</v>
      </c>
      <c r="D481" t="s">
        <v>416</v>
      </c>
    </row>
    <row r="482" spans="1:4" x14ac:dyDescent="0.25">
      <c r="A482">
        <v>567</v>
      </c>
      <c r="B482">
        <v>331</v>
      </c>
      <c r="C482">
        <v>103</v>
      </c>
      <c r="D482" t="s">
        <v>298</v>
      </c>
    </row>
    <row r="483" spans="1:4" x14ac:dyDescent="0.25">
      <c r="A483">
        <v>569</v>
      </c>
      <c r="B483">
        <v>332</v>
      </c>
      <c r="C483">
        <v>104</v>
      </c>
      <c r="D483" t="s">
        <v>417</v>
      </c>
    </row>
    <row r="484" spans="1:4" x14ac:dyDescent="0.25">
      <c r="A484">
        <v>570</v>
      </c>
      <c r="B484">
        <v>333</v>
      </c>
      <c r="C484">
        <v>104</v>
      </c>
      <c r="D484" t="s">
        <v>418</v>
      </c>
    </row>
    <row r="485" spans="1:4" x14ac:dyDescent="0.25">
      <c r="A485">
        <v>571</v>
      </c>
      <c r="B485">
        <v>334</v>
      </c>
      <c r="C485">
        <v>104</v>
      </c>
      <c r="D485" t="s">
        <v>419</v>
      </c>
    </row>
    <row r="486" spans="1:4" x14ac:dyDescent="0.25">
      <c r="A486">
        <v>572</v>
      </c>
      <c r="B486">
        <v>335</v>
      </c>
      <c r="C486">
        <v>572</v>
      </c>
      <c r="D486" t="s">
        <v>420</v>
      </c>
    </row>
    <row r="487" spans="1:4" x14ac:dyDescent="0.25">
      <c r="A487">
        <v>573</v>
      </c>
      <c r="B487">
        <v>336</v>
      </c>
      <c r="C487">
        <v>199</v>
      </c>
      <c r="D487" t="s">
        <v>421</v>
      </c>
    </row>
    <row r="488" spans="1:4" x14ac:dyDescent="0.25">
      <c r="A488">
        <v>574</v>
      </c>
      <c r="B488">
        <v>337</v>
      </c>
      <c r="C488">
        <v>199</v>
      </c>
      <c r="D488" t="s">
        <v>422</v>
      </c>
    </row>
    <row r="489" spans="1:4" x14ac:dyDescent="0.25">
      <c r="A489">
        <v>575</v>
      </c>
      <c r="B489">
        <v>338</v>
      </c>
      <c r="C489">
        <v>108</v>
      </c>
      <c r="D489" t="s">
        <v>423</v>
      </c>
    </row>
    <row r="490" spans="1:4" x14ac:dyDescent="0.25">
      <c r="A490">
        <v>576</v>
      </c>
      <c r="B490">
        <v>339</v>
      </c>
      <c r="C490">
        <v>108</v>
      </c>
      <c r="D490" t="s">
        <v>424</v>
      </c>
    </row>
    <row r="491" spans="1:4" x14ac:dyDescent="0.25">
      <c r="A491">
        <v>577</v>
      </c>
      <c r="B491">
        <v>340</v>
      </c>
      <c r="C491">
        <v>108</v>
      </c>
      <c r="D491" t="s">
        <v>425</v>
      </c>
    </row>
    <row r="492" spans="1:4" x14ac:dyDescent="0.25">
      <c r="A492">
        <v>578</v>
      </c>
      <c r="B492">
        <v>341</v>
      </c>
      <c r="C492">
        <v>108</v>
      </c>
      <c r="D492" t="s">
        <v>426</v>
      </c>
    </row>
    <row r="493" spans="1:4" x14ac:dyDescent="0.25">
      <c r="A493">
        <v>579</v>
      </c>
      <c r="B493">
        <v>342</v>
      </c>
      <c r="C493">
        <v>108</v>
      </c>
      <c r="D493" t="s">
        <v>427</v>
      </c>
    </row>
    <row r="494" spans="1:4" x14ac:dyDescent="0.25">
      <c r="A494">
        <v>580</v>
      </c>
      <c r="B494">
        <v>343</v>
      </c>
      <c r="C494">
        <v>108</v>
      </c>
      <c r="D494" t="s">
        <v>428</v>
      </c>
    </row>
    <row r="495" spans="1:4" x14ac:dyDescent="0.25">
      <c r="A495">
        <v>581</v>
      </c>
      <c r="B495">
        <v>344</v>
      </c>
      <c r="C495">
        <v>199</v>
      </c>
      <c r="D495" t="s">
        <v>429</v>
      </c>
    </row>
    <row r="496" spans="1:4" x14ac:dyDescent="0.25">
      <c r="A496">
        <v>582</v>
      </c>
      <c r="B496">
        <v>345</v>
      </c>
      <c r="C496">
        <v>381</v>
      </c>
      <c r="D496" t="s">
        <v>430</v>
      </c>
    </row>
    <row r="497" spans="1:4" x14ac:dyDescent="0.25">
      <c r="A497">
        <v>584</v>
      </c>
      <c r="B497">
        <v>346</v>
      </c>
      <c r="C497">
        <v>584</v>
      </c>
      <c r="D497" t="s">
        <v>39</v>
      </c>
    </row>
    <row r="498" spans="1:4" x14ac:dyDescent="0.25">
      <c r="A498">
        <v>585</v>
      </c>
      <c r="B498">
        <v>347</v>
      </c>
      <c r="C498">
        <v>92</v>
      </c>
      <c r="D498" t="s">
        <v>431</v>
      </c>
    </row>
    <row r="499" spans="1:4" x14ac:dyDescent="0.25">
      <c r="A499">
        <v>586</v>
      </c>
      <c r="B499">
        <v>348</v>
      </c>
      <c r="C499">
        <v>586</v>
      </c>
      <c r="D499" t="s">
        <v>432</v>
      </c>
    </row>
    <row r="500" spans="1:4" x14ac:dyDescent="0.25">
      <c r="A500">
        <v>587</v>
      </c>
      <c r="B500">
        <v>349</v>
      </c>
      <c r="C500">
        <v>20</v>
      </c>
      <c r="D500" t="s">
        <v>433</v>
      </c>
    </row>
    <row r="501" spans="1:4" x14ac:dyDescent="0.25">
      <c r="A501">
        <v>588</v>
      </c>
      <c r="B501">
        <v>350</v>
      </c>
      <c r="C501">
        <v>20</v>
      </c>
      <c r="D501" t="s">
        <v>434</v>
      </c>
    </row>
    <row r="502" spans="1:4" x14ac:dyDescent="0.25">
      <c r="A502">
        <v>589</v>
      </c>
      <c r="B502">
        <v>351</v>
      </c>
      <c r="C502">
        <v>20</v>
      </c>
      <c r="D502" t="s">
        <v>435</v>
      </c>
    </row>
    <row r="503" spans="1:4" x14ac:dyDescent="0.25">
      <c r="A503">
        <v>590</v>
      </c>
      <c r="B503">
        <v>352</v>
      </c>
      <c r="C503">
        <v>20</v>
      </c>
      <c r="D503" t="s">
        <v>436</v>
      </c>
    </row>
    <row r="504" spans="1:4" x14ac:dyDescent="0.25">
      <c r="A504">
        <v>591</v>
      </c>
      <c r="B504">
        <v>353</v>
      </c>
      <c r="C504">
        <v>20</v>
      </c>
      <c r="D504" t="s">
        <v>437</v>
      </c>
    </row>
    <row r="505" spans="1:4" x14ac:dyDescent="0.25">
      <c r="A505">
        <v>592</v>
      </c>
      <c r="B505">
        <v>354</v>
      </c>
      <c r="C505">
        <v>20</v>
      </c>
      <c r="D505" t="s">
        <v>438</v>
      </c>
    </row>
    <row r="506" spans="1:4" x14ac:dyDescent="0.25">
      <c r="A506">
        <v>593</v>
      </c>
      <c r="B506">
        <v>355</v>
      </c>
      <c r="C506">
        <v>92</v>
      </c>
      <c r="D506" t="s">
        <v>158</v>
      </c>
    </row>
    <row r="507" spans="1:4" x14ac:dyDescent="0.25">
      <c r="A507">
        <v>594</v>
      </c>
      <c r="B507">
        <v>356</v>
      </c>
      <c r="C507">
        <v>92</v>
      </c>
      <c r="D507" t="s">
        <v>439</v>
      </c>
    </row>
    <row r="508" spans="1:4" x14ac:dyDescent="0.25">
      <c r="A508">
        <v>595</v>
      </c>
      <c r="B508">
        <v>357</v>
      </c>
      <c r="C508">
        <v>208</v>
      </c>
      <c r="D508" t="s">
        <v>440</v>
      </c>
    </row>
    <row r="509" spans="1:4" x14ac:dyDescent="0.25">
      <c r="A509">
        <v>596</v>
      </c>
      <c r="B509">
        <v>358</v>
      </c>
      <c r="C509">
        <v>103</v>
      </c>
      <c r="D509" t="s">
        <v>441</v>
      </c>
    </row>
    <row r="510" spans="1:4" x14ac:dyDescent="0.25">
      <c r="A510">
        <v>598</v>
      </c>
      <c r="B510">
        <v>359</v>
      </c>
      <c r="C510">
        <v>199</v>
      </c>
      <c r="D510" t="s">
        <v>442</v>
      </c>
    </row>
    <row r="511" spans="1:4" x14ac:dyDescent="0.25">
      <c r="A511">
        <v>599</v>
      </c>
      <c r="B511">
        <v>360</v>
      </c>
      <c r="C511">
        <v>572</v>
      </c>
      <c r="D511" t="s">
        <v>443</v>
      </c>
    </row>
    <row r="512" spans="1:4" x14ac:dyDescent="0.25">
      <c r="A512">
        <v>600</v>
      </c>
      <c r="B512">
        <v>361</v>
      </c>
      <c r="C512">
        <v>572</v>
      </c>
      <c r="D512" t="s">
        <v>444</v>
      </c>
    </row>
    <row r="513" spans="1:4" x14ac:dyDescent="0.25">
      <c r="A513">
        <v>601</v>
      </c>
      <c r="B513">
        <v>362</v>
      </c>
      <c r="C513">
        <v>572</v>
      </c>
      <c r="D513" t="s">
        <v>445</v>
      </c>
    </row>
    <row r="514" spans="1:4" x14ac:dyDescent="0.25">
      <c r="A514">
        <v>628</v>
      </c>
      <c r="B514">
        <v>363</v>
      </c>
      <c r="C514">
        <v>20</v>
      </c>
      <c r="D514" t="s">
        <v>434</v>
      </c>
    </row>
    <row r="515" spans="1:4" x14ac:dyDescent="0.25">
      <c r="A515">
        <v>632</v>
      </c>
      <c r="B515">
        <v>364</v>
      </c>
      <c r="C515">
        <v>888</v>
      </c>
      <c r="D515" t="s">
        <v>446</v>
      </c>
    </row>
    <row r="516" spans="1:4" x14ac:dyDescent="0.25">
      <c r="A516">
        <v>635</v>
      </c>
      <c r="B516">
        <v>365</v>
      </c>
      <c r="C516">
        <v>888</v>
      </c>
      <c r="D516" t="s">
        <v>447</v>
      </c>
    </row>
    <row r="517" spans="1:4" x14ac:dyDescent="0.25">
      <c r="A517">
        <v>636</v>
      </c>
      <c r="B517">
        <v>366</v>
      </c>
      <c r="C517">
        <v>888</v>
      </c>
      <c r="D517" t="s">
        <v>448</v>
      </c>
    </row>
    <row r="518" spans="1:4" x14ac:dyDescent="0.25">
      <c r="A518">
        <v>637</v>
      </c>
      <c r="B518">
        <v>367</v>
      </c>
      <c r="C518">
        <v>57</v>
      </c>
      <c r="D518" t="s">
        <v>449</v>
      </c>
    </row>
    <row r="519" spans="1:4" x14ac:dyDescent="0.25">
      <c r="A519">
        <v>638</v>
      </c>
      <c r="B519">
        <v>368</v>
      </c>
      <c r="C519">
        <v>888</v>
      </c>
      <c r="D519" t="s">
        <v>450</v>
      </c>
    </row>
    <row r="520" spans="1:4" x14ac:dyDescent="0.25">
      <c r="A520">
        <v>639</v>
      </c>
      <c r="B520">
        <v>369</v>
      </c>
      <c r="C520">
        <v>888</v>
      </c>
      <c r="D520" t="s">
        <v>451</v>
      </c>
    </row>
    <row r="521" spans="1:4" x14ac:dyDescent="0.25">
      <c r="A521">
        <v>640</v>
      </c>
      <c r="B521">
        <v>370</v>
      </c>
      <c r="C521">
        <v>19</v>
      </c>
      <c r="D521" t="s">
        <v>452</v>
      </c>
    </row>
    <row r="522" spans="1:4" x14ac:dyDescent="0.25">
      <c r="A522">
        <v>641</v>
      </c>
      <c r="B522">
        <v>371</v>
      </c>
      <c r="C522">
        <v>3</v>
      </c>
      <c r="D522" t="s">
        <v>453</v>
      </c>
    </row>
    <row r="523" spans="1:4" x14ac:dyDescent="0.25">
      <c r="A523">
        <v>642</v>
      </c>
      <c r="B523">
        <v>372</v>
      </c>
      <c r="C523">
        <v>642</v>
      </c>
      <c r="D523" t="s">
        <v>144</v>
      </c>
    </row>
    <row r="524" spans="1:4" x14ac:dyDescent="0.25">
      <c r="A524">
        <v>643</v>
      </c>
      <c r="B524">
        <v>373</v>
      </c>
      <c r="C524">
        <v>584</v>
      </c>
      <c r="D524" t="s">
        <v>454</v>
      </c>
    </row>
    <row r="525" spans="1:4" x14ac:dyDescent="0.25">
      <c r="A525">
        <v>649</v>
      </c>
      <c r="B525">
        <v>374</v>
      </c>
      <c r="C525">
        <v>584</v>
      </c>
      <c r="D525" t="s">
        <v>455</v>
      </c>
    </row>
    <row r="526" spans="1:4" x14ac:dyDescent="0.25">
      <c r="A526">
        <v>1279</v>
      </c>
      <c r="B526">
        <v>850</v>
      </c>
      <c r="C526">
        <v>108</v>
      </c>
      <c r="D526" t="s">
        <v>2555</v>
      </c>
    </row>
    <row r="527" spans="1:4" x14ac:dyDescent="0.25">
      <c r="A527">
        <v>1278</v>
      </c>
      <c r="B527">
        <v>849</v>
      </c>
      <c r="C527">
        <v>108</v>
      </c>
      <c r="D527" t="s">
        <v>2556</v>
      </c>
    </row>
    <row r="528" spans="1:4" x14ac:dyDescent="0.25">
      <c r="A528">
        <v>1277</v>
      </c>
      <c r="B528">
        <v>848</v>
      </c>
      <c r="C528">
        <v>1261</v>
      </c>
      <c r="D528" t="s">
        <v>2465</v>
      </c>
    </row>
    <row r="529" spans="1:4" x14ac:dyDescent="0.25">
      <c r="A529">
        <v>1276</v>
      </c>
      <c r="B529">
        <v>847</v>
      </c>
      <c r="C529">
        <v>1261</v>
      </c>
      <c r="D529" t="s">
        <v>2494</v>
      </c>
    </row>
    <row r="530" spans="1:4" x14ac:dyDescent="0.25">
      <c r="A530">
        <v>1274</v>
      </c>
      <c r="B530">
        <v>845</v>
      </c>
      <c r="C530">
        <v>3</v>
      </c>
      <c r="D530" t="s">
        <v>2557</v>
      </c>
    </row>
    <row r="531" spans="1:4" x14ac:dyDescent="0.25">
      <c r="A531">
        <v>1281</v>
      </c>
      <c r="B531">
        <v>852</v>
      </c>
      <c r="C531">
        <v>108</v>
      </c>
      <c r="D531" t="s">
        <v>2558</v>
      </c>
    </row>
    <row r="532" spans="1:4" x14ac:dyDescent="0.25">
      <c r="A532">
        <v>1272</v>
      </c>
      <c r="B532">
        <v>844</v>
      </c>
      <c r="C532">
        <v>1261</v>
      </c>
      <c r="D532" t="s">
        <v>2793</v>
      </c>
    </row>
    <row r="533" spans="1:4" x14ac:dyDescent="0.25">
      <c r="A533">
        <v>1271</v>
      </c>
      <c r="B533">
        <v>843</v>
      </c>
      <c r="C533">
        <v>823</v>
      </c>
      <c r="D533" t="s">
        <v>2444</v>
      </c>
    </row>
    <row r="534" spans="1:4" x14ac:dyDescent="0.25">
      <c r="A534">
        <v>1270</v>
      </c>
      <c r="B534">
        <v>842</v>
      </c>
      <c r="C534">
        <v>849</v>
      </c>
      <c r="D534" t="s">
        <v>2445</v>
      </c>
    </row>
    <row r="535" spans="1:4" x14ac:dyDescent="0.25">
      <c r="A535">
        <v>676</v>
      </c>
      <c r="B535">
        <v>375</v>
      </c>
      <c r="C535">
        <v>816</v>
      </c>
      <c r="D535" t="s">
        <v>456</v>
      </c>
    </row>
    <row r="536" spans="1:4" x14ac:dyDescent="0.25">
      <c r="A536">
        <v>677</v>
      </c>
      <c r="B536">
        <v>376</v>
      </c>
      <c r="C536">
        <v>684</v>
      </c>
      <c r="D536" t="s">
        <v>457</v>
      </c>
    </row>
    <row r="537" spans="1:4" x14ac:dyDescent="0.25">
      <c r="A537">
        <v>678</v>
      </c>
      <c r="B537">
        <v>377</v>
      </c>
      <c r="C537">
        <v>584</v>
      </c>
      <c r="D537" t="s">
        <v>52</v>
      </c>
    </row>
    <row r="538" spans="1:4" x14ac:dyDescent="0.25">
      <c r="A538">
        <v>1282</v>
      </c>
      <c r="B538">
        <v>853</v>
      </c>
      <c r="C538">
        <v>1282</v>
      </c>
      <c r="D538" t="s">
        <v>2733</v>
      </c>
    </row>
    <row r="539" spans="1:4" x14ac:dyDescent="0.25">
      <c r="A539">
        <v>1267</v>
      </c>
      <c r="B539">
        <v>840</v>
      </c>
      <c r="C539">
        <v>3</v>
      </c>
      <c r="D539" t="s">
        <v>2548</v>
      </c>
    </row>
    <row r="540" spans="1:4" x14ac:dyDescent="0.25">
      <c r="A540">
        <v>681</v>
      </c>
      <c r="B540">
        <v>378</v>
      </c>
      <c r="C540">
        <v>108</v>
      </c>
      <c r="D540" t="s">
        <v>71</v>
      </c>
    </row>
    <row r="541" spans="1:4" x14ac:dyDescent="0.25">
      <c r="A541">
        <v>1266</v>
      </c>
      <c r="B541">
        <v>839</v>
      </c>
      <c r="C541">
        <v>1261</v>
      </c>
      <c r="D541" t="s">
        <v>2467</v>
      </c>
    </row>
    <row r="542" spans="1:4" x14ac:dyDescent="0.25">
      <c r="A542">
        <v>1265</v>
      </c>
      <c r="B542">
        <v>838</v>
      </c>
      <c r="C542">
        <v>1160</v>
      </c>
      <c r="D542" t="s">
        <v>2248</v>
      </c>
    </row>
    <row r="543" spans="1:4" x14ac:dyDescent="0.25">
      <c r="A543">
        <v>684</v>
      </c>
      <c r="B543">
        <v>379</v>
      </c>
      <c r="C543">
        <v>684</v>
      </c>
      <c r="D543" t="s">
        <v>458</v>
      </c>
    </row>
    <row r="544" spans="1:4" x14ac:dyDescent="0.25">
      <c r="A544">
        <v>1263</v>
      </c>
      <c r="B544">
        <v>836</v>
      </c>
      <c r="C544">
        <v>1261</v>
      </c>
      <c r="D544" t="s">
        <v>2491</v>
      </c>
    </row>
    <row r="545" spans="1:4" x14ac:dyDescent="0.25">
      <c r="A545">
        <v>1262</v>
      </c>
      <c r="B545">
        <v>835</v>
      </c>
      <c r="C545">
        <v>19</v>
      </c>
      <c r="D545" t="s">
        <v>2446</v>
      </c>
    </row>
    <row r="546" spans="1:4" x14ac:dyDescent="0.25">
      <c r="A546">
        <v>1261</v>
      </c>
      <c r="B546">
        <v>834</v>
      </c>
      <c r="C546">
        <v>1261</v>
      </c>
      <c r="D546" t="s">
        <v>2430</v>
      </c>
    </row>
    <row r="547" spans="1:4" x14ac:dyDescent="0.25">
      <c r="A547">
        <v>688</v>
      </c>
      <c r="B547">
        <v>380</v>
      </c>
      <c r="C547">
        <v>584</v>
      </c>
      <c r="D547" t="s">
        <v>54</v>
      </c>
    </row>
    <row r="548" spans="1:4" x14ac:dyDescent="0.25">
      <c r="A548">
        <v>689</v>
      </c>
      <c r="B548">
        <v>381</v>
      </c>
      <c r="C548">
        <v>684</v>
      </c>
      <c r="D548" t="s">
        <v>459</v>
      </c>
    </row>
    <row r="549" spans="1:4" x14ac:dyDescent="0.25">
      <c r="A549">
        <v>1260</v>
      </c>
      <c r="B549">
        <v>833</v>
      </c>
      <c r="C549">
        <v>1261</v>
      </c>
      <c r="D549" t="s">
        <v>2490</v>
      </c>
    </row>
    <row r="550" spans="1:4" x14ac:dyDescent="0.25">
      <c r="A550">
        <v>691</v>
      </c>
      <c r="B550">
        <v>382</v>
      </c>
      <c r="C550">
        <v>684</v>
      </c>
      <c r="D550" t="s">
        <v>460</v>
      </c>
    </row>
    <row r="551" spans="1:4" x14ac:dyDescent="0.25">
      <c r="A551">
        <v>692</v>
      </c>
      <c r="B551">
        <v>383</v>
      </c>
      <c r="C551">
        <v>684</v>
      </c>
      <c r="D551" t="s">
        <v>461</v>
      </c>
    </row>
    <row r="552" spans="1:4" x14ac:dyDescent="0.25">
      <c r="A552">
        <v>693</v>
      </c>
      <c r="B552">
        <v>384</v>
      </c>
      <c r="C552">
        <v>684</v>
      </c>
      <c r="D552" t="s">
        <v>462</v>
      </c>
    </row>
    <row r="553" spans="1:4" x14ac:dyDescent="0.25">
      <c r="A553">
        <v>694</v>
      </c>
      <c r="B553">
        <v>385</v>
      </c>
      <c r="C553">
        <v>684</v>
      </c>
      <c r="D553" t="s">
        <v>463</v>
      </c>
    </row>
    <row r="554" spans="1:4" x14ac:dyDescent="0.25">
      <c r="A554">
        <v>695</v>
      </c>
      <c r="B554">
        <v>386</v>
      </c>
      <c r="C554">
        <v>684</v>
      </c>
      <c r="D554" t="s">
        <v>464</v>
      </c>
    </row>
    <row r="555" spans="1:4" x14ac:dyDescent="0.25">
      <c r="A555">
        <v>1259</v>
      </c>
      <c r="B555">
        <v>832</v>
      </c>
      <c r="C555">
        <v>1261</v>
      </c>
      <c r="D555" t="s">
        <v>2489</v>
      </c>
    </row>
    <row r="556" spans="1:4" x14ac:dyDescent="0.25">
      <c r="A556">
        <v>697</v>
      </c>
      <c r="B556">
        <v>387</v>
      </c>
      <c r="C556">
        <v>684</v>
      </c>
      <c r="D556" t="s">
        <v>465</v>
      </c>
    </row>
    <row r="557" spans="1:4" x14ac:dyDescent="0.25">
      <c r="A557">
        <v>698</v>
      </c>
      <c r="B557">
        <v>388</v>
      </c>
      <c r="C557">
        <v>684</v>
      </c>
      <c r="D557" t="s">
        <v>466</v>
      </c>
    </row>
    <row r="558" spans="1:4" x14ac:dyDescent="0.25">
      <c r="A558">
        <v>699</v>
      </c>
      <c r="B558">
        <v>389</v>
      </c>
      <c r="C558">
        <v>684</v>
      </c>
      <c r="D558" t="s">
        <v>467</v>
      </c>
    </row>
    <row r="559" spans="1:4" x14ac:dyDescent="0.25">
      <c r="A559">
        <v>700</v>
      </c>
      <c r="B559">
        <v>390</v>
      </c>
      <c r="C559">
        <v>684</v>
      </c>
      <c r="D559" t="s">
        <v>468</v>
      </c>
    </row>
    <row r="560" spans="1:4" x14ac:dyDescent="0.25">
      <c r="A560">
        <v>701</v>
      </c>
      <c r="B560">
        <v>391</v>
      </c>
      <c r="C560">
        <v>684</v>
      </c>
      <c r="D560" t="s">
        <v>469</v>
      </c>
    </row>
    <row r="561" spans="1:4" x14ac:dyDescent="0.25">
      <c r="A561">
        <v>702</v>
      </c>
      <c r="B561">
        <v>392</v>
      </c>
      <c r="C561">
        <v>684</v>
      </c>
      <c r="D561" t="s">
        <v>470</v>
      </c>
    </row>
    <row r="562" spans="1:4" x14ac:dyDescent="0.25">
      <c r="A562">
        <v>703</v>
      </c>
      <c r="B562">
        <v>393</v>
      </c>
      <c r="C562">
        <v>684</v>
      </c>
      <c r="D562" t="s">
        <v>471</v>
      </c>
    </row>
    <row r="563" spans="1:4" x14ac:dyDescent="0.25">
      <c r="A563">
        <v>704</v>
      </c>
      <c r="B563">
        <v>394</v>
      </c>
      <c r="C563">
        <v>684</v>
      </c>
      <c r="D563" t="s">
        <v>472</v>
      </c>
    </row>
    <row r="564" spans="1:4" x14ac:dyDescent="0.25">
      <c r="A564">
        <v>705</v>
      </c>
      <c r="B564">
        <v>395</v>
      </c>
      <c r="C564">
        <v>684</v>
      </c>
      <c r="D564" t="s">
        <v>473</v>
      </c>
    </row>
    <row r="565" spans="1:4" x14ac:dyDescent="0.25">
      <c r="A565">
        <v>706</v>
      </c>
      <c r="B565">
        <v>396</v>
      </c>
      <c r="C565">
        <v>684</v>
      </c>
      <c r="D565" t="s">
        <v>474</v>
      </c>
    </row>
    <row r="566" spans="1:4" x14ac:dyDescent="0.25">
      <c r="A566">
        <v>707</v>
      </c>
      <c r="B566">
        <v>397</v>
      </c>
      <c r="C566">
        <v>684</v>
      </c>
      <c r="D566" t="s">
        <v>475</v>
      </c>
    </row>
    <row r="567" spans="1:4" x14ac:dyDescent="0.25">
      <c r="A567">
        <v>708</v>
      </c>
      <c r="B567">
        <v>398</v>
      </c>
      <c r="C567">
        <v>684</v>
      </c>
      <c r="D567" t="s">
        <v>476</v>
      </c>
    </row>
    <row r="568" spans="1:4" x14ac:dyDescent="0.25">
      <c r="A568">
        <v>1258</v>
      </c>
      <c r="B568">
        <v>831</v>
      </c>
      <c r="C568">
        <v>1261</v>
      </c>
      <c r="D568" t="s">
        <v>2468</v>
      </c>
    </row>
    <row r="569" spans="1:4" x14ac:dyDescent="0.25">
      <c r="A569">
        <v>710</v>
      </c>
      <c r="B569">
        <v>399</v>
      </c>
      <c r="C569">
        <v>684</v>
      </c>
      <c r="D569" t="s">
        <v>477</v>
      </c>
    </row>
    <row r="570" spans="1:4" x14ac:dyDescent="0.25">
      <c r="A570">
        <v>711</v>
      </c>
      <c r="B570">
        <v>400</v>
      </c>
      <c r="C570">
        <v>684</v>
      </c>
      <c r="D570" t="s">
        <v>478</v>
      </c>
    </row>
    <row r="571" spans="1:4" x14ac:dyDescent="0.25">
      <c r="A571">
        <v>712</v>
      </c>
      <c r="B571">
        <v>401</v>
      </c>
      <c r="C571">
        <v>684</v>
      </c>
      <c r="D571" t="s">
        <v>479</v>
      </c>
    </row>
    <row r="572" spans="1:4" x14ac:dyDescent="0.25">
      <c r="A572">
        <v>1257</v>
      </c>
      <c r="B572">
        <v>830</v>
      </c>
      <c r="C572">
        <v>1261</v>
      </c>
      <c r="D572" t="s">
        <v>2469</v>
      </c>
    </row>
    <row r="573" spans="1:4" x14ac:dyDescent="0.25">
      <c r="A573">
        <v>1280</v>
      </c>
      <c r="B573">
        <v>851</v>
      </c>
      <c r="C573">
        <v>108</v>
      </c>
      <c r="D573" t="s">
        <v>2558</v>
      </c>
    </row>
    <row r="574" spans="1:4" x14ac:dyDescent="0.25">
      <c r="A574">
        <v>715</v>
      </c>
      <c r="B574">
        <v>402</v>
      </c>
      <c r="C574">
        <v>684</v>
      </c>
      <c r="D574" t="s">
        <v>480</v>
      </c>
    </row>
    <row r="575" spans="1:4" x14ac:dyDescent="0.25">
      <c r="A575">
        <v>1026</v>
      </c>
      <c r="B575">
        <v>631</v>
      </c>
      <c r="C575">
        <v>1011</v>
      </c>
      <c r="D575" t="s">
        <v>686</v>
      </c>
    </row>
    <row r="576" spans="1:4" x14ac:dyDescent="0.25">
      <c r="A576">
        <v>1027</v>
      </c>
      <c r="B576">
        <v>632</v>
      </c>
      <c r="C576">
        <v>1011</v>
      </c>
      <c r="D576" t="s">
        <v>687</v>
      </c>
    </row>
    <row r="577" spans="1:4" x14ac:dyDescent="0.25">
      <c r="A577">
        <v>1252</v>
      </c>
      <c r="B577">
        <v>825</v>
      </c>
      <c r="C577">
        <v>1261</v>
      </c>
      <c r="D577" t="s">
        <v>2485</v>
      </c>
    </row>
    <row r="578" spans="1:4" x14ac:dyDescent="0.25">
      <c r="A578">
        <v>719</v>
      </c>
      <c r="B578">
        <v>403</v>
      </c>
      <c r="C578">
        <v>1011</v>
      </c>
      <c r="D578" t="s">
        <v>481</v>
      </c>
    </row>
    <row r="579" spans="1:4" x14ac:dyDescent="0.25">
      <c r="A579">
        <v>1251</v>
      </c>
      <c r="B579">
        <v>824</v>
      </c>
      <c r="C579">
        <v>1261</v>
      </c>
      <c r="D579" t="s">
        <v>2484</v>
      </c>
    </row>
    <row r="580" spans="1:4" x14ac:dyDescent="0.25">
      <c r="A580">
        <v>1248</v>
      </c>
      <c r="B580">
        <v>821</v>
      </c>
      <c r="C580">
        <v>1261</v>
      </c>
      <c r="D580" t="s">
        <v>2481</v>
      </c>
    </row>
    <row r="581" spans="1:4" x14ac:dyDescent="0.25">
      <c r="A581">
        <v>1247</v>
      </c>
      <c r="B581">
        <v>820</v>
      </c>
      <c r="C581">
        <v>1261</v>
      </c>
      <c r="D581" t="s">
        <v>2471</v>
      </c>
    </row>
    <row r="582" spans="1:4" x14ac:dyDescent="0.25">
      <c r="A582">
        <v>723</v>
      </c>
      <c r="B582">
        <v>404</v>
      </c>
      <c r="C582">
        <v>199</v>
      </c>
      <c r="D582" t="s">
        <v>429</v>
      </c>
    </row>
    <row r="583" spans="1:4" x14ac:dyDescent="0.25">
      <c r="A583">
        <v>724</v>
      </c>
      <c r="B583">
        <v>405</v>
      </c>
      <c r="C583">
        <v>684</v>
      </c>
      <c r="D583" t="s">
        <v>482</v>
      </c>
    </row>
    <row r="584" spans="1:4" x14ac:dyDescent="0.25">
      <c r="A584">
        <v>725</v>
      </c>
      <c r="B584">
        <v>406</v>
      </c>
      <c r="C584">
        <v>816</v>
      </c>
      <c r="D584" t="s">
        <v>483</v>
      </c>
    </row>
    <row r="585" spans="1:4" x14ac:dyDescent="0.25">
      <c r="A585">
        <v>726</v>
      </c>
      <c r="B585">
        <v>407</v>
      </c>
      <c r="C585">
        <v>726</v>
      </c>
      <c r="D585" t="s">
        <v>80</v>
      </c>
    </row>
    <row r="586" spans="1:4" x14ac:dyDescent="0.25">
      <c r="A586">
        <v>1246</v>
      </c>
      <c r="B586">
        <v>819</v>
      </c>
      <c r="C586">
        <v>1261</v>
      </c>
      <c r="D586" t="s">
        <v>2480</v>
      </c>
    </row>
    <row r="587" spans="1:4" x14ac:dyDescent="0.25">
      <c r="A587">
        <v>1243</v>
      </c>
      <c r="B587">
        <v>816</v>
      </c>
      <c r="C587">
        <v>1261</v>
      </c>
      <c r="D587" t="s">
        <v>2477</v>
      </c>
    </row>
    <row r="588" spans="1:4" x14ac:dyDescent="0.25">
      <c r="A588">
        <v>1242</v>
      </c>
      <c r="B588">
        <v>815</v>
      </c>
      <c r="C588">
        <v>1261</v>
      </c>
      <c r="D588" t="s">
        <v>2476</v>
      </c>
    </row>
    <row r="589" spans="1:4" x14ac:dyDescent="0.25">
      <c r="A589">
        <v>1241</v>
      </c>
      <c r="B589">
        <v>814</v>
      </c>
      <c r="C589">
        <v>1261</v>
      </c>
      <c r="D589" t="s">
        <v>2475</v>
      </c>
    </row>
    <row r="590" spans="1:4" x14ac:dyDescent="0.25">
      <c r="A590">
        <v>1240</v>
      </c>
      <c r="B590">
        <v>813</v>
      </c>
      <c r="C590">
        <v>1261</v>
      </c>
      <c r="D590" t="s">
        <v>2474</v>
      </c>
    </row>
    <row r="591" spans="1:4" x14ac:dyDescent="0.25">
      <c r="A591">
        <v>1239</v>
      </c>
      <c r="B591">
        <v>812</v>
      </c>
      <c r="C591">
        <v>1261</v>
      </c>
      <c r="D591" t="s">
        <v>2470</v>
      </c>
    </row>
    <row r="592" spans="1:4" x14ac:dyDescent="0.25">
      <c r="A592">
        <v>1238</v>
      </c>
      <c r="B592">
        <v>811</v>
      </c>
      <c r="C592">
        <v>1261</v>
      </c>
      <c r="D592" t="s">
        <v>2473</v>
      </c>
    </row>
    <row r="593" spans="1:4" x14ac:dyDescent="0.25">
      <c r="A593">
        <v>1237</v>
      </c>
      <c r="B593">
        <v>810</v>
      </c>
      <c r="C593">
        <v>383</v>
      </c>
      <c r="D593" t="s">
        <v>2447</v>
      </c>
    </row>
    <row r="594" spans="1:4" x14ac:dyDescent="0.25">
      <c r="A594">
        <v>1236</v>
      </c>
      <c r="B594">
        <v>809</v>
      </c>
      <c r="C594">
        <v>383</v>
      </c>
      <c r="D594" t="s">
        <v>454</v>
      </c>
    </row>
    <row r="595" spans="1:4" x14ac:dyDescent="0.25">
      <c r="A595">
        <v>1035</v>
      </c>
      <c r="B595">
        <v>640</v>
      </c>
      <c r="C595">
        <v>1011</v>
      </c>
      <c r="D595" t="s">
        <v>672</v>
      </c>
    </row>
    <row r="596" spans="1:4" x14ac:dyDescent="0.25">
      <c r="A596">
        <v>1283</v>
      </c>
      <c r="B596">
        <v>854</v>
      </c>
      <c r="C596">
        <v>1282</v>
      </c>
      <c r="D596" t="s">
        <v>2734</v>
      </c>
    </row>
    <row r="597" spans="1:4" x14ac:dyDescent="0.25">
      <c r="A597">
        <v>1284</v>
      </c>
      <c r="B597">
        <v>855</v>
      </c>
      <c r="C597">
        <v>1282</v>
      </c>
      <c r="D597" t="s">
        <v>2751</v>
      </c>
    </row>
    <row r="598" spans="1:4" x14ac:dyDescent="0.25">
      <c r="A598">
        <v>1285</v>
      </c>
      <c r="B598">
        <v>856</v>
      </c>
      <c r="C598">
        <v>1286</v>
      </c>
      <c r="D598" t="s">
        <v>2750</v>
      </c>
    </row>
    <row r="599" spans="1:4" x14ac:dyDescent="0.25">
      <c r="A599">
        <v>1227</v>
      </c>
      <c r="B599">
        <v>803</v>
      </c>
      <c r="C599">
        <v>1207</v>
      </c>
      <c r="D599" t="s">
        <v>2250</v>
      </c>
    </row>
    <row r="600" spans="1:4" x14ac:dyDescent="0.25">
      <c r="A600">
        <v>1225</v>
      </c>
      <c r="B600">
        <v>801</v>
      </c>
      <c r="C600">
        <v>1207</v>
      </c>
      <c r="D600" t="s">
        <v>2258</v>
      </c>
    </row>
    <row r="601" spans="1:4" x14ac:dyDescent="0.25">
      <c r="A601">
        <v>1224</v>
      </c>
      <c r="B601">
        <v>800</v>
      </c>
      <c r="C601">
        <v>1208</v>
      </c>
      <c r="D601" t="s">
        <v>2259</v>
      </c>
    </row>
    <row r="602" spans="1:4" x14ac:dyDescent="0.25">
      <c r="A602">
        <v>1223</v>
      </c>
      <c r="B602">
        <v>799</v>
      </c>
      <c r="C602">
        <v>1207</v>
      </c>
      <c r="D602" t="s">
        <v>2260</v>
      </c>
    </row>
    <row r="603" spans="1:4" x14ac:dyDescent="0.25">
      <c r="A603">
        <v>1217</v>
      </c>
      <c r="B603">
        <v>793</v>
      </c>
      <c r="C603">
        <v>1208</v>
      </c>
      <c r="D603" t="s">
        <v>2261</v>
      </c>
    </row>
    <row r="604" spans="1:4" x14ac:dyDescent="0.25">
      <c r="A604">
        <v>745</v>
      </c>
      <c r="B604">
        <v>408</v>
      </c>
      <c r="C604">
        <v>41</v>
      </c>
      <c r="D604" t="s">
        <v>484</v>
      </c>
    </row>
    <row r="605" spans="1:4" x14ac:dyDescent="0.25">
      <c r="A605">
        <v>746</v>
      </c>
      <c r="B605">
        <v>409</v>
      </c>
      <c r="C605">
        <v>381</v>
      </c>
      <c r="D605" t="s">
        <v>485</v>
      </c>
    </row>
    <row r="606" spans="1:4" x14ac:dyDescent="0.25">
      <c r="A606">
        <v>747</v>
      </c>
      <c r="B606">
        <v>410</v>
      </c>
      <c r="C606">
        <v>383</v>
      </c>
      <c r="D606" t="s">
        <v>486</v>
      </c>
    </row>
    <row r="607" spans="1:4" x14ac:dyDescent="0.25">
      <c r="A607">
        <v>748</v>
      </c>
      <c r="B607">
        <v>411</v>
      </c>
      <c r="C607">
        <v>108</v>
      </c>
      <c r="D607" t="s">
        <v>487</v>
      </c>
    </row>
    <row r="608" spans="1:4" x14ac:dyDescent="0.25">
      <c r="A608">
        <v>749</v>
      </c>
      <c r="B608">
        <v>412</v>
      </c>
      <c r="C608">
        <v>58</v>
      </c>
      <c r="D608" t="s">
        <v>488</v>
      </c>
    </row>
    <row r="609" spans="1:4" x14ac:dyDescent="0.25">
      <c r="A609">
        <v>750</v>
      </c>
      <c r="B609">
        <v>413</v>
      </c>
      <c r="C609">
        <v>382</v>
      </c>
      <c r="D609" t="s">
        <v>489</v>
      </c>
    </row>
    <row r="610" spans="1:4" x14ac:dyDescent="0.25">
      <c r="A610">
        <v>751</v>
      </c>
      <c r="B610">
        <v>414</v>
      </c>
      <c r="C610">
        <v>888</v>
      </c>
      <c r="D610" t="s">
        <v>490</v>
      </c>
    </row>
    <row r="611" spans="1:4" x14ac:dyDescent="0.25">
      <c r="A611">
        <v>752</v>
      </c>
      <c r="B611">
        <v>415</v>
      </c>
      <c r="C611">
        <v>19</v>
      </c>
      <c r="D611" t="s">
        <v>491</v>
      </c>
    </row>
    <row r="612" spans="1:4" x14ac:dyDescent="0.25">
      <c r="A612">
        <v>753</v>
      </c>
      <c r="B612">
        <v>416</v>
      </c>
      <c r="C612">
        <v>3</v>
      </c>
      <c r="D612" t="s">
        <v>492</v>
      </c>
    </row>
    <row r="613" spans="1:4" x14ac:dyDescent="0.25">
      <c r="A613">
        <v>754</v>
      </c>
      <c r="B613">
        <v>417</v>
      </c>
      <c r="C613">
        <v>92</v>
      </c>
      <c r="D613" t="s">
        <v>493</v>
      </c>
    </row>
    <row r="614" spans="1:4" x14ac:dyDescent="0.25">
      <c r="A614">
        <v>755</v>
      </c>
      <c r="B614">
        <v>418</v>
      </c>
      <c r="C614">
        <v>20</v>
      </c>
      <c r="D614" t="s">
        <v>494</v>
      </c>
    </row>
    <row r="615" spans="1:4" x14ac:dyDescent="0.25">
      <c r="A615">
        <v>756</v>
      </c>
      <c r="B615">
        <v>419</v>
      </c>
      <c r="C615">
        <v>104</v>
      </c>
      <c r="D615" t="s">
        <v>495</v>
      </c>
    </row>
    <row r="616" spans="1:4" x14ac:dyDescent="0.25">
      <c r="A616">
        <v>757</v>
      </c>
      <c r="B616">
        <v>420</v>
      </c>
      <c r="C616">
        <v>41</v>
      </c>
      <c r="D616" t="s">
        <v>496</v>
      </c>
    </row>
    <row r="617" spans="1:4" x14ac:dyDescent="0.25">
      <c r="A617">
        <v>758</v>
      </c>
      <c r="B617">
        <v>421</v>
      </c>
      <c r="C617">
        <v>101</v>
      </c>
      <c r="D617" t="s">
        <v>497</v>
      </c>
    </row>
    <row r="618" spans="1:4" x14ac:dyDescent="0.25">
      <c r="A618">
        <v>759</v>
      </c>
      <c r="B618">
        <v>422</v>
      </c>
      <c r="C618">
        <v>117</v>
      </c>
      <c r="D618" t="s">
        <v>498</v>
      </c>
    </row>
    <row r="619" spans="1:4" x14ac:dyDescent="0.25">
      <c r="A619">
        <v>760</v>
      </c>
      <c r="B619">
        <v>423</v>
      </c>
      <c r="C619">
        <v>57</v>
      </c>
      <c r="D619" t="s">
        <v>499</v>
      </c>
    </row>
    <row r="620" spans="1:4" x14ac:dyDescent="0.25">
      <c r="A620">
        <v>761</v>
      </c>
      <c r="B620">
        <v>424</v>
      </c>
      <c r="C620">
        <v>103</v>
      </c>
      <c r="D620" t="s">
        <v>500</v>
      </c>
    </row>
    <row r="621" spans="1:4" x14ac:dyDescent="0.25">
      <c r="A621">
        <v>1297</v>
      </c>
      <c r="B621">
        <v>867</v>
      </c>
      <c r="C621">
        <v>1286</v>
      </c>
      <c r="D621" t="s">
        <v>2794</v>
      </c>
    </row>
    <row r="622" spans="1:4" x14ac:dyDescent="0.25">
      <c r="A622">
        <v>763</v>
      </c>
      <c r="B622">
        <v>425</v>
      </c>
      <c r="C622">
        <v>816</v>
      </c>
      <c r="D622" t="s">
        <v>501</v>
      </c>
    </row>
    <row r="623" spans="1:4" x14ac:dyDescent="0.25">
      <c r="A623">
        <v>764</v>
      </c>
      <c r="B623">
        <v>426</v>
      </c>
      <c r="C623">
        <v>816</v>
      </c>
      <c r="D623" t="s">
        <v>502</v>
      </c>
    </row>
    <row r="624" spans="1:4" x14ac:dyDescent="0.25">
      <c r="A624">
        <v>765</v>
      </c>
      <c r="B624">
        <v>427</v>
      </c>
      <c r="C624">
        <v>823</v>
      </c>
      <c r="D624" t="s">
        <v>503</v>
      </c>
    </row>
    <row r="625" spans="1:4" x14ac:dyDescent="0.25">
      <c r="A625">
        <v>766</v>
      </c>
      <c r="B625">
        <v>428</v>
      </c>
      <c r="C625">
        <v>823</v>
      </c>
      <c r="D625" t="s">
        <v>504</v>
      </c>
    </row>
    <row r="626" spans="1:4" x14ac:dyDescent="0.25">
      <c r="A626">
        <v>767</v>
      </c>
      <c r="B626">
        <v>429</v>
      </c>
      <c r="C626">
        <v>816</v>
      </c>
      <c r="D626" t="s">
        <v>505</v>
      </c>
    </row>
    <row r="627" spans="1:4" x14ac:dyDescent="0.25">
      <c r="A627">
        <v>1215</v>
      </c>
      <c r="B627">
        <v>791</v>
      </c>
      <c r="C627">
        <v>1207</v>
      </c>
      <c r="D627" t="s">
        <v>2263</v>
      </c>
    </row>
    <row r="628" spans="1:4" x14ac:dyDescent="0.25">
      <c r="A628">
        <v>769</v>
      </c>
      <c r="B628">
        <v>430</v>
      </c>
      <c r="C628">
        <v>823</v>
      </c>
      <c r="D628" t="s">
        <v>506</v>
      </c>
    </row>
    <row r="629" spans="1:4" x14ac:dyDescent="0.25">
      <c r="A629">
        <v>770</v>
      </c>
      <c r="B629">
        <v>431</v>
      </c>
      <c r="C629">
        <v>816</v>
      </c>
      <c r="D629" t="s">
        <v>507</v>
      </c>
    </row>
    <row r="630" spans="1:4" x14ac:dyDescent="0.25">
      <c r="A630">
        <v>771</v>
      </c>
      <c r="B630">
        <v>432</v>
      </c>
      <c r="C630">
        <v>816</v>
      </c>
      <c r="D630" t="s">
        <v>508</v>
      </c>
    </row>
    <row r="631" spans="1:4" x14ac:dyDescent="0.25">
      <c r="A631">
        <v>1043</v>
      </c>
      <c r="B631">
        <v>647</v>
      </c>
      <c r="C631">
        <v>980</v>
      </c>
      <c r="D631" t="s">
        <v>700</v>
      </c>
    </row>
    <row r="632" spans="1:4" x14ac:dyDescent="0.25">
      <c r="A632">
        <v>773</v>
      </c>
      <c r="B632">
        <v>433</v>
      </c>
      <c r="C632">
        <v>117</v>
      </c>
      <c r="D632" t="s">
        <v>509</v>
      </c>
    </row>
    <row r="633" spans="1:4" x14ac:dyDescent="0.25">
      <c r="A633">
        <v>774</v>
      </c>
      <c r="B633">
        <v>434</v>
      </c>
      <c r="C633">
        <v>1086</v>
      </c>
      <c r="D633" t="s">
        <v>1430</v>
      </c>
    </row>
    <row r="634" spans="1:4" x14ac:dyDescent="0.25">
      <c r="A634">
        <v>1213</v>
      </c>
      <c r="B634">
        <v>789</v>
      </c>
      <c r="C634">
        <v>1207</v>
      </c>
      <c r="D634" t="s">
        <v>2448</v>
      </c>
    </row>
    <row r="635" spans="1:4" x14ac:dyDescent="0.25">
      <c r="A635">
        <v>1212</v>
      </c>
      <c r="B635">
        <v>788</v>
      </c>
      <c r="C635">
        <v>1208</v>
      </c>
      <c r="D635" t="s">
        <v>2265</v>
      </c>
    </row>
    <row r="636" spans="1:4" x14ac:dyDescent="0.25">
      <c r="A636">
        <v>1211</v>
      </c>
      <c r="B636">
        <v>787</v>
      </c>
      <c r="C636">
        <v>1207</v>
      </c>
      <c r="D636" t="s">
        <v>2266</v>
      </c>
    </row>
    <row r="637" spans="1:4" x14ac:dyDescent="0.25">
      <c r="A637">
        <v>1205</v>
      </c>
      <c r="B637">
        <v>781</v>
      </c>
      <c r="C637">
        <v>20</v>
      </c>
      <c r="D637" t="s">
        <v>2192</v>
      </c>
    </row>
    <row r="638" spans="1:4" x14ac:dyDescent="0.25">
      <c r="A638">
        <v>1286</v>
      </c>
      <c r="B638">
        <v>857</v>
      </c>
      <c r="C638">
        <v>1286</v>
      </c>
      <c r="D638" t="s">
        <v>2492</v>
      </c>
    </row>
    <row r="639" spans="1:4" x14ac:dyDescent="0.25">
      <c r="A639">
        <v>780</v>
      </c>
      <c r="B639">
        <v>435</v>
      </c>
      <c r="C639">
        <v>684</v>
      </c>
      <c r="D639" t="s">
        <v>510</v>
      </c>
    </row>
    <row r="640" spans="1:4" x14ac:dyDescent="0.25">
      <c r="A640">
        <v>1287</v>
      </c>
      <c r="B640">
        <v>858</v>
      </c>
      <c r="C640">
        <v>1286</v>
      </c>
      <c r="D640" t="s">
        <v>2749</v>
      </c>
    </row>
    <row r="641" spans="1:4" x14ac:dyDescent="0.25">
      <c r="A641">
        <v>1200</v>
      </c>
      <c r="B641">
        <v>778</v>
      </c>
      <c r="C641">
        <v>1200</v>
      </c>
      <c r="D641" t="s">
        <v>1687</v>
      </c>
    </row>
    <row r="642" spans="1:4" x14ac:dyDescent="0.25">
      <c r="A642">
        <v>1289</v>
      </c>
      <c r="B642">
        <v>859</v>
      </c>
      <c r="C642">
        <v>1286</v>
      </c>
      <c r="D642" t="s">
        <v>2747</v>
      </c>
    </row>
    <row r="643" spans="1:4" x14ac:dyDescent="0.25">
      <c r="A643">
        <v>1290</v>
      </c>
      <c r="B643">
        <v>860</v>
      </c>
      <c r="C643">
        <v>1286</v>
      </c>
      <c r="D643" t="s">
        <v>2746</v>
      </c>
    </row>
    <row r="644" spans="1:4" x14ac:dyDescent="0.25">
      <c r="A644">
        <v>1193</v>
      </c>
      <c r="B644">
        <v>773</v>
      </c>
      <c r="C644">
        <v>1133</v>
      </c>
      <c r="D644" t="s">
        <v>1622</v>
      </c>
    </row>
    <row r="645" spans="1:4" x14ac:dyDescent="0.25">
      <c r="A645">
        <v>1192</v>
      </c>
      <c r="B645">
        <v>772</v>
      </c>
      <c r="C645">
        <v>1133</v>
      </c>
      <c r="D645" t="s">
        <v>1621</v>
      </c>
    </row>
    <row r="646" spans="1:4" x14ac:dyDescent="0.25">
      <c r="A646">
        <v>1190</v>
      </c>
      <c r="B646">
        <v>770</v>
      </c>
      <c r="C646">
        <v>103</v>
      </c>
      <c r="D646" t="s">
        <v>1690</v>
      </c>
    </row>
    <row r="647" spans="1:4" x14ac:dyDescent="0.25">
      <c r="A647">
        <v>1186</v>
      </c>
      <c r="B647">
        <v>766</v>
      </c>
      <c r="C647">
        <v>1160</v>
      </c>
      <c r="D647" t="s">
        <v>1742</v>
      </c>
    </row>
    <row r="648" spans="1:4" x14ac:dyDescent="0.25">
      <c r="A648">
        <v>1183</v>
      </c>
      <c r="B648">
        <v>763</v>
      </c>
      <c r="C648">
        <v>1161</v>
      </c>
      <c r="D648" t="s">
        <v>1743</v>
      </c>
    </row>
    <row r="649" spans="1:4" x14ac:dyDescent="0.25">
      <c r="A649">
        <v>1172</v>
      </c>
      <c r="B649">
        <v>752</v>
      </c>
      <c r="C649">
        <v>1161</v>
      </c>
      <c r="D649" t="s">
        <v>1744</v>
      </c>
    </row>
    <row r="650" spans="1:4" x14ac:dyDescent="0.25">
      <c r="A650">
        <v>1170</v>
      </c>
      <c r="B650">
        <v>750</v>
      </c>
      <c r="C650">
        <v>1160</v>
      </c>
      <c r="D650" t="s">
        <v>1746</v>
      </c>
    </row>
    <row r="651" spans="1:4" x14ac:dyDescent="0.25">
      <c r="A651">
        <v>1168</v>
      </c>
      <c r="B651">
        <v>748</v>
      </c>
      <c r="C651">
        <v>1160</v>
      </c>
      <c r="D651" t="s">
        <v>1747</v>
      </c>
    </row>
    <row r="652" spans="1:4" x14ac:dyDescent="0.25">
      <c r="A652">
        <v>1166</v>
      </c>
      <c r="B652">
        <v>746</v>
      </c>
      <c r="C652">
        <v>1160</v>
      </c>
      <c r="D652" t="s">
        <v>1748</v>
      </c>
    </row>
    <row r="653" spans="1:4" x14ac:dyDescent="0.25">
      <c r="A653">
        <v>1291</v>
      </c>
      <c r="B653">
        <v>861</v>
      </c>
      <c r="C653">
        <v>1286</v>
      </c>
      <c r="D653" t="s">
        <v>2745</v>
      </c>
    </row>
    <row r="654" spans="1:4" x14ac:dyDescent="0.25">
      <c r="A654">
        <v>1292</v>
      </c>
      <c r="B654">
        <v>862</v>
      </c>
      <c r="C654">
        <v>1286</v>
      </c>
      <c r="D654" t="s">
        <v>2744</v>
      </c>
    </row>
    <row r="655" spans="1:4" x14ac:dyDescent="0.25">
      <c r="A655">
        <v>1293</v>
      </c>
      <c r="B655">
        <v>863</v>
      </c>
      <c r="C655">
        <v>1282</v>
      </c>
      <c r="D655" t="s">
        <v>2743</v>
      </c>
    </row>
    <row r="656" spans="1:4" x14ac:dyDescent="0.25">
      <c r="A656">
        <v>1161</v>
      </c>
      <c r="B656">
        <v>744</v>
      </c>
      <c r="C656">
        <v>1161</v>
      </c>
      <c r="D656" t="s">
        <v>1749</v>
      </c>
    </row>
    <row r="657" spans="1:4" x14ac:dyDescent="0.25">
      <c r="A657">
        <v>1294</v>
      </c>
      <c r="B657">
        <v>864</v>
      </c>
      <c r="C657">
        <v>1286</v>
      </c>
      <c r="D657" t="s">
        <v>2742</v>
      </c>
    </row>
    <row r="658" spans="1:4" x14ac:dyDescent="0.25">
      <c r="A658">
        <v>1295</v>
      </c>
      <c r="B658">
        <v>865</v>
      </c>
      <c r="C658">
        <v>1286</v>
      </c>
      <c r="D658" t="s">
        <v>2741</v>
      </c>
    </row>
    <row r="659" spans="1:4" x14ac:dyDescent="0.25">
      <c r="A659">
        <v>1296</v>
      </c>
      <c r="B659">
        <v>866</v>
      </c>
      <c r="C659">
        <v>1286</v>
      </c>
      <c r="D659" t="s">
        <v>2740</v>
      </c>
    </row>
    <row r="660" spans="1:4" x14ac:dyDescent="0.25">
      <c r="A660">
        <v>1298</v>
      </c>
      <c r="B660">
        <v>868</v>
      </c>
      <c r="C660">
        <v>1286</v>
      </c>
      <c r="D660" t="s">
        <v>2739</v>
      </c>
    </row>
    <row r="661" spans="1:4" x14ac:dyDescent="0.25">
      <c r="A661">
        <v>1155</v>
      </c>
      <c r="B661">
        <v>742</v>
      </c>
      <c r="C661">
        <v>20</v>
      </c>
      <c r="D661" t="s">
        <v>1518</v>
      </c>
    </row>
    <row r="662" spans="1:4" x14ac:dyDescent="0.25">
      <c r="A662">
        <v>1154</v>
      </c>
      <c r="B662">
        <v>741</v>
      </c>
      <c r="C662">
        <v>1086</v>
      </c>
      <c r="D662" t="s">
        <v>1517</v>
      </c>
    </row>
    <row r="663" spans="1:4" x14ac:dyDescent="0.25">
      <c r="A663">
        <v>1150</v>
      </c>
      <c r="B663">
        <v>737</v>
      </c>
      <c r="C663">
        <v>1133</v>
      </c>
      <c r="D663" t="s">
        <v>1619</v>
      </c>
    </row>
    <row r="664" spans="1:4" x14ac:dyDescent="0.25">
      <c r="A664">
        <v>1148</v>
      </c>
      <c r="B664">
        <v>735</v>
      </c>
      <c r="C664">
        <v>1133</v>
      </c>
      <c r="D664" t="s">
        <v>1620</v>
      </c>
    </row>
    <row r="665" spans="1:4" x14ac:dyDescent="0.25">
      <c r="A665">
        <v>1141</v>
      </c>
      <c r="B665">
        <v>728</v>
      </c>
      <c r="C665">
        <v>101</v>
      </c>
      <c r="D665" t="s">
        <v>1519</v>
      </c>
    </row>
    <row r="666" spans="1:4" x14ac:dyDescent="0.25">
      <c r="A666">
        <v>1128</v>
      </c>
      <c r="B666">
        <v>717</v>
      </c>
      <c r="C666">
        <v>1086</v>
      </c>
      <c r="D666" t="s">
        <v>1399</v>
      </c>
    </row>
    <row r="667" spans="1:4" x14ac:dyDescent="0.25">
      <c r="A667">
        <v>808</v>
      </c>
      <c r="B667">
        <v>436</v>
      </c>
      <c r="C667">
        <v>1160</v>
      </c>
      <c r="D667" t="s">
        <v>1745</v>
      </c>
    </row>
    <row r="668" spans="1:4" x14ac:dyDescent="0.25">
      <c r="A668">
        <v>809</v>
      </c>
      <c r="B668">
        <v>437</v>
      </c>
      <c r="C668">
        <v>199</v>
      </c>
      <c r="D668" t="s">
        <v>432</v>
      </c>
    </row>
    <row r="669" spans="1:4" x14ac:dyDescent="0.25">
      <c r="A669">
        <v>810</v>
      </c>
      <c r="B669">
        <v>438</v>
      </c>
      <c r="C669">
        <v>381</v>
      </c>
      <c r="D669" t="s">
        <v>511</v>
      </c>
    </row>
    <row r="670" spans="1:4" x14ac:dyDescent="0.25">
      <c r="A670">
        <v>811</v>
      </c>
      <c r="B670">
        <v>439</v>
      </c>
      <c r="C670">
        <v>535</v>
      </c>
      <c r="D670" t="s">
        <v>512</v>
      </c>
    </row>
    <row r="671" spans="1:4" x14ac:dyDescent="0.25">
      <c r="A671">
        <v>1125</v>
      </c>
      <c r="B671">
        <v>715</v>
      </c>
      <c r="C671">
        <v>101</v>
      </c>
      <c r="D671" t="s">
        <v>707</v>
      </c>
    </row>
    <row r="672" spans="1:4" x14ac:dyDescent="0.25">
      <c r="A672">
        <v>1304</v>
      </c>
      <c r="B672">
        <v>872</v>
      </c>
      <c r="C672">
        <v>1282</v>
      </c>
      <c r="D672" t="s">
        <v>2737</v>
      </c>
    </row>
    <row r="673" spans="1:4" x14ac:dyDescent="0.25">
      <c r="A673">
        <v>814</v>
      </c>
      <c r="B673">
        <v>440</v>
      </c>
      <c r="C673">
        <v>684</v>
      </c>
      <c r="D673" t="s">
        <v>513</v>
      </c>
    </row>
    <row r="674" spans="1:4" x14ac:dyDescent="0.25">
      <c r="A674">
        <v>815</v>
      </c>
      <c r="B674">
        <v>441</v>
      </c>
      <c r="C674">
        <v>684</v>
      </c>
      <c r="D674" t="s">
        <v>514</v>
      </c>
    </row>
    <row r="675" spans="1:4" x14ac:dyDescent="0.25">
      <c r="A675">
        <v>816</v>
      </c>
      <c r="B675">
        <v>442</v>
      </c>
      <c r="C675">
        <v>816</v>
      </c>
      <c r="D675" t="s">
        <v>515</v>
      </c>
    </row>
    <row r="676" spans="1:4" x14ac:dyDescent="0.25">
      <c r="A676">
        <v>817</v>
      </c>
      <c r="B676">
        <v>443</v>
      </c>
      <c r="C676">
        <v>816</v>
      </c>
      <c r="D676" t="s">
        <v>516</v>
      </c>
    </row>
    <row r="677" spans="1:4" x14ac:dyDescent="0.25">
      <c r="A677">
        <v>818</v>
      </c>
      <c r="B677">
        <v>444</v>
      </c>
      <c r="C677">
        <v>816</v>
      </c>
      <c r="D677" t="s">
        <v>517</v>
      </c>
    </row>
    <row r="678" spans="1:4" x14ac:dyDescent="0.25">
      <c r="A678">
        <v>819</v>
      </c>
      <c r="B678">
        <v>445</v>
      </c>
      <c r="C678">
        <v>816</v>
      </c>
      <c r="D678" t="s">
        <v>518</v>
      </c>
    </row>
    <row r="679" spans="1:4" x14ac:dyDescent="0.25">
      <c r="A679">
        <v>820</v>
      </c>
      <c r="B679">
        <v>446</v>
      </c>
      <c r="C679">
        <v>816</v>
      </c>
      <c r="D679" t="s">
        <v>519</v>
      </c>
    </row>
    <row r="680" spans="1:4" x14ac:dyDescent="0.25">
      <c r="A680">
        <v>821</v>
      </c>
      <c r="B680">
        <v>447</v>
      </c>
      <c r="C680">
        <v>816</v>
      </c>
      <c r="D680" t="s">
        <v>520</v>
      </c>
    </row>
    <row r="681" spans="1:4" x14ac:dyDescent="0.25">
      <c r="A681">
        <v>1116</v>
      </c>
      <c r="B681">
        <v>707</v>
      </c>
      <c r="C681">
        <v>1116</v>
      </c>
      <c r="D681" t="s">
        <v>1397</v>
      </c>
    </row>
    <row r="682" spans="1:4" x14ac:dyDescent="0.25">
      <c r="A682">
        <v>823</v>
      </c>
      <c r="B682">
        <v>448</v>
      </c>
      <c r="C682">
        <v>823</v>
      </c>
      <c r="D682" t="s">
        <v>521</v>
      </c>
    </row>
    <row r="683" spans="1:4" x14ac:dyDescent="0.25">
      <c r="A683">
        <v>824</v>
      </c>
      <c r="B683">
        <v>449</v>
      </c>
      <c r="C683">
        <v>823</v>
      </c>
      <c r="D683" t="s">
        <v>522</v>
      </c>
    </row>
    <row r="684" spans="1:4" x14ac:dyDescent="0.25">
      <c r="A684">
        <v>825</v>
      </c>
      <c r="B684">
        <v>450</v>
      </c>
      <c r="C684">
        <v>823</v>
      </c>
      <c r="D684" t="s">
        <v>523</v>
      </c>
    </row>
    <row r="685" spans="1:4" x14ac:dyDescent="0.25">
      <c r="A685">
        <v>826</v>
      </c>
      <c r="B685">
        <v>451</v>
      </c>
      <c r="C685">
        <v>823</v>
      </c>
      <c r="D685" t="s">
        <v>524</v>
      </c>
    </row>
    <row r="686" spans="1:4" x14ac:dyDescent="0.25">
      <c r="A686">
        <v>827</v>
      </c>
      <c r="B686">
        <v>452</v>
      </c>
      <c r="C686">
        <v>823</v>
      </c>
      <c r="D686" t="s">
        <v>525</v>
      </c>
    </row>
    <row r="687" spans="1:4" x14ac:dyDescent="0.25">
      <c r="A687">
        <v>828</v>
      </c>
      <c r="B687">
        <v>453</v>
      </c>
      <c r="C687">
        <v>823</v>
      </c>
      <c r="D687" t="s">
        <v>526</v>
      </c>
    </row>
    <row r="688" spans="1:4" x14ac:dyDescent="0.25">
      <c r="A688">
        <v>829</v>
      </c>
      <c r="B688">
        <v>454</v>
      </c>
      <c r="C688">
        <v>823</v>
      </c>
      <c r="D688" t="s">
        <v>527</v>
      </c>
    </row>
    <row r="689" spans="1:4" x14ac:dyDescent="0.25">
      <c r="A689">
        <v>1307</v>
      </c>
      <c r="B689">
        <v>874</v>
      </c>
      <c r="C689">
        <v>1261</v>
      </c>
      <c r="D689" t="s">
        <v>2559</v>
      </c>
    </row>
    <row r="690" spans="1:4" x14ac:dyDescent="0.25">
      <c r="A690">
        <v>831</v>
      </c>
      <c r="B690">
        <v>455</v>
      </c>
      <c r="C690">
        <v>823</v>
      </c>
      <c r="D690" t="s">
        <v>528</v>
      </c>
    </row>
    <row r="691" spans="1:4" x14ac:dyDescent="0.25">
      <c r="A691">
        <v>832</v>
      </c>
      <c r="B691">
        <v>456</v>
      </c>
      <c r="C691">
        <v>823</v>
      </c>
      <c r="D691" t="s">
        <v>529</v>
      </c>
    </row>
    <row r="692" spans="1:4" x14ac:dyDescent="0.25">
      <c r="A692">
        <v>833</v>
      </c>
      <c r="B692">
        <v>457</v>
      </c>
      <c r="C692">
        <v>823</v>
      </c>
      <c r="D692" t="s">
        <v>530</v>
      </c>
    </row>
    <row r="693" spans="1:4" x14ac:dyDescent="0.25">
      <c r="A693">
        <v>834</v>
      </c>
      <c r="B693">
        <v>458</v>
      </c>
      <c r="C693">
        <v>816</v>
      </c>
      <c r="D693" t="s">
        <v>531</v>
      </c>
    </row>
    <row r="694" spans="1:4" x14ac:dyDescent="0.25">
      <c r="A694">
        <v>1311</v>
      </c>
      <c r="B694">
        <v>876</v>
      </c>
      <c r="C694">
        <v>849</v>
      </c>
      <c r="D694" t="s">
        <v>2795</v>
      </c>
    </row>
    <row r="695" spans="1:4" x14ac:dyDescent="0.25">
      <c r="A695">
        <v>836</v>
      </c>
      <c r="B695">
        <v>459</v>
      </c>
      <c r="C695">
        <v>823</v>
      </c>
      <c r="D695" t="s">
        <v>532</v>
      </c>
    </row>
    <row r="696" spans="1:4" x14ac:dyDescent="0.25">
      <c r="A696">
        <v>837</v>
      </c>
      <c r="B696">
        <v>460</v>
      </c>
      <c r="C696">
        <v>823</v>
      </c>
      <c r="D696" t="s">
        <v>533</v>
      </c>
    </row>
    <row r="697" spans="1:4" x14ac:dyDescent="0.25">
      <c r="A697">
        <v>1342</v>
      </c>
      <c r="B697">
        <v>879</v>
      </c>
      <c r="C697">
        <v>1282</v>
      </c>
      <c r="D697" t="s">
        <v>2730</v>
      </c>
    </row>
    <row r="698" spans="1:4" x14ac:dyDescent="0.25">
      <c r="A698">
        <v>1088</v>
      </c>
      <c r="B698">
        <v>682</v>
      </c>
      <c r="C698">
        <v>1086</v>
      </c>
      <c r="D698" t="s">
        <v>1431</v>
      </c>
    </row>
    <row r="699" spans="1:4" x14ac:dyDescent="0.25">
      <c r="A699">
        <v>1343</v>
      </c>
      <c r="B699">
        <v>880</v>
      </c>
      <c r="C699">
        <v>1286</v>
      </c>
      <c r="D699" t="s">
        <v>2731</v>
      </c>
    </row>
    <row r="700" spans="1:4" x14ac:dyDescent="0.25">
      <c r="A700">
        <v>841</v>
      </c>
      <c r="B700">
        <v>461</v>
      </c>
      <c r="C700">
        <v>823</v>
      </c>
      <c r="D700" t="s">
        <v>534</v>
      </c>
    </row>
    <row r="701" spans="1:4" x14ac:dyDescent="0.25">
      <c r="A701">
        <v>842</v>
      </c>
      <c r="B701">
        <v>462</v>
      </c>
      <c r="C701">
        <v>823</v>
      </c>
      <c r="D701" t="s">
        <v>535</v>
      </c>
    </row>
    <row r="702" spans="1:4" x14ac:dyDescent="0.25">
      <c r="A702">
        <v>843</v>
      </c>
      <c r="B702">
        <v>463</v>
      </c>
      <c r="C702">
        <v>117</v>
      </c>
      <c r="D702" t="s">
        <v>53</v>
      </c>
    </row>
    <row r="703" spans="1:4" x14ac:dyDescent="0.25">
      <c r="A703">
        <v>844</v>
      </c>
      <c r="B703">
        <v>464</v>
      </c>
      <c r="C703">
        <v>816</v>
      </c>
      <c r="D703" t="s">
        <v>536</v>
      </c>
    </row>
    <row r="704" spans="1:4" x14ac:dyDescent="0.25">
      <c r="A704">
        <v>845</v>
      </c>
      <c r="B704">
        <v>465</v>
      </c>
      <c r="C704">
        <v>816</v>
      </c>
      <c r="D704" t="s">
        <v>537</v>
      </c>
    </row>
    <row r="705" spans="1:4" x14ac:dyDescent="0.25">
      <c r="A705">
        <v>1345</v>
      </c>
      <c r="B705">
        <v>881</v>
      </c>
      <c r="C705">
        <v>535</v>
      </c>
      <c r="D705" t="s">
        <v>2796</v>
      </c>
    </row>
    <row r="706" spans="1:4" x14ac:dyDescent="0.25">
      <c r="A706">
        <v>1082</v>
      </c>
      <c r="B706">
        <v>678</v>
      </c>
      <c r="C706">
        <v>726</v>
      </c>
      <c r="D706" t="s">
        <v>727</v>
      </c>
    </row>
    <row r="707" spans="1:4" x14ac:dyDescent="0.25">
      <c r="A707">
        <v>848</v>
      </c>
      <c r="B707">
        <v>466</v>
      </c>
      <c r="C707">
        <v>117</v>
      </c>
      <c r="D707" t="s">
        <v>72</v>
      </c>
    </row>
    <row r="708" spans="1:4" x14ac:dyDescent="0.25">
      <c r="A708">
        <v>849</v>
      </c>
      <c r="B708">
        <v>467</v>
      </c>
      <c r="C708">
        <v>849</v>
      </c>
      <c r="D708" t="s">
        <v>538</v>
      </c>
    </row>
    <row r="709" spans="1:4" x14ac:dyDescent="0.25">
      <c r="A709">
        <v>1081</v>
      </c>
      <c r="B709">
        <v>677</v>
      </c>
      <c r="C709">
        <v>823</v>
      </c>
      <c r="D709" t="s">
        <v>67</v>
      </c>
    </row>
    <row r="710" spans="1:4" x14ac:dyDescent="0.25">
      <c r="A710">
        <v>1065</v>
      </c>
      <c r="B710">
        <v>661</v>
      </c>
      <c r="C710">
        <v>726</v>
      </c>
      <c r="D710" t="s">
        <v>714</v>
      </c>
    </row>
    <row r="711" spans="1:4" x14ac:dyDescent="0.25">
      <c r="A711">
        <v>852</v>
      </c>
      <c r="B711">
        <v>468</v>
      </c>
      <c r="C711">
        <v>3</v>
      </c>
      <c r="D711" t="s">
        <v>539</v>
      </c>
    </row>
    <row r="712" spans="1:4" x14ac:dyDescent="0.25">
      <c r="A712">
        <v>853</v>
      </c>
      <c r="B712">
        <v>469</v>
      </c>
      <c r="C712">
        <v>20</v>
      </c>
      <c r="D712" t="s">
        <v>540</v>
      </c>
    </row>
    <row r="713" spans="1:4" x14ac:dyDescent="0.25">
      <c r="A713">
        <v>854</v>
      </c>
      <c r="B713">
        <v>470</v>
      </c>
      <c r="C713">
        <v>92</v>
      </c>
      <c r="D713" t="s">
        <v>541</v>
      </c>
    </row>
    <row r="714" spans="1:4" x14ac:dyDescent="0.25">
      <c r="A714">
        <v>855</v>
      </c>
      <c r="B714">
        <v>471</v>
      </c>
      <c r="C714">
        <v>19</v>
      </c>
      <c r="D714" t="s">
        <v>542</v>
      </c>
    </row>
    <row r="715" spans="1:4" x14ac:dyDescent="0.25">
      <c r="A715">
        <v>856</v>
      </c>
      <c r="B715">
        <v>472</v>
      </c>
      <c r="C715">
        <v>92</v>
      </c>
      <c r="D715" t="s">
        <v>543</v>
      </c>
    </row>
    <row r="716" spans="1:4" x14ac:dyDescent="0.25">
      <c r="A716">
        <v>857</v>
      </c>
      <c r="B716">
        <v>473</v>
      </c>
      <c r="C716">
        <v>104</v>
      </c>
      <c r="D716" t="s">
        <v>544</v>
      </c>
    </row>
    <row r="717" spans="1:4" x14ac:dyDescent="0.25">
      <c r="A717">
        <v>858</v>
      </c>
      <c r="B717">
        <v>474</v>
      </c>
      <c r="C717">
        <v>108</v>
      </c>
      <c r="D717" t="s">
        <v>545</v>
      </c>
    </row>
    <row r="718" spans="1:4" x14ac:dyDescent="0.25">
      <c r="A718">
        <v>859</v>
      </c>
      <c r="B718">
        <v>475</v>
      </c>
      <c r="C718">
        <v>58</v>
      </c>
      <c r="D718" t="s">
        <v>546</v>
      </c>
    </row>
    <row r="719" spans="1:4" x14ac:dyDescent="0.25">
      <c r="A719">
        <v>860</v>
      </c>
      <c r="B719">
        <v>476</v>
      </c>
      <c r="C719">
        <v>383</v>
      </c>
      <c r="D719" t="s">
        <v>547</v>
      </c>
    </row>
    <row r="720" spans="1:4" x14ac:dyDescent="0.25">
      <c r="A720">
        <v>861</v>
      </c>
      <c r="B720">
        <v>477</v>
      </c>
      <c r="C720">
        <v>108</v>
      </c>
      <c r="D720" t="s">
        <v>548</v>
      </c>
    </row>
    <row r="721" spans="1:4" x14ac:dyDescent="0.25">
      <c r="A721">
        <v>862</v>
      </c>
      <c r="B721">
        <v>478</v>
      </c>
      <c r="C721">
        <v>382</v>
      </c>
      <c r="D721" t="s">
        <v>549</v>
      </c>
    </row>
    <row r="722" spans="1:4" x14ac:dyDescent="0.25">
      <c r="A722">
        <v>863</v>
      </c>
      <c r="B722">
        <v>479</v>
      </c>
      <c r="C722">
        <v>537</v>
      </c>
      <c r="D722" t="s">
        <v>550</v>
      </c>
    </row>
    <row r="723" spans="1:4" x14ac:dyDescent="0.25">
      <c r="A723">
        <v>864</v>
      </c>
      <c r="B723">
        <v>480</v>
      </c>
      <c r="C723">
        <v>103</v>
      </c>
      <c r="D723" t="s">
        <v>551</v>
      </c>
    </row>
    <row r="724" spans="1:4" x14ac:dyDescent="0.25">
      <c r="A724">
        <v>865</v>
      </c>
      <c r="B724">
        <v>481</v>
      </c>
      <c r="C724">
        <v>101</v>
      </c>
      <c r="D724" t="s">
        <v>552</v>
      </c>
    </row>
    <row r="725" spans="1:4" x14ac:dyDescent="0.25">
      <c r="A725">
        <v>866</v>
      </c>
      <c r="B725">
        <v>482</v>
      </c>
      <c r="C725">
        <v>57</v>
      </c>
      <c r="D725" t="s">
        <v>553</v>
      </c>
    </row>
    <row r="726" spans="1:4" x14ac:dyDescent="0.25">
      <c r="A726">
        <v>867</v>
      </c>
      <c r="B726">
        <v>483</v>
      </c>
      <c r="C726">
        <v>41</v>
      </c>
      <c r="D726" t="s">
        <v>554</v>
      </c>
    </row>
    <row r="727" spans="1:4" x14ac:dyDescent="0.25">
      <c r="A727">
        <v>868</v>
      </c>
      <c r="B727">
        <v>484</v>
      </c>
      <c r="C727">
        <v>281</v>
      </c>
      <c r="D727" t="s">
        <v>555</v>
      </c>
    </row>
    <row r="728" spans="1:4" x14ac:dyDescent="0.25">
      <c r="A728">
        <v>869</v>
      </c>
      <c r="B728">
        <v>485</v>
      </c>
      <c r="C728">
        <v>117</v>
      </c>
      <c r="D728" t="s">
        <v>556</v>
      </c>
    </row>
    <row r="729" spans="1:4" x14ac:dyDescent="0.25">
      <c r="A729">
        <v>870</v>
      </c>
      <c r="B729">
        <v>486</v>
      </c>
      <c r="C729">
        <v>888</v>
      </c>
      <c r="D729" t="s">
        <v>557</v>
      </c>
    </row>
    <row r="730" spans="1:4" x14ac:dyDescent="0.25">
      <c r="A730">
        <v>871</v>
      </c>
      <c r="B730">
        <v>487</v>
      </c>
      <c r="C730">
        <v>58</v>
      </c>
      <c r="D730" t="s">
        <v>558</v>
      </c>
    </row>
    <row r="731" spans="1:4" x14ac:dyDescent="0.25">
      <c r="A731">
        <v>872</v>
      </c>
      <c r="B731">
        <v>488</v>
      </c>
      <c r="C731">
        <v>382</v>
      </c>
      <c r="D731" t="s">
        <v>559</v>
      </c>
    </row>
    <row r="732" spans="1:4" x14ac:dyDescent="0.25">
      <c r="A732">
        <v>873</v>
      </c>
      <c r="B732">
        <v>489</v>
      </c>
      <c r="C732">
        <v>117</v>
      </c>
      <c r="D732" t="s">
        <v>560</v>
      </c>
    </row>
    <row r="733" spans="1:4" x14ac:dyDescent="0.25">
      <c r="A733">
        <v>874</v>
      </c>
      <c r="B733">
        <v>490</v>
      </c>
      <c r="C733">
        <v>57</v>
      </c>
      <c r="D733" t="s">
        <v>561</v>
      </c>
    </row>
    <row r="734" spans="1:4" x14ac:dyDescent="0.25">
      <c r="A734">
        <v>875</v>
      </c>
      <c r="B734">
        <v>491</v>
      </c>
      <c r="C734">
        <v>103</v>
      </c>
      <c r="D734" t="s">
        <v>562</v>
      </c>
    </row>
    <row r="735" spans="1:4" x14ac:dyDescent="0.25">
      <c r="A735">
        <v>876</v>
      </c>
      <c r="B735">
        <v>492</v>
      </c>
      <c r="C735">
        <v>382</v>
      </c>
      <c r="D735" t="s">
        <v>563</v>
      </c>
    </row>
    <row r="736" spans="1:4" x14ac:dyDescent="0.25">
      <c r="A736">
        <v>877</v>
      </c>
      <c r="B736">
        <v>493</v>
      </c>
      <c r="C736">
        <v>383</v>
      </c>
      <c r="D736" t="s">
        <v>564</v>
      </c>
    </row>
    <row r="737" spans="1:4" x14ac:dyDescent="0.25">
      <c r="A737">
        <v>878</v>
      </c>
      <c r="B737">
        <v>494</v>
      </c>
      <c r="C737">
        <v>381</v>
      </c>
      <c r="D737" t="s">
        <v>565</v>
      </c>
    </row>
    <row r="738" spans="1:4" x14ac:dyDescent="0.25">
      <c r="A738">
        <v>879</v>
      </c>
      <c r="B738">
        <v>495</v>
      </c>
      <c r="C738">
        <v>534</v>
      </c>
      <c r="D738" t="s">
        <v>566</v>
      </c>
    </row>
    <row r="739" spans="1:4" x14ac:dyDescent="0.25">
      <c r="A739">
        <v>880</v>
      </c>
      <c r="B739">
        <v>496</v>
      </c>
      <c r="C739">
        <v>92</v>
      </c>
      <c r="D739" t="s">
        <v>567</v>
      </c>
    </row>
    <row r="740" spans="1:4" x14ac:dyDescent="0.25">
      <c r="A740">
        <v>881</v>
      </c>
      <c r="B740">
        <v>497</v>
      </c>
      <c r="C740">
        <v>19</v>
      </c>
      <c r="D740" t="s">
        <v>568</v>
      </c>
    </row>
    <row r="741" spans="1:4" x14ac:dyDescent="0.25">
      <c r="A741">
        <v>882</v>
      </c>
      <c r="B741">
        <v>498</v>
      </c>
      <c r="C741">
        <v>383</v>
      </c>
      <c r="D741" t="s">
        <v>569</v>
      </c>
    </row>
    <row r="742" spans="1:4" x14ac:dyDescent="0.25">
      <c r="A742">
        <v>883</v>
      </c>
      <c r="B742">
        <v>499</v>
      </c>
      <c r="C742">
        <v>888</v>
      </c>
      <c r="D742" t="s">
        <v>570</v>
      </c>
    </row>
    <row r="743" spans="1:4" x14ac:dyDescent="0.25">
      <c r="A743">
        <v>1314</v>
      </c>
      <c r="B743">
        <v>878</v>
      </c>
      <c r="C743">
        <v>3</v>
      </c>
      <c r="D743" t="s">
        <v>2797</v>
      </c>
    </row>
    <row r="744" spans="1:4" x14ac:dyDescent="0.25">
      <c r="A744">
        <v>1312</v>
      </c>
      <c r="B744">
        <v>877</v>
      </c>
      <c r="C744">
        <v>849</v>
      </c>
      <c r="D744" t="s">
        <v>2798</v>
      </c>
    </row>
    <row r="745" spans="1:4" x14ac:dyDescent="0.25">
      <c r="A745">
        <v>1055</v>
      </c>
      <c r="B745">
        <v>655</v>
      </c>
      <c r="C745">
        <v>108</v>
      </c>
      <c r="D745" t="s">
        <v>41</v>
      </c>
    </row>
    <row r="746" spans="1:4" x14ac:dyDescent="0.25">
      <c r="A746">
        <v>1046</v>
      </c>
      <c r="B746">
        <v>650</v>
      </c>
      <c r="C746">
        <v>1011</v>
      </c>
      <c r="D746" t="s">
        <v>703</v>
      </c>
    </row>
    <row r="747" spans="1:4" x14ac:dyDescent="0.25">
      <c r="A747">
        <v>888</v>
      </c>
      <c r="B747">
        <v>500</v>
      </c>
      <c r="C747">
        <v>888</v>
      </c>
      <c r="D747" t="s">
        <v>571</v>
      </c>
    </row>
    <row r="748" spans="1:4" x14ac:dyDescent="0.25">
      <c r="A748">
        <v>889</v>
      </c>
      <c r="B748">
        <v>501</v>
      </c>
      <c r="C748">
        <v>888</v>
      </c>
      <c r="D748" t="s">
        <v>572</v>
      </c>
    </row>
    <row r="749" spans="1:4" x14ac:dyDescent="0.25">
      <c r="A749">
        <v>890</v>
      </c>
      <c r="B749">
        <v>502</v>
      </c>
      <c r="C749">
        <v>888</v>
      </c>
      <c r="D749" t="s">
        <v>573</v>
      </c>
    </row>
    <row r="750" spans="1:4" x14ac:dyDescent="0.25">
      <c r="A750">
        <v>891</v>
      </c>
      <c r="B750">
        <v>503</v>
      </c>
      <c r="C750">
        <v>888</v>
      </c>
      <c r="D750" t="s">
        <v>574</v>
      </c>
    </row>
    <row r="751" spans="1:4" x14ac:dyDescent="0.25">
      <c r="A751">
        <v>892</v>
      </c>
      <c r="B751">
        <v>504</v>
      </c>
      <c r="C751">
        <v>888</v>
      </c>
      <c r="D751" t="s">
        <v>575</v>
      </c>
    </row>
    <row r="752" spans="1:4" x14ac:dyDescent="0.25">
      <c r="A752">
        <v>893</v>
      </c>
      <c r="B752">
        <v>505</v>
      </c>
      <c r="C752">
        <v>888</v>
      </c>
      <c r="D752" t="s">
        <v>576</v>
      </c>
    </row>
    <row r="753" spans="1:4" x14ac:dyDescent="0.25">
      <c r="A753">
        <v>894</v>
      </c>
      <c r="B753">
        <v>506</v>
      </c>
      <c r="C753">
        <v>888</v>
      </c>
      <c r="D753" t="s">
        <v>577</v>
      </c>
    </row>
    <row r="754" spans="1:4" x14ac:dyDescent="0.25">
      <c r="A754">
        <v>895</v>
      </c>
      <c r="B754">
        <v>507</v>
      </c>
      <c r="C754">
        <v>888</v>
      </c>
      <c r="D754" t="s">
        <v>2472</v>
      </c>
    </row>
    <row r="755" spans="1:4" x14ac:dyDescent="0.25">
      <c r="A755">
        <v>896</v>
      </c>
      <c r="B755">
        <v>508</v>
      </c>
      <c r="C755">
        <v>888</v>
      </c>
      <c r="D755" t="s">
        <v>578</v>
      </c>
    </row>
    <row r="756" spans="1:4" x14ac:dyDescent="0.25">
      <c r="A756">
        <v>897</v>
      </c>
      <c r="B756">
        <v>509</v>
      </c>
      <c r="C756">
        <v>888</v>
      </c>
      <c r="D756" t="s">
        <v>579</v>
      </c>
    </row>
    <row r="757" spans="1:4" x14ac:dyDescent="0.25">
      <c r="A757">
        <v>898</v>
      </c>
      <c r="B757">
        <v>510</v>
      </c>
      <c r="C757">
        <v>888</v>
      </c>
      <c r="D757" t="s">
        <v>580</v>
      </c>
    </row>
    <row r="758" spans="1:4" x14ac:dyDescent="0.25">
      <c r="A758">
        <v>899</v>
      </c>
      <c r="B758">
        <v>511</v>
      </c>
      <c r="C758">
        <v>888</v>
      </c>
      <c r="D758" t="s">
        <v>581</v>
      </c>
    </row>
    <row r="759" spans="1:4" x14ac:dyDescent="0.25">
      <c r="A759">
        <v>900</v>
      </c>
      <c r="B759">
        <v>512</v>
      </c>
      <c r="C759">
        <v>888</v>
      </c>
      <c r="D759" t="s">
        <v>582</v>
      </c>
    </row>
    <row r="760" spans="1:4" x14ac:dyDescent="0.25">
      <c r="A760">
        <v>901</v>
      </c>
      <c r="B760">
        <v>513</v>
      </c>
      <c r="C760">
        <v>888</v>
      </c>
      <c r="D760" t="s">
        <v>583</v>
      </c>
    </row>
    <row r="761" spans="1:4" x14ac:dyDescent="0.25">
      <c r="A761">
        <v>902</v>
      </c>
      <c r="B761">
        <v>514</v>
      </c>
      <c r="C761">
        <v>888</v>
      </c>
      <c r="D761" t="s">
        <v>584</v>
      </c>
    </row>
    <row r="762" spans="1:4" x14ac:dyDescent="0.25">
      <c r="A762">
        <v>903</v>
      </c>
      <c r="B762">
        <v>515</v>
      </c>
      <c r="C762">
        <v>888</v>
      </c>
      <c r="D762" t="s">
        <v>585</v>
      </c>
    </row>
    <row r="763" spans="1:4" x14ac:dyDescent="0.25">
      <c r="A763">
        <v>904</v>
      </c>
      <c r="B763">
        <v>516</v>
      </c>
      <c r="C763">
        <v>888</v>
      </c>
      <c r="D763" t="s">
        <v>586</v>
      </c>
    </row>
    <row r="764" spans="1:4" x14ac:dyDescent="0.25">
      <c r="A764">
        <v>905</v>
      </c>
      <c r="B764">
        <v>517</v>
      </c>
      <c r="C764">
        <v>888</v>
      </c>
      <c r="D764" t="s">
        <v>587</v>
      </c>
    </row>
    <row r="765" spans="1:4" x14ac:dyDescent="0.25">
      <c r="A765">
        <v>906</v>
      </c>
      <c r="B765">
        <v>518</v>
      </c>
      <c r="C765">
        <v>888</v>
      </c>
      <c r="D765" t="s">
        <v>588</v>
      </c>
    </row>
    <row r="766" spans="1:4" x14ac:dyDescent="0.25">
      <c r="A766">
        <v>907</v>
      </c>
      <c r="B766">
        <v>519</v>
      </c>
      <c r="C766">
        <v>888</v>
      </c>
      <c r="D766" t="s">
        <v>2449</v>
      </c>
    </row>
    <row r="767" spans="1:4" x14ac:dyDescent="0.25">
      <c r="A767">
        <v>908</v>
      </c>
      <c r="B767">
        <v>520</v>
      </c>
      <c r="C767">
        <v>888</v>
      </c>
      <c r="D767" t="s">
        <v>589</v>
      </c>
    </row>
    <row r="768" spans="1:4" x14ac:dyDescent="0.25">
      <c r="A768">
        <v>909</v>
      </c>
      <c r="B768">
        <v>521</v>
      </c>
      <c r="C768">
        <v>888</v>
      </c>
      <c r="D768" t="s">
        <v>590</v>
      </c>
    </row>
    <row r="769" spans="1:4" x14ac:dyDescent="0.25">
      <c r="A769">
        <v>910</v>
      </c>
      <c r="B769">
        <v>522</v>
      </c>
      <c r="C769">
        <v>888</v>
      </c>
      <c r="D769" t="s">
        <v>591</v>
      </c>
    </row>
    <row r="770" spans="1:4" x14ac:dyDescent="0.25">
      <c r="A770">
        <v>911</v>
      </c>
      <c r="B770">
        <v>523</v>
      </c>
      <c r="C770">
        <v>888</v>
      </c>
      <c r="D770" t="s">
        <v>592</v>
      </c>
    </row>
    <row r="771" spans="1:4" x14ac:dyDescent="0.25">
      <c r="A771">
        <v>1044</v>
      </c>
      <c r="B771">
        <v>648</v>
      </c>
      <c r="C771">
        <v>823</v>
      </c>
      <c r="D771" t="s">
        <v>701</v>
      </c>
    </row>
    <row r="772" spans="1:4" x14ac:dyDescent="0.25">
      <c r="A772">
        <v>913</v>
      </c>
      <c r="B772">
        <v>524</v>
      </c>
      <c r="C772">
        <v>888</v>
      </c>
      <c r="D772" t="s">
        <v>593</v>
      </c>
    </row>
    <row r="773" spans="1:4" x14ac:dyDescent="0.25">
      <c r="A773">
        <v>914</v>
      </c>
      <c r="B773">
        <v>525</v>
      </c>
      <c r="C773">
        <v>888</v>
      </c>
      <c r="D773" t="s">
        <v>594</v>
      </c>
    </row>
    <row r="774" spans="1:4" x14ac:dyDescent="0.25">
      <c r="A774">
        <v>915</v>
      </c>
      <c r="B774">
        <v>526</v>
      </c>
      <c r="C774">
        <v>888</v>
      </c>
      <c r="D774" t="s">
        <v>595</v>
      </c>
    </row>
    <row r="775" spans="1:4" x14ac:dyDescent="0.25">
      <c r="A775">
        <v>916</v>
      </c>
      <c r="B775">
        <v>527</v>
      </c>
      <c r="C775">
        <v>888</v>
      </c>
      <c r="D775" t="s">
        <v>596</v>
      </c>
    </row>
    <row r="776" spans="1:4" x14ac:dyDescent="0.25">
      <c r="A776">
        <v>917</v>
      </c>
      <c r="B776">
        <v>528</v>
      </c>
      <c r="C776">
        <v>917</v>
      </c>
      <c r="D776" t="s">
        <v>597</v>
      </c>
    </row>
    <row r="777" spans="1:4" x14ac:dyDescent="0.25">
      <c r="A777">
        <v>918</v>
      </c>
      <c r="B777">
        <v>529</v>
      </c>
      <c r="C777">
        <v>849</v>
      </c>
      <c r="D777" t="s">
        <v>598</v>
      </c>
    </row>
    <row r="778" spans="1:4" x14ac:dyDescent="0.25">
      <c r="A778">
        <v>919</v>
      </c>
      <c r="B778">
        <v>530</v>
      </c>
      <c r="C778">
        <v>849</v>
      </c>
      <c r="D778" t="s">
        <v>599</v>
      </c>
    </row>
    <row r="779" spans="1:4" x14ac:dyDescent="0.25">
      <c r="A779">
        <v>920</v>
      </c>
      <c r="B779">
        <v>531</v>
      </c>
      <c r="C779">
        <v>849</v>
      </c>
      <c r="D779" t="s">
        <v>600</v>
      </c>
    </row>
    <row r="780" spans="1:4" x14ac:dyDescent="0.25">
      <c r="A780">
        <v>921</v>
      </c>
      <c r="B780">
        <v>532</v>
      </c>
      <c r="C780">
        <v>849</v>
      </c>
      <c r="D780" t="s">
        <v>601</v>
      </c>
    </row>
    <row r="781" spans="1:4" x14ac:dyDescent="0.25">
      <c r="A781">
        <v>922</v>
      </c>
      <c r="B781">
        <v>533</v>
      </c>
      <c r="C781">
        <v>849</v>
      </c>
      <c r="D781" t="s">
        <v>602</v>
      </c>
    </row>
    <row r="782" spans="1:4" x14ac:dyDescent="0.25">
      <c r="A782">
        <v>923</v>
      </c>
      <c r="B782">
        <v>534</v>
      </c>
      <c r="C782">
        <v>849</v>
      </c>
      <c r="D782" t="s">
        <v>603</v>
      </c>
    </row>
    <row r="783" spans="1:4" x14ac:dyDescent="0.25">
      <c r="A783">
        <v>924</v>
      </c>
      <c r="B783">
        <v>535</v>
      </c>
      <c r="C783">
        <v>849</v>
      </c>
      <c r="D783" t="s">
        <v>604</v>
      </c>
    </row>
    <row r="784" spans="1:4" x14ac:dyDescent="0.25">
      <c r="A784">
        <v>925</v>
      </c>
      <c r="B784">
        <v>536</v>
      </c>
      <c r="C784">
        <v>849</v>
      </c>
      <c r="D784" t="s">
        <v>605</v>
      </c>
    </row>
    <row r="785" spans="1:4" x14ac:dyDescent="0.25">
      <c r="A785">
        <v>926</v>
      </c>
      <c r="B785">
        <v>537</v>
      </c>
      <c r="C785">
        <v>849</v>
      </c>
      <c r="D785" t="s">
        <v>606</v>
      </c>
    </row>
    <row r="786" spans="1:4" x14ac:dyDescent="0.25">
      <c r="A786">
        <v>927</v>
      </c>
      <c r="B786">
        <v>538</v>
      </c>
      <c r="C786">
        <v>849</v>
      </c>
      <c r="D786" t="s">
        <v>607</v>
      </c>
    </row>
    <row r="787" spans="1:4" x14ac:dyDescent="0.25">
      <c r="A787">
        <v>928</v>
      </c>
      <c r="B787">
        <v>539</v>
      </c>
      <c r="C787">
        <v>849</v>
      </c>
      <c r="D787" t="s">
        <v>608</v>
      </c>
    </row>
    <row r="788" spans="1:4" x14ac:dyDescent="0.25">
      <c r="A788">
        <v>929</v>
      </c>
      <c r="B788">
        <v>540</v>
      </c>
      <c r="C788">
        <v>849</v>
      </c>
      <c r="D788" t="s">
        <v>609</v>
      </c>
    </row>
    <row r="789" spans="1:4" x14ac:dyDescent="0.25">
      <c r="A789">
        <v>930</v>
      </c>
      <c r="B789">
        <v>541</v>
      </c>
      <c r="C789">
        <v>57</v>
      </c>
      <c r="D789" t="s">
        <v>46</v>
      </c>
    </row>
    <row r="790" spans="1:4" x14ac:dyDescent="0.25">
      <c r="A790">
        <v>931</v>
      </c>
      <c r="B790">
        <v>542</v>
      </c>
      <c r="C790">
        <v>383</v>
      </c>
      <c r="D790" t="s">
        <v>56</v>
      </c>
    </row>
    <row r="791" spans="1:4" x14ac:dyDescent="0.25">
      <c r="A791">
        <v>932</v>
      </c>
      <c r="B791">
        <v>543</v>
      </c>
      <c r="C791">
        <v>20</v>
      </c>
      <c r="D791" t="s">
        <v>55</v>
      </c>
    </row>
    <row r="792" spans="1:4" x14ac:dyDescent="0.25">
      <c r="A792">
        <v>933</v>
      </c>
      <c r="B792">
        <v>544</v>
      </c>
      <c r="C792">
        <v>19</v>
      </c>
      <c r="D792" t="s">
        <v>58</v>
      </c>
    </row>
    <row r="793" spans="1:4" x14ac:dyDescent="0.25">
      <c r="A793">
        <v>934</v>
      </c>
      <c r="B793">
        <v>545</v>
      </c>
      <c r="C793">
        <v>41</v>
      </c>
      <c r="D793" t="s">
        <v>63</v>
      </c>
    </row>
    <row r="794" spans="1:4" x14ac:dyDescent="0.25">
      <c r="A794">
        <v>935</v>
      </c>
      <c r="B794">
        <v>546</v>
      </c>
      <c r="C794">
        <v>381</v>
      </c>
      <c r="D794" t="s">
        <v>103</v>
      </c>
    </row>
    <row r="795" spans="1:4" x14ac:dyDescent="0.25">
      <c r="A795">
        <v>936</v>
      </c>
      <c r="B795">
        <v>547</v>
      </c>
      <c r="C795">
        <v>3</v>
      </c>
      <c r="D795" t="s">
        <v>42</v>
      </c>
    </row>
    <row r="796" spans="1:4" x14ac:dyDescent="0.25">
      <c r="A796">
        <v>937</v>
      </c>
      <c r="B796">
        <v>548</v>
      </c>
      <c r="C796">
        <v>57</v>
      </c>
      <c r="D796" t="s">
        <v>610</v>
      </c>
    </row>
    <row r="797" spans="1:4" x14ac:dyDescent="0.25">
      <c r="A797">
        <v>938</v>
      </c>
      <c r="B797">
        <v>549</v>
      </c>
      <c r="C797">
        <v>104</v>
      </c>
      <c r="D797" t="s">
        <v>611</v>
      </c>
    </row>
    <row r="798" spans="1:4" x14ac:dyDescent="0.25">
      <c r="A798">
        <v>939</v>
      </c>
      <c r="B798">
        <v>550</v>
      </c>
      <c r="C798">
        <v>381</v>
      </c>
      <c r="D798" t="s">
        <v>612</v>
      </c>
    </row>
    <row r="799" spans="1:4" x14ac:dyDescent="0.25">
      <c r="A799">
        <v>940</v>
      </c>
      <c r="B799">
        <v>551</v>
      </c>
      <c r="C799">
        <v>381</v>
      </c>
      <c r="D799" t="s">
        <v>613</v>
      </c>
    </row>
    <row r="800" spans="1:4" x14ac:dyDescent="0.25">
      <c r="A800">
        <v>941</v>
      </c>
      <c r="B800">
        <v>552</v>
      </c>
      <c r="C800">
        <v>41</v>
      </c>
      <c r="D800" t="s">
        <v>614</v>
      </c>
    </row>
    <row r="801" spans="1:4" x14ac:dyDescent="0.25">
      <c r="A801">
        <v>942</v>
      </c>
      <c r="B801">
        <v>553</v>
      </c>
      <c r="C801">
        <v>3</v>
      </c>
      <c r="D801" t="s">
        <v>615</v>
      </c>
    </row>
    <row r="802" spans="1:4" x14ac:dyDescent="0.25">
      <c r="A802">
        <v>943</v>
      </c>
      <c r="B802">
        <v>554</v>
      </c>
      <c r="C802">
        <v>3</v>
      </c>
      <c r="D802" t="s">
        <v>616</v>
      </c>
    </row>
    <row r="803" spans="1:4" x14ac:dyDescent="0.25">
      <c r="A803">
        <v>944</v>
      </c>
      <c r="B803">
        <v>555</v>
      </c>
      <c r="C803">
        <v>382</v>
      </c>
      <c r="D803" t="s">
        <v>617</v>
      </c>
    </row>
    <row r="804" spans="1:4" x14ac:dyDescent="0.25">
      <c r="A804">
        <v>945</v>
      </c>
      <c r="B804">
        <v>556</v>
      </c>
      <c r="C804">
        <v>41</v>
      </c>
      <c r="D804" t="s">
        <v>618</v>
      </c>
    </row>
    <row r="805" spans="1:4" x14ac:dyDescent="0.25">
      <c r="A805">
        <v>946</v>
      </c>
      <c r="B805">
        <v>557</v>
      </c>
      <c r="C805">
        <v>849</v>
      </c>
      <c r="D805" t="s">
        <v>619</v>
      </c>
    </row>
    <row r="806" spans="1:4" x14ac:dyDescent="0.25">
      <c r="A806">
        <v>947</v>
      </c>
      <c r="B806">
        <v>558</v>
      </c>
      <c r="C806">
        <v>849</v>
      </c>
      <c r="D806" t="s">
        <v>620</v>
      </c>
    </row>
    <row r="807" spans="1:4" x14ac:dyDescent="0.25">
      <c r="A807">
        <v>948</v>
      </c>
      <c r="B807">
        <v>559</v>
      </c>
      <c r="C807">
        <v>849</v>
      </c>
      <c r="D807" t="s">
        <v>621</v>
      </c>
    </row>
    <row r="808" spans="1:4" x14ac:dyDescent="0.25">
      <c r="A808">
        <v>949</v>
      </c>
      <c r="B808">
        <v>560</v>
      </c>
      <c r="C808">
        <v>849</v>
      </c>
      <c r="D808" t="s">
        <v>622</v>
      </c>
    </row>
    <row r="809" spans="1:4" x14ac:dyDescent="0.25">
      <c r="A809">
        <v>950</v>
      </c>
      <c r="B809">
        <v>561</v>
      </c>
      <c r="C809">
        <v>849</v>
      </c>
      <c r="D809" t="s">
        <v>623</v>
      </c>
    </row>
    <row r="810" spans="1:4" x14ac:dyDescent="0.25">
      <c r="A810">
        <v>951</v>
      </c>
      <c r="B810">
        <v>562</v>
      </c>
      <c r="C810">
        <v>849</v>
      </c>
      <c r="D810" t="s">
        <v>624</v>
      </c>
    </row>
    <row r="811" spans="1:4" x14ac:dyDescent="0.25">
      <c r="A811">
        <v>952</v>
      </c>
      <c r="B811">
        <v>563</v>
      </c>
      <c r="C811">
        <v>849</v>
      </c>
      <c r="D811" t="s">
        <v>625</v>
      </c>
    </row>
    <row r="812" spans="1:4" x14ac:dyDescent="0.25">
      <c r="A812">
        <v>953</v>
      </c>
      <c r="B812">
        <v>564</v>
      </c>
      <c r="C812">
        <v>849</v>
      </c>
      <c r="D812" t="s">
        <v>626</v>
      </c>
    </row>
    <row r="813" spans="1:4" x14ac:dyDescent="0.25">
      <c r="A813">
        <v>954</v>
      </c>
      <c r="B813">
        <v>565</v>
      </c>
      <c r="C813">
        <v>849</v>
      </c>
      <c r="D813" t="s">
        <v>627</v>
      </c>
    </row>
    <row r="814" spans="1:4" x14ac:dyDescent="0.25">
      <c r="A814">
        <v>955</v>
      </c>
      <c r="B814">
        <v>566</v>
      </c>
      <c r="C814">
        <v>849</v>
      </c>
      <c r="D814" t="s">
        <v>628</v>
      </c>
    </row>
    <row r="815" spans="1:4" x14ac:dyDescent="0.25">
      <c r="A815">
        <v>956</v>
      </c>
      <c r="B815">
        <v>567</v>
      </c>
      <c r="C815">
        <v>849</v>
      </c>
      <c r="D815" t="s">
        <v>629</v>
      </c>
    </row>
    <row r="816" spans="1:4" x14ac:dyDescent="0.25">
      <c r="A816">
        <v>957</v>
      </c>
      <c r="B816">
        <v>568</v>
      </c>
      <c r="C816">
        <v>849</v>
      </c>
      <c r="D816" t="s">
        <v>630</v>
      </c>
    </row>
    <row r="817" spans="1:4" x14ac:dyDescent="0.25">
      <c r="A817">
        <v>958</v>
      </c>
      <c r="B817">
        <v>569</v>
      </c>
      <c r="C817">
        <v>849</v>
      </c>
      <c r="D817" t="s">
        <v>631</v>
      </c>
    </row>
    <row r="818" spans="1:4" x14ac:dyDescent="0.25">
      <c r="A818">
        <v>959</v>
      </c>
      <c r="B818">
        <v>570</v>
      </c>
      <c r="C818">
        <v>849</v>
      </c>
      <c r="D818" t="s">
        <v>632</v>
      </c>
    </row>
    <row r="819" spans="1:4" x14ac:dyDescent="0.25">
      <c r="A819">
        <v>960</v>
      </c>
      <c r="B819">
        <v>571</v>
      </c>
      <c r="C819">
        <v>849</v>
      </c>
      <c r="D819" t="s">
        <v>633</v>
      </c>
    </row>
    <row r="820" spans="1:4" x14ac:dyDescent="0.25">
      <c r="A820">
        <v>961</v>
      </c>
      <c r="B820">
        <v>572</v>
      </c>
      <c r="C820">
        <v>849</v>
      </c>
      <c r="D820" t="s">
        <v>634</v>
      </c>
    </row>
    <row r="821" spans="1:4" x14ac:dyDescent="0.25">
      <c r="A821">
        <v>962</v>
      </c>
      <c r="B821">
        <v>573</v>
      </c>
      <c r="C821">
        <v>849</v>
      </c>
      <c r="D821" t="s">
        <v>635</v>
      </c>
    </row>
    <row r="822" spans="1:4" x14ac:dyDescent="0.25">
      <c r="A822">
        <v>963</v>
      </c>
      <c r="B822">
        <v>574</v>
      </c>
      <c r="C822">
        <v>849</v>
      </c>
      <c r="D822" t="s">
        <v>636</v>
      </c>
    </row>
    <row r="823" spans="1:4" x14ac:dyDescent="0.25">
      <c r="A823">
        <v>964</v>
      </c>
      <c r="B823">
        <v>575</v>
      </c>
      <c r="C823">
        <v>849</v>
      </c>
      <c r="D823" t="s">
        <v>637</v>
      </c>
    </row>
    <row r="824" spans="1:4" x14ac:dyDescent="0.25">
      <c r="A824">
        <v>965</v>
      </c>
      <c r="B824">
        <v>576</v>
      </c>
      <c r="C824">
        <v>849</v>
      </c>
      <c r="D824" t="s">
        <v>638</v>
      </c>
    </row>
    <row r="825" spans="1:4" x14ac:dyDescent="0.25">
      <c r="A825">
        <v>966</v>
      </c>
      <c r="B825">
        <v>577</v>
      </c>
      <c r="C825">
        <v>849</v>
      </c>
      <c r="D825" t="s">
        <v>639</v>
      </c>
    </row>
    <row r="826" spans="1:4" x14ac:dyDescent="0.25">
      <c r="A826">
        <v>967</v>
      </c>
      <c r="B826">
        <v>578</v>
      </c>
      <c r="C826">
        <v>849</v>
      </c>
      <c r="D826" t="s">
        <v>640</v>
      </c>
    </row>
    <row r="827" spans="1:4" x14ac:dyDescent="0.25">
      <c r="A827">
        <v>968</v>
      </c>
      <c r="B827">
        <v>579</v>
      </c>
      <c r="C827">
        <v>849</v>
      </c>
      <c r="D827" t="s">
        <v>641</v>
      </c>
    </row>
    <row r="828" spans="1:4" x14ac:dyDescent="0.25">
      <c r="A828">
        <v>969</v>
      </c>
      <c r="B828">
        <v>580</v>
      </c>
      <c r="C828">
        <v>849</v>
      </c>
      <c r="D828" t="s">
        <v>642</v>
      </c>
    </row>
    <row r="829" spans="1:4" x14ac:dyDescent="0.25">
      <c r="A829">
        <v>970</v>
      </c>
      <c r="B829">
        <v>581</v>
      </c>
      <c r="C829">
        <v>849</v>
      </c>
      <c r="D829" t="s">
        <v>643</v>
      </c>
    </row>
    <row r="830" spans="1:4" x14ac:dyDescent="0.25">
      <c r="A830">
        <v>971</v>
      </c>
      <c r="B830">
        <v>582</v>
      </c>
      <c r="C830">
        <v>849</v>
      </c>
      <c r="D830" t="s">
        <v>644</v>
      </c>
    </row>
    <row r="831" spans="1:4" x14ac:dyDescent="0.25">
      <c r="A831">
        <v>972</v>
      </c>
      <c r="B831">
        <v>583</v>
      </c>
      <c r="C831">
        <v>849</v>
      </c>
      <c r="D831" t="s">
        <v>645</v>
      </c>
    </row>
    <row r="832" spans="1:4" x14ac:dyDescent="0.25">
      <c r="A832">
        <v>973</v>
      </c>
      <c r="B832">
        <v>584</v>
      </c>
      <c r="C832">
        <v>888</v>
      </c>
      <c r="D832" t="s">
        <v>45</v>
      </c>
    </row>
    <row r="833" spans="1:4" x14ac:dyDescent="0.25">
      <c r="A833">
        <v>974</v>
      </c>
      <c r="B833">
        <v>585</v>
      </c>
      <c r="C833">
        <v>888</v>
      </c>
      <c r="D833" t="s">
        <v>44</v>
      </c>
    </row>
    <row r="834" spans="1:4" x14ac:dyDescent="0.25">
      <c r="A834">
        <v>975</v>
      </c>
      <c r="B834">
        <v>586</v>
      </c>
      <c r="C834">
        <v>849</v>
      </c>
      <c r="D834" t="s">
        <v>646</v>
      </c>
    </row>
    <row r="835" spans="1:4" x14ac:dyDescent="0.25">
      <c r="A835">
        <v>1214</v>
      </c>
      <c r="B835">
        <v>790</v>
      </c>
      <c r="C835">
        <v>1207</v>
      </c>
      <c r="D835" t="s">
        <v>2264</v>
      </c>
    </row>
    <row r="836" spans="1:4" x14ac:dyDescent="0.25">
      <c r="A836">
        <v>977</v>
      </c>
      <c r="B836">
        <v>587</v>
      </c>
      <c r="C836">
        <v>849</v>
      </c>
      <c r="D836" t="s">
        <v>647</v>
      </c>
    </row>
    <row r="837" spans="1:4" x14ac:dyDescent="0.25">
      <c r="A837">
        <v>1216</v>
      </c>
      <c r="B837">
        <v>792</v>
      </c>
      <c r="C837">
        <v>1207</v>
      </c>
      <c r="D837" t="s">
        <v>2262</v>
      </c>
    </row>
    <row r="838" spans="1:4" x14ac:dyDescent="0.25">
      <c r="A838">
        <v>979</v>
      </c>
      <c r="B838">
        <v>588</v>
      </c>
      <c r="C838">
        <v>849</v>
      </c>
      <c r="D838" t="s">
        <v>640</v>
      </c>
    </row>
    <row r="839" spans="1:4" x14ac:dyDescent="0.25">
      <c r="A839">
        <v>980</v>
      </c>
      <c r="B839">
        <v>589</v>
      </c>
      <c r="C839">
        <v>980</v>
      </c>
      <c r="D839" t="s">
        <v>78</v>
      </c>
    </row>
    <row r="840" spans="1:4" x14ac:dyDescent="0.25">
      <c r="A840">
        <v>981</v>
      </c>
      <c r="B840">
        <v>590</v>
      </c>
      <c r="C840">
        <v>980</v>
      </c>
      <c r="D840" t="s">
        <v>648</v>
      </c>
    </row>
    <row r="841" spans="1:4" x14ac:dyDescent="0.25">
      <c r="A841">
        <v>982</v>
      </c>
      <c r="B841">
        <v>591</v>
      </c>
      <c r="C841">
        <v>980</v>
      </c>
      <c r="D841" t="s">
        <v>649</v>
      </c>
    </row>
    <row r="842" spans="1:4" x14ac:dyDescent="0.25">
      <c r="A842">
        <v>983</v>
      </c>
      <c r="B842">
        <v>592</v>
      </c>
      <c r="C842">
        <v>980</v>
      </c>
      <c r="D842" t="s">
        <v>650</v>
      </c>
    </row>
    <row r="843" spans="1:4" x14ac:dyDescent="0.25">
      <c r="A843">
        <v>984</v>
      </c>
      <c r="B843">
        <v>593</v>
      </c>
      <c r="C843">
        <v>980</v>
      </c>
      <c r="D843" t="s">
        <v>651</v>
      </c>
    </row>
    <row r="844" spans="1:4" x14ac:dyDescent="0.25">
      <c r="A844">
        <v>985</v>
      </c>
      <c r="B844">
        <v>594</v>
      </c>
      <c r="C844">
        <v>980</v>
      </c>
      <c r="D844" t="s">
        <v>652</v>
      </c>
    </row>
    <row r="845" spans="1:4" x14ac:dyDescent="0.25">
      <c r="A845">
        <v>986</v>
      </c>
      <c r="B845">
        <v>595</v>
      </c>
      <c r="C845">
        <v>980</v>
      </c>
      <c r="D845" t="s">
        <v>653</v>
      </c>
    </row>
    <row r="846" spans="1:4" x14ac:dyDescent="0.25">
      <c r="A846">
        <v>1233</v>
      </c>
      <c r="B846">
        <v>806</v>
      </c>
      <c r="C846">
        <v>1160</v>
      </c>
      <c r="D846" t="s">
        <v>2188</v>
      </c>
    </row>
    <row r="847" spans="1:4" x14ac:dyDescent="0.25">
      <c r="A847">
        <v>988</v>
      </c>
      <c r="B847">
        <v>596</v>
      </c>
      <c r="C847">
        <v>980</v>
      </c>
      <c r="D847" t="s">
        <v>654</v>
      </c>
    </row>
    <row r="848" spans="1:4" x14ac:dyDescent="0.25">
      <c r="A848">
        <v>989</v>
      </c>
      <c r="B848">
        <v>597</v>
      </c>
      <c r="C848">
        <v>980</v>
      </c>
      <c r="D848" t="s">
        <v>655</v>
      </c>
    </row>
    <row r="849" spans="1:4" x14ac:dyDescent="0.25">
      <c r="A849">
        <v>990</v>
      </c>
      <c r="B849">
        <v>598</v>
      </c>
      <c r="C849">
        <v>980</v>
      </c>
      <c r="D849" t="s">
        <v>656</v>
      </c>
    </row>
    <row r="850" spans="1:4" x14ac:dyDescent="0.25">
      <c r="A850">
        <v>991</v>
      </c>
      <c r="B850">
        <v>599</v>
      </c>
      <c r="C850">
        <v>980</v>
      </c>
      <c r="D850" t="s">
        <v>657</v>
      </c>
    </row>
    <row r="851" spans="1:4" x14ac:dyDescent="0.25">
      <c r="A851">
        <v>992</v>
      </c>
      <c r="B851">
        <v>600</v>
      </c>
      <c r="C851">
        <v>980</v>
      </c>
      <c r="D851" t="s">
        <v>658</v>
      </c>
    </row>
    <row r="852" spans="1:4" x14ac:dyDescent="0.25">
      <c r="A852">
        <v>993</v>
      </c>
      <c r="B852">
        <v>601</v>
      </c>
      <c r="C852">
        <v>980</v>
      </c>
      <c r="D852" t="s">
        <v>659</v>
      </c>
    </row>
    <row r="853" spans="1:4" x14ac:dyDescent="0.25">
      <c r="A853">
        <v>994</v>
      </c>
      <c r="B853">
        <v>602</v>
      </c>
      <c r="C853">
        <v>849</v>
      </c>
      <c r="D853" t="s">
        <v>660</v>
      </c>
    </row>
    <row r="854" spans="1:4" x14ac:dyDescent="0.25">
      <c r="A854">
        <v>995</v>
      </c>
      <c r="B854">
        <v>603</v>
      </c>
      <c r="C854">
        <v>849</v>
      </c>
      <c r="D854" t="s">
        <v>661</v>
      </c>
    </row>
    <row r="855" spans="1:4" x14ac:dyDescent="0.25">
      <c r="A855">
        <v>996</v>
      </c>
      <c r="B855">
        <v>604</v>
      </c>
      <c r="C855">
        <v>849</v>
      </c>
      <c r="D855" t="s">
        <v>662</v>
      </c>
    </row>
    <row r="856" spans="1:4" x14ac:dyDescent="0.25">
      <c r="A856">
        <v>997</v>
      </c>
      <c r="B856">
        <v>605</v>
      </c>
      <c r="C856">
        <v>849</v>
      </c>
      <c r="D856" t="s">
        <v>663</v>
      </c>
    </row>
    <row r="857" spans="1:4" x14ac:dyDescent="0.25">
      <c r="A857">
        <v>998</v>
      </c>
      <c r="B857">
        <v>606</v>
      </c>
      <c r="C857">
        <v>381</v>
      </c>
      <c r="D857" t="s">
        <v>664</v>
      </c>
    </row>
    <row r="858" spans="1:4" x14ac:dyDescent="0.25">
      <c r="A858">
        <v>999</v>
      </c>
      <c r="B858">
        <v>607</v>
      </c>
      <c r="C858">
        <v>980</v>
      </c>
      <c r="D858" t="s">
        <v>665</v>
      </c>
    </row>
    <row r="859" spans="1:4" x14ac:dyDescent="0.25">
      <c r="A859">
        <v>1000</v>
      </c>
      <c r="B859">
        <v>608</v>
      </c>
      <c r="C859">
        <v>980</v>
      </c>
      <c r="D859" t="s">
        <v>666</v>
      </c>
    </row>
    <row r="860" spans="1:4" x14ac:dyDescent="0.25">
      <c r="A860">
        <v>1253</v>
      </c>
      <c r="B860">
        <v>826</v>
      </c>
      <c r="C860">
        <v>1261</v>
      </c>
      <c r="D860" t="s">
        <v>2486</v>
      </c>
    </row>
    <row r="861" spans="1:4" x14ac:dyDescent="0.25">
      <c r="A861">
        <v>1255</v>
      </c>
      <c r="B861">
        <v>828</v>
      </c>
      <c r="C861">
        <v>1261</v>
      </c>
      <c r="D861" t="s">
        <v>2487</v>
      </c>
    </row>
    <row r="862" spans="1:4" x14ac:dyDescent="0.25">
      <c r="A862">
        <v>1256</v>
      </c>
      <c r="B862">
        <v>829</v>
      </c>
      <c r="C862">
        <v>1261</v>
      </c>
      <c r="D862" t="s">
        <v>2488</v>
      </c>
    </row>
    <row r="863" spans="1:4" x14ac:dyDescent="0.25">
      <c r="A863">
        <v>1004</v>
      </c>
      <c r="B863">
        <v>609</v>
      </c>
      <c r="C863">
        <v>980</v>
      </c>
      <c r="D863" t="s">
        <v>667</v>
      </c>
    </row>
    <row r="864" spans="1:4" x14ac:dyDescent="0.25">
      <c r="A864">
        <v>1005</v>
      </c>
      <c r="B864">
        <v>610</v>
      </c>
      <c r="C864">
        <v>1005</v>
      </c>
      <c r="D864" t="s">
        <v>668</v>
      </c>
    </row>
    <row r="865" spans="1:4" x14ac:dyDescent="0.25">
      <c r="A865">
        <v>1006</v>
      </c>
      <c r="B865">
        <v>611</v>
      </c>
      <c r="C865">
        <v>3</v>
      </c>
      <c r="D865" t="s">
        <v>669</v>
      </c>
    </row>
    <row r="866" spans="1:4" x14ac:dyDescent="0.25">
      <c r="A866">
        <v>1007</v>
      </c>
      <c r="B866">
        <v>612</v>
      </c>
      <c r="C866">
        <v>888</v>
      </c>
      <c r="D866" t="s">
        <v>670</v>
      </c>
    </row>
    <row r="867" spans="1:4" x14ac:dyDescent="0.25">
      <c r="A867">
        <v>1008</v>
      </c>
      <c r="B867">
        <v>613</v>
      </c>
      <c r="C867">
        <v>347</v>
      </c>
      <c r="D867" t="s">
        <v>671</v>
      </c>
    </row>
    <row r="868" spans="1:4" x14ac:dyDescent="0.25">
      <c r="A868">
        <v>1009</v>
      </c>
      <c r="B868">
        <v>614</v>
      </c>
      <c r="C868">
        <v>92</v>
      </c>
      <c r="D868" t="s">
        <v>69</v>
      </c>
    </row>
    <row r="869" spans="1:4" x14ac:dyDescent="0.25">
      <c r="A869">
        <v>1010</v>
      </c>
      <c r="B869">
        <v>615</v>
      </c>
      <c r="C869">
        <v>19</v>
      </c>
      <c r="D869" t="s">
        <v>74</v>
      </c>
    </row>
    <row r="870" spans="1:4" x14ac:dyDescent="0.25">
      <c r="A870">
        <v>1011</v>
      </c>
      <c r="B870">
        <v>616</v>
      </c>
      <c r="C870">
        <v>1011</v>
      </c>
      <c r="D870" t="s">
        <v>79</v>
      </c>
    </row>
    <row r="871" spans="1:4" x14ac:dyDescent="0.25">
      <c r="A871">
        <v>1012</v>
      </c>
      <c r="B871">
        <v>617</v>
      </c>
      <c r="C871">
        <v>381</v>
      </c>
      <c r="D871" t="s">
        <v>672</v>
      </c>
    </row>
    <row r="872" spans="1:4" x14ac:dyDescent="0.25">
      <c r="A872">
        <v>1013</v>
      </c>
      <c r="B872">
        <v>618</v>
      </c>
      <c r="C872">
        <v>1011</v>
      </c>
      <c r="D872" t="s">
        <v>673</v>
      </c>
    </row>
    <row r="873" spans="1:4" x14ac:dyDescent="0.25">
      <c r="A873">
        <v>1014</v>
      </c>
      <c r="B873">
        <v>619</v>
      </c>
      <c r="C873">
        <v>1011</v>
      </c>
      <c r="D873" t="s">
        <v>674</v>
      </c>
    </row>
    <row r="874" spans="1:4" x14ac:dyDescent="0.25">
      <c r="A874">
        <v>1015</v>
      </c>
      <c r="B874">
        <v>620</v>
      </c>
      <c r="C874">
        <v>1011</v>
      </c>
      <c r="D874" t="s">
        <v>675</v>
      </c>
    </row>
    <row r="875" spans="1:4" x14ac:dyDescent="0.25">
      <c r="A875">
        <v>1016</v>
      </c>
      <c r="B875">
        <v>621</v>
      </c>
      <c r="C875">
        <v>1011</v>
      </c>
      <c r="D875" t="s">
        <v>676</v>
      </c>
    </row>
    <row r="876" spans="1:4" x14ac:dyDescent="0.25">
      <c r="A876">
        <v>1017</v>
      </c>
      <c r="B876">
        <v>622</v>
      </c>
      <c r="C876">
        <v>1011</v>
      </c>
      <c r="D876" t="s">
        <v>677</v>
      </c>
    </row>
    <row r="877" spans="1:4" x14ac:dyDescent="0.25">
      <c r="A877">
        <v>1018</v>
      </c>
      <c r="B877">
        <v>623</v>
      </c>
      <c r="C877">
        <v>1011</v>
      </c>
      <c r="D877" t="s">
        <v>678</v>
      </c>
    </row>
    <row r="878" spans="1:4" x14ac:dyDescent="0.25">
      <c r="A878">
        <v>1019</v>
      </c>
      <c r="B878">
        <v>624</v>
      </c>
      <c r="C878">
        <v>1011</v>
      </c>
      <c r="D878" t="s">
        <v>679</v>
      </c>
    </row>
    <row r="879" spans="1:4" x14ac:dyDescent="0.25">
      <c r="A879">
        <v>1020</v>
      </c>
      <c r="B879">
        <v>625</v>
      </c>
      <c r="C879">
        <v>1011</v>
      </c>
      <c r="D879" t="s">
        <v>680</v>
      </c>
    </row>
    <row r="880" spans="1:4" x14ac:dyDescent="0.25">
      <c r="A880">
        <v>1021</v>
      </c>
      <c r="B880">
        <v>626</v>
      </c>
      <c r="C880">
        <v>1011</v>
      </c>
      <c r="D880" t="s">
        <v>681</v>
      </c>
    </row>
    <row r="881" spans="1:4" x14ac:dyDescent="0.25">
      <c r="A881">
        <v>1022</v>
      </c>
      <c r="B881">
        <v>627</v>
      </c>
      <c r="C881">
        <v>1011</v>
      </c>
      <c r="D881" t="s">
        <v>682</v>
      </c>
    </row>
    <row r="882" spans="1:4" x14ac:dyDescent="0.25">
      <c r="A882">
        <v>1023</v>
      </c>
      <c r="B882">
        <v>628</v>
      </c>
      <c r="C882">
        <v>1011</v>
      </c>
      <c r="D882" t="s">
        <v>683</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3" activePane="bottomLeft" state="frozen"/>
      <selection pane="bottomLeft" activeCell="F16" sqref="F1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4" t="s">
        <v>2337</v>
      </c>
      <c r="B1" s="104"/>
      <c r="C1" s="104"/>
      <c r="D1" s="104"/>
      <c r="E1" s="104"/>
      <c r="F1" s="104"/>
      <c r="G1" s="104"/>
      <c r="H1" s="104"/>
      <c r="I1" s="104"/>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8" t="s">
        <v>2463</v>
      </c>
      <c r="B1" s="98"/>
      <c r="C1" s="98"/>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workbookViewId="0">
      <pane ySplit="2" topLeftCell="A3" activePane="bottomLeft" state="frozen"/>
      <selection pane="bottomLeft" activeCell="C29" sqref="C2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7" customFormat="1" x14ac:dyDescent="0.25">
      <c r="A1" s="105" t="s">
        <v>1759</v>
      </c>
      <c r="B1" s="106"/>
      <c r="C1" s="106"/>
      <c r="D1" s="106"/>
      <c r="E1" s="106"/>
      <c r="F1" s="106"/>
      <c r="G1" s="106"/>
      <c r="H1" s="106"/>
      <c r="I1" s="106"/>
      <c r="J1" s="106"/>
      <c r="K1" s="106"/>
      <c r="L1" s="106"/>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25</v>
      </c>
      <c r="B29" t="s">
        <v>2773</v>
      </c>
      <c r="C29" t="s">
        <v>2774</v>
      </c>
    </row>
    <row r="30" spans="1:12" x14ac:dyDescent="0.25">
      <c r="A30" s="3">
        <v>25</v>
      </c>
      <c r="B30" s="49" t="s">
        <v>1702</v>
      </c>
      <c r="C30"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2022-02-14T20:33:57Z</dcterms:modified>
</cp:coreProperties>
</file>