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FFB0883D-89BD-4A42-875E-F50F3D8B421E}"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DumpedDataWorkarea!$A$1:$H$34</definedName>
    <definedName name="_xlnm._FilterDatabase" localSheetId="6" hidden="1">'ESO dumped WayshrineInfo'!$A$2:$M$464</definedName>
    <definedName name="_xlnm._FilterDatabase" localSheetId="3" hidden="1">'ESO dumped ZoneData'!$A$2:$E$2</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543" i="4" l="1"/>
  <c r="AN542" i="4"/>
  <c r="AN541" i="4"/>
  <c r="AM543" i="4"/>
  <c r="AM542" i="4"/>
  <c r="AM541" i="4"/>
  <c r="AL543" i="4"/>
  <c r="AL542" i="4"/>
  <c r="AL541" i="4"/>
  <c r="AI543" i="4"/>
  <c r="AI542" i="4"/>
  <c r="AI541" i="4"/>
  <c r="AH543" i="4"/>
  <c r="AH542" i="4"/>
  <c r="AH541" i="4"/>
  <c r="AG543" i="4"/>
  <c r="AG542" i="4"/>
  <c r="AG541" i="4"/>
  <c r="AE543" i="4"/>
  <c r="AD543" i="4" s="1"/>
  <c r="AE542" i="4"/>
  <c r="AD542" i="4" s="1"/>
  <c r="AE541" i="4"/>
  <c r="AD541" i="4" s="1"/>
  <c r="AC543" i="4"/>
  <c r="AC542" i="4"/>
  <c r="AC541" i="4"/>
  <c r="W543" i="4"/>
  <c r="W542" i="4"/>
  <c r="W541" i="4"/>
  <c r="W507" i="4"/>
  <c r="W506" i="4"/>
  <c r="W505" i="4"/>
  <c r="V543" i="4"/>
  <c r="V542" i="4"/>
  <c r="V541" i="4"/>
  <c r="V507" i="4"/>
  <c r="V506" i="4"/>
  <c r="V505" i="4"/>
  <c r="D547" i="4"/>
  <c r="Q547" i="4"/>
  <c r="P547" i="4" s="1"/>
  <c r="S547" i="4"/>
  <c r="T547" i="4" s="1"/>
  <c r="Z547" i="4"/>
  <c r="Y547" i="4" s="1"/>
  <c r="BA547" i="4"/>
  <c r="BB547" i="4"/>
  <c r="BC547" i="4"/>
  <c r="D548" i="4"/>
  <c r="Q548" i="4"/>
  <c r="BC548" i="4" s="1"/>
  <c r="S548" i="4"/>
  <c r="T548" i="4" s="1"/>
  <c r="Z548" i="4"/>
  <c r="Y548" i="4" s="1"/>
  <c r="BA548" i="4"/>
  <c r="BB548" i="4"/>
  <c r="D549" i="4"/>
  <c r="Q549" i="4"/>
  <c r="P549" i="4" s="1"/>
  <c r="S549" i="4"/>
  <c r="T549" i="4" s="1"/>
  <c r="Z549" i="4"/>
  <c r="BC549" i="4" s="1"/>
  <c r="BA549" i="4"/>
  <c r="BB549" i="4"/>
  <c r="D550" i="4"/>
  <c r="Q550" i="4"/>
  <c r="P550" i="4" s="1"/>
  <c r="S550" i="4"/>
  <c r="T550" i="4" s="1"/>
  <c r="Z550" i="4"/>
  <c r="Y550" i="4" s="1"/>
  <c r="BA550" i="4"/>
  <c r="BB550" i="4"/>
  <c r="BC550" i="4"/>
  <c r="D551" i="4"/>
  <c r="Q551" i="4"/>
  <c r="P551" i="4" s="1"/>
  <c r="S551" i="4"/>
  <c r="T551" i="4" s="1"/>
  <c r="Z551" i="4"/>
  <c r="Y551" i="4" s="1"/>
  <c r="BA551" i="4"/>
  <c r="BB551" i="4"/>
  <c r="BC551" i="4"/>
  <c r="D552" i="4"/>
  <c r="Q552" i="4"/>
  <c r="BC552" i="4" s="1"/>
  <c r="S552" i="4"/>
  <c r="T552" i="4" s="1"/>
  <c r="Z552" i="4"/>
  <c r="Y552" i="4" s="1"/>
  <c r="BA552" i="4"/>
  <c r="BB552" i="4"/>
  <c r="Y530" i="4"/>
  <c r="Y534" i="4"/>
  <c r="Y535" i="4"/>
  <c r="Y536" i="4"/>
  <c r="Y537" i="4"/>
  <c r="Y524" i="4"/>
  <c r="Y525" i="4"/>
  <c r="Y526"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C544" i="15"/>
  <c r="B545" i="15"/>
  <c r="C545" i="15"/>
  <c r="B546" i="15"/>
  <c r="C546" i="15"/>
  <c r="B547" i="15"/>
  <c r="C547" i="15"/>
  <c r="B551" i="15"/>
  <c r="C551" i="15"/>
  <c r="B552" i="15"/>
  <c r="C552" i="15"/>
  <c r="B553" i="15"/>
  <c r="C553" i="15"/>
  <c r="BA538" i="4"/>
  <c r="BB538" i="4"/>
  <c r="BA539" i="4"/>
  <c r="BB539" i="4"/>
  <c r="BA540" i="4"/>
  <c r="BB540" i="4"/>
  <c r="BA541" i="4"/>
  <c r="BB541" i="4"/>
  <c r="BA542" i="4"/>
  <c r="BB542" i="4"/>
  <c r="BA543" i="4"/>
  <c r="BB543" i="4"/>
  <c r="BA544" i="4"/>
  <c r="BB544" i="4"/>
  <c r="BA545" i="4"/>
  <c r="BB545" i="4"/>
  <c r="BA546" i="4"/>
  <c r="BB546" i="4"/>
  <c r="P544" i="4"/>
  <c r="P545" i="4"/>
  <c r="P546" i="4"/>
  <c r="J464" i="18"/>
  <c r="V535" i="4"/>
  <c r="W535" i="4"/>
  <c r="AB535" i="4"/>
  <c r="AC535" i="4"/>
  <c r="Z533" i="4"/>
  <c r="Y533" i="4" s="1"/>
  <c r="AB533" i="4"/>
  <c r="AC533" i="4"/>
  <c r="AE533" i="4"/>
  <c r="AD533" i="4" s="1"/>
  <c r="AG533" i="4"/>
  <c r="AH533" i="4"/>
  <c r="AI533" i="4"/>
  <c r="AL533" i="4"/>
  <c r="AM533" i="4"/>
  <c r="AN533" i="4"/>
  <c r="AQ533" i="4"/>
  <c r="AR533" i="4"/>
  <c r="AS533" i="4"/>
  <c r="AV533" i="4"/>
  <c r="AW533" i="4"/>
  <c r="AW532" i="4"/>
  <c r="AV532" i="4"/>
  <c r="AS532" i="4"/>
  <c r="AR532" i="4"/>
  <c r="AQ532" i="4"/>
  <c r="AN532" i="4"/>
  <c r="AM532" i="4"/>
  <c r="AL532" i="4"/>
  <c r="AI532" i="4"/>
  <c r="AH532" i="4"/>
  <c r="AG532" i="4"/>
  <c r="AE532" i="4"/>
  <c r="AD532" i="4" s="1"/>
  <c r="AC532" i="4"/>
  <c r="AB532" i="4"/>
  <c r="Z532" i="4"/>
  <c r="Y532" i="4" s="1"/>
  <c r="AW531" i="4"/>
  <c r="AV531" i="4"/>
  <c r="AS531" i="4"/>
  <c r="AR531" i="4"/>
  <c r="AQ531" i="4"/>
  <c r="AN531" i="4"/>
  <c r="AM531" i="4"/>
  <c r="AL531" i="4"/>
  <c r="AI531" i="4"/>
  <c r="AH531" i="4"/>
  <c r="AG531" i="4"/>
  <c r="AE531" i="4"/>
  <c r="AD531" i="4" s="1"/>
  <c r="AC531" i="4"/>
  <c r="AB531" i="4"/>
  <c r="Z531" i="4"/>
  <c r="Y531" i="4" s="1"/>
  <c r="AW529" i="4"/>
  <c r="AV529" i="4"/>
  <c r="AS529" i="4"/>
  <c r="AR529" i="4"/>
  <c r="AQ529" i="4"/>
  <c r="AN529" i="4"/>
  <c r="AM529" i="4"/>
  <c r="AL529" i="4"/>
  <c r="AI529" i="4"/>
  <c r="AH529" i="4"/>
  <c r="AG529" i="4"/>
  <c r="AE529" i="4"/>
  <c r="AD529" i="4" s="1"/>
  <c r="AC529" i="4"/>
  <c r="AB529" i="4"/>
  <c r="Z529" i="4"/>
  <c r="Y529"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3" i="4"/>
  <c r="Y523" i="4" s="1"/>
  <c r="AB523" i="4"/>
  <c r="AC523" i="4"/>
  <c r="AE523" i="4"/>
  <c r="AD523" i="4" s="1"/>
  <c r="AG523" i="4"/>
  <c r="AH523" i="4"/>
  <c r="AI523" i="4"/>
  <c r="AL523" i="4"/>
  <c r="AM523" i="4"/>
  <c r="AN523" i="4"/>
  <c r="AQ523" i="4"/>
  <c r="AR523" i="4"/>
  <c r="AS523" i="4"/>
  <c r="AV523" i="4"/>
  <c r="AW523"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21" i="4"/>
  <c r="Y521" i="4" s="1"/>
  <c r="AB521" i="4"/>
  <c r="AC521" i="4"/>
  <c r="AE521" i="4"/>
  <c r="AD521" i="4" s="1"/>
  <c r="AG521" i="4"/>
  <c r="AH521" i="4"/>
  <c r="AI521" i="4"/>
  <c r="AL521" i="4"/>
  <c r="AM521" i="4"/>
  <c r="AN521" i="4"/>
  <c r="AQ521" i="4"/>
  <c r="AR521" i="4"/>
  <c r="AS521" i="4"/>
  <c r="AV521" i="4"/>
  <c r="AW521" i="4"/>
  <c r="Z522" i="4"/>
  <c r="Y522" i="4" s="1"/>
  <c r="AB522" i="4"/>
  <c r="AC522" i="4"/>
  <c r="AE522" i="4"/>
  <c r="AD522" i="4" s="1"/>
  <c r="AG522" i="4"/>
  <c r="AH522" i="4"/>
  <c r="AI522" i="4"/>
  <c r="AL522" i="4"/>
  <c r="AM522" i="4"/>
  <c r="AN522" i="4"/>
  <c r="AQ522" i="4"/>
  <c r="AR522" i="4"/>
  <c r="AS522" i="4"/>
  <c r="AV522" i="4"/>
  <c r="AW522" i="4"/>
  <c r="AB524" i="4"/>
  <c r="AC524" i="4"/>
  <c r="AB525" i="4"/>
  <c r="AC525" i="4"/>
  <c r="AB526" i="4"/>
  <c r="AC526" i="4"/>
  <c r="Z540" i="4"/>
  <c r="Y540" i="4" s="1"/>
  <c r="Z539" i="4"/>
  <c r="Y539" i="4" s="1"/>
  <c r="Z538" i="4"/>
  <c r="Y538" i="4" s="1"/>
  <c r="Z541" i="4"/>
  <c r="Y541" i="4" s="1"/>
  <c r="Z542" i="4"/>
  <c r="Y542" i="4" s="1"/>
  <c r="Z543" i="4"/>
  <c r="Y543" i="4" s="1"/>
  <c r="Z544" i="4"/>
  <c r="Z545" i="4"/>
  <c r="Y545" i="4" s="1"/>
  <c r="Z546" i="4"/>
  <c r="Y546" i="4" s="1"/>
  <c r="Q538" i="4"/>
  <c r="P538" i="4" s="1"/>
  <c r="S538" i="4"/>
  <c r="T538" i="4" s="1"/>
  <c r="Q539" i="4"/>
  <c r="P539" i="4" s="1"/>
  <c r="S539" i="4"/>
  <c r="T539" i="4" s="1"/>
  <c r="Q540" i="4"/>
  <c r="P540" i="4" s="1"/>
  <c r="S540" i="4"/>
  <c r="T540" i="4" s="1"/>
  <c r="Q541" i="4"/>
  <c r="P541" i="4" s="1"/>
  <c r="S541" i="4"/>
  <c r="T541" i="4" s="1"/>
  <c r="Q542" i="4"/>
  <c r="P542" i="4" s="1"/>
  <c r="S542" i="4"/>
  <c r="T542" i="4" s="1"/>
  <c r="Q543" i="4"/>
  <c r="P543" i="4" s="1"/>
  <c r="S543" i="4"/>
  <c r="T543" i="4" s="1"/>
  <c r="Q544" i="4"/>
  <c r="S544" i="4"/>
  <c r="T544" i="4" s="1"/>
  <c r="Q545" i="4"/>
  <c r="BC545" i="4" s="1"/>
  <c r="S545" i="4"/>
  <c r="T545" i="4" s="1"/>
  <c r="Q546" i="4"/>
  <c r="BC546" i="4" s="1"/>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F864" i="7"/>
  <c r="G864" i="7"/>
  <c r="H864" i="7"/>
  <c r="I864" i="7"/>
  <c r="K864" i="7"/>
  <c r="L864" i="7"/>
  <c r="F865" i="7"/>
  <c r="G865" i="7"/>
  <c r="H865" i="7"/>
  <c r="I865" i="7"/>
  <c r="K865" i="7"/>
  <c r="L865" i="7"/>
  <c r="F866" i="7"/>
  <c r="G866" i="7"/>
  <c r="H866" i="7"/>
  <c r="I866" i="7"/>
  <c r="K866" i="7"/>
  <c r="L866" i="7"/>
  <c r="F867" i="7"/>
  <c r="G867" i="7"/>
  <c r="H867" i="7"/>
  <c r="I867" i="7"/>
  <c r="K867" i="7"/>
  <c r="L867" i="7"/>
  <c r="F868" i="7"/>
  <c r="G868" i="7"/>
  <c r="H868" i="7"/>
  <c r="I868" i="7"/>
  <c r="K868" i="7"/>
  <c r="L868" i="7"/>
  <c r="F869" i="7"/>
  <c r="G869" i="7"/>
  <c r="H869" i="7"/>
  <c r="I869" i="7"/>
  <c r="K869" i="7"/>
  <c r="L869" i="7"/>
  <c r="F870" i="7"/>
  <c r="G870" i="7"/>
  <c r="H870" i="7"/>
  <c r="I870" i="7"/>
  <c r="K870" i="7"/>
  <c r="L870" i="7"/>
  <c r="F871" i="7"/>
  <c r="G871" i="7"/>
  <c r="H871" i="7"/>
  <c r="I871" i="7"/>
  <c r="K871" i="7"/>
  <c r="L871" i="7"/>
  <c r="F872" i="7"/>
  <c r="G872" i="7"/>
  <c r="H872" i="7"/>
  <c r="I872" i="7"/>
  <c r="K872" i="7"/>
  <c r="L872" i="7"/>
  <c r="F873" i="7"/>
  <c r="G873" i="7"/>
  <c r="H873" i="7"/>
  <c r="I873" i="7"/>
  <c r="K873" i="7"/>
  <c r="L873" i="7"/>
  <c r="F874" i="7"/>
  <c r="G874" i="7"/>
  <c r="H874" i="7"/>
  <c r="I874" i="7"/>
  <c r="K874" i="7"/>
  <c r="L874" i="7"/>
  <c r="F875" i="7"/>
  <c r="G875" i="7"/>
  <c r="H875" i="7"/>
  <c r="I875" i="7"/>
  <c r="K875" i="7"/>
  <c r="L875" i="7"/>
  <c r="F876" i="7"/>
  <c r="G876" i="7"/>
  <c r="H876" i="7"/>
  <c r="I876" i="7"/>
  <c r="K876" i="7"/>
  <c r="L876" i="7"/>
  <c r="F877" i="7"/>
  <c r="G877" i="7"/>
  <c r="H877" i="7"/>
  <c r="I877" i="7"/>
  <c r="K877" i="7"/>
  <c r="L877" i="7"/>
  <c r="F878" i="7"/>
  <c r="G878" i="7"/>
  <c r="H878" i="7"/>
  <c r="I878" i="7"/>
  <c r="K878" i="7"/>
  <c r="L878" i="7"/>
  <c r="F879"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874" i="14"/>
  <c r="E655" i="14"/>
  <c r="E656" i="14"/>
  <c r="E87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878" i="14"/>
  <c r="E684" i="14"/>
  <c r="E685" i="14"/>
  <c r="E686" i="14"/>
  <c r="E687" i="14"/>
  <c r="E688" i="14"/>
  <c r="E689" i="14"/>
  <c r="E690" i="14"/>
  <c r="E691" i="14"/>
  <c r="E692" i="14"/>
  <c r="E693" i="14"/>
  <c r="E694" i="14"/>
  <c r="E695" i="14"/>
  <c r="E696" i="14"/>
  <c r="E697" i="14"/>
  <c r="E877" i="14"/>
  <c r="E698" i="14"/>
  <c r="E699" i="14"/>
  <c r="E700" i="14"/>
  <c r="E701" i="14"/>
  <c r="E702" i="14"/>
  <c r="E703" i="14"/>
  <c r="E704" i="14"/>
  <c r="E705" i="14"/>
  <c r="E706" i="14"/>
  <c r="E707" i="14"/>
  <c r="E708" i="14"/>
  <c r="E709" i="14"/>
  <c r="E710" i="14"/>
  <c r="E711" i="14"/>
  <c r="E712" i="14"/>
  <c r="E713" i="14"/>
  <c r="E714" i="14"/>
  <c r="E715" i="14"/>
  <c r="E716" i="14"/>
  <c r="E875" i="14"/>
  <c r="E717" i="14"/>
  <c r="E718" i="14"/>
  <c r="E873" i="14"/>
  <c r="E719" i="14"/>
  <c r="E720" i="14"/>
  <c r="E721" i="14"/>
  <c r="E872"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BB79" i="4"/>
  <c r="BB80" i="4"/>
  <c r="BB81" i="4"/>
  <c r="BB82" i="4"/>
  <c r="BB83" i="4"/>
  <c r="BB84" i="4"/>
  <c r="BB85" i="4"/>
  <c r="BB86" i="4"/>
  <c r="BB87" i="4"/>
  <c r="BB88" i="4"/>
  <c r="BB89" i="4"/>
  <c r="BB90" i="4"/>
  <c r="BB91" i="4"/>
  <c r="BB92" i="4"/>
  <c r="BB93" i="4"/>
  <c r="BB94" i="4"/>
  <c r="BB95" i="4"/>
  <c r="BB96" i="4"/>
  <c r="BB97" i="4"/>
  <c r="BB98" i="4"/>
  <c r="BB99" i="4"/>
  <c r="BB100" i="4"/>
  <c r="BB101" i="4"/>
  <c r="BB102" i="4"/>
  <c r="BB103" i="4"/>
  <c r="BB104" i="4"/>
  <c r="BB105" i="4"/>
  <c r="BB106" i="4"/>
  <c r="BB107" i="4"/>
  <c r="BB108" i="4"/>
  <c r="BB109" i="4"/>
  <c r="BB110" i="4"/>
  <c r="BB111" i="4"/>
  <c r="BB112" i="4"/>
  <c r="BB113" i="4"/>
  <c r="BB114" i="4"/>
  <c r="BB115" i="4"/>
  <c r="BB116" i="4"/>
  <c r="BB117" i="4"/>
  <c r="BB118" i="4"/>
  <c r="BB119" i="4"/>
  <c r="BB120" i="4"/>
  <c r="BB121" i="4"/>
  <c r="BB122" i="4"/>
  <c r="BB123" i="4"/>
  <c r="BB124"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5" i="4"/>
  <c r="BB156" i="4"/>
  <c r="BB157" i="4"/>
  <c r="BB158" i="4"/>
  <c r="BB159" i="4"/>
  <c r="BB160" i="4"/>
  <c r="BB161" i="4"/>
  <c r="BB162" i="4"/>
  <c r="BB163" i="4"/>
  <c r="BB164"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58" i="4"/>
  <c r="BB259" i="4"/>
  <c r="BB260" i="4"/>
  <c r="BB261" i="4"/>
  <c r="BB262" i="4"/>
  <c r="BB263" i="4"/>
  <c r="BB264" i="4"/>
  <c r="BB265" i="4"/>
  <c r="BB266" i="4"/>
  <c r="BB267" i="4"/>
  <c r="BB268" i="4"/>
  <c r="BB269" i="4"/>
  <c r="BB270" i="4"/>
  <c r="BB271" i="4"/>
  <c r="BB272" i="4"/>
  <c r="BB273" i="4"/>
  <c r="BB274" i="4"/>
  <c r="BB275" i="4"/>
  <c r="BB276" i="4"/>
  <c r="BB277" i="4"/>
  <c r="BB278" i="4"/>
  <c r="BB279" i="4"/>
  <c r="BB280" i="4"/>
  <c r="BB281" i="4"/>
  <c r="BB282" i="4"/>
  <c r="BB283" i="4"/>
  <c r="BB284" i="4"/>
  <c r="BB285" i="4"/>
  <c r="BB286" i="4"/>
  <c r="BB287" i="4"/>
  <c r="BB288" i="4"/>
  <c r="BB289" i="4"/>
  <c r="BB290" i="4"/>
  <c r="BB291"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17" i="4"/>
  <c r="BB318" i="4"/>
  <c r="BB319" i="4"/>
  <c r="BB320"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396" i="4"/>
  <c r="BB397" i="4"/>
  <c r="BB398"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40" i="4"/>
  <c r="BB441" i="4"/>
  <c r="BB442" i="4"/>
  <c r="BB443" i="4"/>
  <c r="BB444" i="4"/>
  <c r="BB445" i="4"/>
  <c r="BB446" i="4"/>
  <c r="BB447" i="4"/>
  <c r="BB448" i="4"/>
  <c r="BB449" i="4"/>
  <c r="BB450" i="4"/>
  <c r="BB451" i="4"/>
  <c r="BB452" i="4"/>
  <c r="BB453" i="4"/>
  <c r="BB454" i="4"/>
  <c r="BB455" i="4"/>
  <c r="BB456" i="4"/>
  <c r="BB457" i="4"/>
  <c r="BB458" i="4"/>
  <c r="BB459" i="4"/>
  <c r="BB460" i="4"/>
  <c r="BB461" i="4"/>
  <c r="BB462" i="4"/>
  <c r="BB463" i="4"/>
  <c r="BB464" i="4"/>
  <c r="BB465" i="4"/>
  <c r="BB466" i="4"/>
  <c r="BB467" i="4"/>
  <c r="BB468" i="4"/>
  <c r="BB469" i="4"/>
  <c r="BB470" i="4"/>
  <c r="BB471" i="4"/>
  <c r="BB472" i="4"/>
  <c r="BB473" i="4"/>
  <c r="BB474" i="4"/>
  <c r="BB475" i="4"/>
  <c r="BB476" i="4"/>
  <c r="BB477" i="4"/>
  <c r="BB478" i="4"/>
  <c r="BB479" i="4"/>
  <c r="BB480" i="4"/>
  <c r="BB481" i="4"/>
  <c r="BB482" i="4"/>
  <c r="BB483" i="4"/>
  <c r="BB484" i="4"/>
  <c r="BB485" i="4"/>
  <c r="BB486" i="4"/>
  <c r="BB487" i="4"/>
  <c r="BB488" i="4"/>
  <c r="BB489" i="4"/>
  <c r="BB490" i="4"/>
  <c r="BB491" i="4"/>
  <c r="BB492" i="4"/>
  <c r="BB493" i="4"/>
  <c r="BB494" i="4"/>
  <c r="BB495" i="4"/>
  <c r="BB496" i="4"/>
  <c r="BB497" i="4"/>
  <c r="BB498" i="4"/>
  <c r="BB499" i="4"/>
  <c r="BB500" i="4"/>
  <c r="BB501" i="4"/>
  <c r="BB502" i="4"/>
  <c r="BB503" i="4"/>
  <c r="BB504" i="4"/>
  <c r="BB505" i="4"/>
  <c r="BB506" i="4"/>
  <c r="BB507" i="4"/>
  <c r="BB508" i="4"/>
  <c r="BB509" i="4"/>
  <c r="BB510" i="4"/>
  <c r="BB511" i="4"/>
  <c r="BB512" i="4"/>
  <c r="BB513" i="4"/>
  <c r="BB514" i="4"/>
  <c r="BB515" i="4"/>
  <c r="BB516" i="4"/>
  <c r="BB517" i="4"/>
  <c r="BB518" i="4"/>
  <c r="BB519" i="4"/>
  <c r="BB520" i="4"/>
  <c r="BB521" i="4"/>
  <c r="BB522" i="4"/>
  <c r="BB523" i="4"/>
  <c r="BB524" i="4"/>
  <c r="BB525" i="4"/>
  <c r="BB526" i="4"/>
  <c r="BB527" i="4"/>
  <c r="BB528" i="4"/>
  <c r="BB529" i="4"/>
  <c r="BB530" i="4"/>
  <c r="BB531" i="4"/>
  <c r="BB532" i="4"/>
  <c r="BB533" i="4"/>
  <c r="BB534" i="4"/>
  <c r="BB535" i="4"/>
  <c r="BB536" i="4"/>
  <c r="BB537" i="4"/>
  <c r="BB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AY550" i="4" l="1"/>
  <c r="AZ550" i="4"/>
  <c r="AY549" i="4"/>
  <c r="AY547" i="4"/>
  <c r="AY551" i="4"/>
  <c r="P552" i="4"/>
  <c r="AZ552" i="4" s="1"/>
  <c r="AZ551" i="4"/>
  <c r="P548" i="4"/>
  <c r="AZ548" i="4" s="1"/>
  <c r="AZ547" i="4"/>
  <c r="Y549" i="4"/>
  <c r="AZ549" i="4" s="1"/>
  <c r="AY552" i="4"/>
  <c r="AY548" i="4"/>
  <c r="AZ539" i="4"/>
  <c r="AZ538" i="4"/>
  <c r="AZ541" i="4"/>
  <c r="Y544" i="4"/>
  <c r="AZ544" i="4" s="1"/>
  <c r="AZ543" i="4"/>
  <c r="AZ542" i="4"/>
  <c r="AZ540" i="4"/>
  <c r="BC544" i="4"/>
  <c r="AZ545" i="4"/>
  <c r="J33" i="20"/>
  <c r="AZ546" i="4"/>
  <c r="AY542" i="4"/>
  <c r="BC541" i="4"/>
  <c r="AY545" i="4"/>
  <c r="AY541" i="4"/>
  <c r="AY544" i="4"/>
  <c r="BC540" i="4"/>
  <c r="BC543" i="4"/>
  <c r="AY540" i="4"/>
  <c r="AY543" i="4"/>
  <c r="AY546" i="4"/>
  <c r="BC542" i="4"/>
  <c r="BC539" i="4"/>
  <c r="AY539" i="4"/>
  <c r="BC538" i="4"/>
  <c r="AY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Y527" i="4"/>
  <c r="BA527" i="4"/>
  <c r="BC527" i="4"/>
  <c r="AY528" i="4"/>
  <c r="BA528" i="4"/>
  <c r="BC528" i="4"/>
  <c r="AY529" i="4"/>
  <c r="BA529" i="4"/>
  <c r="BC529" i="4"/>
  <c r="AY530" i="4"/>
  <c r="BA530" i="4"/>
  <c r="BC530" i="4"/>
  <c r="AY531" i="4"/>
  <c r="BA531" i="4"/>
  <c r="BC531" i="4"/>
  <c r="AY532" i="4"/>
  <c r="BA532" i="4"/>
  <c r="BC532" i="4"/>
  <c r="AY533" i="4"/>
  <c r="BA533" i="4"/>
  <c r="BC533" i="4"/>
  <c r="AY534" i="4"/>
  <c r="BA534" i="4"/>
  <c r="BC534" i="4"/>
  <c r="BA535" i="4"/>
  <c r="BC535" i="4"/>
  <c r="BA536" i="4"/>
  <c r="BC536" i="4"/>
  <c r="BA537" i="4"/>
  <c r="BC537" i="4"/>
  <c r="AC537" i="4"/>
  <c r="AC536" i="4"/>
  <c r="AB537" i="4"/>
  <c r="AB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J112" i="5" l="1"/>
  <c r="J111" i="5"/>
  <c r="J110" i="5"/>
  <c r="I111" i="5"/>
  <c r="I110" i="5"/>
  <c r="F108" i="5"/>
  <c r="I108" i="5"/>
  <c r="J108" i="5"/>
  <c r="E109" i="5"/>
  <c r="F109" i="5"/>
  <c r="G109" i="5" s="1"/>
  <c r="I109" i="5"/>
  <c r="J109" i="5"/>
  <c r="E110" i="5"/>
  <c r="F110" i="5"/>
  <c r="G110" i="5" s="1"/>
  <c r="E111" i="5"/>
  <c r="F111" i="5"/>
  <c r="G111" i="5" s="1"/>
  <c r="E112" i="5"/>
  <c r="F112" i="5"/>
  <c r="G112" i="5" s="1"/>
  <c r="I112" i="5"/>
  <c r="AQ524" i="4" l="1"/>
  <c r="AR524" i="4"/>
  <c r="AS524" i="4"/>
  <c r="AQ525" i="4"/>
  <c r="AR525" i="4"/>
  <c r="AS525" i="4"/>
  <c r="AQ526" i="4"/>
  <c r="AR526" i="4"/>
  <c r="AS526"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AY176" i="4"/>
  <c r="AZ176" i="4"/>
  <c r="BA176" i="4"/>
  <c r="BC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AY220" i="4"/>
  <c r="AZ220" i="4"/>
  <c r="BA220" i="4"/>
  <c r="BC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AY423" i="4"/>
  <c r="AZ423" i="4"/>
  <c r="BA423" i="4"/>
  <c r="BC423" i="4"/>
  <c r="AY424" i="4"/>
  <c r="AZ424" i="4"/>
  <c r="BA424" i="4"/>
  <c r="BC424" i="4"/>
  <c r="AY425" i="4"/>
  <c r="AZ425" i="4"/>
  <c r="BA425" i="4"/>
  <c r="BC425" i="4"/>
  <c r="AY426" i="4"/>
  <c r="AZ426" i="4"/>
  <c r="BA426" i="4"/>
  <c r="BC426" i="4"/>
  <c r="BA427" i="4"/>
  <c r="BA428" i="4"/>
  <c r="BA429" i="4"/>
  <c r="BA430" i="4"/>
  <c r="BA431" i="4"/>
  <c r="BA432" i="4"/>
  <c r="BA433" i="4"/>
  <c r="BA434" i="4"/>
  <c r="BA435" i="4"/>
  <c r="BA436" i="4"/>
  <c r="BA437" i="4"/>
  <c r="BA438" i="4"/>
  <c r="BA439" i="4"/>
  <c r="AY440" i="4"/>
  <c r="AZ440" i="4"/>
  <c r="BA440" i="4"/>
  <c r="BC440" i="4"/>
  <c r="BA441" i="4"/>
  <c r="AY442" i="4"/>
  <c r="AZ442" i="4"/>
  <c r="BA442" i="4"/>
  <c r="BC442" i="4"/>
  <c r="BA443" i="4"/>
  <c r="AY444" i="4"/>
  <c r="AZ444" i="4"/>
  <c r="BA444" i="4"/>
  <c r="BC444" i="4"/>
  <c r="BA445" i="4"/>
  <c r="BA446" i="4"/>
  <c r="AY447" i="4"/>
  <c r="AZ447" i="4"/>
  <c r="BA447" i="4"/>
  <c r="BC447" i="4"/>
  <c r="AY448" i="4"/>
  <c r="AZ448" i="4"/>
  <c r="BA448" i="4"/>
  <c r="BC448" i="4"/>
  <c r="AY449" i="4"/>
  <c r="AZ449" i="4"/>
  <c r="BA449" i="4"/>
  <c r="BC449" i="4"/>
  <c r="AY450" i="4"/>
  <c r="AZ450" i="4"/>
  <c r="BA450" i="4"/>
  <c r="BC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P519" i="4"/>
  <c r="P520" i="4"/>
  <c r="P522" i="4"/>
  <c r="P523" i="4"/>
  <c r="AV525" i="4"/>
  <c r="AW525" i="4"/>
  <c r="AV526" i="4"/>
  <c r="AW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C524" i="4" s="1"/>
  <c r="AV524" i="4"/>
  <c r="AW524" i="4"/>
  <c r="Q525" i="4"/>
  <c r="BC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523" i="4" l="1"/>
  <c r="G603" i="7"/>
  <c r="N453" i="18"/>
  <c r="N454" i="18"/>
  <c r="N445" i="18"/>
  <c r="N452" i="18"/>
  <c r="N449" i="18"/>
  <c r="N450" i="18"/>
  <c r="N451" i="18"/>
  <c r="N448" i="18"/>
  <c r="E42" i="9"/>
  <c r="G618" i="7"/>
  <c r="G615" i="7"/>
  <c r="G602" i="7"/>
  <c r="G623" i="7"/>
  <c r="G610" i="7"/>
  <c r="N447" i="18"/>
  <c r="N443" i="18"/>
  <c r="BC523" i="4"/>
  <c r="BC520" i="4"/>
  <c r="BC512" i="4"/>
  <c r="G621" i="7"/>
  <c r="G613" i="7"/>
  <c r="G600" i="7"/>
  <c r="G605" i="7"/>
  <c r="G598" i="7"/>
  <c r="AZ519" i="4"/>
  <c r="BC515" i="4"/>
  <c r="N444" i="18"/>
  <c r="G620" i="7"/>
  <c r="G612" i="7"/>
  <c r="G607" i="7"/>
  <c r="G599" i="7"/>
  <c r="N441" i="18"/>
  <c r="N440" i="18"/>
  <c r="AZ520" i="4"/>
  <c r="G617" i="7"/>
  <c r="G604" i="7"/>
  <c r="N439" i="18"/>
  <c r="N438" i="18"/>
  <c r="G622" i="7"/>
  <c r="G614" i="7"/>
  <c r="G609" i="7"/>
  <c r="G601" i="7"/>
  <c r="N437" i="18"/>
  <c r="AZ522" i="4"/>
  <c r="N436" i="18"/>
  <c r="G619" i="7"/>
  <c r="G606" i="7"/>
  <c r="BC522" i="4"/>
  <c r="AZ523" i="4"/>
  <c r="AZ521" i="4"/>
  <c r="G616" i="7"/>
  <c r="G611" i="7"/>
  <c r="BC519" i="4"/>
  <c r="BC518" i="4"/>
  <c r="BC521" i="4"/>
  <c r="BC511" i="4"/>
  <c r="BC514" i="4"/>
  <c r="BC517" i="4"/>
  <c r="BC526" i="4"/>
  <c r="BC513" i="4"/>
  <c r="BC516" i="4"/>
  <c r="S526" i="4"/>
  <c r="AY526" i="4" s="1"/>
  <c r="S521" i="4"/>
  <c r="S520" i="4"/>
  <c r="AY520" i="4" s="1"/>
  <c r="I70" i="20"/>
  <c r="I71" i="20"/>
  <c r="H70" i="20"/>
  <c r="H71" i="20"/>
  <c r="G70" i="20"/>
  <c r="G71" i="20"/>
  <c r="T521" i="4" l="1"/>
  <c r="AY521" i="4"/>
  <c r="S525" i="4"/>
  <c r="AY525" i="4" s="1"/>
  <c r="S524" i="4"/>
  <c r="T526" i="4"/>
  <c r="S522" i="4"/>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4" i="4"/>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AE3" i="4"/>
  <c r="Z4" i="4"/>
  <c r="Y4" i="4" s="1"/>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Y480" i="4" s="1"/>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Z3" i="4"/>
  <c r="Y3"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4" i="4"/>
  <c r="Q5" i="4"/>
  <c r="Q6" i="4"/>
  <c r="Q7" i="4"/>
  <c r="Q8" i="4"/>
  <c r="Q9" i="4"/>
  <c r="Q10" i="4"/>
  <c r="Q11" i="4"/>
  <c r="Q12" i="4"/>
  <c r="Q13" i="4"/>
  <c r="Q14" i="4"/>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4" i="4" l="1"/>
  <c r="BC495" i="4"/>
  <c r="BC267" i="4"/>
  <c r="BC251" i="4"/>
  <c r="BC235" i="4"/>
  <c r="BC219" i="4"/>
  <c r="BC200" i="4"/>
  <c r="BC180" i="4"/>
  <c r="BC162" i="4"/>
  <c r="BC143" i="4"/>
  <c r="BC125" i="4"/>
  <c r="BC109" i="4"/>
  <c r="BC93" i="4"/>
  <c r="BC77" i="4"/>
  <c r="BC53" i="4"/>
  <c r="BC37" i="4"/>
  <c r="BC419" i="4"/>
  <c r="BC375" i="4"/>
  <c r="BC359" i="4"/>
  <c r="BC340" i="4"/>
  <c r="BC321" i="4"/>
  <c r="BC302" i="4"/>
  <c r="BC286" i="4"/>
  <c r="BC437" i="4"/>
  <c r="BC397" i="4"/>
  <c r="BC493" i="4"/>
  <c r="BC454" i="4"/>
  <c r="BC470" i="4"/>
  <c r="BC16" i="4"/>
  <c r="BC501" i="4"/>
  <c r="BC485"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7"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61" i="4"/>
  <c r="BC404" i="4"/>
  <c r="BC382" i="4"/>
  <c r="BC366" i="4"/>
  <c r="BC347" i="4"/>
  <c r="BC328" i="4"/>
  <c r="BC312" i="4"/>
  <c r="BC293" i="4"/>
  <c r="BC274" i="4"/>
  <c r="BC258" i="4"/>
  <c r="BC242" i="4"/>
  <c r="BC226" i="4"/>
  <c r="BC210" i="4"/>
  <c r="BC191" i="4"/>
  <c r="BC169" i="4"/>
  <c r="BC153" i="4"/>
  <c r="BC133" i="4"/>
  <c r="BC116" i="4"/>
  <c r="BC100" i="4"/>
  <c r="BC84" i="4"/>
  <c r="BC68" i="4"/>
  <c r="BC44" i="4"/>
  <c r="BC499" i="4"/>
  <c r="BC483" i="4"/>
  <c r="BC7" i="4"/>
  <c r="BC432" i="4"/>
  <c r="BC414" i="4"/>
  <c r="BC332" i="4"/>
  <c r="BC316" i="4"/>
  <c r="BC297" i="4"/>
  <c r="BC281" i="4"/>
  <c r="BC262" i="4"/>
  <c r="BC246" i="4"/>
  <c r="BC230" i="4"/>
  <c r="BC214" i="4"/>
  <c r="BC195" i="4"/>
  <c r="BC173" i="4"/>
  <c r="BC157" i="4"/>
  <c r="BC138" i="4"/>
  <c r="BC120" i="4"/>
  <c r="BC104" i="4"/>
  <c r="BC88" i="4"/>
  <c r="BC72" i="4"/>
  <c r="BC48" i="4"/>
  <c r="BC29" i="4"/>
  <c r="BC465" i="4"/>
  <c r="BC351" i="4"/>
  <c r="BC392" i="4"/>
  <c r="BC370" i="4"/>
  <c r="BC18" i="4"/>
  <c r="BC8"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489" i="4"/>
  <c r="BC19" i="4"/>
  <c r="BC504" i="4"/>
  <c r="BC488" i="4"/>
  <c r="BC497" i="4"/>
  <c r="BC472" i="4"/>
  <c r="BC456" i="4"/>
  <c r="BC439" i="4"/>
  <c r="BC421" i="4"/>
  <c r="BC399" i="4"/>
  <c r="BC9" i="4"/>
  <c r="BC467" i="4"/>
  <c r="BC451" i="4"/>
  <c r="BC434" i="4"/>
  <c r="BC416" i="4"/>
  <c r="BC394" i="4"/>
  <c r="BC372" i="4"/>
  <c r="BC353" i="4"/>
  <c r="BC337" i="4"/>
  <c r="BC318" i="4"/>
  <c r="BC299" i="4"/>
  <c r="BC283" i="4"/>
  <c r="BC264" i="4"/>
  <c r="BC248" i="4"/>
  <c r="BC232" i="4"/>
  <c r="BC216" i="4"/>
  <c r="BC197" i="4"/>
  <c r="BC177" i="4"/>
  <c r="BC159" i="4"/>
  <c r="BC20" i="4"/>
  <c r="BC4" i="4"/>
  <c r="BC502" i="4"/>
  <c r="BC486" i="4"/>
  <c r="BC377" i="4"/>
  <c r="BC361" i="4"/>
  <c r="BC342" i="4"/>
  <c r="BC323" i="4"/>
  <c r="BC307" i="4"/>
  <c r="BC288" i="4"/>
  <c r="BC494" i="4"/>
  <c r="BC140" i="4"/>
  <c r="BC122" i="4"/>
  <c r="BC106" i="4"/>
  <c r="BC90" i="4"/>
  <c r="BC74" i="4"/>
  <c r="BC50" i="4"/>
  <c r="BC32" i="4"/>
  <c r="BC269" i="4"/>
  <c r="BC253" i="4"/>
  <c r="BC237" i="4"/>
  <c r="BC221" i="4"/>
  <c r="BC205" i="4"/>
  <c r="BC182" i="4"/>
  <c r="BC164" i="4"/>
  <c r="BC145" i="4"/>
  <c r="BC127" i="4"/>
  <c r="BC111" i="4"/>
  <c r="BC95" i="4"/>
  <c r="BC79" i="4"/>
  <c r="BC58" i="4"/>
  <c r="BC39" i="4"/>
  <c r="BC5" i="4"/>
  <c r="BC23" i="4"/>
  <c r="BC11"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BC469" i="4"/>
  <c r="BC492" i="4"/>
  <c r="BC6" i="4"/>
  <c r="BC464"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15" i="4"/>
  <c r="BC10"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91" i="4"/>
  <c r="T525" i="4"/>
  <c r="BC412" i="4"/>
  <c r="BC503" i="4"/>
  <c r="BC487" i="4"/>
  <c r="BC462" i="4"/>
  <c r="BC445" i="4"/>
  <c r="BC427" i="4"/>
  <c r="BC405" i="4"/>
  <c r="BC383" i="4"/>
  <c r="BC367" i="4"/>
  <c r="BC348" i="4"/>
  <c r="BC329" i="4"/>
  <c r="BC313" i="4"/>
  <c r="BC294" i="4"/>
  <c r="BC275" i="4"/>
  <c r="BC259" i="4"/>
  <c r="BC243" i="4"/>
  <c r="BC227" i="4"/>
  <c r="BC211" i="4"/>
  <c r="BC192" i="4"/>
  <c r="BC170" i="4"/>
  <c r="BC154" i="4"/>
  <c r="BC134" i="4"/>
  <c r="BC117" i="4"/>
  <c r="BC101" i="4"/>
  <c r="BC85" i="4"/>
  <c r="BC69" i="4"/>
  <c r="BC45" i="4"/>
  <c r="BC500" i="4"/>
  <c r="BC484" i="4"/>
  <c r="BC459" i="4"/>
  <c r="BC402" i="4"/>
  <c r="BC380" i="4"/>
  <c r="BC364" i="4"/>
  <c r="BC345" i="4"/>
  <c r="BC326" i="4"/>
  <c r="BC310" i="4"/>
  <c r="BC291" i="4"/>
  <c r="BC272" i="4"/>
  <c r="BC256" i="4"/>
  <c r="BC240" i="4"/>
  <c r="BC224" i="4"/>
  <c r="BC208" i="4"/>
  <c r="BC185" i="4"/>
  <c r="BC167" i="4"/>
  <c r="BC148" i="4"/>
  <c r="BC131" i="4"/>
  <c r="BC114" i="4"/>
  <c r="BC98" i="4"/>
  <c r="BC82" i="4"/>
  <c r="BC66" i="4"/>
  <c r="BC42" i="4"/>
  <c r="BC13" i="4"/>
  <c r="BC498"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T522" i="4"/>
  <c r="AY522" i="4"/>
  <c r="BC496"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T524" i="4"/>
  <c r="AY524" i="4"/>
  <c r="BC490" i="4"/>
  <c r="BC463" i="4"/>
  <c r="BC428" i="4"/>
  <c r="BC390" i="4"/>
  <c r="BC368" i="4"/>
  <c r="BC349" i="4"/>
  <c r="BC330" i="4"/>
  <c r="BC314" i="4"/>
  <c r="BC295" i="4"/>
  <c r="BC279" i="4"/>
  <c r="BC260" i="4"/>
  <c r="BC244" i="4"/>
  <c r="BC228" i="4"/>
  <c r="BC212" i="4"/>
  <c r="BC193" i="4"/>
  <c r="BC171" i="4"/>
  <c r="BC155" i="4"/>
  <c r="BC135" i="4"/>
  <c r="BC118" i="4"/>
  <c r="BC102" i="4"/>
  <c r="BC86" i="4"/>
  <c r="BC70" i="4"/>
  <c r="BC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AB495" i="4"/>
  <c r="AC495" i="4"/>
  <c r="AD495" i="4"/>
  <c r="AG495" i="4"/>
  <c r="AH495" i="4"/>
  <c r="AI495" i="4"/>
  <c r="AL495" i="4"/>
  <c r="AM495" i="4"/>
  <c r="AN495" i="4"/>
  <c r="AQ495" i="4"/>
  <c r="AR495" i="4"/>
  <c r="AS495" i="4"/>
  <c r="AV495" i="4"/>
  <c r="AW495" i="4"/>
  <c r="D496" i="4"/>
  <c r="V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V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V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V475" i="4"/>
  <c r="W474" i="4"/>
  <c r="V474" i="4"/>
  <c r="AM482" i="4"/>
  <c r="AL482" i="4"/>
  <c r="AM481" i="4"/>
  <c r="AL481" i="4"/>
  <c r="AC481" i="4"/>
  <c r="AB481" i="4"/>
  <c r="W481" i="4"/>
  <c r="V481" i="4"/>
  <c r="W502" i="4"/>
  <c r="V502" i="4"/>
  <c r="AM480" i="4"/>
  <c r="AL480" i="4"/>
  <c r="AH483" i="4"/>
  <c r="AG483" i="4"/>
  <c r="AH482" i="4"/>
  <c r="AG482" i="4"/>
  <c r="AH481" i="4"/>
  <c r="AG481" i="4"/>
  <c r="AH480" i="4"/>
  <c r="AG480" i="4"/>
  <c r="AC480" i="4"/>
  <c r="AB480" i="4"/>
  <c r="W480" i="4"/>
  <c r="V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V482"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T501" i="4"/>
  <c r="AY501" i="4"/>
  <c r="S502" i="4"/>
  <c r="AY502" i="4" s="1"/>
  <c r="AZ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Y482" i="4" s="1"/>
  <c r="Q475" i="4"/>
  <c r="Q481" i="4"/>
  <c r="BC481" i="4" s="1"/>
  <c r="Z476" i="4"/>
  <c r="Y476" i="4" s="1"/>
  <c r="AE475" i="4"/>
  <c r="AE482" i="4"/>
  <c r="Z475" i="4"/>
  <c r="Y475" i="4" s="1"/>
  <c r="AE476" i="4"/>
  <c r="Q480" i="4"/>
  <c r="BC480" i="4" s="1"/>
  <c r="Q482" i="4"/>
  <c r="Z474" i="4"/>
  <c r="Y474" i="4" s="1"/>
  <c r="Q476" i="4"/>
  <c r="Q474" i="4"/>
  <c r="AE474" i="4"/>
  <c r="Q478" i="4"/>
  <c r="AE478" i="4"/>
  <c r="Z478" i="4"/>
  <c r="Y478" i="4" s="1"/>
  <c r="Q477" i="4"/>
  <c r="Z477" i="4"/>
  <c r="Y477" i="4" s="1"/>
  <c r="AE477" i="4"/>
  <c r="Z479" i="4"/>
  <c r="Y479" i="4" s="1"/>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82" i="4"/>
  <c r="BC478" i="4"/>
  <c r="BC474" i="4"/>
  <c r="BC479" i="4"/>
  <c r="BC477" i="4"/>
  <c r="BC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AB451" i="4"/>
  <c r="AC451" i="4"/>
  <c r="AD451" i="4"/>
  <c r="AG451" i="4"/>
  <c r="AH451" i="4"/>
  <c r="AI451" i="4"/>
  <c r="AL451" i="4"/>
  <c r="AM451" i="4"/>
  <c r="AN451" i="4"/>
  <c r="AQ451" i="4"/>
  <c r="AR451" i="4"/>
  <c r="AS451" i="4"/>
  <c r="AV451" i="4"/>
  <c r="AW451" i="4"/>
  <c r="V452"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V454" i="4"/>
  <c r="W454" i="4"/>
  <c r="AB454" i="4"/>
  <c r="AC454" i="4"/>
  <c r="AD454" i="4"/>
  <c r="AG454" i="4"/>
  <c r="AH454" i="4"/>
  <c r="AI454" i="4"/>
  <c r="AL454" i="4"/>
  <c r="AM454" i="4"/>
  <c r="AN454" i="4"/>
  <c r="AQ454" i="4"/>
  <c r="AR454" i="4"/>
  <c r="AS454" i="4"/>
  <c r="AV454" i="4"/>
  <c r="AW454" i="4"/>
  <c r="V455"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Y460" i="4"/>
  <c r="S423" i="4"/>
  <c r="T423" i="4" s="1"/>
  <c r="V423" i="4"/>
  <c r="W423" i="4"/>
  <c r="AB423" i="4"/>
  <c r="AC423" i="4"/>
  <c r="AD423" i="4"/>
  <c r="AG423" i="4"/>
  <c r="AH423" i="4"/>
  <c r="AI423" i="4"/>
  <c r="AL423" i="4"/>
  <c r="AM423" i="4"/>
  <c r="AN423" i="4"/>
  <c r="AQ423" i="4"/>
  <c r="AR423" i="4"/>
  <c r="AS423" i="4"/>
  <c r="AV423" i="4"/>
  <c r="AW423" i="4"/>
  <c r="S424" i="4"/>
  <c r="T424" i="4" s="1"/>
  <c r="V424" i="4"/>
  <c r="W424" i="4"/>
  <c r="AB424" i="4"/>
  <c r="AC424" i="4"/>
  <c r="AD424" i="4"/>
  <c r="AG424" i="4"/>
  <c r="AH424" i="4"/>
  <c r="AI424" i="4"/>
  <c r="AL424" i="4"/>
  <c r="AM424" i="4"/>
  <c r="AN424" i="4"/>
  <c r="AQ424" i="4"/>
  <c r="AR424" i="4"/>
  <c r="AS424" i="4"/>
  <c r="AV424" i="4"/>
  <c r="AW424" i="4"/>
  <c r="S425" i="4"/>
  <c r="T425" i="4" s="1"/>
  <c r="V425" i="4"/>
  <c r="W425" i="4"/>
  <c r="AB425" i="4"/>
  <c r="AC425" i="4"/>
  <c r="AD425" i="4"/>
  <c r="AG425" i="4"/>
  <c r="AH425" i="4"/>
  <c r="AI425" i="4"/>
  <c r="AL425" i="4"/>
  <c r="AM425" i="4"/>
  <c r="AN425" i="4"/>
  <c r="AQ425" i="4"/>
  <c r="AR425" i="4"/>
  <c r="AS425" i="4"/>
  <c r="AV425" i="4"/>
  <c r="AW425" i="4"/>
  <c r="S426" i="4"/>
  <c r="T426" i="4" s="1"/>
  <c r="V426" i="4"/>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V428" i="4"/>
  <c r="W428" i="4"/>
  <c r="AB428" i="4"/>
  <c r="AC428" i="4"/>
  <c r="AD428" i="4"/>
  <c r="AG428" i="4"/>
  <c r="AH428" i="4"/>
  <c r="AI428" i="4"/>
  <c r="AL428" i="4"/>
  <c r="AM428" i="4"/>
  <c r="AN428" i="4"/>
  <c r="AQ428" i="4"/>
  <c r="AR428" i="4"/>
  <c r="AS428" i="4"/>
  <c r="AV428" i="4"/>
  <c r="AW428" i="4"/>
  <c r="V429" i="4"/>
  <c r="W429" i="4"/>
  <c r="AB429" i="4"/>
  <c r="AC429" i="4"/>
  <c r="AD429" i="4"/>
  <c r="AG429" i="4"/>
  <c r="AH429" i="4"/>
  <c r="AI429" i="4"/>
  <c r="AL429" i="4"/>
  <c r="AM429" i="4"/>
  <c r="AN429" i="4"/>
  <c r="AQ429" i="4"/>
  <c r="AR429" i="4"/>
  <c r="AS429" i="4"/>
  <c r="AV429" i="4"/>
  <c r="AW429" i="4"/>
  <c r="V430"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V432" i="4"/>
  <c r="W432" i="4"/>
  <c r="AB432" i="4"/>
  <c r="AC432" i="4"/>
  <c r="AD432" i="4"/>
  <c r="AG432" i="4"/>
  <c r="AH432" i="4"/>
  <c r="AI432" i="4"/>
  <c r="AL432" i="4"/>
  <c r="AM432" i="4"/>
  <c r="AN432" i="4"/>
  <c r="AQ432" i="4"/>
  <c r="AR432" i="4"/>
  <c r="AS432" i="4"/>
  <c r="AV432" i="4"/>
  <c r="AW432" i="4"/>
  <c r="V433" i="4"/>
  <c r="W433" i="4"/>
  <c r="AB433" i="4"/>
  <c r="AC433" i="4"/>
  <c r="AD433" i="4"/>
  <c r="AG433" i="4"/>
  <c r="AH433" i="4"/>
  <c r="AI433" i="4"/>
  <c r="AL433" i="4"/>
  <c r="AM433" i="4"/>
  <c r="AN433" i="4"/>
  <c r="AQ433" i="4"/>
  <c r="AR433" i="4"/>
  <c r="AS433" i="4"/>
  <c r="AV433" i="4"/>
  <c r="AW433" i="4"/>
  <c r="V434" i="4"/>
  <c r="W434" i="4"/>
  <c r="AB434" i="4"/>
  <c r="AC434" i="4"/>
  <c r="AD434" i="4"/>
  <c r="AG434" i="4"/>
  <c r="AH434" i="4"/>
  <c r="AI434" i="4"/>
  <c r="AL434" i="4"/>
  <c r="AM434" i="4"/>
  <c r="AN434" i="4"/>
  <c r="AQ434" i="4"/>
  <c r="AR434" i="4"/>
  <c r="AS434" i="4"/>
  <c r="AV434" i="4"/>
  <c r="AW434" i="4"/>
  <c r="V435" i="4"/>
  <c r="W435" i="4"/>
  <c r="AB435" i="4"/>
  <c r="AC435" i="4"/>
  <c r="AD435" i="4"/>
  <c r="AG435" i="4"/>
  <c r="AH435" i="4"/>
  <c r="AI435" i="4"/>
  <c r="AL435" i="4"/>
  <c r="AM435" i="4"/>
  <c r="AN435" i="4"/>
  <c r="AQ435" i="4"/>
  <c r="AR435" i="4"/>
  <c r="AS435" i="4"/>
  <c r="AV435" i="4"/>
  <c r="AW435" i="4"/>
  <c r="V436" i="4"/>
  <c r="W436" i="4"/>
  <c r="AB436" i="4"/>
  <c r="AC436" i="4"/>
  <c r="AD436" i="4"/>
  <c r="AG436" i="4"/>
  <c r="AH436" i="4"/>
  <c r="AI436" i="4"/>
  <c r="AL436" i="4"/>
  <c r="AM436" i="4"/>
  <c r="AN436" i="4"/>
  <c r="AQ436" i="4"/>
  <c r="AR436" i="4"/>
  <c r="AS436" i="4"/>
  <c r="AV436" i="4"/>
  <c r="AW436" i="4"/>
  <c r="V437" i="4"/>
  <c r="W437" i="4"/>
  <c r="AB437" i="4"/>
  <c r="AC437" i="4"/>
  <c r="AD437" i="4"/>
  <c r="AG437" i="4"/>
  <c r="AH437" i="4"/>
  <c r="AI437" i="4"/>
  <c r="AL437" i="4"/>
  <c r="AM437" i="4"/>
  <c r="AN437" i="4"/>
  <c r="AQ437" i="4"/>
  <c r="AR437" i="4"/>
  <c r="AS437" i="4"/>
  <c r="AV437" i="4"/>
  <c r="AW437" i="4"/>
  <c r="V438" i="4"/>
  <c r="W438" i="4"/>
  <c r="AB438" i="4"/>
  <c r="AC438" i="4"/>
  <c r="AD438" i="4"/>
  <c r="AG438" i="4"/>
  <c r="AH438" i="4"/>
  <c r="AI438" i="4"/>
  <c r="AL438" i="4"/>
  <c r="AM438" i="4"/>
  <c r="AN438" i="4"/>
  <c r="AQ438" i="4"/>
  <c r="AR438" i="4"/>
  <c r="AS438" i="4"/>
  <c r="AV438" i="4"/>
  <c r="AW438" i="4"/>
  <c r="V439" i="4"/>
  <c r="W439"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V441" i="4"/>
  <c r="W441" i="4"/>
  <c r="AB441" i="4"/>
  <c r="AC441" i="4"/>
  <c r="AD441" i="4"/>
  <c r="AG441" i="4"/>
  <c r="AH441" i="4"/>
  <c r="AI441" i="4"/>
  <c r="AL441" i="4"/>
  <c r="AM441" i="4"/>
  <c r="AN441" i="4"/>
  <c r="AQ441" i="4"/>
  <c r="AR441" i="4"/>
  <c r="AS441" i="4"/>
  <c r="AV441" i="4"/>
  <c r="AW441" i="4"/>
  <c r="V442" i="4"/>
  <c r="W442" i="4"/>
  <c r="AB442" i="4"/>
  <c r="AC442" i="4"/>
  <c r="AD442" i="4"/>
  <c r="AG442" i="4"/>
  <c r="AH442" i="4"/>
  <c r="AI442" i="4"/>
  <c r="AL442" i="4"/>
  <c r="AM442" i="4"/>
  <c r="AN442" i="4"/>
  <c r="AQ442" i="4"/>
  <c r="AR442" i="4"/>
  <c r="AS442" i="4"/>
  <c r="AV442" i="4"/>
  <c r="AW442" i="4"/>
  <c r="S443" i="4"/>
  <c r="V443" i="4"/>
  <c r="W443" i="4"/>
  <c r="AB443" i="4"/>
  <c r="AC443" i="4"/>
  <c r="AD443" i="4"/>
  <c r="AG443" i="4"/>
  <c r="AH443" i="4"/>
  <c r="AI443" i="4"/>
  <c r="AL443" i="4"/>
  <c r="AM443" i="4"/>
  <c r="AN443" i="4"/>
  <c r="AQ443" i="4"/>
  <c r="AR443" i="4"/>
  <c r="AS443" i="4"/>
  <c r="AV443" i="4"/>
  <c r="AW443" i="4"/>
  <c r="V444" i="4"/>
  <c r="W444" i="4"/>
  <c r="AB444" i="4"/>
  <c r="AC444" i="4"/>
  <c r="AD444" i="4"/>
  <c r="AG444" i="4"/>
  <c r="AH444" i="4"/>
  <c r="AI444" i="4"/>
  <c r="AL444" i="4"/>
  <c r="AM444" i="4"/>
  <c r="AN444" i="4"/>
  <c r="AQ444" i="4"/>
  <c r="AR444" i="4"/>
  <c r="AS444" i="4"/>
  <c r="AV444" i="4"/>
  <c r="AW444" i="4"/>
  <c r="V445" i="4"/>
  <c r="W445" i="4"/>
  <c r="AB445" i="4"/>
  <c r="AC445" i="4"/>
  <c r="AD445" i="4"/>
  <c r="AG445" i="4"/>
  <c r="AH445" i="4"/>
  <c r="AI445" i="4"/>
  <c r="AL445" i="4"/>
  <c r="AM445" i="4"/>
  <c r="AN445" i="4"/>
  <c r="AQ445" i="4"/>
  <c r="AR445" i="4"/>
  <c r="AS445" i="4"/>
  <c r="AV445" i="4"/>
  <c r="AW445" i="4"/>
  <c r="V446" i="4"/>
  <c r="W446" i="4"/>
  <c r="AB446" i="4"/>
  <c r="AC446" i="4"/>
  <c r="AG446" i="4"/>
  <c r="AH446" i="4"/>
  <c r="AI446" i="4"/>
  <c r="AL446" i="4"/>
  <c r="AM446" i="4"/>
  <c r="AN446" i="4"/>
  <c r="AQ446" i="4"/>
  <c r="AR446" i="4"/>
  <c r="AS446" i="4"/>
  <c r="AV446" i="4"/>
  <c r="AW446" i="4"/>
  <c r="S447" i="4"/>
  <c r="T447" i="4" s="1"/>
  <c r="V447" i="4"/>
  <c r="W447" i="4"/>
  <c r="AB447" i="4"/>
  <c r="AC447" i="4"/>
  <c r="AD447" i="4"/>
  <c r="AG447" i="4"/>
  <c r="AH447" i="4"/>
  <c r="AI447" i="4"/>
  <c r="AL447" i="4"/>
  <c r="AM447" i="4"/>
  <c r="AN447" i="4"/>
  <c r="AQ447" i="4"/>
  <c r="AR447" i="4"/>
  <c r="AS447" i="4"/>
  <c r="AV447" i="4"/>
  <c r="AW447" i="4"/>
  <c r="S448" i="4"/>
  <c r="T448" i="4" s="1"/>
  <c r="V448" i="4"/>
  <c r="W448" i="4"/>
  <c r="AB448" i="4"/>
  <c r="AC448" i="4"/>
  <c r="AD448" i="4"/>
  <c r="AG448" i="4"/>
  <c r="AH448" i="4"/>
  <c r="AI448" i="4"/>
  <c r="AL448" i="4"/>
  <c r="AM448" i="4"/>
  <c r="AN448" i="4"/>
  <c r="AQ448" i="4"/>
  <c r="AR448" i="4"/>
  <c r="AS448" i="4"/>
  <c r="AV448" i="4"/>
  <c r="AW448" i="4"/>
  <c r="S449" i="4"/>
  <c r="T449" i="4" s="1"/>
  <c r="V449" i="4"/>
  <c r="W449" i="4"/>
  <c r="AB449" i="4"/>
  <c r="AC449" i="4"/>
  <c r="AD449" i="4"/>
  <c r="AG449" i="4"/>
  <c r="AH449" i="4"/>
  <c r="AI449" i="4"/>
  <c r="AL449" i="4"/>
  <c r="AM449" i="4"/>
  <c r="AN449" i="4"/>
  <c r="AQ449" i="4"/>
  <c r="AR449" i="4"/>
  <c r="AS449" i="4"/>
  <c r="AV449" i="4"/>
  <c r="AW449" i="4"/>
  <c r="S450" i="4"/>
  <c r="T450" i="4" s="1"/>
  <c r="V450" i="4"/>
  <c r="W450" i="4"/>
  <c r="AB450" i="4"/>
  <c r="AC450" i="4"/>
  <c r="AD450" i="4"/>
  <c r="AG450" i="4"/>
  <c r="AH450" i="4"/>
  <c r="AI450" i="4"/>
  <c r="AL450" i="4"/>
  <c r="AM450" i="4"/>
  <c r="AN450" i="4"/>
  <c r="AQ450" i="4"/>
  <c r="AR450" i="4"/>
  <c r="AS450" i="4"/>
  <c r="AV450" i="4"/>
  <c r="AW450" i="4"/>
  <c r="S457" i="4"/>
  <c r="V457" i="4"/>
  <c r="W457" i="4"/>
  <c r="AB457" i="4"/>
  <c r="AC457" i="4"/>
  <c r="AD457" i="4"/>
  <c r="AG457" i="4"/>
  <c r="AH457" i="4"/>
  <c r="AI457" i="4"/>
  <c r="AL457" i="4"/>
  <c r="AM457" i="4"/>
  <c r="AN457" i="4"/>
  <c r="AQ457" i="4"/>
  <c r="AR457" i="4"/>
  <c r="AS457" i="4"/>
  <c r="AV457" i="4"/>
  <c r="AW457" i="4"/>
  <c r="S458" i="4"/>
  <c r="V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V460" i="4"/>
  <c r="W460" i="4"/>
  <c r="AB460" i="4"/>
  <c r="AC460" i="4"/>
  <c r="AD460" i="4"/>
  <c r="AG460" i="4"/>
  <c r="AH460" i="4"/>
  <c r="AI460" i="4"/>
  <c r="AL460" i="4"/>
  <c r="AM460" i="4"/>
  <c r="AN460" i="4"/>
  <c r="AQ460" i="4"/>
  <c r="AR460" i="4"/>
  <c r="AS460" i="4"/>
  <c r="AV460" i="4"/>
  <c r="AW460" i="4"/>
  <c r="S461" i="4"/>
  <c r="V461" i="4"/>
  <c r="W461" i="4"/>
  <c r="AB461" i="4"/>
  <c r="AC461" i="4"/>
  <c r="AD461" i="4"/>
  <c r="AG461" i="4"/>
  <c r="AH461" i="4"/>
  <c r="AI461" i="4"/>
  <c r="AL461" i="4"/>
  <c r="AM461" i="4"/>
  <c r="AN461" i="4"/>
  <c r="AQ461" i="4"/>
  <c r="AR461" i="4"/>
  <c r="AS461" i="4"/>
  <c r="AV461" i="4"/>
  <c r="AW461" i="4"/>
  <c r="S462" i="4"/>
  <c r="V462" i="4"/>
  <c r="W462" i="4"/>
  <c r="AB462" i="4"/>
  <c r="AC462" i="4"/>
  <c r="AD462" i="4"/>
  <c r="AG462" i="4"/>
  <c r="AH462" i="4"/>
  <c r="AI462" i="4"/>
  <c r="AL462" i="4"/>
  <c r="AM462" i="4"/>
  <c r="AN462" i="4"/>
  <c r="AQ462" i="4"/>
  <c r="AR462" i="4"/>
  <c r="AS462" i="4"/>
  <c r="AV462" i="4"/>
  <c r="AW462" i="4"/>
  <c r="S463" i="4"/>
  <c r="V463" i="4"/>
  <c r="W463" i="4"/>
  <c r="AB463" i="4"/>
  <c r="AC463" i="4"/>
  <c r="AD463" i="4"/>
  <c r="AG463" i="4"/>
  <c r="AH463" i="4"/>
  <c r="AI463" i="4"/>
  <c r="AL463" i="4"/>
  <c r="AM463" i="4"/>
  <c r="AN463" i="4"/>
  <c r="AQ463" i="4"/>
  <c r="AR463" i="4"/>
  <c r="AS463" i="4"/>
  <c r="AV463" i="4"/>
  <c r="AW463" i="4"/>
  <c r="S464" i="4"/>
  <c r="V464" i="4"/>
  <c r="W464" i="4"/>
  <c r="AB464" i="4"/>
  <c r="AC464" i="4"/>
  <c r="AD464" i="4"/>
  <c r="AG464" i="4"/>
  <c r="AH464" i="4"/>
  <c r="AI464" i="4"/>
  <c r="AL464" i="4"/>
  <c r="AM464" i="4"/>
  <c r="AN464" i="4"/>
  <c r="AQ464" i="4"/>
  <c r="AR464" i="4"/>
  <c r="AS464" i="4"/>
  <c r="AV464" i="4"/>
  <c r="AW464" i="4"/>
  <c r="S465" i="4"/>
  <c r="V465" i="4"/>
  <c r="W465" i="4"/>
  <c r="AB465" i="4"/>
  <c r="AC465" i="4"/>
  <c r="AD465" i="4"/>
  <c r="AG465" i="4"/>
  <c r="AH465" i="4"/>
  <c r="AI465" i="4"/>
  <c r="AL465" i="4"/>
  <c r="AM465" i="4"/>
  <c r="AN465" i="4"/>
  <c r="AQ465" i="4"/>
  <c r="AR465" i="4"/>
  <c r="AS465" i="4"/>
  <c r="AV465" i="4"/>
  <c r="AW465" i="4"/>
  <c r="S466" i="4"/>
  <c r="V466" i="4"/>
  <c r="W466" i="4"/>
  <c r="AB466" i="4"/>
  <c r="AC466" i="4"/>
  <c r="AD466" i="4"/>
  <c r="AG466" i="4"/>
  <c r="AH466" i="4"/>
  <c r="AI466" i="4"/>
  <c r="AL466" i="4"/>
  <c r="AM466" i="4"/>
  <c r="AN466" i="4"/>
  <c r="AQ466" i="4"/>
  <c r="AR466" i="4"/>
  <c r="AS466" i="4"/>
  <c r="AV466" i="4"/>
  <c r="AW466" i="4"/>
  <c r="V467" i="4"/>
  <c r="W467" i="4"/>
  <c r="AB467" i="4"/>
  <c r="AC467" i="4"/>
  <c r="AD467" i="4"/>
  <c r="AG467" i="4"/>
  <c r="AH467" i="4"/>
  <c r="AI467" i="4"/>
  <c r="AL467" i="4"/>
  <c r="AM467" i="4"/>
  <c r="AN467" i="4"/>
  <c r="AQ467" i="4"/>
  <c r="AR467" i="4"/>
  <c r="AS467" i="4"/>
  <c r="AV467" i="4"/>
  <c r="AW467" i="4"/>
  <c r="S468" i="4"/>
  <c r="V468" i="4"/>
  <c r="W468" i="4"/>
  <c r="AB468" i="4"/>
  <c r="AC468" i="4"/>
  <c r="AD468" i="4"/>
  <c r="AG468" i="4"/>
  <c r="AH468" i="4"/>
  <c r="AI468" i="4"/>
  <c r="AL468" i="4"/>
  <c r="AM468" i="4"/>
  <c r="AN468" i="4"/>
  <c r="AQ468" i="4"/>
  <c r="AR468" i="4"/>
  <c r="AS468" i="4"/>
  <c r="AV468" i="4"/>
  <c r="AW468" i="4"/>
  <c r="S469" i="4"/>
  <c r="V469" i="4"/>
  <c r="W469" i="4"/>
  <c r="AB469" i="4"/>
  <c r="AC469" i="4"/>
  <c r="AD469" i="4"/>
  <c r="AG469" i="4"/>
  <c r="AH469" i="4"/>
  <c r="AI469" i="4"/>
  <c r="AL469" i="4"/>
  <c r="AM469" i="4"/>
  <c r="AN469" i="4"/>
  <c r="AQ469" i="4"/>
  <c r="AR469" i="4"/>
  <c r="AS469" i="4"/>
  <c r="AV469" i="4"/>
  <c r="AW469" i="4"/>
  <c r="S470" i="4"/>
  <c r="V470"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4"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BA3" i="4"/>
  <c r="BC3"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4"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4"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4"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2" i="4"/>
  <c r="AY282" i="4" s="1"/>
  <c r="S287" i="4"/>
  <c r="AY287" i="4" s="1"/>
  <c r="S220" i="4"/>
  <c r="T220" i="4" s="1"/>
  <c r="S328" i="4"/>
  <c r="S329" i="4"/>
  <c r="BB436" i="4" l="1"/>
  <c r="AZ279" i="4"/>
  <c r="BB437" i="4"/>
  <c r="BB433" i="4"/>
  <c r="BB439" i="4"/>
  <c r="BB434" i="4"/>
  <c r="BB432" i="4"/>
  <c r="BB435" i="4"/>
  <c r="BB438" i="4"/>
  <c r="AZ282" i="4"/>
  <c r="AZ280" i="4"/>
  <c r="AZ287" i="4"/>
  <c r="AZ281" i="4"/>
  <c r="AZ329" i="4"/>
  <c r="AZ328" i="4"/>
  <c r="T329" i="4"/>
  <c r="AY329" i="4"/>
  <c r="T464" i="4"/>
  <c r="AY464" i="4"/>
  <c r="T328" i="4"/>
  <c r="AY328" i="4"/>
  <c r="T463" i="4"/>
  <c r="AY463" i="4"/>
  <c r="AZ445" i="4"/>
  <c r="T462" i="4"/>
  <c r="AY462" i="4"/>
  <c r="AZ443" i="4"/>
  <c r="T470" i="4"/>
  <c r="AY470" i="4"/>
  <c r="T461" i="4"/>
  <c r="AY461" i="4"/>
  <c r="AZ459" i="4"/>
  <c r="T469" i="4"/>
  <c r="AY469" i="4"/>
  <c r="AZ458" i="4"/>
  <c r="T443" i="4"/>
  <c r="AY443" i="4"/>
  <c r="AZ441" i="4"/>
  <c r="T468" i="4"/>
  <c r="AY468" i="4"/>
  <c r="AZ457" i="4"/>
  <c r="T458" i="4"/>
  <c r="AY458" i="4"/>
  <c r="T441" i="4"/>
  <c r="AY441" i="4"/>
  <c r="T466" i="4"/>
  <c r="AY466" i="4"/>
  <c r="T457" i="4"/>
  <c r="AY457" i="4"/>
  <c r="T465" i="4"/>
  <c r="AY465" i="4"/>
  <c r="S471" i="4"/>
  <c r="AY471" i="4" s="1"/>
  <c r="T287" i="4"/>
  <c r="T282" i="4"/>
  <c r="T280" i="4"/>
  <c r="S279" i="4"/>
  <c r="AY279" i="4" s="1"/>
  <c r="S459" i="4"/>
  <c r="S445" i="4"/>
  <c r="S281" i="4"/>
  <c r="AY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Z530" i="4" s="1"/>
  <c r="P529" i="4"/>
  <c r="AZ529" i="4" s="1"/>
  <c r="P528" i="4"/>
  <c r="AZ528" i="4" s="1"/>
  <c r="P527" i="4"/>
  <c r="AZ527" i="4" s="1"/>
  <c r="T467" i="4"/>
  <c r="AY467" i="4"/>
  <c r="T445" i="4"/>
  <c r="AY445" i="4"/>
  <c r="T459" i="4"/>
  <c r="AY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Y26" i="4" s="1"/>
  <c r="N165" i="18"/>
  <c r="Z57" i="4" s="1"/>
  <c r="Y57" i="4" s="1"/>
  <c r="N277" i="18"/>
  <c r="N166" i="18"/>
  <c r="N168" i="18"/>
  <c r="N248" i="18"/>
  <c r="N169" i="18"/>
  <c r="Z22" i="4" s="1"/>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Y33" i="4" s="1"/>
  <c r="N157" i="18"/>
  <c r="N301" i="18"/>
  <c r="N158" i="18"/>
  <c r="N302" i="18"/>
  <c r="N159" i="18"/>
  <c r="N144" i="18"/>
  <c r="Z61" i="4" s="1"/>
  <c r="Y61" i="4" s="1"/>
  <c r="N160" i="18"/>
  <c r="N272" i="18"/>
  <c r="N352" i="18"/>
  <c r="N161" i="18"/>
  <c r="Z62" i="4" s="1"/>
  <c r="Y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Y24" i="4" s="1"/>
  <c r="N122" i="18"/>
  <c r="N266" i="18"/>
  <c r="N123" i="18"/>
  <c r="N124" i="18"/>
  <c r="N204" i="18"/>
  <c r="N173" i="18"/>
  <c r="N269" i="18"/>
  <c r="N174" i="18"/>
  <c r="Z36" i="4" s="1"/>
  <c r="Y36" i="4" s="1"/>
  <c r="N190" i="18"/>
  <c r="N127" i="18"/>
  <c r="N175" i="18"/>
  <c r="N176" i="18"/>
  <c r="Z21" i="4" s="1"/>
  <c r="Y21" i="4" s="1"/>
  <c r="N177" i="18"/>
  <c r="E24" i="9"/>
  <c r="N147" i="18"/>
  <c r="N148" i="18"/>
  <c r="Z30" i="4" s="1"/>
  <c r="Y30" i="4" s="1"/>
  <c r="N149" i="18"/>
  <c r="N150" i="18"/>
  <c r="N152" i="18"/>
  <c r="N153" i="18"/>
  <c r="N154" i="18"/>
  <c r="Z60" i="4" s="1"/>
  <c r="Y60" i="4" s="1"/>
  <c r="N251" i="18"/>
  <c r="N285" i="18"/>
  <c r="N151" i="18"/>
  <c r="Z25" i="4" s="1"/>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Y27" i="4" s="1"/>
  <c r="N102" i="18"/>
  <c r="N104" i="18"/>
  <c r="N184" i="18"/>
  <c r="N280" i="18"/>
  <c r="N105" i="18"/>
  <c r="Z64" i="4" s="1"/>
  <c r="Y64" i="4" s="1"/>
  <c r="N106" i="18"/>
  <c r="N107" i="18"/>
  <c r="N103" i="18"/>
  <c r="Z63" i="4" s="1"/>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61" i="4" l="1"/>
  <c r="BC33" i="4"/>
  <c r="AE509" i="4"/>
  <c r="Z508" i="4"/>
  <c r="Y508" i="4" s="1"/>
  <c r="Q508" i="4"/>
  <c r="Q509" i="4"/>
  <c r="Z509" i="4"/>
  <c r="Y509" i="4" s="1"/>
  <c r="Q510" i="4"/>
  <c r="Z510" i="4"/>
  <c r="Y510" i="4" s="1"/>
  <c r="AE510" i="4"/>
  <c r="AE508" i="4"/>
  <c r="BC62" i="4"/>
  <c r="BC26" i="4"/>
  <c r="BC57" i="4"/>
  <c r="BC25" i="4"/>
  <c r="BC36" i="4"/>
  <c r="BC64" i="4"/>
  <c r="BC27" i="4"/>
  <c r="BC22" i="4"/>
  <c r="BC30" i="4"/>
  <c r="BC63" i="4"/>
  <c r="BC21" i="4"/>
  <c r="BC24" i="4"/>
  <c r="BC60" i="4"/>
  <c r="AE506" i="4"/>
  <c r="Z507" i="4"/>
  <c r="Y507" i="4" s="1"/>
  <c r="AE507" i="4"/>
  <c r="Q507" i="4"/>
  <c r="Q505" i="4"/>
  <c r="Z505" i="4"/>
  <c r="Y505" i="4" s="1"/>
  <c r="Q506" i="4"/>
  <c r="AE505" i="4"/>
  <c r="Z506" i="4"/>
  <c r="Y506" i="4" s="1"/>
  <c r="Z186" i="4"/>
  <c r="Y186" i="4" s="1"/>
  <c r="AE186" i="4"/>
  <c r="Z175" i="4"/>
  <c r="Y175" i="4" s="1"/>
  <c r="Q175" i="4"/>
  <c r="AE175" i="4"/>
  <c r="Q186" i="4"/>
  <c r="Q305" i="4"/>
  <c r="Z305" i="4"/>
  <c r="Y305" i="4" s="1"/>
  <c r="AE305" i="4"/>
  <c r="Q385" i="4"/>
  <c r="AE385" i="4"/>
  <c r="Z385" i="4"/>
  <c r="Y385" i="4" s="1"/>
  <c r="AE149" i="4"/>
  <c r="AE150" i="4"/>
  <c r="AE151" i="4"/>
  <c r="Q334" i="4"/>
  <c r="Z334" i="4"/>
  <c r="Y334" i="4" s="1"/>
  <c r="AE334" i="4"/>
  <c r="Q276" i="4"/>
  <c r="Z276" i="4"/>
  <c r="Y276" i="4" s="1"/>
  <c r="AE276" i="4"/>
  <c r="Z149" i="4"/>
  <c r="Y149" i="4" s="1"/>
  <c r="Z150" i="4"/>
  <c r="Y150" i="4" s="1"/>
  <c r="Z151" i="4"/>
  <c r="Y151" i="4" s="1"/>
  <c r="Q411" i="4"/>
  <c r="AE411" i="4"/>
  <c r="Z411" i="4"/>
  <c r="Y411" i="4" s="1"/>
  <c r="Z384" i="4"/>
  <c r="Y384" i="4" s="1"/>
  <c r="Q384" i="4"/>
  <c r="AE384" i="4"/>
  <c r="Q151" i="4"/>
  <c r="Q149" i="4"/>
  <c r="Q150" i="4"/>
  <c r="Z446" i="4"/>
  <c r="Y446" i="4" s="1"/>
  <c r="AE446" i="4"/>
  <c r="Q446" i="4"/>
  <c r="Z335" i="4"/>
  <c r="Y335" i="4" s="1"/>
  <c r="Q335" i="4"/>
  <c r="AE335" i="4"/>
  <c r="Q174" i="4"/>
  <c r="Z174" i="4"/>
  <c r="Y174" i="4" s="1"/>
  <c r="AE174" i="4"/>
  <c r="AE202" i="4"/>
  <c r="Z204" i="4"/>
  <c r="Y204" i="4" s="1"/>
  <c r="AE204" i="4"/>
  <c r="Q202" i="4"/>
  <c r="Z202" i="4"/>
  <c r="Y202" i="4" s="1"/>
  <c r="Q204" i="4"/>
  <c r="AE410" i="4"/>
  <c r="Z409" i="4"/>
  <c r="Y409" i="4" s="1"/>
  <c r="Q409" i="4"/>
  <c r="Q410" i="4"/>
  <c r="Z410" i="4"/>
  <c r="Y410" i="4" s="1"/>
  <c r="AE409" i="4"/>
  <c r="Q55" i="4"/>
  <c r="AE55" i="4"/>
  <c r="Z55" i="4"/>
  <c r="Y55" i="4" s="1"/>
  <c r="Q408" i="4"/>
  <c r="Z406" i="4"/>
  <c r="Y406" i="4" s="1"/>
  <c r="Z407" i="4"/>
  <c r="Y407" i="4" s="1"/>
  <c r="AE406" i="4"/>
  <c r="Z408" i="4"/>
  <c r="Y408" i="4" s="1"/>
  <c r="AE408" i="4"/>
  <c r="AE407" i="4"/>
  <c r="Q406" i="4"/>
  <c r="Q407" i="4"/>
  <c r="Z386" i="4"/>
  <c r="Y386" i="4" s="1"/>
  <c r="Q389" i="4"/>
  <c r="Z389" i="4"/>
  <c r="Y389" i="4" s="1"/>
  <c r="AE388" i="4"/>
  <c r="AE386" i="4"/>
  <c r="Z388" i="4"/>
  <c r="Y388" i="4" s="1"/>
  <c r="Z387" i="4"/>
  <c r="Y387" i="4" s="1"/>
  <c r="AE389" i="4"/>
  <c r="AE387" i="4"/>
  <c r="Q386" i="4"/>
  <c r="Q388" i="4"/>
  <c r="Q387" i="4"/>
  <c r="Q357" i="4"/>
  <c r="Z357" i="4"/>
  <c r="Y357" i="4" s="1"/>
  <c r="AE356" i="4"/>
  <c r="AE357" i="4"/>
  <c r="Q356" i="4"/>
  <c r="Z356" i="4"/>
  <c r="Y356" i="4" s="1"/>
  <c r="AE129" i="4"/>
  <c r="Q129" i="4"/>
  <c r="Z129" i="4"/>
  <c r="Y129" i="4" s="1"/>
  <c r="Z187" i="4"/>
  <c r="Y187" i="4" s="1"/>
  <c r="Z188" i="4"/>
  <c r="Y188" i="4" s="1"/>
  <c r="Q187" i="4"/>
  <c r="AE187" i="4"/>
  <c r="Q188" i="4"/>
  <c r="AE188" i="4"/>
  <c r="AE56" i="4"/>
  <c r="Q56" i="4"/>
  <c r="Z56" i="4"/>
  <c r="Y56" i="4" s="1"/>
  <c r="Q203" i="4"/>
  <c r="AE203" i="4"/>
  <c r="Z203" i="4"/>
  <c r="Y203" i="4" s="1"/>
  <c r="Z278" i="4"/>
  <c r="Y278" i="4" s="1"/>
  <c r="AE278" i="4"/>
  <c r="Q278" i="4"/>
  <c r="Q333" i="4"/>
  <c r="Z333" i="4"/>
  <c r="Y333" i="4" s="1"/>
  <c r="AE333" i="4"/>
  <c r="Z355" i="4"/>
  <c r="Y355" i="4" s="1"/>
  <c r="AE355" i="4"/>
  <c r="Q355" i="4"/>
  <c r="Z304" i="4"/>
  <c r="Y304" i="4" s="1"/>
  <c r="Q304" i="4"/>
  <c r="AE304" i="4"/>
  <c r="Q277" i="4"/>
  <c r="Z277" i="4"/>
  <c r="Y277" i="4" s="1"/>
  <c r="AE277" i="4"/>
  <c r="Q136" i="4"/>
  <c r="Z136" i="4"/>
  <c r="Y136" i="4" s="1"/>
  <c r="AE136" i="4"/>
  <c r="Q430" i="4"/>
  <c r="Z430" i="4"/>
  <c r="Y430" i="4" s="1"/>
  <c r="AE430" i="4"/>
  <c r="Z189" i="4"/>
  <c r="Y189" i="4" s="1"/>
  <c r="AE189" i="4"/>
  <c r="Q189" i="4"/>
  <c r="Z306" i="4"/>
  <c r="Y306" i="4" s="1"/>
  <c r="AE306" i="4"/>
  <c r="Q306" i="4"/>
  <c r="Z431" i="4"/>
  <c r="Y431" i="4" s="1"/>
  <c r="Q431" i="4"/>
  <c r="AE431" i="4"/>
  <c r="H523" i="7"/>
  <c r="K523" i="7"/>
  <c r="H524" i="7"/>
  <c r="K524" i="7"/>
  <c r="H550" i="7"/>
  <c r="K550" i="7"/>
  <c r="H551" i="7"/>
  <c r="K551" i="7"/>
  <c r="H552" i="7"/>
  <c r="K552" i="7"/>
  <c r="H553" i="7"/>
  <c r="K553" i="7"/>
  <c r="H560" i="7"/>
  <c r="K560" i="7"/>
  <c r="G561" i="7"/>
  <c r="H561" i="7"/>
  <c r="K561" i="7"/>
  <c r="BC149" i="4" l="1"/>
  <c r="BC204" i="4"/>
  <c r="BC431" i="4"/>
  <c r="BC334" i="4"/>
  <c r="BC409" i="4"/>
  <c r="BC385" i="4"/>
  <c r="BC276" i="4"/>
  <c r="BC136" i="4"/>
  <c r="BC410" i="4"/>
  <c r="BC277" i="4"/>
  <c r="BC356" i="4"/>
  <c r="BC186" i="4"/>
  <c r="BC384" i="4"/>
  <c r="BC510" i="4"/>
  <c r="BC187" i="4"/>
  <c r="BC408" i="4"/>
  <c r="BC509" i="4"/>
  <c r="BC508" i="4"/>
  <c r="BC278" i="4"/>
  <c r="BC129" i="4"/>
  <c r="BC189" i="4"/>
  <c r="BC507" i="4"/>
  <c r="BC411" i="4"/>
  <c r="BC174" i="4"/>
  <c r="BC333" i="4"/>
  <c r="BC55" i="4"/>
  <c r="BC305" i="4"/>
  <c r="BC430" i="4"/>
  <c r="BC335" i="4"/>
  <c r="BC389" i="4"/>
  <c r="BC446" i="4"/>
  <c r="BC175" i="4"/>
  <c r="BC407" i="4"/>
  <c r="BC203" i="4"/>
  <c r="BC406" i="4"/>
  <c r="BC150" i="4"/>
  <c r="BC56" i="4"/>
  <c r="BC357" i="4"/>
  <c r="BC151" i="4"/>
  <c r="BC306" i="4"/>
  <c r="BC304" i="4"/>
  <c r="BC387" i="4"/>
  <c r="BC202" i="4"/>
  <c r="BC506" i="4"/>
  <c r="BC388" i="4"/>
  <c r="BC355" i="4"/>
  <c r="BC188" i="4"/>
  <c r="BC386" i="4"/>
  <c r="BC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4" i="4"/>
  <c r="AV4"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3" i="4"/>
  <c r="AV3"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4" i="4"/>
  <c r="AQ4"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3" i="4"/>
  <c r="AQ3"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4" i="4"/>
  <c r="AL4"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3" i="4"/>
  <c r="AL3"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4" i="4"/>
  <c r="AG4"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3" i="4"/>
  <c r="AG3"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93"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4"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535" i="4" l="1"/>
  <c r="AY536" i="4"/>
  <c r="AY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2" i="4"/>
  <c r="AZ532" i="4" s="1"/>
  <c r="P534" i="4"/>
  <c r="AZ534" i="4" s="1"/>
  <c r="P533" i="4"/>
  <c r="AZ533" i="4" s="1"/>
  <c r="P531" i="4"/>
  <c r="AZ531" i="4" s="1"/>
  <c r="P493" i="4"/>
  <c r="AZ493" i="4" s="1"/>
  <c r="P484" i="4"/>
  <c r="AZ484" i="4" s="1"/>
  <c r="P492" i="4"/>
  <c r="AZ492" i="4" s="1"/>
  <c r="P483" i="4"/>
  <c r="AZ483" i="4" s="1"/>
  <c r="P491" i="4"/>
  <c r="AZ491" i="4" s="1"/>
  <c r="D86" i="20"/>
  <c r="J86"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1" i="20"/>
  <c r="J81" i="20" s="1"/>
  <c r="P433" i="4"/>
  <c r="AZ433" i="4" s="1"/>
  <c r="D99" i="5"/>
  <c r="P435" i="4"/>
  <c r="AZ435" i="4" s="1"/>
  <c r="P432" i="4"/>
  <c r="AZ432" i="4" s="1"/>
  <c r="D75" i="20"/>
  <c r="J75" i="20" s="1"/>
  <c r="P440" i="4"/>
  <c r="D31" i="20"/>
  <c r="J31" i="20" s="1"/>
  <c r="P442" i="4"/>
  <c r="P444" i="4"/>
  <c r="AD430" i="4"/>
  <c r="AD431" i="4"/>
  <c r="P428" i="4"/>
  <c r="AZ428" i="4" s="1"/>
  <c r="P429" i="4"/>
  <c r="AZ429" i="4" s="1"/>
  <c r="P430" i="4"/>
  <c r="P431" i="4"/>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5" i="20"/>
  <c r="J85" i="20" s="1"/>
  <c r="D22" i="20"/>
  <c r="J22" i="20" s="1"/>
  <c r="D4" i="20"/>
  <c r="J4" i="20" s="1"/>
  <c r="P479" i="4"/>
  <c r="AD479" i="4"/>
  <c r="D93" i="20"/>
  <c r="J93" i="20" s="1"/>
  <c r="P456" i="4"/>
  <c r="AZ456" i="4" s="1"/>
  <c r="D103" i="5"/>
  <c r="P455" i="4"/>
  <c r="AZ455" i="4" s="1"/>
  <c r="D104" i="5"/>
  <c r="P454" i="4"/>
  <c r="AZ454" i="4" s="1"/>
  <c r="P472" i="4"/>
  <c r="AZ472" i="4" s="1"/>
  <c r="D69" i="20"/>
  <c r="J69" i="20" s="1"/>
  <c r="D6" i="20"/>
  <c r="J6" i="20" s="1"/>
  <c r="D88" i="20"/>
  <c r="J88" i="20" s="1"/>
  <c r="P536" i="4"/>
  <c r="AZ536" i="4" s="1"/>
  <c r="P535" i="4"/>
  <c r="AZ535" i="4" s="1"/>
  <c r="P537" i="4"/>
  <c r="AZ537" i="4" s="1"/>
  <c r="P524" i="4"/>
  <c r="AZ524" i="4" s="1"/>
  <c r="P526" i="4"/>
  <c r="AZ526" i="4" s="1"/>
  <c r="P525" i="4"/>
  <c r="AZ525"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P102" i="4"/>
  <c r="P221" i="4"/>
  <c r="AZ221" i="4" s="1"/>
  <c r="P97" i="4"/>
  <c r="P166" i="4"/>
  <c r="P92" i="4"/>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4" i="4"/>
  <c r="AZ4"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P43" i="4"/>
  <c r="P253" i="4"/>
  <c r="P222" i="4"/>
  <c r="AZ222" i="4" s="1"/>
  <c r="P231" i="4"/>
  <c r="AZ231" i="4" s="1"/>
  <c r="P158" i="4"/>
  <c r="AZ158" i="4" s="1"/>
  <c r="P162" i="4"/>
  <c r="AZ162" i="4" s="1"/>
  <c r="P160" i="4"/>
  <c r="AZ160" i="4" s="1"/>
  <c r="P38" i="4"/>
  <c r="AZ38" i="4" s="1"/>
  <c r="P11" i="4"/>
  <c r="AZ11" i="4" s="1"/>
  <c r="P5" i="4"/>
  <c r="AZ5" i="4" s="1"/>
  <c r="P235" i="4"/>
  <c r="AZ235" i="4" s="1"/>
  <c r="P104" i="4"/>
  <c r="AZ104" i="4" s="1"/>
  <c r="P3" i="4"/>
  <c r="AZ3"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P229" i="4"/>
  <c r="AZ229" i="4" s="1"/>
  <c r="P103" i="4"/>
  <c r="P115" i="4"/>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P199" i="4"/>
  <c r="P200" i="4"/>
  <c r="P113" i="4"/>
  <c r="P110" i="4"/>
  <c r="AZ110" i="4" s="1"/>
  <c r="P366" i="4"/>
  <c r="AZ366" i="4" s="1"/>
  <c r="P32" i="4"/>
  <c r="P45" i="4"/>
  <c r="P369" i="4"/>
  <c r="AZ369" i="4" s="1"/>
  <c r="P34" i="4"/>
  <c r="P79" i="4"/>
  <c r="P420" i="4"/>
  <c r="AZ420" i="4" s="1"/>
  <c r="P9" i="4"/>
  <c r="P95" i="4"/>
  <c r="P367" i="4"/>
  <c r="AZ367" i="4" s="1"/>
  <c r="P86" i="4"/>
  <c r="P111" i="4"/>
  <c r="AZ111" i="4" s="1"/>
  <c r="P196" i="4"/>
  <c r="P421" i="4"/>
  <c r="AZ421" i="4" s="1"/>
  <c r="P41" i="4"/>
  <c r="P114" i="4"/>
  <c r="P368" i="4"/>
  <c r="AZ368" i="4" s="1"/>
  <c r="P23" i="4"/>
  <c r="P58" i="4"/>
  <c r="P112" i="4"/>
  <c r="P108" i="4"/>
  <c r="AZ108" i="4" s="1"/>
  <c r="P109" i="4"/>
  <c r="AZ109" i="4" s="1"/>
  <c r="P197" i="4"/>
  <c r="P91" i="4"/>
  <c r="P65" i="4"/>
  <c r="P90" i="4"/>
  <c r="P422" i="4"/>
  <c r="AZ422" i="4" s="1"/>
  <c r="P71" i="4"/>
  <c r="P106" i="4"/>
  <c r="AZ106" i="4" s="1"/>
  <c r="P107" i="4"/>
  <c r="AZ107" i="4" s="1"/>
  <c r="P364" i="4"/>
  <c r="AZ364" i="4" s="1"/>
  <c r="P67" i="4"/>
  <c r="P198" i="4"/>
  <c r="P83" i="4"/>
  <c r="P365" i="4"/>
  <c r="AZ365" i="4" s="1"/>
  <c r="P93" i="4"/>
  <c r="P201" i="4"/>
  <c r="P49" i="4"/>
  <c r="P163" i="4"/>
  <c r="P13" i="4"/>
  <c r="P226" i="4"/>
  <c r="AZ226" i="4" s="1"/>
  <c r="P255" i="4"/>
  <c r="P12" i="4"/>
  <c r="P225" i="4"/>
  <c r="AZ225" i="4" s="1"/>
  <c r="P254" i="4"/>
  <c r="P130" i="4"/>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P228" i="4"/>
  <c r="AZ228" i="4" s="1"/>
  <c r="P134" i="4"/>
  <c r="P135" i="4"/>
  <c r="P252" i="4"/>
  <c r="P223" i="4"/>
  <c r="AZ223" i="4" s="1"/>
  <c r="P19" i="4"/>
  <c r="P37" i="4"/>
  <c r="P257" i="4"/>
  <c r="P224" i="4"/>
  <c r="AZ224" i="4" s="1"/>
  <c r="P256" i="4"/>
  <c r="P78" i="4"/>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E858" i="7" l="1" a="1"/>
  <c r="E858" i="7" s="1"/>
  <c r="E860" i="7" a="1"/>
  <c r="E860" i="7" s="1"/>
  <c r="E862" i="7" a="1"/>
  <c r="E862" i="7" s="1"/>
  <c r="E875" i="7" a="1"/>
  <c r="E875" i="7" s="1"/>
  <c r="E873" i="7" a="1"/>
  <c r="E873" i="7" s="1"/>
  <c r="E871" i="7" a="1"/>
  <c r="E871" i="7" s="1"/>
  <c r="E869" i="7" a="1"/>
  <c r="E869" i="7" s="1"/>
  <c r="E876" i="7" a="1"/>
  <c r="E876" i="7" s="1"/>
  <c r="E867" i="7" a="1"/>
  <c r="E867" i="7" s="1"/>
  <c r="E879" i="7" a="1"/>
  <c r="E879" i="7" s="1"/>
  <c r="E865" i="7" a="1"/>
  <c r="E865" i="7" s="1"/>
  <c r="E863" i="7" a="1"/>
  <c r="E863" i="7" s="1"/>
  <c r="E878" i="7" a="1"/>
  <c r="E878" i="7" s="1"/>
  <c r="E859" i="7" a="1"/>
  <c r="E859" i="7" s="1"/>
  <c r="E861" i="7" a="1"/>
  <c r="E861" i="7" s="1"/>
  <c r="E877" i="7" a="1"/>
  <c r="E877" i="7" s="1"/>
  <c r="E864" i="7" a="1"/>
  <c r="E864" i="7" s="1"/>
  <c r="E870" i="7" a="1"/>
  <c r="E870" i="7" s="1"/>
  <c r="E868" i="7" a="1"/>
  <c r="E868" i="7" s="1"/>
  <c r="E872" i="7" a="1"/>
  <c r="E872" i="7" s="1"/>
  <c r="E866" i="7" a="1"/>
  <c r="E866" i="7" s="1"/>
  <c r="E874" i="7" a="1"/>
  <c r="E874"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476" i="4"/>
  <c r="AZ474" i="4"/>
  <c r="AZ508" i="4"/>
  <c r="AZ446" i="4"/>
  <c r="AZ509" i="4"/>
  <c r="AZ507" i="4"/>
  <c r="E100" i="5"/>
  <c r="F100" i="5"/>
  <c r="G100" i="5" s="1"/>
  <c r="AZ479" i="4"/>
  <c r="AZ510" i="4"/>
  <c r="AZ478" i="4"/>
  <c r="F98" i="5"/>
  <c r="G98" i="5" s="1"/>
  <c r="E98" i="5"/>
  <c r="F96" i="5"/>
  <c r="G96" i="5" s="1"/>
  <c r="E96" i="5"/>
  <c r="AZ482" i="4"/>
  <c r="E97" i="5"/>
  <c r="F97" i="5"/>
  <c r="G97" i="5" s="1"/>
  <c r="E95" i="5"/>
  <c r="F95" i="5"/>
  <c r="G95" i="5" s="1"/>
  <c r="AZ477" i="4"/>
  <c r="AZ475" i="4"/>
  <c r="F94" i="5"/>
  <c r="G94" i="5" s="1"/>
  <c r="E94" i="5"/>
  <c r="E102" i="5"/>
  <c r="F102" i="5"/>
  <c r="G102" i="5" s="1"/>
  <c r="AZ505" i="4"/>
  <c r="E93" i="5"/>
  <c r="F93" i="5"/>
  <c r="G93" i="5" s="1"/>
  <c r="E91" i="5"/>
  <c r="F91" i="5"/>
  <c r="G91" i="5" s="1"/>
  <c r="E99" i="5"/>
  <c r="F99" i="5"/>
  <c r="G99" i="5" s="1"/>
  <c r="F104" i="5"/>
  <c r="G104" i="5" s="1"/>
  <c r="E104" i="5"/>
  <c r="E92" i="5"/>
  <c r="F92" i="5"/>
  <c r="G92" i="5" s="1"/>
  <c r="AZ431" i="4"/>
  <c r="E101" i="5"/>
  <c r="F101" i="5"/>
  <c r="G101" i="5" s="1"/>
  <c r="AZ506" i="4"/>
  <c r="AZ430" i="4"/>
  <c r="F103" i="5"/>
  <c r="G103" i="5" s="1"/>
  <c r="E103" i="5"/>
  <c r="AZ256" i="4"/>
  <c r="AZ45" i="4"/>
  <c r="AZ58" i="4"/>
  <c r="AZ237" i="4"/>
  <c r="AZ23" i="4"/>
  <c r="AZ388" i="4"/>
  <c r="AZ83" i="4"/>
  <c r="AZ67" i="4"/>
  <c r="AZ114" i="4"/>
  <c r="AZ257" i="4"/>
  <c r="AZ198" i="4"/>
  <c r="AZ135" i="4"/>
  <c r="AZ133" i="4"/>
  <c r="AZ65" i="4"/>
  <c r="AZ95" i="4"/>
  <c r="AZ91" i="4"/>
  <c r="AZ258" i="4"/>
  <c r="AZ69" i="4"/>
  <c r="AZ49" i="4"/>
  <c r="AZ79" i="4"/>
  <c r="AZ147" i="4"/>
  <c r="AZ32" i="4"/>
  <c r="AZ385" i="4"/>
  <c r="AZ100" i="4"/>
  <c r="AZ92" i="4"/>
  <c r="AZ37" i="4"/>
  <c r="AZ166" i="4"/>
  <c r="AZ19" i="4"/>
  <c r="AZ41" i="4"/>
  <c r="AZ113" i="4"/>
  <c r="AZ97" i="4"/>
  <c r="AZ130" i="4"/>
  <c r="AZ200" i="4"/>
  <c r="AZ253" i="4"/>
  <c r="AZ252" i="4"/>
  <c r="AZ254" i="4"/>
  <c r="AZ196" i="4"/>
  <c r="AZ199" i="4"/>
  <c r="AZ43" i="4"/>
  <c r="AZ102" i="4"/>
  <c r="AZ17" i="4"/>
  <c r="AZ251" i="4"/>
  <c r="AZ74" i="4"/>
  <c r="AZ66" i="4"/>
  <c r="AZ71" i="4"/>
  <c r="AZ82" i="4"/>
  <c r="AZ134" i="4"/>
  <c r="AZ86" i="4"/>
  <c r="AZ115" i="4"/>
  <c r="AZ98" i="4"/>
  <c r="AZ255" i="4"/>
  <c r="AZ90" i="4"/>
  <c r="AZ103" i="4"/>
  <c r="AZ101" i="4"/>
  <c r="AZ13" i="4"/>
  <c r="AZ9" i="4"/>
  <c r="AZ146" i="4"/>
  <c r="AZ163" i="4"/>
  <c r="AZ197" i="4"/>
  <c r="AZ148" i="4"/>
  <c r="AZ77" i="4"/>
  <c r="AZ201" i="4"/>
  <c r="AZ34" i="4"/>
  <c r="AZ78" i="4"/>
  <c r="AZ93" i="4"/>
  <c r="AZ112" i="4"/>
  <c r="AZ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P334" i="4"/>
  <c r="P24" i="4"/>
  <c r="P304" i="4"/>
  <c r="P136" i="4"/>
  <c r="P384" i="4"/>
  <c r="AZ384" i="4" s="1"/>
  <c r="P387" i="4"/>
  <c r="AZ387" i="4" s="1"/>
  <c r="AD27" i="4"/>
  <c r="AD36" i="4"/>
  <c r="P386" i="4"/>
  <c r="AZ386" i="4" s="1"/>
  <c r="AZ22" i="4"/>
  <c r="AD63" i="4"/>
  <c r="P55" i="4"/>
  <c r="AD21" i="4"/>
  <c r="P306" i="4"/>
  <c r="P56" i="4"/>
  <c r="P408" i="4"/>
  <c r="AZ408" i="4" s="1"/>
  <c r="P203" i="4"/>
  <c r="P407" i="4"/>
  <c r="AZ407" i="4" s="1"/>
  <c r="P406" i="4"/>
  <c r="AZ406" i="4" s="1"/>
  <c r="P409" i="4"/>
  <c r="AZ409" i="4" s="1"/>
  <c r="P278" i="4"/>
  <c r="P410" i="4"/>
  <c r="AZ410" i="4" s="1"/>
  <c r="P389" i="4"/>
  <c r="AZ389" i="4" s="1"/>
  <c r="P411" i="4"/>
  <c r="AZ411" i="4" s="1"/>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Z356" i="4" s="1"/>
  <c r="P357" i="4"/>
  <c r="AZ357" i="4" s="1"/>
  <c r="P187" i="4"/>
  <c r="P188" i="4"/>
  <c r="P64" i="4"/>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Z62" i="4"/>
  <c r="AD204" i="4"/>
  <c r="AD202" i="4"/>
  <c r="AD304" i="4"/>
  <c r="AD136" i="4"/>
  <c r="AZ2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AZ60" i="4"/>
  <c r="AZ30"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 i="4" l="1"/>
  <c r="AZ64" i="4"/>
  <c r="AZ36" i="4"/>
  <c r="AZ63" i="4"/>
  <c r="AZ25" i="4"/>
  <c r="AZ61" i="4"/>
  <c r="AZ277" i="4"/>
  <c r="AZ186" i="4"/>
  <c r="AZ202" i="4"/>
  <c r="AZ204" i="4"/>
  <c r="AZ21" i="4"/>
  <c r="T212" i="4"/>
  <c r="AY212" i="4"/>
  <c r="T231" i="4"/>
  <c r="AY231" i="4"/>
  <c r="T317" i="4"/>
  <c r="AY317" i="4"/>
  <c r="T138" i="4"/>
  <c r="AY138" i="4"/>
  <c r="T344" i="4"/>
  <c r="AY344" i="4"/>
  <c r="T135" i="4"/>
  <c r="AY135" i="4"/>
  <c r="T417" i="4"/>
  <c r="AY417" i="4"/>
  <c r="AZ27" i="4"/>
  <c r="T155" i="4"/>
  <c r="AY155" i="4"/>
  <c r="T84" i="4"/>
  <c r="AY84" i="4"/>
  <c r="T137" i="4"/>
  <c r="AY137" i="4"/>
  <c r="T134" i="4"/>
  <c r="AY134" i="4"/>
  <c r="T167" i="4"/>
  <c r="AY167" i="4"/>
  <c r="T121" i="4"/>
  <c r="AY121" i="4"/>
  <c r="T165" i="4"/>
  <c r="AY165" i="4"/>
  <c r="T296" i="4"/>
  <c r="AY296" i="4"/>
  <c r="T383" i="4"/>
  <c r="AY383" i="4"/>
  <c r="T130" i="4"/>
  <c r="AY130" i="4"/>
  <c r="T131" i="4"/>
  <c r="AY131" i="4"/>
  <c r="T166" i="4"/>
  <c r="AY166" i="4"/>
  <c r="T122" i="4"/>
  <c r="AY122" i="4"/>
  <c r="T319" i="4"/>
  <c r="AY319" i="4"/>
  <c r="T125" i="4"/>
  <c r="AY125" i="4"/>
  <c r="T37" i="4"/>
  <c r="AY37" i="4"/>
  <c r="T382" i="4"/>
  <c r="AY382" i="4"/>
  <c r="T413" i="4"/>
  <c r="AY413" i="4"/>
  <c r="T221" i="4"/>
  <c r="AY221" i="4"/>
  <c r="T376" i="4"/>
  <c r="AY376" i="4"/>
  <c r="T103" i="4"/>
  <c r="AY103" i="4"/>
  <c r="T293" i="4"/>
  <c r="AY293" i="4"/>
  <c r="T101" i="4"/>
  <c r="AY101" i="4"/>
  <c r="T405" i="4"/>
  <c r="AY405" i="4"/>
  <c r="T415" i="4"/>
  <c r="AY415" i="4"/>
  <c r="T118" i="4"/>
  <c r="AY118" i="4"/>
  <c r="T92" i="4"/>
  <c r="AY92" i="4"/>
  <c r="T300" i="4"/>
  <c r="AY300" i="4"/>
  <c r="T303" i="4"/>
  <c r="AY303" i="4"/>
  <c r="T402" i="4"/>
  <c r="AY402" i="4"/>
  <c r="T217" i="4"/>
  <c r="AY217" i="4"/>
  <c r="T156" i="4"/>
  <c r="AY156" i="4"/>
  <c r="T19" i="4"/>
  <c r="AY19" i="4"/>
  <c r="T133" i="4"/>
  <c r="AY133" i="4"/>
  <c r="T161" i="4"/>
  <c r="AY161" i="4"/>
  <c r="T337" i="4"/>
  <c r="AY337" i="4"/>
  <c r="T85" i="4"/>
  <c r="AY85" i="4"/>
  <c r="T289" i="4"/>
  <c r="AY289" i="4"/>
  <c r="T222" i="4"/>
  <c r="AY222" i="4"/>
  <c r="T13" i="4"/>
  <c r="AY13" i="4"/>
  <c r="T53" i="4"/>
  <c r="AY53" i="4"/>
  <c r="T419" i="4"/>
  <c r="AY419" i="4"/>
  <c r="T214" i="4"/>
  <c r="AY214" i="4"/>
  <c r="T377" i="4"/>
  <c r="AY377" i="4"/>
  <c r="T256" i="4"/>
  <c r="AY256" i="4"/>
  <c r="T263" i="4"/>
  <c r="AY263" i="4"/>
  <c r="T348" i="4"/>
  <c r="AY348" i="4"/>
  <c r="T321" i="4"/>
  <c r="AY321" i="4"/>
  <c r="T147" i="4"/>
  <c r="AY147" i="4"/>
  <c r="T99" i="4"/>
  <c r="AY99" i="4"/>
  <c r="T59" i="4"/>
  <c r="AY59" i="4"/>
  <c r="T381" i="4"/>
  <c r="AY381" i="4"/>
  <c r="T299" i="4"/>
  <c r="AY299" i="4"/>
  <c r="T28" i="4"/>
  <c r="AY28" i="4"/>
  <c r="T284" i="4"/>
  <c r="AY284" i="4"/>
  <c r="T400" i="4"/>
  <c r="AY400" i="4"/>
  <c r="T345" i="4"/>
  <c r="AY345" i="4"/>
  <c r="T336" i="4"/>
  <c r="AY336" i="4"/>
  <c r="T261" i="4"/>
  <c r="AY261" i="4"/>
  <c r="T418" i="4"/>
  <c r="AY418" i="4"/>
  <c r="AZ175" i="4"/>
  <c r="AZ278" i="4"/>
  <c r="T380" i="4"/>
  <c r="AY380" i="4"/>
  <c r="T218" i="4"/>
  <c r="AY218" i="4"/>
  <c r="T341" i="4"/>
  <c r="AY341" i="4"/>
  <c r="T144" i="4"/>
  <c r="AY144" i="4"/>
  <c r="T54" i="4"/>
  <c r="AY54" i="4"/>
  <c r="T224" i="4"/>
  <c r="AY224" i="4"/>
  <c r="T412" i="4"/>
  <c r="AY412" i="4"/>
  <c r="T301" i="4"/>
  <c r="AY301" i="4"/>
  <c r="T235" i="4"/>
  <c r="AY235" i="4"/>
  <c r="T164" i="4"/>
  <c r="AY164" i="4"/>
  <c r="T157" i="4"/>
  <c r="AY157" i="4"/>
  <c r="T219" i="4"/>
  <c r="AY219" i="4"/>
  <c r="T142" i="4"/>
  <c r="AY142" i="4"/>
  <c r="T302" i="4"/>
  <c r="AY302" i="4"/>
  <c r="T104" i="4"/>
  <c r="AY104" i="4"/>
  <c r="T314" i="4"/>
  <c r="AY314" i="4"/>
  <c r="T148" i="4"/>
  <c r="AY148" i="4"/>
  <c r="T251" i="4"/>
  <c r="AY251" i="4"/>
  <c r="T119" i="4"/>
  <c r="AY119" i="4"/>
  <c r="T195" i="4"/>
  <c r="AY195" i="4"/>
  <c r="T145" i="4"/>
  <c r="AY145" i="4"/>
  <c r="T132" i="4"/>
  <c r="AY132" i="4"/>
  <c r="T414" i="4"/>
  <c r="AY414" i="4"/>
  <c r="AZ333" i="4"/>
  <c r="T403" i="4"/>
  <c r="AY403" i="4"/>
  <c r="T229" i="4"/>
  <c r="AY229" i="4"/>
  <c r="T401" i="4"/>
  <c r="AY401" i="4"/>
  <c r="T194" i="4"/>
  <c r="AY194" i="4"/>
  <c r="T124" i="4"/>
  <c r="AY124" i="4"/>
  <c r="T347" i="4"/>
  <c r="AY347" i="4"/>
  <c r="T232" i="4"/>
  <c r="AY232" i="4"/>
  <c r="T312" i="4"/>
  <c r="AY312" i="4"/>
  <c r="T291" i="4"/>
  <c r="AY291" i="4"/>
  <c r="T163" i="4"/>
  <c r="AY163" i="4"/>
  <c r="T78" i="4"/>
  <c r="AY78" i="4"/>
  <c r="T316" i="4"/>
  <c r="AY316" i="4"/>
  <c r="T146" i="4"/>
  <c r="AY146" i="4"/>
  <c r="T298" i="4"/>
  <c r="AY298" i="4"/>
  <c r="AZ305" i="4"/>
  <c r="T193" i="4"/>
  <c r="AY193" i="4"/>
  <c r="T318" i="4"/>
  <c r="AY318" i="4"/>
  <c r="T216" i="4"/>
  <c r="AY216" i="4"/>
  <c r="T225" i="4"/>
  <c r="AY225" i="4"/>
  <c r="T223" i="4"/>
  <c r="AY223" i="4"/>
  <c r="T378" i="4"/>
  <c r="AY378" i="4"/>
  <c r="T258" i="4"/>
  <c r="AY258" i="4"/>
  <c r="T17" i="4"/>
  <c r="AY17" i="4"/>
  <c r="T338" i="4"/>
  <c r="AY338" i="4"/>
  <c r="T379" i="4"/>
  <c r="AY379" i="4"/>
  <c r="T310" i="4"/>
  <c r="AY310" i="4"/>
  <c r="T120" i="4"/>
  <c r="AY120" i="4"/>
  <c r="T346" i="4"/>
  <c r="AY346" i="4"/>
  <c r="T259" i="4"/>
  <c r="AY259" i="4"/>
  <c r="T339" i="4"/>
  <c r="AY339" i="4"/>
  <c r="T264" i="4"/>
  <c r="AY264" i="4"/>
  <c r="T162" i="4"/>
  <c r="AY162" i="4"/>
  <c r="T227" i="4"/>
  <c r="AY227" i="4"/>
  <c r="T313" i="4"/>
  <c r="AY313" i="4"/>
  <c r="T213" i="4"/>
  <c r="AY213" i="4"/>
  <c r="T98" i="4"/>
  <c r="AY98" i="4"/>
  <c r="T230" i="4"/>
  <c r="AY230" i="4"/>
  <c r="T295" i="4"/>
  <c r="AY295" i="4"/>
  <c r="T349" i="4"/>
  <c r="AY349" i="4"/>
  <c r="T234" i="4"/>
  <c r="AY234" i="4"/>
  <c r="T35" i="4"/>
  <c r="AY35" i="4"/>
  <c r="T115" i="4"/>
  <c r="AY115" i="4"/>
  <c r="T292" i="4"/>
  <c r="AY292" i="4"/>
  <c r="T252" i="4"/>
  <c r="AY252" i="4"/>
  <c r="AZ203" i="4"/>
  <c r="T97" i="4"/>
  <c r="AY97" i="4"/>
  <c r="T254" i="4"/>
  <c r="AY254" i="4"/>
  <c r="T260" i="4"/>
  <c r="AY260" i="4"/>
  <c r="T236" i="4"/>
  <c r="AY236" i="4"/>
  <c r="T228" i="4"/>
  <c r="AY228" i="4"/>
  <c r="T139" i="4"/>
  <c r="AY139" i="4"/>
  <c r="T340" i="4"/>
  <c r="AY340" i="4"/>
  <c r="T283" i="4"/>
  <c r="AY283" i="4"/>
  <c r="T398" i="4"/>
  <c r="AY398" i="4"/>
  <c r="T105" i="4"/>
  <c r="AY105" i="4"/>
  <c r="T143" i="4"/>
  <c r="AY143" i="4"/>
  <c r="T286" i="4"/>
  <c r="AY286" i="4"/>
  <c r="T288" i="4"/>
  <c r="AY288" i="4"/>
  <c r="T253" i="4"/>
  <c r="AY253" i="4"/>
  <c r="T100" i="4"/>
  <c r="AY100" i="4"/>
  <c r="T158" i="4"/>
  <c r="AY158" i="4"/>
  <c r="T311" i="4"/>
  <c r="AY311" i="4"/>
  <c r="T117" i="4"/>
  <c r="AY117" i="4"/>
  <c r="T215" i="4"/>
  <c r="AY215" i="4"/>
  <c r="T399" i="4"/>
  <c r="AY399" i="4"/>
  <c r="T350" i="4"/>
  <c r="AY350" i="4"/>
  <c r="T255" i="4"/>
  <c r="AY255" i="4"/>
  <c r="AZ129" i="4"/>
  <c r="AZ188" i="4"/>
  <c r="AZ56" i="4"/>
  <c r="AZ304" i="4"/>
  <c r="T123" i="4"/>
  <c r="AY123" i="4"/>
  <c r="T320" i="4"/>
  <c r="AY320" i="4"/>
  <c r="T294" i="4"/>
  <c r="AY294" i="4"/>
  <c r="T102" i="4"/>
  <c r="AY102" i="4"/>
  <c r="T160" i="4"/>
  <c r="AY160" i="4"/>
  <c r="T73" i="4"/>
  <c r="AY73" i="4"/>
  <c r="T343" i="4"/>
  <c r="AY343" i="4"/>
  <c r="AZ189" i="4"/>
  <c r="AZ187" i="4"/>
  <c r="AZ306" i="4"/>
  <c r="AZ24" i="4"/>
  <c r="T43" i="4"/>
  <c r="AY43" i="4"/>
  <c r="T226" i="4"/>
  <c r="AY226" i="4"/>
  <c r="T257" i="4"/>
  <c r="AY257" i="4"/>
  <c r="T192" i="4"/>
  <c r="AY192" i="4"/>
  <c r="T141" i="4"/>
  <c r="AY141" i="4"/>
  <c r="AZ334" i="4"/>
  <c r="T262" i="4"/>
  <c r="AY262" i="4"/>
  <c r="T290" i="4"/>
  <c r="AY290" i="4"/>
  <c r="T351" i="4"/>
  <c r="AY351" i="4"/>
  <c r="T342" i="4"/>
  <c r="AY342" i="4"/>
  <c r="T233" i="4"/>
  <c r="AY233" i="4"/>
  <c r="T12" i="4"/>
  <c r="AY12" i="4"/>
  <c r="T140" i="4"/>
  <c r="AY140" i="4"/>
  <c r="AZ174" i="4"/>
  <c r="T285" i="4"/>
  <c r="AY285" i="4"/>
  <c r="T404" i="4"/>
  <c r="AY404" i="4"/>
  <c r="T266" i="4"/>
  <c r="AY266" i="4"/>
  <c r="T265" i="4"/>
  <c r="AY265" i="4"/>
  <c r="T297" i="4"/>
  <c r="AY297" i="4"/>
  <c r="T315" i="4"/>
  <c r="AY315" i="4"/>
  <c r="T416" i="4"/>
  <c r="AY416" i="4"/>
  <c r="AZ55" i="4"/>
  <c r="T503" i="4"/>
  <c r="T504" i="4"/>
  <c r="T500" i="4"/>
  <c r="T497" i="4"/>
  <c r="T499" i="4"/>
  <c r="T495" i="4"/>
  <c r="T498" i="4"/>
  <c r="T496" i="4"/>
  <c r="AZ57" i="4"/>
  <c r="P149" i="4"/>
  <c r="AZ149" i="4" s="1"/>
  <c r="P151" i="4"/>
  <c r="AZ151" i="4" s="1"/>
  <c r="P150" i="4"/>
  <c r="AZ150" i="4" s="1"/>
  <c r="T455" i="4"/>
  <c r="T473" i="4"/>
  <c r="T456" i="4"/>
  <c r="T452" i="4"/>
  <c r="T472" i="4"/>
  <c r="T451" i="4"/>
  <c r="T453" i="4"/>
  <c r="T454" i="4"/>
  <c r="AZ335" i="4"/>
  <c r="AZ276" i="4"/>
  <c r="AZ136" i="4"/>
  <c r="I632" i="7"/>
  <c r="H632" i="7"/>
  <c r="S64" i="4" s="1"/>
  <c r="BC12" i="4" l="1"/>
  <c r="AZ12" i="4"/>
  <c r="S515" i="4"/>
  <c r="S513" i="4"/>
  <c r="S518" i="4"/>
  <c r="S508" i="4"/>
  <c r="S510" i="4"/>
  <c r="S505" i="4"/>
  <c r="S506" i="4"/>
  <c r="S509" i="4"/>
  <c r="S507" i="4"/>
  <c r="S511" i="4"/>
  <c r="S516" i="4"/>
  <c r="S517" i="4"/>
  <c r="S514" i="4"/>
  <c r="S512" i="4"/>
  <c r="S355" i="4"/>
  <c r="AY355" i="4" s="1"/>
  <c r="T64" i="4"/>
  <c r="AY64" i="4"/>
  <c r="S481" i="4"/>
  <c r="AY481" i="4" s="1"/>
  <c r="S474" i="4"/>
  <c r="AY474" i="4" s="1"/>
  <c r="S475" i="4"/>
  <c r="AY475" i="4" s="1"/>
  <c r="S476" i="4"/>
  <c r="AY476" i="4" s="1"/>
  <c r="S477" i="4"/>
  <c r="AY477" i="4" s="1"/>
  <c r="S129" i="4"/>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S390" i="4"/>
  <c r="S397" i="4"/>
  <c r="S391" i="4"/>
  <c r="S305" i="4"/>
  <c r="S56" i="4"/>
  <c r="S203" i="4"/>
  <c r="S434" i="4"/>
  <c r="AY434" i="4" s="1"/>
  <c r="S429" i="4"/>
  <c r="AY429" i="4" s="1"/>
  <c r="S77" i="4"/>
  <c r="S69" i="4"/>
  <c r="S48" i="4"/>
  <c r="S44" i="4"/>
  <c r="S159" i="4"/>
  <c r="S242" i="4"/>
  <c r="S72" i="4"/>
  <c r="S62" i="4"/>
  <c r="S246" i="4"/>
  <c r="S14" i="4"/>
  <c r="S126" i="4"/>
  <c r="S87" i="4"/>
  <c r="S10" i="4"/>
  <c r="S435" i="4"/>
  <c r="AY435" i="4" s="1"/>
  <c r="S81" i="4"/>
  <c r="S237" i="4"/>
  <c r="S245" i="4"/>
  <c r="S373" i="4"/>
  <c r="S267" i="4"/>
  <c r="S16" i="4"/>
  <c r="S352" i="4"/>
  <c r="S439" i="4"/>
  <c r="AY439" i="4" s="1"/>
  <c r="S374" i="4"/>
  <c r="S358" i="4"/>
  <c r="S375" i="4"/>
  <c r="S359" i="4"/>
  <c r="S370" i="4"/>
  <c r="S361" i="4"/>
  <c r="S371" i="4"/>
  <c r="S362" i="4"/>
  <c r="S184" i="4"/>
  <c r="S185" i="4"/>
  <c r="S433" i="4"/>
  <c r="AY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Y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Y436" i="4" s="1"/>
  <c r="S7" i="4"/>
  <c r="S182" i="4"/>
  <c r="S70" i="4"/>
  <c r="S322" i="4"/>
  <c r="S269" i="4"/>
  <c r="S323" i="4"/>
  <c r="S270" i="4"/>
  <c r="S395" i="4"/>
  <c r="S8" i="4"/>
  <c r="S385" i="4"/>
  <c r="S268" i="4"/>
  <c r="S271" i="4"/>
  <c r="S136" i="4"/>
  <c r="S26" i="4"/>
  <c r="S66" i="4"/>
  <c r="S5" i="4"/>
  <c r="S94" i="4"/>
  <c r="S20" i="4"/>
  <c r="S29" i="4"/>
  <c r="S49" i="4"/>
  <c r="S421" i="4"/>
  <c r="AY421" i="4" s="1"/>
  <c r="S428" i="4"/>
  <c r="AY428" i="4" s="1"/>
  <c r="S326" i="4"/>
  <c r="S272" i="4"/>
  <c r="S183" i="4"/>
  <c r="S50" i="4"/>
  <c r="S422" i="4"/>
  <c r="AY422" i="4" s="1"/>
  <c r="S71" i="4"/>
  <c r="S88" i="4"/>
  <c r="S324" i="4"/>
  <c r="S23" i="4"/>
  <c r="S365" i="4"/>
  <c r="S430" i="4"/>
  <c r="AY430" i="4" s="1"/>
  <c r="S114" i="4"/>
  <c r="S172" i="4"/>
  <c r="S149" i="4"/>
  <c r="S151" i="4"/>
  <c r="S446" i="4"/>
  <c r="AY446" i="4" s="1"/>
  <c r="S127" i="4"/>
  <c r="S181" i="4"/>
  <c r="S51" i="4"/>
  <c r="S177" i="4"/>
  <c r="S39" i="4"/>
  <c r="S179" i="4"/>
  <c r="S243" i="4"/>
  <c r="S38" i="4"/>
  <c r="S74" i="4"/>
  <c r="S75" i="4"/>
  <c r="S248" i="4"/>
  <c r="S420" i="4"/>
  <c r="AY420" i="4" s="1"/>
  <c r="S150" i="4"/>
  <c r="S33" i="4"/>
  <c r="S368" i="4"/>
  <c r="S438" i="4"/>
  <c r="AY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Y427" i="4" s="1"/>
  <c r="S408" i="4"/>
  <c r="S366" i="4"/>
  <c r="S91" i="4"/>
  <c r="S196" i="4"/>
  <c r="S65" i="4"/>
  <c r="S107" i="4"/>
  <c r="S9" i="4"/>
  <c r="S41" i="4"/>
  <c r="S80" i="4"/>
  <c r="S432" i="4"/>
  <c r="AY432" i="4" s="1"/>
  <c r="S410" i="4"/>
  <c r="S30" i="4"/>
  <c r="S60" i="4"/>
  <c r="S330" i="4"/>
  <c r="S331" i="4"/>
  <c r="S332" i="4"/>
  <c r="S238" i="4"/>
  <c r="S42" i="4"/>
  <c r="S205" i="4"/>
  <c r="S444" i="4"/>
  <c r="T444" i="4" s="1"/>
  <c r="S411" i="4"/>
  <c r="S353" i="4"/>
  <c r="S354" i="4"/>
  <c r="S307" i="4"/>
  <c r="S52" i="4"/>
  <c r="S309" i="4"/>
  <c r="S241" i="4"/>
  <c r="S308" i="4"/>
  <c r="S207" i="4"/>
  <c r="S206" i="4"/>
  <c r="S61" i="4"/>
  <c r="S96" i="4"/>
  <c r="S437" i="4"/>
  <c r="AY437" i="4" s="1"/>
  <c r="S90" i="4"/>
  <c r="S113" i="4"/>
  <c r="S276" i="4"/>
  <c r="S386" i="4"/>
  <c r="S55" i="4"/>
  <c r="S306" i="4"/>
  <c r="S27" i="4"/>
  <c r="S392" i="4"/>
  <c r="S389" i="4"/>
  <c r="S333" i="4"/>
  <c r="S393" i="4"/>
  <c r="S387" i="4"/>
  <c r="S335" i="4"/>
  <c r="S24" i="4"/>
  <c r="S394" i="4"/>
  <c r="S304" i="4"/>
  <c r="S277" i="4"/>
  <c r="S63" i="4"/>
  <c r="S278" i="4"/>
  <c r="S204" i="4"/>
  <c r="S188" i="4"/>
  <c r="S186" i="4"/>
  <c r="S357" i="4"/>
  <c r="AY357" i="4" s="1"/>
  <c r="S356" i="4"/>
  <c r="S187" i="4"/>
  <c r="AY187" i="4" s="1"/>
  <c r="S202" i="4"/>
  <c r="AY202" i="4" s="1"/>
  <c r="S175" i="4"/>
  <c r="E553" i="7" a="1"/>
  <c r="E553" i="7" s="1"/>
  <c r="E552" i="7" a="1"/>
  <c r="E552" i="7" s="1"/>
  <c r="E551" i="7" a="1"/>
  <c r="E551" i="7" s="1"/>
  <c r="E550" i="7" a="1"/>
  <c r="E550" i="7" s="1"/>
  <c r="E561" i="7" a="1"/>
  <c r="E561" i="7" s="1"/>
  <c r="E524" i="7" a="1"/>
  <c r="E524" i="7" s="1"/>
  <c r="E560" i="7" a="1"/>
  <c r="E560" i="7" s="1"/>
  <c r="E523" i="7" a="1"/>
  <c r="E523" i="7" s="1"/>
  <c r="AY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Y512" i="4"/>
  <c r="T512" i="4"/>
  <c r="AY514" i="4"/>
  <c r="T514" i="4"/>
  <c r="T517" i="4"/>
  <c r="AY517" i="4"/>
  <c r="AY516" i="4"/>
  <c r="T516" i="4"/>
  <c r="AY511" i="4"/>
  <c r="T511" i="4"/>
  <c r="AY507" i="4"/>
  <c r="T507" i="4"/>
  <c r="AY509" i="4"/>
  <c r="T509" i="4"/>
  <c r="AY506" i="4"/>
  <c r="T506" i="4"/>
  <c r="AY505" i="4"/>
  <c r="T505" i="4"/>
  <c r="AY510" i="4"/>
  <c r="T510" i="4"/>
  <c r="AY508" i="4"/>
  <c r="T508" i="4"/>
  <c r="AY518" i="4"/>
  <c r="T518" i="4"/>
  <c r="T513" i="4"/>
  <c r="AY513" i="4"/>
  <c r="AY515" i="4"/>
  <c r="T515" i="4"/>
  <c r="T331" i="4"/>
  <c r="AY331" i="4"/>
  <c r="T198" i="4"/>
  <c r="AY198" i="4"/>
  <c r="T244" i="4"/>
  <c r="AY244" i="4"/>
  <c r="T114" i="4"/>
  <c r="AY114" i="4"/>
  <c r="T20" i="4"/>
  <c r="AY20" i="4"/>
  <c r="T182" i="4"/>
  <c r="AY182" i="4"/>
  <c r="T112" i="4"/>
  <c r="AY112" i="4"/>
  <c r="T388" i="4"/>
  <c r="AY388" i="4"/>
  <c r="T190" i="4"/>
  <c r="AY190" i="4"/>
  <c r="T371" i="4"/>
  <c r="AY371" i="4"/>
  <c r="T10" i="4"/>
  <c r="AY10" i="4"/>
  <c r="T56" i="4"/>
  <c r="AY56" i="4"/>
  <c r="T24" i="4"/>
  <c r="AY24" i="4"/>
  <c r="T61" i="4"/>
  <c r="AY61" i="4"/>
  <c r="T206" i="4"/>
  <c r="AY206" i="4"/>
  <c r="T330" i="4"/>
  <c r="AY330" i="4"/>
  <c r="T247" i="4"/>
  <c r="AY247" i="4"/>
  <c r="T199" i="4"/>
  <c r="AY199" i="4"/>
  <c r="T248" i="4"/>
  <c r="AY248" i="4"/>
  <c r="T94" i="4"/>
  <c r="AY94" i="4"/>
  <c r="T7" i="4"/>
  <c r="AY7" i="4"/>
  <c r="T86" i="4"/>
  <c r="AY86" i="4"/>
  <c r="T168" i="4"/>
  <c r="AY168" i="4"/>
  <c r="T170" i="4"/>
  <c r="AY170" i="4"/>
  <c r="T361" i="4"/>
  <c r="AY361" i="4"/>
  <c r="T87" i="4"/>
  <c r="AY87" i="4"/>
  <c r="T305" i="4"/>
  <c r="AY305" i="4"/>
  <c r="T387" i="4"/>
  <c r="AY387" i="4"/>
  <c r="T207" i="4"/>
  <c r="AY207" i="4"/>
  <c r="T60" i="4"/>
  <c r="AY60" i="4"/>
  <c r="T106" i="4"/>
  <c r="AY106" i="4"/>
  <c r="T47" i="4"/>
  <c r="AY47" i="4"/>
  <c r="T75" i="4"/>
  <c r="AY75" i="4"/>
  <c r="T365" i="4"/>
  <c r="AY365" i="4"/>
  <c r="T5" i="4"/>
  <c r="AY5" i="4"/>
  <c r="T45" i="4"/>
  <c r="AY45" i="4"/>
  <c r="T169" i="4"/>
  <c r="AY169" i="4"/>
  <c r="T363" i="4"/>
  <c r="AY363" i="4"/>
  <c r="T370" i="4"/>
  <c r="AY370" i="4"/>
  <c r="T126" i="4"/>
  <c r="AY126" i="4"/>
  <c r="T391" i="4"/>
  <c r="AY391" i="4"/>
  <c r="T335" i="4"/>
  <c r="AY335" i="4"/>
  <c r="T175" i="4"/>
  <c r="AY175" i="4"/>
  <c r="T393" i="4"/>
  <c r="AY393" i="4"/>
  <c r="T308" i="4"/>
  <c r="AY308" i="4"/>
  <c r="T30" i="4"/>
  <c r="AY30" i="4"/>
  <c r="T31" i="4"/>
  <c r="AY31" i="4"/>
  <c r="T34" i="4"/>
  <c r="AY34" i="4"/>
  <c r="T74" i="4"/>
  <c r="AY74" i="4"/>
  <c r="T23" i="4"/>
  <c r="AY23" i="4"/>
  <c r="T66" i="4"/>
  <c r="AY66" i="4"/>
  <c r="T111" i="4"/>
  <c r="AY111" i="4"/>
  <c r="T57" i="4"/>
  <c r="AY57" i="4"/>
  <c r="T154" i="4"/>
  <c r="AY154" i="4"/>
  <c r="T359" i="4"/>
  <c r="AY359" i="4"/>
  <c r="T14" i="4"/>
  <c r="AY14" i="4"/>
  <c r="T397" i="4"/>
  <c r="AY397" i="4"/>
  <c r="T333" i="4"/>
  <c r="AY333" i="4"/>
  <c r="T241" i="4"/>
  <c r="AY241" i="4"/>
  <c r="T410" i="4"/>
  <c r="AY410" i="4"/>
  <c r="T67" i="4"/>
  <c r="AY67" i="4"/>
  <c r="T40" i="4"/>
  <c r="AY40" i="4"/>
  <c r="T38" i="4"/>
  <c r="AY38" i="4"/>
  <c r="T324" i="4"/>
  <c r="AY324" i="4"/>
  <c r="T26" i="4"/>
  <c r="AY26" i="4"/>
  <c r="T240" i="4"/>
  <c r="AY240" i="4"/>
  <c r="T128" i="4"/>
  <c r="AY128" i="4"/>
  <c r="T275" i="4"/>
  <c r="AY275" i="4"/>
  <c r="T375" i="4"/>
  <c r="AY375" i="4"/>
  <c r="T246" i="4"/>
  <c r="AY246" i="4"/>
  <c r="T390" i="4"/>
  <c r="AY390" i="4"/>
  <c r="T389" i="4"/>
  <c r="AY389" i="4"/>
  <c r="T309" i="4"/>
  <c r="AY309" i="4"/>
  <c r="T409" i="4"/>
  <c r="AY409" i="4"/>
  <c r="T200" i="4"/>
  <c r="AY200" i="4"/>
  <c r="T243" i="4"/>
  <c r="AY243" i="4"/>
  <c r="T88" i="4"/>
  <c r="AY88" i="4"/>
  <c r="T136" i="4"/>
  <c r="AY136" i="4"/>
  <c r="T197" i="4"/>
  <c r="AY197" i="4"/>
  <c r="T178" i="4"/>
  <c r="AY178" i="4"/>
  <c r="T239" i="4"/>
  <c r="AY239" i="4"/>
  <c r="T174" i="4"/>
  <c r="AY174" i="4"/>
  <c r="T358" i="4"/>
  <c r="AY358" i="4"/>
  <c r="T62" i="4"/>
  <c r="AY62" i="4"/>
  <c r="T25" i="4"/>
  <c r="AY25" i="4"/>
  <c r="T356" i="4"/>
  <c r="AY356" i="4"/>
  <c r="T392" i="4"/>
  <c r="AY392" i="4"/>
  <c r="T52" i="4"/>
  <c r="AY52" i="4"/>
  <c r="T80" i="4"/>
  <c r="AY80" i="4"/>
  <c r="T89" i="4"/>
  <c r="AY89" i="4"/>
  <c r="T179" i="4"/>
  <c r="AY179" i="4"/>
  <c r="T71" i="4"/>
  <c r="AY71" i="4"/>
  <c r="T271" i="4"/>
  <c r="AY271" i="4"/>
  <c r="T369" i="4"/>
  <c r="AY369" i="4"/>
  <c r="T6" i="4"/>
  <c r="AY6" i="4"/>
  <c r="T82" i="4"/>
  <c r="AY82" i="4"/>
  <c r="T32" i="4"/>
  <c r="AY32" i="4"/>
  <c r="T374" i="4"/>
  <c r="AY374" i="4"/>
  <c r="T72" i="4"/>
  <c r="AY72" i="4"/>
  <c r="T129" i="4"/>
  <c r="AY129" i="4"/>
  <c r="T27" i="4"/>
  <c r="AY27" i="4"/>
  <c r="T307" i="4"/>
  <c r="AY307" i="4"/>
  <c r="T41" i="4"/>
  <c r="AY41" i="4"/>
  <c r="T173" i="4"/>
  <c r="AY173" i="4"/>
  <c r="T201" i="4"/>
  <c r="AY201" i="4"/>
  <c r="T39" i="4"/>
  <c r="AY39" i="4"/>
  <c r="T268" i="4"/>
  <c r="AY268" i="4"/>
  <c r="T15" i="4"/>
  <c r="AY15" i="4"/>
  <c r="T180" i="4"/>
  <c r="AY180" i="4"/>
  <c r="T153" i="4"/>
  <c r="AY153" i="4"/>
  <c r="T68" i="4"/>
  <c r="AY68" i="4"/>
  <c r="T242" i="4"/>
  <c r="AY242" i="4"/>
  <c r="T306" i="4"/>
  <c r="AY306" i="4"/>
  <c r="T354" i="4"/>
  <c r="AY354" i="4"/>
  <c r="T9" i="4"/>
  <c r="AY9" i="4"/>
  <c r="T36" i="4"/>
  <c r="AY36" i="4"/>
  <c r="T18" i="4"/>
  <c r="AY18" i="4"/>
  <c r="T177" i="4"/>
  <c r="AY177" i="4"/>
  <c r="T50" i="4"/>
  <c r="AY50" i="4"/>
  <c r="T385" i="4"/>
  <c r="AY385" i="4"/>
  <c r="T171" i="4"/>
  <c r="AY171" i="4"/>
  <c r="T325" i="4"/>
  <c r="AY325" i="4"/>
  <c r="T372" i="4"/>
  <c r="AY372" i="4"/>
  <c r="T108" i="4"/>
  <c r="AY108" i="4"/>
  <c r="T352" i="4"/>
  <c r="AY352" i="4"/>
  <c r="T159" i="4"/>
  <c r="AY159" i="4"/>
  <c r="T55" i="4"/>
  <c r="AY55" i="4"/>
  <c r="T353" i="4"/>
  <c r="AY353" i="4"/>
  <c r="T107" i="4"/>
  <c r="AY107" i="4"/>
  <c r="T21" i="4"/>
  <c r="AY21" i="4"/>
  <c r="T110" i="4"/>
  <c r="AY110" i="4"/>
  <c r="T51" i="4"/>
  <c r="AY51" i="4"/>
  <c r="T183" i="4"/>
  <c r="AY183" i="4"/>
  <c r="T8" i="4"/>
  <c r="AY8" i="4"/>
  <c r="T79" i="4"/>
  <c r="AY79" i="4"/>
  <c r="T327" i="4"/>
  <c r="AY327" i="4"/>
  <c r="T360" i="4"/>
  <c r="AY360" i="4"/>
  <c r="T11" i="4"/>
  <c r="AY11" i="4"/>
  <c r="T16" i="4"/>
  <c r="AY16" i="4"/>
  <c r="T44" i="4"/>
  <c r="AY44" i="4"/>
  <c r="T204" i="4"/>
  <c r="AY204" i="4"/>
  <c r="T386" i="4"/>
  <c r="AY386" i="4"/>
  <c r="T411" i="4"/>
  <c r="AY411" i="4"/>
  <c r="T65" i="4"/>
  <c r="AY65" i="4"/>
  <c r="T274" i="4"/>
  <c r="AY274" i="4"/>
  <c r="T249" i="4"/>
  <c r="AY249" i="4"/>
  <c r="T181" i="4"/>
  <c r="AY181" i="4"/>
  <c r="T272" i="4"/>
  <c r="AY272" i="4"/>
  <c r="T395" i="4"/>
  <c r="AY395" i="4"/>
  <c r="T95" i="4"/>
  <c r="AY95" i="4"/>
  <c r="T189" i="4"/>
  <c r="AY189" i="4"/>
  <c r="T116" i="4"/>
  <c r="AY116" i="4"/>
  <c r="T76" i="4"/>
  <c r="AY76" i="4"/>
  <c r="T267" i="4"/>
  <c r="AY267" i="4"/>
  <c r="T48" i="4"/>
  <c r="AY48" i="4"/>
  <c r="T188" i="4"/>
  <c r="AY188" i="4"/>
  <c r="T278" i="4"/>
  <c r="AY278" i="4"/>
  <c r="T276" i="4"/>
  <c r="AY276" i="4"/>
  <c r="T196" i="4"/>
  <c r="AY196" i="4"/>
  <c r="T273" i="4"/>
  <c r="AY273" i="4"/>
  <c r="T83" i="4"/>
  <c r="AY83" i="4"/>
  <c r="T127" i="4"/>
  <c r="AY127" i="4"/>
  <c r="T326" i="4"/>
  <c r="AY326" i="4"/>
  <c r="T270" i="4"/>
  <c r="AY270" i="4"/>
  <c r="T58" i="4"/>
  <c r="AY58" i="4"/>
  <c r="T211" i="4"/>
  <c r="AY211" i="4"/>
  <c r="T210" i="4"/>
  <c r="AY210" i="4"/>
  <c r="T22" i="4"/>
  <c r="AY22" i="4"/>
  <c r="T373" i="4"/>
  <c r="AY373" i="4"/>
  <c r="T69" i="4"/>
  <c r="AY69" i="4"/>
  <c r="T63" i="4"/>
  <c r="AY63" i="4"/>
  <c r="T113" i="4"/>
  <c r="AY113" i="4"/>
  <c r="T205" i="4"/>
  <c r="AY205" i="4"/>
  <c r="T91" i="4"/>
  <c r="AY91" i="4"/>
  <c r="T406" i="4"/>
  <c r="AY406" i="4"/>
  <c r="T323" i="4"/>
  <c r="AY323" i="4"/>
  <c r="T367" i="4"/>
  <c r="AY367" i="4"/>
  <c r="T4" i="4"/>
  <c r="AY4" i="4"/>
  <c r="T250" i="4"/>
  <c r="AY250" i="4"/>
  <c r="T245" i="4"/>
  <c r="AY245" i="4"/>
  <c r="T77" i="4"/>
  <c r="AY77" i="4"/>
  <c r="T277" i="4"/>
  <c r="AY277" i="4"/>
  <c r="T90" i="4"/>
  <c r="AY90" i="4"/>
  <c r="T42" i="4"/>
  <c r="AY42" i="4"/>
  <c r="T364" i="4"/>
  <c r="AY364" i="4"/>
  <c r="T368" i="4"/>
  <c r="AY368" i="4"/>
  <c r="T151" i="4"/>
  <c r="AY151" i="4"/>
  <c r="T269" i="4"/>
  <c r="AY269" i="4"/>
  <c r="T407" i="4"/>
  <c r="AY407" i="4"/>
  <c r="T152" i="4"/>
  <c r="AY152" i="4"/>
  <c r="T208" i="4"/>
  <c r="AY208" i="4"/>
  <c r="T185" i="4"/>
  <c r="AY185" i="4"/>
  <c r="T237" i="4"/>
  <c r="AY237" i="4"/>
  <c r="T366" i="4"/>
  <c r="AY366" i="4"/>
  <c r="T304" i="4"/>
  <c r="AY304" i="4"/>
  <c r="T238" i="4"/>
  <c r="AY238" i="4"/>
  <c r="T408" i="4"/>
  <c r="AY408" i="4"/>
  <c r="T46" i="4"/>
  <c r="AY46" i="4"/>
  <c r="T33" i="4"/>
  <c r="AY33" i="4"/>
  <c r="T149" i="4"/>
  <c r="AY149" i="4"/>
  <c r="T49" i="4"/>
  <c r="AY49" i="4"/>
  <c r="T322" i="4"/>
  <c r="AY322" i="4"/>
  <c r="T334" i="4"/>
  <c r="AY334" i="4"/>
  <c r="T384" i="4"/>
  <c r="AY384" i="4"/>
  <c r="T191" i="4"/>
  <c r="AY191" i="4"/>
  <c r="T184" i="4"/>
  <c r="AY184" i="4"/>
  <c r="T81" i="4"/>
  <c r="AY81" i="4"/>
  <c r="T186" i="4"/>
  <c r="AY186" i="4"/>
  <c r="T394" i="4"/>
  <c r="AY394" i="4"/>
  <c r="T96" i="4"/>
  <c r="AY96" i="4"/>
  <c r="T332" i="4"/>
  <c r="AY332" i="4"/>
  <c r="T109" i="4"/>
  <c r="AY109" i="4"/>
  <c r="T150" i="4"/>
  <c r="AY150" i="4"/>
  <c r="T172" i="4"/>
  <c r="AY172" i="4"/>
  <c r="T29" i="4"/>
  <c r="AY29" i="4"/>
  <c r="T70" i="4"/>
  <c r="AY70" i="4"/>
  <c r="T93" i="4"/>
  <c r="AY93" i="4"/>
  <c r="T396" i="4"/>
  <c r="AY396" i="4"/>
  <c r="T209" i="4"/>
  <c r="AY209" i="4"/>
  <c r="T362" i="4"/>
  <c r="AY362" i="4"/>
  <c r="T203" i="4"/>
  <c r="AY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<sst xmlns="http://schemas.openxmlformats.org/spreadsheetml/2006/main" count="7927" uniqueCount="2782">
  <si>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</si>
  <si>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</si>
  <si>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</si>
  <si>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</si>
  <si>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</si>
  <si>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</si>
  <si>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</si>
  <si>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</si>
  <si>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</si>
  <si>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</si>
  <si>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</si>
  <si>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</si>
  <si>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</si>
  <si>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</si>
  <si>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</si>
  <si>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</si>
  <si>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</si>
  <si>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</si>
  <si>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</si>
  <si>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</si>
  <si>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</si>
  <si>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</si>
  <si>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</si>
  <si>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</si>
  <si>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</si>
  <si>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</si>
  <si>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</si>
  <si>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</si>
  <si>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</si>
  <si>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</si>
  <si>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</si>
  <si>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</si>
  <si>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</si>
  <si>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</si>
  <si>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</si>
  <si>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</si>
  <si>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</si>
  <si>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</si>
  <si>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</si>
  <si>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</si>
  <si>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</si>
  <si>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</si>
  <si>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</si>
  <si>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</si>
  <si>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</si>
  <si>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</si>
  <si>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</si>
  <si>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</si>
  <si>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</si>
  <si>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</si>
  <si>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</si>
  <si>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</si>
  <si>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</si>
  <si>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</si>
  <si>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</si>
  <si>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</si>
  <si>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</si>
  <si>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</si>
  <si>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</si>
  <si>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</si>
  <si>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</si>
  <si>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</si>
  <si>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</si>
  <si>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</si>
  <si>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</si>
  <si>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</si>
  <si>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</si>
  <si>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</si>
  <si>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</si>
  <si>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</si>
  <si>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</si>
  <si>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</si>
  <si>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</si>
  <si>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</si>
  <si>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</si>
  <si>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</si>
  <si>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</si>
  <si>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</si>
  <si>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</si>
  <si>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</si>
  <si>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</si>
  <si>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</si>
  <si>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</si>
  <si>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</si>
  <si>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</si>
  <si>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</si>
  <si>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</si>
  <si>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</si>
  <si>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</si>
  <si>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</si>
  <si>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</si>
  <si>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</si>
  <si>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</si>
  <si>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</si>
  <si>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</si>
  <si>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</si>
  <si>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</si>
  <si>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</si>
  <si>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</si>
  <si>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</si>
  <si>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</si>
  <si>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</si>
  <si>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</si>
  <si>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</si>
  <si>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</si>
  <si>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</si>
  <si>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</si>
  <si>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</si>
  <si>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</si>
  <si>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</si>
  <si>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</si>
  <si>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</si>
  <si>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</si>
  <si>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</si>
  <si>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</si>
  <si>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</si>
  <si>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</si>
  <si>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</si>
  <si>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</si>
  <si>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</si>
  <si>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</si>
  <si>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</si>
  <si>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</si>
  <si>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</si>
  <si>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</si>
  <si>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</si>
  <si>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</si>
  <si>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</si>
  <si>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</si>
  <si>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</si>
  <si>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</si>
  <si>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</si>
  <si>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</si>
  <si>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</si>
  <si>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</si>
  <si>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</si>
  <si>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</si>
  <si>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</si>
  <si>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</si>
  <si>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</si>
  <si>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</si>
  <si>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</si>
  <si>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</si>
  <si>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</si>
  <si>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</si>
  <si>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</si>
  <si>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</si>
  <si>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</si>
  <si>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</si>
  <si>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</si>
  <si>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</si>
  <si>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</si>
  <si>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</si>
  <si>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</si>
  <si>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</si>
  <si>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</si>
  <si>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</si>
  <si>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</si>
  <si>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</si>
  <si>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</si>
  <si>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</si>
  <si>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</si>
  <si>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</si>
  <si>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</si>
  <si>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</si>
  <si>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</si>
  <si>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</si>
  <si>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</si>
  <si>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</si>
  <si>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</si>
  <si>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</si>
  <si>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</si>
  <si>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</si>
  <si>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</si>
  <si>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</si>
  <si>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</si>
  <si>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</si>
  <si>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</si>
  <si>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</si>
  <si>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</si>
  <si>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</si>
  <si>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</si>
  <si>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</si>
  <si>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</si>
  <si>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</si>
  <si>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</si>
  <si>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</si>
  <si>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</si>
  <si>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</si>
  <si>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</si>
  <si>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</si>
  <si>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</si>
  <si>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</si>
  <si>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</si>
  <si>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</si>
  <si>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</si>
  <si>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</si>
  <si>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</si>
  <si>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</si>
  <si>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</si>
  <si>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</si>
  <si>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</si>
  <si>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</si>
  <si>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</si>
  <si>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</si>
  <si>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</si>
  <si>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</si>
  <si>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</si>
  <si>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</si>
  <si>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</si>
  <si>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</si>
  <si>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</si>
  <si>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</si>
  <si>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</si>
  <si>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</si>
  <si>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</si>
  <si>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</si>
  <si>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</si>
  <si>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</si>
  <si>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</si>
  <si>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</si>
  <si>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</si>
  <si>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</si>
  <si>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</si>
  <si>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</si>
  <si>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</si>
  <si>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</si>
  <si>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</si>
  <si>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</si>
  <si>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</si>
  <si>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</si>
  <si>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</si>
  <si>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</si>
  <si>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</si>
  <si>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</si>
  <si>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</si>
  <si>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</si>
  <si>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</si>
  <si>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</si>
  <si>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</si>
  <si>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</si>
  <si>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</si>
  <si>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</si>
  <si>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</si>
  <si>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</si>
  <si>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</si>
  <si>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</si>
  <si>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</si>
  <si>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</si>
  <si>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</si>
  <si>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</si>
  <si>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</si>
  <si>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</si>
  <si>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</si>
  <si>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</si>
  <si>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</si>
  <si>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</si>
  <si>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</si>
  <si>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</si>
  <si>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</si>
  <si>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</si>
  <si>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</si>
  <si>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</si>
  <si>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</si>
  <si>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</si>
  <si>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</si>
  <si>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</si>
  <si>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</si>
  <si>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</si>
  <si>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</si>
  <si>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</si>
  <si>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</si>
  <si>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</si>
  <si>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</si>
  <si>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</si>
  <si>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</si>
  <si>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</si>
  <si>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</si>
  <si>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</si>
  <si>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</si>
  <si>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</si>
  <si>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</si>
  <si>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</si>
  <si>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</si>
  <si>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</si>
  <si>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</si>
  <si>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</si>
  <si>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</si>
  <si>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</si>
  <si>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</si>
  <si>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</si>
  <si>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</si>
  <si>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</si>
  <si>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</si>
  <si>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</si>
  <si>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</si>
  <si>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</si>
  <si>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</si>
  <si>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</si>
  <si>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</si>
  <si>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</si>
  <si>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</si>
  <si>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</si>
  <si>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</si>
  <si>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</si>
  <si>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</si>
  <si>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</si>
  <si>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</si>
  <si>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</si>
  <si>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</si>
  <si>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</si>
  <si>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</si>
  <si>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</si>
  <si>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</si>
  <si>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</si>
  <si>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</si>
  <si>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</si>
  <si>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</si>
  <si>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</si>
  <si>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</si>
  <si>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</si>
  <si>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</si>
  <si>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</si>
  <si>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</si>
  <si>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</si>
  <si>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</si>
  <si>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</si>
  <si>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</si>
  <si>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</si>
  <si>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</si>
  <si>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</si>
  <si>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</si>
  <si>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</si>
  <si>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</si>
  <si>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</si>
  <si>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</si>
  <si>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</si>
  <si>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</si>
  <si>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</si>
  <si>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</si>
  <si>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</si>
  <si>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</si>
  <si>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</si>
  <si>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</si>
  <si>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</si>
  <si>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</si>
  <si>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</si>
  <si>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</si>
  <si>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</si>
  <si>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</si>
  <si>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</si>
  <si>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</si>
  <si>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</si>
  <si>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</si>
  <si>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</si>
  <si>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</si>
  <si>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</si>
  <si>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</si>
  <si>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</si>
  <si>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</si>
  <si>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</si>
  <si>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</si>
  <si>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</si>
  <si>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</si>
  <si>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</si>
  <si>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</si>
  <si>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</si>
  <si>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</si>
  <si>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</si>
  <si>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</si>
  <si>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</si>
  <si>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</si>
  <si>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</si>
  <si>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</si>
  <si>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</si>
  <si>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</si>
  <si>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</si>
  <si>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</si>
  <si>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</si>
  <si>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</si>
  <si>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</si>
  <si>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</si>
  <si>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</si>
  <si>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</si>
  <si>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</si>
  <si>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</si>
  <si>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</si>
  <si>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</si>
  <si>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</si>
  <si>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</si>
  <si>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</si>
  <si>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</si>
  <si>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</si>
  <si>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</si>
  <si>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</si>
  <si>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</si>
  <si>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</si>
  <si>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</si>
  <si>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</si>
  <si>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</si>
  <si>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</si>
  <si>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</si>
  <si>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</si>
  <si>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</si>
  <si>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</si>
  <si>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</si>
  <si>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</si>
  <si>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</si>
  <si>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</si>
  <si>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</si>
  <si>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</si>
  <si>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</si>
  <si>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</si>
  <si>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</si>
  <si>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</si>
  <si>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</si>
  <si>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</si>
  <si>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</si>
  <si>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</si>
  <si>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</si>
  <si>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</si>
  <si>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</si>
  <si>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</si>
  <si>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</si>
  <si>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</si>
  <si>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</si>
  <si>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</si>
  <si>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</si>
  <si>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</si>
  <si>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</si>
  <si>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</si>
  <si>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</si>
  <si>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</si>
  <si>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</si>
  <si>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</si>
  <si>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</si>
  <si>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</si>
  <si>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</si>
  <si>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</si>
  <si>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</si>
  <si>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</si>
  <si>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</si>
  <si>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</si>
  <si>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</si>
  <si>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</si>
  <si>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</si>
  <si>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</si>
  <si>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</si>
  <si>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</si>
  <si>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</si>
  <si>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</si>
  <si>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</si>
  <si>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</si>
  <si>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</si>
  <si>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</si>
  <si>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</si>
  <si>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</si>
  <si>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</si>
  <si>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</si>
  <si>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</si>
  <si>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</si>
  <si>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</si>
  <si>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</si>
  <si>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</si>
  <si>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</si>
  <si>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</si>
  <si>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</si>
  <si>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</si>
  <si>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</si>
  <si>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</si>
  <si>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</si>
  <si>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</si>
  <si>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</si>
  <si>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</si>
  <si>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</si>
  <si>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</si>
  <si>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</si>
  <si>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</si>
  <si>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</si>
  <si>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</si>
  <si>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</si>
  <si>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</si>
  <si>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</si>
  <si>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</si>
  <si>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</si>
  <si>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</si>
  <si>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</si>
  <si>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</si>
  <si>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</si>
  <si>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</si>
  <si>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</si>
  <si>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</si>
  <si>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</si>
  <si>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</si>
  <si>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</si>
  <si>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</si>
  <si>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</si>
  <si>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</si>
  <si>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</si>
  <si>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</si>
  <si>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</si>
  <si>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</si>
  <si>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</si>
  <si>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</si>
  <si>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</si>
  <si>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</si>
  <si>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</si>
  <si>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</si>
  <si>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</si>
  <si>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</si>
  <si>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</si>
  <si>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</si>
  <si>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</si>
  <si>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</si>
  <si>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</si>
  <si>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</si>
  <si>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</si>
  <si>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</si>
  <si>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</si>
  <si>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</si>
  <si>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</si>
  <si>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</si>
  <si>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</si>
  <si>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</si>
  <si>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</si>
  <si>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</si>
  <si>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</si>
  <si>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</si>
  <si>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</si>
  <si>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</si>
  <si>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</si>
  <si>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</si>
  <si>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</si>
  <si>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</si>
  <si>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</si>
  <si>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</si>
  <si>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</si>
  <si>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</si>
  <si>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</si>
  <si>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</si>
  <si>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</si>
  <si>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</si>
  <si>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</si>
  <si>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</si>
  <si>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</si>
  <si>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</si>
  <si>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</si>
  <si>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</si>
  <si>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</si>
  <si>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</si>
  <si>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</si>
  <si>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</si>
  <si>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</si>
  <si>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</si>
  <si>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</si>
  <si>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</si>
  <si>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</si>
  <si>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</si>
  <si>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</si>
  <si>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</si>
  <si>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</si>
  <si>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</si>
  <si>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</si>
  <si>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</si>
  <si>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</si>
  <si>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</si>
  <si>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</si>
  <si>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</si>
  <si>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</si>
  <si>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</si>
  <si>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</si>
  <si>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</si>
  <si>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</si>
  <si>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</si>
  <si>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</si>
  <si>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</si>
  <si>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</si>
  <si>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</si>
  <si>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</si>
  <si>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</si>
  <si>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</si>
  <si>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</si>
  <si>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</si>
  <si>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</si>
  <si>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</si>
  <si>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</si>
  <si>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</si>
  <si>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</si>
  <si>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</si>
  <si>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</si>
  <si>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</si>
  <si>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</si>
  <si>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</si>
  <si>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</si>
  <si>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</si>
  <si>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</si>
  <si>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</si>
  <si>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</si>
  <si>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</si>
  <si>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</si>
  <si>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</si>
  <si>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</si>
  <si>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</si>
  <si>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</si>
  <si>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</si>
  <si>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</si>
  <si>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</si>
  <si>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</si>
  <si>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</si>
  <si>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</si>
  <si>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</si>
  <si>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</si>
  <si>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</si>
  <si>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</si>
  <si>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</si>
  <si>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</si>
  <si>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</si>
  <si>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</si>
  <si>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</si>
  <si>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</si>
  <si>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</si>
  <si>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</si>
  <si>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</si>
  <si>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</si>
  <si>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</si>
  <si>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</si>
  <si>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</si>
  <si>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</si>
  <si>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</si>
  <si>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</si>
  <si>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</si>
  <si>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</si>
  <si>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</si>
  <si>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</si>
  <si>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</si>
  <si>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</si>
  <si>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</si>
  <si>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</si>
  <si>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</si>
  <si>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</si>
  <si>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</si>
  <si>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</si>
  <si>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</si>
  <si>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</si>
  <si>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</si>
  <si>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</si>
  <si>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</si>
  <si>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</si>
  <si>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</si>
  <si>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</si>
  <si>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</si>
  <si>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</si>
  <si>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</si>
  <si>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</si>
  <si>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</si>
  <si>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</si>
  <si>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</si>
  <si>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</si>
  <si>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</si>
  <si>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</si>
  <si>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</si>
  <si>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</si>
  <si>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</si>
  <si>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</si>
  <si>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</si>
  <si>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</si>
  <si>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</si>
  <si>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</si>
  <si>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</si>
  <si>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</si>
  <si>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</si>
  <si>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</si>
  <si>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</si>
  <si>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</si>
  <si>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</si>
  <si>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</si>
  <si>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</si>
  <si>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</si>
  <si>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</si>
  <si>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</si>
  <si>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</si>
  <si>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</si>
  <si>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</si>
  <si>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</si>
  <si>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</si>
  <si>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</si>
  <si>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</si>
  <si>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</si>
  <si>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</si>
  <si>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</si>
  <si>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</si>
  <si>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</si>
  <si>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</si>
  <si>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</si>
  <si>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</si>
  <si>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</si>
  <si>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</si>
  <si>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</si>
  <si>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</si>
  <si>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</si>
  <si>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</si>
  <si>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</si>
  <si>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</si>
  <si>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</si>
  <si>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</si>
  <si>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</si>
  <si>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</si>
  <si>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</si>
  <si>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</si>
  <si>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</si>
  <si>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</si>
  <si>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</si>
  <si>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</si>
  <si>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</si>
  <si>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</si>
  <si>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</si>
  <si>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</si>
  <si>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</si>
  <si>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</si>
  <si>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</si>
  <si>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</si>
  <si>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</si>
  <si>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</si>
  <si>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</si>
  <si>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</si>
  <si>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</si>
  <si>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</si>
  <si>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</si>
  <si>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</si>
  <si>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</si>
  <si>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</si>
  <si>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</si>
  <si>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</si>
  <si>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</si>
  <si>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</si>
  <si>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</si>
  <si>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</si>
  <si>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</si>
  <si>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</si>
  <si>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</si>
  <si>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</si>
  <si>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</si>
  <si>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</si>
  <si>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</si>
  <si>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</si>
  <si>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</si>
  <si>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</si>
  <si>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</si>
  <si>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</si>
  <si>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</si>
  <si>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</si>
  <si>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</si>
  <si>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</si>
  <si>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</si>
  <si>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</si>
  <si>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</si>
  <si>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</si>
  <si>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</si>
  <si>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</si>
  <si>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</si>
  <si>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</si>
  <si>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</si>
  <si>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</si>
  <si>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</si>
  <si>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</si>
  <si>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</si>
  <si>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</si>
  <si>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</si>
  <si>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</si>
  <si>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</si>
  <si>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</si>
  <si>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</si>
  <si>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</si>
  <si>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</si>
  <si>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</si>
  <si>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</si>
  <si>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</si>
  <si>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</si>
  <si>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</si>
  <si>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</si>
  <si>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</si>
  <si>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</si>
  <si>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</si>
  <si>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</si>
  <si>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</si>
  <si>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</si>
  <si>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</si>
  <si>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</si>
  <si>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</si>
  <si>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</si>
  <si>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</si>
  <si>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</si>
  <si>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</si>
  <si>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</si>
  <si>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</si>
  <si>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</si>
  <si>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</si>
  <si>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</si>
  <si>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</si>
  <si>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</si>
  <si>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</si>
  <si>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</si>
  <si>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</si>
  <si>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</si>
  <si>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</si>
  <si>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</si>
  <si>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</si>
  <si>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</si>
  <si>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</si>
  <si>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</si>
  <si>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</si>
  <si>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</si>
  <si>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</si>
  <si>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</si>
  <si>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</si>
  <si>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</si>
  <si>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</si>
  <si>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</si>
  <si>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</si>
  <si>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</si>
  <si>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</si>
  <si>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</si>
  <si>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</si>
  <si>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</si>
  <si>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</si>
  <si>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</si>
  <si>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</si>
  <si>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</si>
  <si>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</si>
  <si>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</si>
  <si>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</si>
  <si>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</si>
  <si>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</si>
  <si>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</si>
  <si>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</si>
  <si>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</si>
  <si>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</si>
  <si>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</si>
  <si>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</si>
  <si>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</si>
  <si>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</si>
  <si>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</si>
  <si>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</si>
  <si>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</si>
  <si>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</si>
  <si>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</si>
  <si>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</si>
  <si>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</si>
  <si>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</si>
  <si>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</si>
  <si>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</si>
  <si>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</si>
  <si>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</si>
  <si>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</si>
  <si>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</si>
  <si>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</si>
  <si>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</si>
  <si>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</si>
  <si>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</si>
  <si>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</si>
  <si>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</si>
  <si>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</si>
  <si>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</si>
  <si>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</si>
  <si>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</si>
  <si>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</si>
  <si>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</si>
  <si>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</si>
  <si>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</si>
  <si>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</si>
  <si>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</si>
  <si>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</si>
  <si>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</si>
  <si>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</si>
  <si>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</si>
  <si>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</si>
  <si>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</si>
  <si>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</si>
  <si>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</si>
  <si>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</si>
  <si>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</si>
  <si>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</si>
  <si>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</si>
  <si>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</si>
  <si>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</si>
  <si>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</si>
  <si>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</si>
  <si>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</si>
  <si>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</si>
  <si>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</si>
  <si>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</si>
  <si>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</si>
  <si>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</si>
  <si>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</si>
  <si>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</si>
  <si>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</si>
  <si>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</si>
  <si>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</si>
  <si>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</si>
  <si>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</si>
  <si>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</si>
  <si>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</si>
  <si>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</si>
  <si>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</si>
  <si>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</si>
  <si>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</si>
  <si>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</si>
  <si>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</si>
  <si>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</si>
  <si>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</si>
  <si>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</si>
  <si>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</si>
  <si>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</si>
  <si>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</si>
  <si>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</si>
  <si>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</si>
  <si>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</si>
  <si>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</si>
  <si>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</si>
  <si>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</si>
  <si>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</si>
  <si>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</si>
  <si>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</si>
  <si>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</si>
  <si>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</si>
  <si>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</si>
  <si>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</si>
  <si>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</si>
  <si>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</si>
  <si>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</si>
  <si>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</si>
  <si>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</si>
  <si>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</si>
  <si>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</si>
  <si>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</si>
  <si>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</si>
  <si>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</si>
  <si>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</si>
  <si>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</si>
  <si>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</si>
  <si>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</si>
  <si>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</si>
  <si>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</si>
  <si>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</si>
  <si>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</si>
  <si>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</si>
  <si>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</si>
  <si>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</si>
  <si>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</si>
  <si>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</si>
  <si>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</si>
  <si>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</si>
  <si>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</si>
  <si>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</si>
  <si>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</si>
  <si>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</si>
  <si>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</si>
  <si>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</si>
  <si>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</si>
  <si>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</si>
  <si>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</si>
  <si>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</si>
  <si>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</si>
  <si>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</si>
  <si>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</si>
  <si>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</si>
  <si>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</si>
  <si>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</si>
  <si>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</si>
  <si>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</si>
  <si>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</si>
  <si>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</si>
  <si>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</si>
  <si>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</si>
  <si>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</si>
  <si>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</si>
  <si>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</si>
  <si>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</si>
  <si>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</si>
  <si>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</si>
  <si>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</si>
  <si>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</si>
  <si>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</si>
  <si>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</si>
  <si>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</si>
  <si>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</si>
  <si>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</si>
  <si>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</si>
  <si>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</si>
  <si>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</si>
  <si>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</si>
  <si>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</si>
  <si>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</si>
  <si>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</si>
  <si>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</si>
  <si>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</si>
  <si>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</si>
  <si>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</si>
  <si>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</si>
  <si>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</si>
  <si>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</si>
  <si>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</si>
  <si>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</si>
  <si>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</si>
  <si>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</si>
  <si>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</si>
  <si>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</si>
  <si>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</si>
  <si>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</si>
  <si>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</si>
  <si>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</si>
  <si>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</si>
  <si>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</si>
  <si>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</si>
  <si>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</si>
  <si>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</si>
  <si>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</si>
  <si>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</si>
  <si>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</si>
  <si>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</si>
  <si>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</si>
  <si>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</si>
  <si>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</si>
  <si>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</si>
  <si>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</si>
  <si>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</si>
  <si>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</si>
  <si>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</si>
  <si>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</si>
  <si>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</si>
  <si>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</si>
  <si>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</si>
  <si>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</si>
  <si>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</si>
  <si>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</si>
  <si>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</si>
  <si>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</si>
  <si>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</si>
  <si>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</si>
  <si>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</si>
  <si>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</si>
  <si>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</si>
  <si>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</si>
  <si>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</si>
  <si>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</si>
  <si>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</si>
  <si>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</si>
  <si>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</si>
  <si>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</si>
  <si>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</si>
  <si>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</si>
  <si>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</si>
  <si>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</si>
  <si>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</si>
  <si>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</si>
  <si>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</si>
  <si>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</si>
  <si>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</si>
  <si>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</si>
  <si>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</si>
  <si>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</si>
  <si>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</si>
  <si>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</si>
  <si>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</si>
  <si>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</si>
  <si>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</si>
  <si>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</si>
  <si>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</si>
  <si>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</si>
  <si>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</si>
  <si>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</si>
  <si>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</si>
  <si>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</si>
  <si>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</si>
  <si>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</si>
  <si>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</si>
  <si>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</si>
  <si>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</si>
  <si>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</si>
  <si>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</si>
  <si>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</si>
  <si>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</si>
  <si>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</si>
  <si>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</si>
  <si>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</si>
  <si>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</si>
  <si>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</si>
  <si>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</si>
  <si>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</si>
  <si>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</si>
  <si>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</si>
  <si>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</si>
  <si>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</si>
  <si>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</si>
  <si>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</si>
  <si>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</si>
  <si>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</si>
  <si>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</si>
  <si>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</si>
  <si>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</si>
  <si>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</si>
  <si>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</si>
  <si>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</si>
  <si>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</si>
  <si>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</si>
  <si>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</si>
  <si>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</si>
  <si>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</si>
  <si>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</si>
  <si>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</si>
  <si>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</si>
  <si>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</si>
  <si>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</si>
  <si>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</si>
  <si>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</si>
  <si>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</si>
  <si>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</si>
  <si>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</si>
  <si>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</si>
  <si>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</si>
  <si>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</si>
  <si>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</si>
  <si>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</si>
  <si>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</si>
  <si>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</si>
  <si>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</si>
  <si>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</si>
  <si>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</si>
  <si>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</si>
  <si>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</si>
  <si>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</si>
  <si>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</si>
  <si>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</si>
  <si>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</si>
  <si>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</si>
  <si>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</si>
  <si>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</si>
  <si>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</si>
  <si>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</si>
  <si>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</si>
  <si>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</si>
  <si>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</si>
  <si>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</si>
  <si>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</si>
  <si>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</si>
  <si>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</si>
  <si>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</si>
  <si>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</si>
  <si>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</si>
  <si>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</si>
  <si>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</si>
  <si>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</si>
  <si>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</si>
  <si>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</si>
  <si>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</si>
  <si>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</si>
  <si>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</si>
  <si>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</si>
  <si>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</si>
  <si>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</si>
  <si>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</si>
  <si>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</si>
  <si>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</si>
  <si>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</si>
  <si>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</si>
  <si>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</si>
  <si>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</si>
  <si>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</si>
  <si>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</si>
  <si>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</si>
  <si>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</si>
  <si>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</si>
  <si>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</si>
  <si>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</si>
  <si>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</si>
  <si>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</si>
  <si>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</si>
  <si>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</si>
  <si>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</si>
  <si>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</si>
  <si>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</si>
  <si>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</si>
  <si>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</si>
  <si>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</si>
  <si>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</si>
  <si>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</si>
  <si>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</si>
  <si>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</si>
  <si>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</si>
  <si>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</si>
  <si>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</si>
  <si>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</si>
  <si>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</si>
  <si>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</si>
  <si>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</si>
  <si>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</si>
  <si>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</si>
  <si>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</si>
  <si>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</si>
  <si>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</si>
  <si>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</si>
  <si>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</si>
  <si>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</si>
  <si>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</si>
  <si>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</si>
  <si>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</si>
  <si>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</si>
  <si>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</si>
  <si>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</si>
  <si>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</si>
  <si>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</si>
  <si>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</si>
  <si>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</si>
  <si>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</si>
  <si>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</si>
  <si>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</si>
  <si>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</si>
  <si>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</si>
  <si>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</si>
  <si>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</si>
  <si>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</si>
  <si>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</si>
  <si>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</si>
  <si>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</si>
  <si>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</si>
  <si>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</si>
  <si>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</si>
  <si>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</si>
  <si>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</si>
  <si>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</si>
  <si>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</si>
  <si>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</si>
  <si>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</si>
  <si>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</si>
  <si>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</si>
  <si>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</si>
  <si>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</si>
  <si>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</si>
  <si>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</si>
  <si>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</si>
  <si>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</si>
  <si>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</si>
  <si>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</si>
  <si>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</si>
  <si>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</si>
  <si>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</si>
  <si>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</si>
  <si>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</si>
  <si>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</si>
  <si>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</si>
  <si>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</si>
  <si>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</si>
  <si>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</si>
  <si>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</si>
  <si>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</si>
  <si>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</si>
  <si>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</si>
  <si>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</si>
  <si>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</si>
  <si>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</si>
  <si>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</si>
  <si>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</si>
  <si>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</si>
  <si>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</si>
  <si>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</si>
  <si>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</si>
  <si>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</si>
  <si>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</si>
  <si>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</si>
  <si>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</si>
  <si>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</si>
  <si>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</si>
  <si>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</si>
  <si>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</si>
  <si>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</si>
  <si>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</si>
  <si>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</si>
  <si>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</si>
  <si>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</si>
  <si>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</si>
  <si>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</si>
  <si>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</si>
  <si>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</si>
  <si>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</si>
  <si>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</si>
  <si>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</si>
  <si>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</si>
  <si>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</si>
  <si>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</si>
  <si>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</si>
  <si>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</si>
  <si>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</si>
  <si>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</si>
  <si>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</si>
  <si>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</si>
  <si>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</si>
  <si>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</si>
  <si>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</si>
  <si>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</si>
  <si>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</si>
  <si>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</si>
  <si>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</si>
  <si>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</si>
  <si>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</si>
  <si>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</si>
  <si>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</si>
  <si>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</si>
  <si>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</si>
  <si>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</si>
  <si>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</si>
  <si>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</si>
  <si>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</si>
  <si>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</si>
  <si>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</si>
  <si>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</si>
  <si>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</si>
  <si>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</si>
  <si>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</si>
  <si>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</si>
  <si>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</si>
  <si>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</si>
  <si>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</si>
  <si>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</si>
  <si>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</si>
  <si>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</si>
  <si>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</si>
  <si>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</si>
  <si>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</si>
  <si>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</si>
  <si>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</si>
  <si>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</si>
  <si>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</si>
  <si>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</si>
  <si>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</si>
  <si>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</si>
  <si>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</si>
  <si>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</si>
  <si>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</si>
  <si>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</si>
  <si>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</si>
  <si>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</si>
  <si>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</si>
  <si>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</si>
  <si>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</si>
  <si>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</si>
  <si>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</si>
  <si>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</si>
  <si>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</si>
  <si>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</si>
  <si>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</si>
  <si>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</si>
  <si>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</si>
  <si>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</si>
  <si>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</si>
  <si>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</si>
  <si>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</si>
  <si>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</si>
  <si>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</si>
  <si>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</si>
  <si>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</si>
  <si>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</si>
  <si>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</si>
  <si>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</si>
  <si>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</si>
  <si>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</si>
  <si>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</si>
  <si>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</si>
  <si>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</si>
  <si>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</si>
  <si>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</si>
  <si>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</si>
  <si>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</si>
  <si>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</si>
  <si>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</si>
  <si>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</si>
  <si>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</si>
  <si>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</si>
  <si>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</si>
  <si>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</si>
  <si>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</si>
  <si>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</si>
  <si>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</si>
  <si>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</si>
  <si>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</si>
  <si>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</si>
  <si>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</si>
  <si>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</si>
  <si>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</si>
  <si>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</si>
  <si>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</si>
  <si>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</si>
  <si>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</si>
  <si>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</si>
  <si>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</si>
  <si>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</si>
  <si>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</si>
  <si>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</si>
  <si>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</si>
  <si>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</si>
  <si>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</si>
  <si>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</si>
  <si>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</si>
  <si>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</si>
  <si>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</si>
  <si>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</si>
  <si>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</si>
  <si>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</si>
  <si>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</si>
  <si>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</si>
  <si>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</si>
  <si>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</si>
  <si>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</si>
  <si>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</si>
  <si>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</si>
  <si>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</si>
  <si>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</si>
  <si>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</si>
  <si>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</si>
  <si>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</si>
  <si>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</si>
  <si>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</si>
  <si>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</si>
  <si>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</si>
  <si>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</si>
  <si>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</si>
  <si>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</si>
  <si>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</si>
  <si>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</si>
  <si>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</si>
  <si>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</si>
  <si>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</si>
  <si>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</si>
  <si>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</si>
  <si>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</si>
  <si>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</si>
  <si>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</si>
  <si>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</si>
  <si>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</si>
  <si>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</si>
  <si>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</si>
  <si>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</si>
  <si>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</si>
  <si>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</si>
  <si>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</si>
  <si>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</si>
  <si>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</si>
  <si>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</si>
  <si>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</si>
  <si>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</si>
  <si>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</si>
  <si>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</si>
  <si>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</si>
  <si>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</si>
  <si>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</si>
  <si>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</si>
  <si>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</si>
  <si>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</si>
  <si>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</si>
  <si>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</si>
  <si>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</si>
  <si>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</si>
  <si>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</si>
  <si>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</si>
  <si>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</si>
  <si>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</si>
  <si>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</si>
  <si>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</si>
  <si>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</si>
  <si>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</si>
  <si>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</si>
  <si>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</si>
  <si>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</si>
  <si>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</si>
  <si>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</si>
  <si>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</si>
  <si>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</si>
  <si>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</si>
  <si>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</si>
  <si>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</si>
  <si>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</si>
  <si>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</si>
  <si>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</si>
  <si>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</si>
  <si>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</si>
  <si>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</si>
  <si>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</si>
  <si>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</si>
  <si>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</si>
  <si>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</si>
  <si>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</si>
  <si>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</si>
  <si>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</si>
  <si>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</si>
  <si>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</si>
  <si>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</si>
  <si>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</si>
  <si>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</si>
  <si>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</si>
  <si>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</si>
  <si>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</si>
  <si>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</si>
  <si>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</si>
  <si>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</si>
  <si>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</si>
  <si>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</si>
  <si>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</si>
  <si>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</si>
  <si>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</si>
  <si>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</si>
  <si>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</si>
  <si>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</si>
  <si>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</si>
  <si>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</si>
  <si>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</si>
  <si>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</si>
  <si>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</si>
  <si>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</si>
  <si>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</si>
  <si>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</si>
  <si>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</si>
  <si>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</si>
  <si>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</si>
  <si>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</si>
  <si>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</si>
  <si>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</si>
  <si>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</si>
  <si>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</si>
  <si>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</si>
  <si>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</si>
  <si>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</si>
  <si>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</si>
  <si>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</si>
  <si>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</si>
  <si>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</si>
  <si>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</si>
  <si>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</si>
  <si>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</si>
  <si>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</si>
  <si>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</si>
  <si>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</si>
  <si>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</si>
  <si>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</si>
  <si>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</si>
  <si>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</si>
  <si>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</si>
  <si>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</si>
  <si>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</si>
  <si>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</si>
  <si>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</si>
  <si>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</si>
  <si>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</si>
  <si>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</si>
  <si>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</si>
  <si>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</si>
  <si>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</si>
  <si>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</si>
  <si>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</si>
  <si>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</si>
  <si>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</si>
  <si>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</si>
  <si>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</si>
  <si>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</si>
  <si>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</si>
  <si>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</si>
  <si>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</si>
  <si>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</si>
  <si>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</si>
  <si>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</si>
  <si>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</si>
  <si>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</si>
  <si>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</si>
  <si>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</si>
  <si>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</si>
  <si>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</si>
  <si>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</si>
  <si>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</si>
  <si>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</si>
  <si>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</si>
  <si>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</si>
  <si>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</si>
  <si>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</si>
  <si>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</si>
  <si>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</si>
  <si>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</si>
  <si>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</si>
  <si>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</si>
  <si>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</si>
  <si>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</si>
  <si>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</si>
  <si>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</si>
  <si>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</si>
  <si>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</si>
  <si>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</si>
  <si>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</si>
  <si>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</si>
  <si>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</si>
  <si>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</si>
  <si>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</si>
  <si>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</si>
  <si>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</si>
  <si>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</si>
  <si>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</si>
  <si>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</si>
  <si>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</si>
  <si>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</si>
  <si>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</si>
  <si>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</si>
  <si>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</si>
  <si>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</si>
  <si>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</si>
  <si>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</si>
  <si>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</si>
  <si>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</si>
  <si>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</si>
  <si>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</si>
  <si>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</si>
  <si>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</si>
  <si>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</si>
  <si>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</si>
  <si>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</si>
  <si>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</si>
  <si>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</si>
  <si>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</si>
  <si>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</si>
  <si>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</si>
  <si>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</si>
  <si>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</si>
  <si>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</si>
  <si>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</si>
  <si>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</si>
  <si>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</si>
  <si>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</si>
  <si>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</si>
  <si>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</si>
  <si>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</si>
  <si>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</si>
  <si>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</si>
  <si>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</si>
  <si>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</si>
  <si>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</si>
  <si>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</si>
  <si>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</si>
  <si>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</si>
  <si>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</si>
  <si>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</si>
  <si>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</si>
  <si>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</si>
  <si>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</si>
  <si>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</si>
  <si>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</si>
  <si>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</si>
  <si>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</si>
  <si>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</si>
  <si>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</si>
  <si>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</si>
  <si>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</si>
  <si>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</si>
  <si>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</si>
  <si>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</si>
  <si>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</si>
  <si>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</si>
  <si>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</si>
  <si>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</si>
  <si>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</si>
  <si>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</si>
  <si>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</si>
  <si>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</si>
  <si>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</si>
  <si>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</si>
  <si>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</si>
  <si>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</si>
  <si>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</si>
  <si>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</si>
  <si>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</si>
  <si>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</si>
  <si>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</si>
  <si>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</si>
  <si>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</si>
  <si>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</si>
  <si>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</si>
  <si>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</si>
  <si>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</si>
  <si>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</si>
  <si>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</si>
  <si>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</si>
  <si>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</si>
  <si>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</si>
  <si>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</si>
  <si>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</si>
  <si>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</si>
  <si>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</si>
  <si>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</si>
  <si>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</si>
  <si>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</si>
  <si>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</si>
  <si>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</si>
  <si>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</si>
  <si>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</si>
  <si>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</si>
  <si>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</si>
  <si>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</si>
  <si>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</si>
  <si>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</si>
  <si>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</si>
  <si>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</si>
  <si>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</si>
  <si>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</si>
  <si>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</si>
  <si>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</si>
  <si>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</si>
  <si>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</si>
  <si>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</si>
  <si>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</si>
  <si>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</si>
  <si>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</si>
  <si>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</si>
  <si>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</si>
  <si>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</si>
  <si>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</si>
  <si>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</si>
  <si>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</si>
  <si>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</si>
  <si>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</si>
  <si>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</si>
  <si>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</si>
  <si>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</si>
  <si>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</si>
  <si>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</si>
  <si>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</si>
  <si>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</si>
  <si>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</si>
  <si>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</si>
  <si>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</si>
  <si>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</si>
  <si>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</si>
  <si>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</si>
  <si>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</si>
  <si>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</si>
  <si>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</si>
  <si>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</si>
  <si>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</si>
  <si>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</si>
  <si>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</si>
  <si>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</si>
  <si>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</si>
  <si>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</si>
  <si>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</si>
  <si>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</si>
  <si>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</si>
  <si>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</si>
  <si>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</si>
  <si>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</si>
  <si>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</si>
  <si>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</si>
  <si>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</si>
  <si>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</si>
  <si>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</si>
  <si>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</si>
  <si>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</si>
  <si>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</si>
  <si>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</si>
  <si>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</si>
  <si>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</si>
  <si>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</si>
  <si>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</si>
  <si>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</si>
  <si>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</si>
  <si>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</si>
  <si>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</si>
  <si>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</si>
  <si>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</si>
  <si>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</si>
  <si>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</si>
  <si>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</si>
  <si>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</si>
  <si>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</si>
  <si>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</si>
  <si>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</si>
  <si>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</si>
  <si>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</si>
  <si>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</si>
  <si>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</si>
  <si>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</si>
  <si>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</si>
  <si>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</si>
  <si>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</si>
  <si>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</si>
  <si>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</si>
  <si>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</si>
  <si>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</si>
  <si>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</si>
  <si>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</si>
  <si>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</si>
  <si>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</si>
  <si>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</si>
  <si>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</si>
  <si>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</si>
  <si>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</si>
  <si>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</si>
  <si>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</si>
  <si>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</si>
  <si>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</si>
  <si>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</si>
  <si>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</si>
  <si>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</si>
  <si>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</si>
  <si>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</si>
  <si>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</si>
  <si>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</si>
  <si>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</si>
  <si>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</si>
  <si>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</si>
  <si>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</si>
  <si>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</si>
  <si>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</si>
  <si>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</si>
  <si>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</si>
  <si>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</si>
  <si>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</si>
  <si>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</si>
  <si>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</si>
  <si>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</si>
  <si>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</si>
  <si>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</si>
  <si>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</si>
  <si>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</si>
  <si>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</si>
  <si>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</si>
  <si>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</si>
  <si>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</si>
  <si>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</si>
  <si>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</si>
  <si>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</si>
  <si>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</si>
  <si>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</si>
  <si>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</si>
  <si>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</si>
  <si>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</si>
  <si>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</si>
  <si>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</si>
  <si>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</si>
  <si>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</si>
  <si>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</si>
  <si>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</si>
  <si>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</si>
  <si>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</si>
  <si>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</si>
  <si>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</si>
  <si>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</si>
  <si>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</si>
  <si>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</si>
  <si>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</si>
  <si>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</si>
  <si>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</si>
  <si>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</si>
  <si>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</si>
  <si>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</si>
  <si>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</si>
  <si>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</si>
  <si>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</si>
  <si>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</si>
  <si>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</si>
  <si>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</si>
  <si>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</si>
  <si>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</si>
  <si>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</si>
  <si>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</si>
  <si>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</si>
  <si>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</si>
  <si>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</si>
  <si>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</si>
  <si>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</si>
  <si>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</si>
  <si>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</si>
  <si>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</si>
  <si>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</si>
  <si>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</si>
  <si>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</si>
  <si>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</si>
  <si>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</si>
  <si>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</si>
  <si>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</si>
  <si>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</si>
  <si>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</si>
  <si>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</si>
  <si>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</si>
  <si>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</si>
  <si>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</si>
  <si>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</si>
  <si>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</si>
  <si>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</si>
  <si>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</si>
  <si>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</si>
  <si>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</si>
  <si>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</si>
  <si>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</si>
  <si>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</si>
  <si>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</si>
  <si>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</si>
  <si>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</si>
  <si>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</si>
  <si>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</si>
  <si>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</si>
  <si>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</si>
  <si>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</si>
  <si>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</si>
  <si>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</si>
  <si>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</si>
  <si>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</si>
  <si>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</si>
  <si>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</si>
  <si>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</si>
  <si>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</si>
  <si>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</si>
  <si>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</si>
  <si>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</si>
  <si>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</si>
  <si>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</si>
  <si>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</si>
  <si>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</si>
  <si>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</si>
  <si>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</si>
  <si>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</si>
  <si>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</si>
  <si>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</si>
  <si>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</si>
  <si>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</si>
  <si>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</si>
  <si>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</si>
  <si>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</si>
  <si>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</si>
  <si>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</si>
  <si>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</si>
  <si>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</si>
  <si>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</si>
  <si>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</si>
  <si>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</si>
  <si>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</si>
  <si>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</si>
  <si>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</si>
  <si>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</si>
  <si>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</si>
  <si>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</si>
  <si>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</si>
  <si>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</si>
  <si>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</si>
  <si>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</si>
  <si>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</si>
  <si>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</si>
  <si>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</si>
  <si>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</si>
  <si>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</si>
  <si>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</si>
  <si>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</si>
  <si>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</si>
  <si>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</si>
  <si>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</si>
  <si>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</si>
  <si>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</si>
  <si>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</si>
  <si>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</si>
  <si>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</si>
  <si>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</si>
  <si>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</si>
  <si>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</si>
  <si>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</si>
  <si>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</si>
  <si>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</si>
  <si>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</si>
  <si>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</si>
  <si>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</si>
  <si>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</si>
  <si>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</si>
  <si>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</si>
  <si>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</si>
  <si>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</si>
  <si>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</si>
  <si>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</si>
  <si>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</si>
  <si>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</si>
  <si>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</si>
  <si>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</si>
  <si>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</si>
  <si>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</si>
  <si>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</si>
  <si>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</si>
  <si>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</si>
  <si>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</si>
  <si>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</si>
  <si>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</si>
  <si>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</si>
  <si>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</si>
  <si>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</si>
  <si>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</si>
  <si>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</si>
  <si>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</si>
  <si>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</si>
  <si>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</si>
  <si>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</si>
  <si>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</si>
  <si>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</si>
  <si>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</si>
  <si>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</si>
  <si>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</si>
  <si>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</si>
  <si>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</si>
  <si>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</si>
  <si>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</si>
  <si>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</si>
  <si>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</si>
  <si>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</si>
  <si>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</si>
  <si>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</si>
  <si>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</si>
  <si>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</si>
  <si>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</si>
  <si>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</si>
  <si>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</si>
  <si>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</si>
  <si>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</si>
  <si>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</si>
  <si>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</si>
  <si>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</si>
  <si>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</si>
  <si>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</si>
  <si>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</si>
  <si>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</si>
  <si>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</si>
  <si>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</si>
  <si>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</si>
  <si>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</si>
  <si>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</si>
  <si>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</si>
  <si>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</si>
  <si>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</si>
  <si>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</si>
  <si>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</si>
  <si>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</si>
  <si>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</si>
  <si>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</si>
  <si>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</si>
  <si>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</si>
  <si>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</si>
  <si>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</si>
  <si>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</si>
  <si>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</si>
  <si>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</si>
  <si>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</si>
  <si>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</si>
  <si>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</si>
  <si>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</si>
  <si>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</si>
  <si>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</si>
  <si>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</si>
  <si>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</si>
  <si>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</si>
  <si>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</si>
  <si>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</si>
  <si>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</si>
  <si>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</si>
  <si>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</si>
  <si>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</si>
  <si>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</si>
  <si>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</si>
  <si>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</si>
  <si>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</si>
  <si>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</si>
  <si>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</si>
  <si>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</si>
  <si>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</si>
  <si>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</si>
  <si>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</si>
  <si>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</si>
  <si>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</si>
  <si>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</si>
  <si>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</si>
  <si>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</si>
  <si>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</si>
  <si>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</si>
  <si>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</si>
  <si>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</si>
  <si>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</si>
  <si>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</si>
  <si>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</si>
  <si>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</si>
  <si>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</si>
  <si>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</si>
  <si>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</si>
  <si>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</si>
  <si>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</si>
  <si>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</si>
  <si>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</si>
  <si>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</si>
  <si>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</si>
  <si>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</si>
  <si>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</si>
  <si>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</si>
  <si>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</si>
  <si>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</si>
  <si>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</si>
  <si>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</si>
  <si>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</si>
  <si>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</si>
  <si>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</si>
  <si>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</si>
  <si>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</si>
  <si>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</si>
  <si>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</si>
  <si>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</si>
  <si>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</si>
  <si>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</si>
  <si>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</si>
  <si>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</si>
  <si>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</si>
  <si>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</si>
  <si>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</si>
  <si>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</si>
  <si>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</si>
  <si>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</si>
  <si>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</si>
  <si>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</si>
  <si>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</si>
  <si>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</si>
  <si>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</si>
  <si>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</si>
  <si>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</si>
  <si>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</si>
  <si>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</si>
  <si>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</si>
  <si>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</si>
  <si>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</si>
  <si>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</si>
  <si>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</si>
  <si>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</si>
  <si>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</si>
  <si>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</si>
  <si>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</si>
  <si>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</si>
  <si>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</si>
  <si>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</si>
  <si>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</si>
  <si>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</si>
  <si>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</si>
  <si>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</si>
  <si>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</si>
  <si>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</si>
  <si>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</si>
  <si>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</si>
  <si>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</si>
  <si>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</si>
  <si>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</si>
  <si>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</si>
  <si>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</si>
  <si>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</si>
  <si>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</si>
  <si>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</si>
  <si>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</si>
  <si>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</si>
  <si>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</si>
  <si>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</si>
  <si>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</si>
  <si>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</si>
  <si>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</si>
  <si>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</si>
  <si>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</si>
  <si>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</si>
  <si>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</si>
  <si>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</si>
  <si>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</si>
  <si>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</si>
  <si>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</si>
  <si>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</si>
  <si>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</si>
  <si>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</si>
  <si>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</si>
  <si>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</si>
  <si>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</si>
  <si>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</si>
  <si>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</si>
  <si>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</si>
  <si>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</si>
  <si>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</si>
  <si>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</si>
  <si>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</si>
  <si>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</si>
  <si>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</si>
  <si>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</si>
  <si>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</si>
  <si>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</si>
  <si>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</si>
  <si>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</si>
  <si>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</si>
  <si>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</si>
  <si>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</si>
  <si>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</si>
  <si>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</si>
  <si>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</si>
  <si>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</si>
  <si>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</si>
  <si>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</si>
  <si>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</si>
  <si>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</si>
  <si>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</si>
  <si>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</si>
  <si>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</si>
  <si>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</si>
  <si>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</si>
  <si>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</si>
  <si>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</si>
  <si>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</si>
  <si>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</si>
  <si>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</si>
  <si>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</si>
  <si>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</si>
  <si>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</si>
  <si>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</si>
  <si>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</si>
  <si>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</si>
  <si>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</si>
  <si>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</si>
  <si>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</si>
  <si>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</si>
  <si>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</si>
  <si>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</si>
  <si>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</si>
  <si>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</si>
  <si>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</si>
  <si>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</si>
  <si>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</si>
  <si>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</si>
  <si>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</si>
  <si>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</si>
  <si>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</si>
  <si>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</si>
  <si>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</si>
  <si>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</si>
  <si>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</si>
  <si>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</si>
  <si>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</si>
  <si>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</si>
  <si>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</si>
  <si>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</si>
  <si>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</si>
  <si>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</si>
  <si>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</si>
  <si>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</si>
  <si>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</si>
  <si>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</si>
  <si>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</si>
  <si>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</si>
  <si>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</si>
  <si>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</si>
  <si>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</si>
  <si>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</si>
  <si>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</si>
  <si>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</si>
  <si>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</si>
  <si>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</si>
  <si>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</si>
  <si>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</si>
  <si>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</si>
  <si>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</si>
  <si>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</si>
  <si>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</si>
  <si>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</si>
  <si>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</si>
  <si>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</si>
  <si>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</si>
  <si>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</si>
  <si>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</si>
  <si>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</si>
  <si>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</si>
  <si>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</si>
  <si>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</si>
  <si>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</si>
  <si>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</si>
  <si>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</si>
  <si>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</si>
  <si>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</si>
  <si>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</si>
  <si>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</si>
  <si>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</si>
  <si>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</si>
  <si>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</si>
  <si>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</si>
  <si>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</si>
  <si>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</si>
  <si>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</si>
  <si>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</si>
  <si>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</si>
  <si>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</si>
  <si>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</si>
  <si>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</si>
  <si>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</si>
  <si>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</si>
  <si>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</si>
  <si>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</si>
  <si>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</si>
  <si>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</si>
  <si>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</si>
  <si>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</si>
  <si>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</si>
  <si>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</si>
  <si>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</si>
  <si>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</si>
  <si>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</si>
  <si>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</si>
  <si>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</si>
  <si>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</si>
  <si>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</si>
  <si>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</si>
  <si>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</si>
  <si>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</si>
  <si>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</si>
  <si>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</si>
  <si>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</si>
  <si>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</si>
  <si>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</si>
  <si>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</si>
  <si>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</si>
  <si>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</si>
  <si>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</si>
  <si>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</si>
  <si>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</si>
  <si>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</si>
  <si>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</si>
  <si>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</si>
  <si>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</si>
  <si>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</si>
  <si>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</si>
  <si>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</si>
  <si>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</si>
  <si>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</si>
  <si>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</si>
  <si>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</si>
  <si>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</si>
  <si>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</si>
  <si>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</si>
  <si>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</si>
  <si>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</si>
  <si>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</si>
  <si>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</si>
  <si>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</si>
  <si>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</si>
  <si>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</si>
  <si>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</si>
  <si>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</si>
  <si>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</si>
  <si>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</si>
  <si>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</si>
  <si>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</si>
  <si>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</si>
  <si>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</si>
  <si>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</si>
  <si>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</si>
  <si>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</si>
  <si>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</si>
  <si>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</si>
  <si>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</si>
  <si>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</si>
  <si>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</si>
  <si>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</si>
  <si>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</si>
  <si>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</si>
  <si>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</si>
  <si>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</si>
  <si>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</si>
  <si>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</si>
  <si>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</si>
  <si>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</si>
  <si>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</si>
  <si>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</si>
  <si>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</si>
  <si>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</si>
  <si>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</si>
  <si>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</si>
  <si>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</si>
  <si>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</si>
  <si>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</si>
  <si>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</si>
  <si>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</si>
  <si>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</si>
  <si>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</si>
  <si>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</si>
  <si>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</si>
  <si>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</si>
  <si>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</si>
  <si>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</si>
  <si>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</si>
  <si>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</si>
  <si>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</si>
  <si>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</si>
  <si>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</si>
  <si>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</si>
  <si>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</si>
  <si>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</si>
  <si>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</si>
  <si>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</si>
  <si>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</si>
  <si>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</si>
  <si>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</si>
  <si>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</si>
  <si>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</si>
  <si>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</si>
  <si>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</si>
  <si>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</si>
  <si>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</si>
  <si>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</si>
  <si>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</si>
  <si>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</si>
  <si>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</si>
  <si>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</si>
  <si>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</si>
  <si>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</si>
  <si>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</si>
  <si>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</si>
  <si>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</si>
  <si>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</si>
  <si>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</si>
  <si>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</si>
  <si>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</si>
  <si>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</si>
  <si>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</si>
  <si>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</si>
  <si>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</si>
  <si>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</si>
  <si>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</si>
  <si>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</si>
  <si>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</si>
  <si>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</si>
  <si>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</si>
  <si>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</si>
  <si>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</si>
  <si>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</si>
  <si>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</si>
  <si>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</si>
  <si>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</si>
  <si>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</si>
  <si>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</si>
  <si>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</si>
  <si>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</si>
  <si>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</si>
  <si>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</si>
  <si>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</si>
  <si>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</si>
  <si>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</si>
  <si>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</si>
  <si>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</si>
  <si>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</si>
  <si>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</si>
  <si>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</si>
  <si>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</si>
  <si>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</si>
  <si>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</si>
  <si>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</si>
  <si>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</si>
  <si>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</si>
  <si>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</si>
  <si>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</si>
  <si>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</si>
  <si>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</si>
  <si>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</si>
  <si>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</si>
  <si>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</si>
  <si>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</si>
  <si>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</si>
  <si>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</si>
  <si>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</si>
  <si>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</si>
  <si>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</si>
  <si>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</si>
  <si>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</si>
  <si>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</si>
  <si>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</si>
  <si>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</si>
  <si>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</si>
  <si>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</si>
  <si>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</si>
  <si>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</si>
  <si>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</si>
  <si>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</si>
  <si>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</si>
  <si>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</si>
  <si>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</si>
  <si>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</si>
  <si>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</si>
  <si>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</si>
  <si>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</si>
  <si>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</si>
  <si>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</si>
  <si>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</si>
  <si>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</si>
  <si>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</si>
  <si>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</si>
  <si>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</si>
  <si>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</si>
  <si>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</si>
  <si>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</si>
  <si>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</si>
  <si>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</si>
  <si>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</si>
  <si>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</si>
  <si>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</si>
  <si>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</si>
  <si>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</si>
  <si>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</si>
  <si>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</si>
  <si>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</si>
  <si>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</si>
  <si>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</si>
  <si>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</si>
  <si>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</si>
  <si>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</si>
  <si>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</si>
  <si>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</si>
  <si>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</si>
  <si>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</si>
  <si>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</si>
  <si>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</si>
  <si>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</si>
  <si>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</si>
  <si>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</si>
  <si>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</si>
  <si>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</si>
  <si>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</si>
  <si>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</si>
  <si>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</si>
  <si>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</si>
  <si>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</si>
  <si>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</si>
  <si>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</si>
  <si>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</si>
  <si>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</si>
  <si>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</si>
  <si>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</si>
  <si>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</si>
  <si>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</si>
  <si>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</si>
  <si>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</si>
  <si>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</si>
  <si>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</si>
  <si>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</si>
  <si>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</si>
  <si>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</si>
  <si>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</si>
  <si>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</si>
  <si>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</si>
  <si>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</si>
  <si>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</si>
  <si>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</si>
  <si>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</si>
  <si>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</si>
  <si>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</si>
  <si>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</si>
  <si>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</si>
  <si>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</si>
  <si>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</si>
  <si>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</si>
  <si>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</si>
  <si>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</si>
  <si>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</si>
  <si>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</si>
  <si>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</si>
  <si>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</si>
  <si>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</si>
  <si>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</si>
  <si>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</si>
  <si>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</si>
  <si>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</si>
  <si>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</si>
  <si>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</si>
  <si>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</si>
  <si>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</si>
  <si>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</si>
  <si>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</si>
  <si>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</si>
  <si>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</si>
  <si>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</si>
  <si>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</si>
  <si>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</si>
  <si>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</si>
  <si>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</si>
  <si>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</si>
  <si>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</si>
  <si>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</si>
  <si>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</si>
  <si>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</si>
  <si>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</si>
  <si>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</si>
  <si>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</si>
  <si>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</si>
  <si>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</si>
  <si>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</si>
  <si>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</si>
  <si>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</si>
  <si>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</si>
  <si>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</si>
  <si>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</si>
  <si>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</si>
  <si>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</si>
  <si>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</si>
  <si>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</si>
  <si>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</si>
  <si>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</si>
  <si>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</si>
  <si>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</si>
  <si>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</si>
  <si>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</si>
  <si>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</si>
  <si>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</si>
  <si>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</si>
  <si>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</si>
  <si>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</si>
  <si>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</si>
  <si>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</si>
  <si>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</si>
  <si>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</si>
  <si>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</si>
  <si>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</si>
  <si>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</si>
  <si>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</si>
  <si>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</si>
  <si>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</si>
  <si>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</si>
  <si>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</si>
  <si>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</si>
  <si>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</si>
  <si>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</si>
  <si>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</si>
  <si>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</si>
  <si>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</si>
  <si>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</si>
  <si>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</si>
  <si>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</si>
  <si>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</si>
  <si>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</si>
  <si>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</si>
  <si>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</si>
  <si>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</si>
  <si>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</si>
  <si>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</si>
  <si>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</si>
  <si>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</si>
  <si>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</si>
  <si>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</si>
  <si>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</si>
  <si>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</si>
  <si>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</si>
  <si>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</si>
  <si>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</si>
  <si>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</si>
  <si>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</si>
  <si>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</si>
  <si>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</si>
  <si>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</si>
  <si>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</si>
  <si>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</si>
  <si>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</si>
  <si>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</si>
  <si>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</si>
  <si>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</si>
  <si>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</si>
  <si>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</si>
  <si>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</si>
  <si>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</si>
  <si>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</si>
  <si>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</si>
  <si>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</si>
  <si>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</si>
  <si>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</si>
  <si>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</si>
  <si>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</si>
  <si>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</si>
  <si>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</si>
  <si>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</si>
  <si>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</si>
  <si>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</si>
  <si>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</si>
  <si>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</si>
  <si>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</si>
  <si>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</si>
  <si>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</si>
  <si>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</si>
  <si>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</si>
  <si>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</si>
  <si>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</si>
  <si>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</si>
  <si>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</si>
  <si>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</si>
  <si>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</si>
  <si>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</si>
  <si>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</si>
  <si>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</si>
  <si>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</si>
  <si>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</si>
  <si>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</si>
  <si>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</si>
  <si>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</si>
  <si>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</si>
  <si>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</si>
  <si>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</si>
  <si>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</si>
  <si>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</si>
  <si>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</si>
  <si>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</si>
  <si>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</si>
  <si>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</si>
  <si>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</si>
  <si>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</si>
  <si>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</si>
  <si>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</si>
  <si>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</si>
  <si>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</si>
  <si>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</si>
  <si>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</si>
  <si>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</si>
  <si>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</si>
  <si>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</si>
  <si>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</si>
  <si>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</si>
  <si>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</si>
  <si>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</si>
  <si>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</si>
  <si>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</si>
  <si>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</si>
  <si>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</si>
  <si>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</si>
  <si>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</si>
  <si>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</si>
  <si>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</si>
  <si>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</si>
  <si>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</si>
  <si>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 xml:space="preserve">Last dumped "wayshrine names" on: 2021-09-23, PTS 101032 The Deadlands, via chat /script LibSets.DebugGetAllWayshrineNames(). For the different languages change the language ingame via chat /script SetCVar("language.2", "&lt;lang&gt;") where &lt;lang&gt;= "de",, "en", or "fr" e.g.												</t>
  </si>
  <si>
    <t>Fargrave</t>
  </si>
  <si>
    <t>The Shambles</t>
  </si>
  <si>
    <t>Last dumped "map names" on: 2021-09-23, PTS 101032 The Deadlands,  via chat /script LibSets.DebugGetAllMapNames(). For the different languages change the language ingame via chat /script SetCVar("language.2", "&lt;lang&gt;") where &lt;lang&gt;= "de",, "en", or "fr" e.g.</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</si>
  <si>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</si>
  <si>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</si>
  <si>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</si>
  <si>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</si>
  <si>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</si>
  <si>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</si>
  <si>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</si>
  <si>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</si>
  <si>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</si>
  <si>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</si>
  <si>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</si>
  <si>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</si>
  <si>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</si>
  <si>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</si>
  <si>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</si>
  <si>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</si>
  <si>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Last dumped "zone data": 2021-09-23, PTS 101032 The Deadlands, via chat /script LibSets.DebugGetAllZoneInfo(). For the different languages change the language ingame via chat /script SetCVar("language.2", "&lt;lang&gt;") where &lt;lang&gt;= "de",, "en", or "fr" e.g.</t>
  </si>
  <si>
    <t>Last dumped "wayshrines" on: 2021-09-23, PTS 101032 The Deadlands, via chat /script LibSets.DebugGetAllWayshrineInfo(). For the different languages change the language ingame via chat /script SetCVar("language.2", "&lt;lang&gt;") where &lt;lang&gt;= "de",, "en", or "fr" e.g.</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</si>
  <si>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</si>
  <si>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</si>
  <si>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</si>
  <si>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</si>
  <si>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</si>
  <si>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</si>
  <si>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</si>
  <si>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</si>
  <si>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</si>
  <si>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</si>
  <si>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</si>
  <si>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</si>
  <si>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</si>
  <si>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</si>
  <si>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</si>
  <si>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</si>
  <si>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</si>
  <si>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Last dumped "dungeon data" on: 2021-09-23, PTS 101032 The Deadlands, via chat /script LibSets.DebugGetDungeonFinderData() (you need to open the dungeon finder and then choose  "specific dungeon" from the dropdown list!). For the different languages change the language ingame via chat /script SetCVar("language.2", "&lt;lang&gt;") where &lt;lang&gt;= "de",, "en", or "fr" e.g.</t>
  </si>
  <si>
    <t>ESO drop zone ID 2 override</t>
  </si>
  <si>
    <t>DLC_ASCENDING_TIDE</t>
  </si>
  <si>
    <t>Ascending Tide</t>
  </si>
  <si>
    <t>Ascending Tide Set 1</t>
  </si>
  <si>
    <t>Ascending Tide Set 2</t>
  </si>
  <si>
    <t>Ascending Tide Set 3</t>
  </si>
  <si>
    <t>Ascending Tide Set 4</t>
  </si>
  <si>
    <t>Ascending Tide Set 5</t>
  </si>
  <si>
    <t>Ascending Tide Set 6</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</si>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</sst>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0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27" fillId="6" borderId="0" xfId="0" applyFont="1" applyFill="1" applyAlignment="1">
      <alignment vertical="center"/>
    </xf>
    <xf numFmtId="0" fontId="26" fillId="6" borderId="0" xfId="0" applyFont="1" applyFill="1" applyAlignment="1">
      <alignment vertical="center"/>
    </xf>
    <xf numFmtId="0" fontId="32" fillId="0" borderId="0" xfId="0" applyFont="1"/>
    <xf numFmtId="0" fontId="1" fillId="12" borderId="0" xfId="1" applyFill="1"/>
    <xf numFmtId="0" fontId="0" fillId="12" borderId="0" xfId="0"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52"/>
  <sheetViews>
    <sheetView tabSelected="1" zoomScale="85" zoomScaleNormal="85" workbookViewId="0">
      <pane xSplit="7" ySplit="2" topLeftCell="H175" activePane="bottomRight" state="frozen"/>
      <selection pane="topRight" activeCell="H1" sqref="H1"/>
      <selection pane="bottomLeft" activeCell="A3" sqref="A3"/>
      <selection pane="bottomRight" activeCell="A190" sqref="A190:XFD190"/>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28.85546875" style="65" customWidth="1"/>
    <col min="25" max="25" width="19.85546875" style="3" customWidth="1"/>
    <col min="26" max="26" width="19.42578125" bestFit="1" customWidth="1"/>
    <col min="27" max="27" width="19.4257812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9"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2770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7"/>
      <c r="AY1" s="62"/>
      <c r="AZ1" s="62"/>
      <c r="BA1" s="62"/>
      <c r="BB1" s="62"/>
      <c r="BC1" s="63"/>
    </row>
    <row r="2" spans="1:55"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65" t="s">
        <v>2772</v>
      </c>
      <c r="Y2" s="13" t="s">
        <v>1344</v>
      </c>
      <c r="Z2" s="23" t="s">
        <v>1395</v>
      </c>
      <c r="AA2" s="32" t="s">
        <v>1551</v>
      </c>
      <c r="AB2" s="13" t="s">
        <v>1537</v>
      </c>
      <c r="AC2" s="13" t="s">
        <v>1538</v>
      </c>
      <c r="AD2" s="13" t="s">
        <v>1345</v>
      </c>
      <c r="AE2" s="23" t="s">
        <v>1396</v>
      </c>
      <c r="AF2" s="32" t="s">
        <v>1593</v>
      </c>
      <c r="AG2" s="13" t="s">
        <v>1539</v>
      </c>
      <c r="AH2" s="13" t="s">
        <v>1540</v>
      </c>
      <c r="AI2" s="13" t="s">
        <v>1440</v>
      </c>
      <c r="AJ2" s="23" t="s">
        <v>1441</v>
      </c>
      <c r="AK2" s="32" t="s">
        <v>1594</v>
      </c>
      <c r="AL2" s="13" t="s">
        <v>1541</v>
      </c>
      <c r="AM2" s="13" t="s">
        <v>1542</v>
      </c>
      <c r="AN2" s="13" t="s">
        <v>1442</v>
      </c>
      <c r="AO2" s="23" t="s">
        <v>1443</v>
      </c>
      <c r="AP2" s="32" t="s">
        <v>1595</v>
      </c>
      <c r="AQ2" s="13" t="s">
        <v>1543</v>
      </c>
      <c r="AR2" s="13" t="s">
        <v>1544</v>
      </c>
      <c r="AS2" s="13" t="s">
        <v>1457</v>
      </c>
      <c r="AT2" s="23" t="s">
        <v>1458</v>
      </c>
      <c r="AU2" s="32" t="s">
        <v>1596</v>
      </c>
      <c r="AV2" s="13" t="s">
        <v>1545</v>
      </c>
      <c r="AW2" s="13" t="s">
        <v>1546</v>
      </c>
      <c r="AX2" s="88" t="s">
        <v>2709</v>
      </c>
      <c r="AY2" s="20" t="s">
        <v>1346</v>
      </c>
      <c r="AZ2" s="20" t="s">
        <v>1347</v>
      </c>
      <c r="BA2" s="20" t="s">
        <v>1348</v>
      </c>
      <c r="BB2" s="20"/>
      <c r="BC2" s="20" t="s">
        <v>1349</v>
      </c>
    </row>
    <row r="3" spans="1:55"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Y3" s="3" t="str">
        <f>IF(G3&lt;&gt;"LIBSETS_SETTYPE_BATTLEGROUND",IF(G3&lt;&gt;"LIBSETS_SETTYPE_SPECIAL",IF(X3&lt;&gt;"",X3,IF(Z3&lt;&gt;"",VLOOKUP(Z3,'ESO zone constants'!$D$3:$H$4953,5,FALSE),"")),""),"")</f>
        <v/>
      </c>
      <c r="Z3" t="str">
        <f>IF(AND(O3&lt;&gt;"",NOT(ISERROR(O3))),"",IF(AND(L3&lt;&gt;"",L3&gt;0,NOT(ISERROR(L3))),VLOOKUP(L3,'ESO dumped WayshrineInfo'!$K$3:$N$9999,4,FALSE),""))</f>
        <v/>
      </c>
      <c r="AA3" s="44"/>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90" t="s">
        <v>2707</v>
      </c>
      <c r="AY3" s="21" t="str">
        <f t="shared" ref="AY3:AY66" si="1">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 t="shared" ref="AZ3:AZ11" si="2">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 t="shared" ref="BA3:BA66" si="3">IF(F3&lt;&gt;"Not in the game (anymore)",IF(A3&lt;&gt;"",", setType="&amp;G3,"")&amp;IF(J3="true",", multiTrialSet=true",""),"")</f>
        <v>, setType=LIBSETS_SETTYPE_DUNGEON</v>
      </c>
      <c r="BB3" s="21" t="str">
        <f t="shared" ref="BB3:BB66" si="4">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 t="shared" ref="BC3:BC66" si="5">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Y4" s="3" t="str">
        <f>IF(G4&lt;&gt;"LIBSETS_SETTYPE_BATTLEGROUND",IF(G4&lt;&gt;"LIBSETS_SETTYPE_SPECIAL",IF(X4&lt;&gt;"",X4,IF(Z4&lt;&gt;"",VLOOKUP(Z4,'ESO zone constants'!$D$3:$H$4953,5,FALSE),"")),""),"")</f>
        <v/>
      </c>
      <c r="Z4" t="str">
        <f>IF(AND(O4&lt;&gt;"",NOT(ISERROR(O4))),"",IF(AND(L4&lt;&gt;"",L4&gt;0,NOT(ISERROR(L4))),VLOOKUP(L4,'ESO dumped WayshrineInfo'!$K$3:$N$9999,4,FALSE),""))</f>
        <v/>
      </c>
      <c r="AA4" s="44" t="s">
        <v>1582</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3" t="str">
        <f>IF(G4&lt;&gt;"LIBSETS_SETTYPE_BATTLEGROUND",IF(G4&lt;&gt;"LIBSETS_SETTYPE_SPECIAL",IF(AE4&lt;&gt;"",VLOOKUP(AE4,'ESO zone constants'!$D$3:$H$4953,5,FALSE),""),""),"")</f>
        <v/>
      </c>
      <c r="AE4" t="str">
        <f>IF(AND(O4&lt;&gt;"",NOT(ISERROR(O4))),"",IF(AND(M4&lt;&gt;"",M4&gt;0,NOT(ISERROR(M4))),VLOOKUP(M4,'ESO dumped WayshrineInfo'!$K$3:$N$9999,4,FALSE),""))</f>
        <v/>
      </c>
      <c r="AF4" s="44" t="s">
        <v>1583</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3" t="str">
        <f>IF(G4&lt;&gt;"LIBSETS_SETTYPE_BATTLEGROUND",IF(G4&lt;&gt;"LIBSETS_SETTYPE_SPECIAL",IF(AJ4&lt;&gt;"",VLOOKUP(AJ4,'ESO zone constants'!$D$3:$H$4953,5,FALSE),""),""),"")</f>
        <v/>
      </c>
      <c r="AK4" s="44" t="s">
        <v>1584</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90" t="s">
        <v>2707</v>
      </c>
      <c r="AY4" s="21" t="str">
        <f t="shared" si="1"/>
        <v>[20] = {wayshrines={-1,-1,-1,}, dlcId=DLC_BASE_GAME</v>
      </c>
      <c r="AZ4" s="21" t="str">
        <f t="shared" si="2"/>
        <v>, zoneIds={103}, veteran=false</v>
      </c>
      <c r="BA4" s="21" t="str">
        <f t="shared" si="3"/>
        <v>, setType=LIBSETS_SETTYPE_OVERLAND</v>
      </c>
      <c r="BB4" s="21" t="str">
        <f t="shared" si="4"/>
        <v>, dropMechanic={LIBSETS_DROP_MECHANIC_OVERLAND_BOSS_DELVE,LIBSETS_DROP_MECHANIC_OVERLAND_WORLDBOSS,LIBSETS_DROP_MECHANIC_OVERLAND_BOSS_PUBLIC_DUNGEON,LIBSETS_DROP_MECHANIC_OVERLAND_CHEST}},</v>
      </c>
      <c r="BC4" s="21" t="str">
        <f t="shared" si="5"/>
        <v xml:space="preserve"> --Witchman Armor / Hexenwerk   [The Rift]</v>
      </c>
    </row>
    <row r="5" spans="1:55"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Y5" s="3" t="str">
        <f>IF(G5&lt;&gt;"LIBSETS_SETTYPE_BATTLEGROUND",IF(G5&lt;&gt;"LIBSETS_SETTYPE_SPECIAL",IF(X5&lt;&gt;"",X5,IF(Z5&lt;&gt;"",VLOOKUP(Z5,'ESO zone constants'!$D$3:$H$4953,5,FALSE),"")),""),"")</f>
        <v/>
      </c>
      <c r="Z5" t="str">
        <f>IF(AND(O5&lt;&gt;"",NOT(ISERROR(O5))),"",IF(AND(L5&lt;&gt;"",L5&gt;0,NOT(ISERROR(L5))),VLOOKUP(L5,'ESO dumped WayshrineInfo'!$K$3:$N$9999,4,FALSE),""))</f>
        <v/>
      </c>
      <c r="AA5" s="44" t="s">
        <v>1582</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1583</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1584</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90" t="s">
        <v>2708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Y6" s="3" t="str">
        <f>IF(G6&lt;&gt;"LIBSETS_SETTYPE_BATTLEGROUND",IF(G6&lt;&gt;"LIBSETS_SETTYPE_SPECIAL",IF(X6&lt;&gt;"",X6,IF(Z6&lt;&gt;"",VLOOKUP(Z6,'ESO zone constants'!$D$3:$H$4953,5,FALSE),"")),""),"")</f>
        <v/>
      </c>
      <c r="Z6" t="str">
        <f>IF(AND(O6&lt;&gt;"",NOT(ISERROR(O6))),"",IF(AND(L6&lt;&gt;"",L6&gt;0,NOT(ISERROR(L6))),VLOOKUP(L6,'ESO dumped WayshrineInfo'!$K$3:$N$9999,4,FALSE),""))</f>
        <v/>
      </c>
      <c r="AA6" s="44" t="s">
        <v>1582</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1583</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1584</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90" t="s">
        <v>2707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90" t="s">
        <v>2708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90" t="s">
        <v>2707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1552</v>
      </c>
      <c r="AB9" s="3" t="str">
        <f>IF(AA9&lt;&gt;"",IF(AA9&lt;&gt;"LIBSETS_DROP_MECHANIC_MONSTER_NAME",VLOOKUP(AA9,'LibSets constants'!$I$4:$L$1003,3,FALSE),""),"")</f>
        <v>City Erntefurt (quartermaster)</v>
      </c>
      <c r="AC9" s="3" t="str">
        <f>IF(AA9&lt;&gt;"",IF(AA9&lt;&gt;"LIBSETS_DROP_MECHANIC_MONSTER_NAME",VLOOKUP(AA9,'LibSets constants'!$I$4:$L$1003,4,FALSE),""),"")</f>
        <v>Stadt Erntefurt (Quartiermeister)</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90" t="s">
        <v>2707</v>
      </c>
      <c r="AY9" s="21" t="str">
        <f t="shared" si="1"/>
        <v>[25] = {wayshrines={-1,-1,-1,}, dlcId=DLC_BASE_GAME</v>
      </c>
      <c r="AZ9" s="21" t="str">
        <f t="shared" si="2"/>
        <v>, zoneIds={181}, veteran=false</v>
      </c>
      <c r="BA9" s="21" t="str">
        <f t="shared" si="3"/>
        <v>, setType=LIBSETS_SETTYPE_CYRODIIL</v>
      </c>
      <c r="BB9" s="21" t="str">
        <f t="shared" si="4"/>
        <v>, dropMechanic={LIBSETS_DROP_MECHANIC_MAIL_PVP_REWARDS_FOR_THE_WORTHY,LIBSETS_DROP_MECHANIC_CITY_CYRODIIL_ERNTEFURT}},</v>
      </c>
      <c r="BC9" s="21" t="str">
        <f t="shared" si="5"/>
        <v xml:space="preserve"> --Desert Rose / Wüstenrose   [Cyrodiil]</v>
      </c>
    </row>
    <row r="10" spans="1:55"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44" t="s">
        <v>1582</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1583</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1584</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90" t="s">
        <v>2707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44" t="s">
        <v>1582</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1583</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1584</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90" t="s">
        <v>2707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65">
        <v>931</v>
      </c>
      <c r="Y12" s="3">
        <f>IF(G12&lt;&gt;"LIBSETS_SETTYPE_BATTLEGROUND",IF(G12&lt;&gt;"LIBSETS_SETTYPE_SPECIAL",IF(X12&lt;&gt;"",X12,IF(Z12&lt;&gt;"",VLOOKUP(Z12,'ESO zone constants'!$D$3:$H$4953,5,FALSE),"")),""),"")</f>
        <v>931</v>
      </c>
      <c r="AA12" s="44"/>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90" t="s">
        <v>2707</v>
      </c>
      <c r="AY12" s="21" t="str">
        <f t="shared" si="1"/>
        <v>[28] = {wayshrines={191,191,191,}, dlcId=DLC_BASE_GAME</v>
      </c>
      <c r="AZ12" s="21" t="str">
        <f>IF(F12&lt;&gt;"Not in the game (anymore)",IF(A12&lt;&gt;"",IF(P12&lt;&gt;"",CONCATENATE(", zoneIds={",P12),"")&amp;IF(X12&lt;&gt;"",CONCATENATE(",",X12),"")&amp;IF(AD12&lt;&gt;"",CONCATENATE(",",AD12),"")&amp;IF(AI12&lt;&gt;"",CONCATENATE(",",AI12),"")&amp;IF(AN12&lt;&gt;"",CONCATENATE(",",AN12),"")&amp;IF(AS12&lt;&gt;"",CONCATENATE(",",AS12),"")&amp;IF(P12&lt;&gt;"",CONCATENATE("}",""),"")&amp;IF(OR(I12="true",I12="false",I12&lt;&gt;""), CONCATENATE(", veteran=", I12), ""),""),"")</f>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65">
        <v>933</v>
      </c>
      <c r="Y13" s="3">
        <f>IF(G13&lt;&gt;"LIBSETS_SETTYPE_BATTLEGROUND",IF(G13&lt;&gt;"LIBSETS_SETTYPE_SPECIAL",IF(X13&lt;&gt;"",X13,IF(Z13&lt;&gt;"",VLOOKUP(Z13,'ESO zone constants'!$D$3:$H$4953,5,FALSE),"")),""),"")</f>
        <v>933</v>
      </c>
      <c r="AB13" s="3" t="str">
        <f>IF(AA13&lt;&gt;"",IF(AA13&lt;&gt;"LIBSETS_DROP_MECHANIC_MONSTER_NAME",VLOOKUP(AA13,'LibSets constants'!$I$4:$L$1003,3,FALSE),""),"")</f>
        <v/>
      </c>
      <c r="AC13" s="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G13" s="3" t="str">
        <f>IF(AF13&lt;&gt;"",IF(AF13&lt;&gt;"LIBSETS_DROP_MECHANIC_MONSTER_NAME",VLOOKUP(AF13,'LibSets constants'!$I$4:$L$1003,3,FALSE),""),"")</f>
        <v/>
      </c>
      <c r="AH13" s="3" t="str">
        <f>IF(AF13&lt;&gt;"",IF(AF13&lt;&gt;"LIBSETS_DROP_MECHANIC_MONSTER_NAME",VLOOKUP(AF13,'LibSets constants'!$I$4:$L$1003,4,FALSE),""),"")</f>
        <v/>
      </c>
      <c r="AI13" s="3" t="str">
        <f>IF(G13&lt;&gt;"LIBSETS_SETTYPE_BATTLEGROUND",IF(G13&lt;&gt;"LIBSETS_SETTYPE_SPECIAL",IF(AJ13&lt;&gt;"",VLOOKUP(AJ13,'ESO zone constants'!$D$3:$H$4953,5,FALSE),""),""),"")</f>
        <v/>
      </c>
      <c r="AL13" s="3" t="str">
        <f>IF(AK13&lt;&gt;"",IF(AK13&lt;&gt;"LIBSETS_DROP_MECHANIC_MONSTER_NAME",VLOOKUP(AK13,'LibSets constants'!$I$4:$L$1003,3,FALSE),""),"")</f>
        <v/>
      </c>
      <c r="AM13" s="3" t="str">
        <f>IF(AK13&lt;&gt;"",IF(AK13&lt;&gt;"LIBSETS_DROP_MECHANIC_MONSTER_NAME",VLOOKUP(AK13,'LibSets constants'!$I$4:$L$1003,4,FALSE),""),"")</f>
        <v/>
      </c>
      <c r="AN13" s="3" t="str">
        <f>IF(G13&lt;&gt;"LIBSETS_SETTYPE_BATTLEGROUND",IF(G13&lt;&gt;"LIBSETS_SETTYPE_SPECIAL",IF(AO13&lt;&gt;"",VLOOKUP(AO13,'ESO zone constants'!$D$3:$H$4953,5,FALSE),""),""),"")</f>
        <v/>
      </c>
      <c r="AQ13" s="3" t="str">
        <f>IF(AP13&lt;&gt;"",IF(AP13&lt;&gt;"LIBSETS_DROP_MECHANIC_MONSTER_NAME",VLOOKUP(AP13,'LibSets constants'!$I$4:$L$1003,3,FALSE),""),"")</f>
        <v/>
      </c>
      <c r="AR13" s="3" t="str">
        <f>IF(AP13&lt;&gt;"",IF(AP13&lt;&gt;"LIBSETS_DROP_MECHANIC_MONSTER_NAME",VLOOKUP(AP13,'LibSets constants'!$I$4:$L$1003,4,FALSE),""),"")</f>
        <v/>
      </c>
      <c r="AS13" s="3" t="str">
        <f>IF(G13&lt;&gt;"LIBSETS_SETTYPE_BATTLEGROUND",IF(G13&lt;&gt;"LIBSETS_SETTYPE_SPECIAL",IF(AT13&lt;&gt;"",VLOOKUP(AT13,'ESO zone constants'!$D$3:$H$4953,5,FALSE),""),""),"")</f>
        <v/>
      </c>
      <c r="AV13" s="3" t="str">
        <f>IF(AU13&lt;&gt;"",IF(AU13&lt;&gt;"LIBSETS_DROP_MECHANIC_MONSTER_NAME",VLOOKUP(AU13,'LibSets constants'!$I$4:$L$1003,3,FALSE),""),"")</f>
        <v/>
      </c>
      <c r="AW13" s="3" t="str">
        <f>IF(AU13&lt;&gt;"",IF(AU13&lt;&gt;"LIBSETS_DROP_MECHANIC_MONSTER_NAME",VLOOKUP(AU13,'LibSets constants'!$I$4:$L$1003,4,FALSE),""),"")</f>
        <v/>
      </c>
      <c r="AX13" s="90" t="s">
        <v>2708</v>
      </c>
      <c r="AY13" s="21" t="str">
        <f t="shared" si="1"/>
        <v>[29] = {wayshrines={189,189,189,}, dlcId=DLC_BASE_GAME</v>
      </c>
      <c r="AZ13" s="21" t="str">
        <f t="shared" ref="AZ13:AZ76" si="6">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65"/>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44" t="s">
        <v>1582</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1583</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1584</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90" t="s">
        <v>2707</v>
      </c>
      <c r="AY14" s="21" t="str">
        <f t="shared" si="1"/>
        <v>[30] = {wayshrines={-1,-1,-1,}, dlcId=DLC_BASE_GAME</v>
      </c>
      <c r="AZ14" s="21" t="str">
        <f t="shared" si="6"/>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44" t="s">
        <v>1582</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1583</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1584</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90" t="s">
        <v>2708</v>
      </c>
      <c r="AY15" s="21" t="str">
        <f t="shared" si="1"/>
        <v>[31] = {wayshrines={-1,-1,-1,}, dlcId=DLC_BASE_GAME</v>
      </c>
      <c r="AZ15" s="21" t="str">
        <f t="shared" si="6"/>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90" t="s">
        <v>2707</v>
      </c>
      <c r="AY16" s="21" t="str">
        <f t="shared" si="1"/>
        <v>[32] = {wayshrines={270,270,270,}, dlcId=DLC_BASE_GAME</v>
      </c>
      <c r="AZ16" s="21" t="str">
        <f t="shared" si="6"/>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65">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A17" s="44"/>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90" t="s">
        <v>2707</v>
      </c>
      <c r="AY17" s="21" t="str">
        <f t="shared" si="1"/>
        <v>[33] = {wayshrines={98,98,98,}, dlcId=DLC_BASE_GAME</v>
      </c>
      <c r="AZ17" s="21" t="str">
        <f t="shared" si="6"/>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44" t="s">
        <v>1582</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1583</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1584</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90" t="s">
        <v>2708</v>
      </c>
      <c r="AY18" s="21" t="str">
        <f t="shared" si="1"/>
        <v>[34] = {wayshrines={-1,-1,-1,}, dlcId=DLC_BASE_GAME</v>
      </c>
      <c r="AZ18" s="21" t="str">
        <f t="shared" si="6"/>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65">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3" t="str">
        <f>IF(AA19&lt;&gt;"",IF(AA19&lt;&gt;"LIBSETS_DROP_MECHANIC_MONSTER_NAME",VLOOKUP(AA19,'LibSets constants'!$I$4:$L$1003,3,FALSE),""),"")</f>
        <v/>
      </c>
      <c r="AC19" s="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90" t="s">
        <v>2707</v>
      </c>
      <c r="AY19" s="21" t="str">
        <f t="shared" si="1"/>
        <v>[35] = {wayshrines={193,193,193,}, dlcId=DLC_BASE_GAME</v>
      </c>
      <c r="AZ19" s="21" t="str">
        <f t="shared" si="6"/>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44" t="s">
        <v>1582</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1583</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1584</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90" t="s">
        <v>2707</v>
      </c>
      <c r="AY20" s="21" t="str">
        <f t="shared" si="1"/>
        <v>[36] = {wayshrines={-1,-1,-1,}, dlcId=DLC_BASE_GAME</v>
      </c>
      <c r="AZ20" s="21" t="str">
        <f t="shared" si="6"/>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90" t="s">
        <v>2707</v>
      </c>
      <c r="AY21" s="21" t="str">
        <f t="shared" si="1"/>
        <v>[37] = {wayshrines={1,177,71,}, traitsNeeded=2, dlcId=DLC_BASE_GAME</v>
      </c>
      <c r="AZ21" s="21" t="str">
        <f t="shared" si="6"/>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A22" s="44"/>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90" t="s">
        <v>2708</v>
      </c>
      <c r="AY22" s="21" t="str">
        <f t="shared" si="1"/>
        <v>[38] = {wayshrines={15,169,205,}, traitsNeeded=3, dlcId=DLC_BASE_GAME</v>
      </c>
      <c r="AZ22" s="21" t="str">
        <f t="shared" si="6"/>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A23" s="33" t="s">
        <v>1555</v>
      </c>
      <c r="AB23" s="3" t="str">
        <f>IF(AA23&lt;&gt;"",IF(AA23&lt;&gt;"LIBSETS_DROP_MECHANIC_MONSTER_NAME",VLOOKUP(AA23,'LibSets constants'!$I$4:$L$1003,3,FALSE),""),"")</f>
        <v>City Vlastarus (quartermaster)</v>
      </c>
      <c r="AC23" s="3" t="str">
        <f>IF(AA23&lt;&gt;"",IF(AA23&lt;&gt;"LIBSETS_DROP_MECHANIC_MONSTER_NAME",VLOOKUP(AA23,'LibSets constants'!$I$4:$L$1003,4,FALSE),""),"")</f>
        <v>Stadt Vlastarus (Quartiermeister)</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90" t="s">
        <v>2707</v>
      </c>
      <c r="AY23" s="21" t="str">
        <f t="shared" si="1"/>
        <v>[39] = {wayshrines={-1,-1,-1,}, dlcId=DLC_BASE_GAME</v>
      </c>
      <c r="AZ23" s="21" t="str">
        <f t="shared" si="6"/>
        <v>, zoneIds={181}, veteran=false</v>
      </c>
      <c r="BA23" s="21" t="str">
        <f t="shared" si="3"/>
        <v>, setType=LIBSETS_SETTYPE_CYRODIIL</v>
      </c>
      <c r="BB23" s="21" t="str">
        <f t="shared" si="4"/>
        <v>, dropMechanic={LIBSETS_DROP_MECHANIC_MAIL_PVP_REWARDS_FOR_THE_WORTHY,LIBSETS_DROP_MECHANIC_CITY_CYRODIIL_VLASTARUS}},</v>
      </c>
      <c r="BC23" s="21" t="str">
        <f t="shared" si="5"/>
        <v xml:space="preserve"> --Alessian Order / Alessianischer Orden   [Cyrodiil]</v>
      </c>
    </row>
    <row r="24" spans="1:55"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A24" s="44"/>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90" t="s">
        <v>2707</v>
      </c>
      <c r="AY24" s="21" t="str">
        <f t="shared" si="1"/>
        <v>[40] = {wayshrines={216,121,65,}, traitsNeeded=2, dlcId=DLC_BASE_GAME</v>
      </c>
      <c r="AZ24" s="21" t="str">
        <f t="shared" si="6"/>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A25" s="44"/>
      <c r="AB25" s="43" t="str">
        <f>IF(AA25&lt;&gt;"",IF(AA25&lt;&gt;"LIBSETS_DROP_MECHANIC_MONSTER_NAME",VLOOKUP(AA25,'LibSets constants'!$I$4:$L$1003,3,FALSE),""),"")</f>
        <v/>
      </c>
      <c r="AC25" s="43" t="str">
        <f>IF(AA25&lt;&gt;"",IF(AA25&lt;&gt;"LIBSETS_DROP_MECHANIC_MONSTER_NAME",VLOOKUP(AA25,'LibSets constants'!$I$4:$L$1003,4,FALSE),""),"")</f>
        <v/>
      </c>
      <c r="AD25" s="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90" t="s">
        <v>2707</v>
      </c>
      <c r="AY25" s="21" t="str">
        <f t="shared" si="1"/>
        <v>[41] = {wayshrines={82,151,78,}, traitsNeeded=4, dlcId=DLC_BASE_GAME</v>
      </c>
      <c r="AZ25" s="21" t="str">
        <f t="shared" si="6"/>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90" t="s">
        <v>2708</v>
      </c>
      <c r="AY26" s="21" t="str">
        <f t="shared" si="1"/>
        <v>[43] = {wayshrines={23,164,32,}, traitsNeeded=3, dlcId=DLC_BASE_GAME</v>
      </c>
      <c r="AZ26" s="21" t="str">
        <f t="shared" si="6"/>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A27" s="44"/>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90" t="s">
        <v>2707</v>
      </c>
      <c r="AY27" s="21" t="str">
        <f t="shared" si="1"/>
        <v>[44] = {wayshrines={58,101,93,}, traitsNeeded=5, dlcId=DLC_BASE_GAME</v>
      </c>
      <c r="AZ27" s="21" t="str">
        <f t="shared" si="6"/>
        <v>, zoneIds={104,58,101}, veteran=false</v>
      </c>
      <c r="BA27" s="21" t="str">
        <f t="shared" si="3"/>
        <v>, setType=LIBSETS_SETTYPE_CRAFTED</v>
      </c>
      <c r="BB27" s="21" t="str">
        <f t="shared" si="4"/>
        <v>},</v>
      </c>
      <c r="BC27" s="21" t="str">
        <f t="shared" si="5"/>
        <v xml:space="preserve"> --Vampire\'s Kiss / Kuss des Vampirs    [Alik'r Desert, Malabal Tor, Eastmarch]</v>
      </c>
    </row>
    <row r="28" spans="1:55"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A28" s="44"/>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90" t="s">
        <v>2707</v>
      </c>
      <c r="AY28" s="21" t="str">
        <f t="shared" si="1"/>
        <v>[46] = {wayshrines={187,187,187,}, dlcId=DLC_BASE_GAME</v>
      </c>
      <c r="AZ28" s="21" t="str">
        <f t="shared" si="6"/>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44" t="s">
        <v>1582</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1583</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1584</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90" t="s">
        <v>2707</v>
      </c>
      <c r="AY29" s="21" t="str">
        <f t="shared" si="1"/>
        <v>[47] = {wayshrines={-1,-1,-1,}, dlcId=DLC_BASE_GAME</v>
      </c>
      <c r="AZ29" s="21" t="str">
        <f t="shared" si="6"/>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A30" s="44"/>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90" t="s">
        <v>2707</v>
      </c>
      <c r="AY30" s="21" t="str">
        <f t="shared" si="1"/>
        <v>[48] = {wayshrines={13,148,48,}, traitsNeeded=4, dlcId=DLC_BASE_GAME</v>
      </c>
      <c r="AZ30" s="21" t="str">
        <f t="shared" si="6"/>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44" t="s">
        <v>1582</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1583</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1584</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90" t="s">
        <v>2707</v>
      </c>
      <c r="AY31" s="21" t="str">
        <f t="shared" si="1"/>
        <v>[49] = {wayshrines={-1,-1,-1,}, dlcId=DLC_BASE_GAME</v>
      </c>
      <c r="AZ31" s="21" t="str">
        <f t="shared" si="6"/>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1553</v>
      </c>
      <c r="AB32" s="3" t="str">
        <f>IF(AA32&lt;&gt;"",IF(AA32&lt;&gt;"LIBSETS_DROP_MECHANIC_MONSTER_NAME",VLOOKUP(AA32,'LibSets constants'!$I$4:$L$1003,3,FALSE),""),"")</f>
        <v>City Bruma (quartermaster)</v>
      </c>
      <c r="AC32" s="3" t="str">
        <f>IF(AA32&lt;&gt;"",IF(AA32&lt;&gt;"LIBSETS_DROP_MECHANIC_MONSTER_NAME",VLOOKUP(AA32,'LibSets constants'!$I$4:$L$1003,4,FALSE),""),"")</f>
        <v>Stadt Bruma (Quartiermeister)</v>
      </c>
      <c r="AD32" s="3" t="str">
        <f>IF(G32&lt;&gt;"LIBSETS_SETTYPE_BATTLEGROUND",IF(G32&lt;&gt;"LIBSETS_SETTYPE_SPECIAL",IF(AE32&lt;&gt;"",VLOOKUP(AE32,'ESO zone constants'!$D$3:$H$4953,5,FALSE),""),""),"")</f>
        <v/>
      </c>
      <c r="AE32" t="str">
        <f>IF(AND(O32&lt;&gt;"",NOT(ISERROR(O32))),"",IF(AND(M32&lt;&gt;"",M32&gt;0,NOT(ISERROR(M32))),VLOOKUP(M32,'ESO dumped WayshrineInfo'!$K$3:$N$9999,4,FALSE),""))</f>
        <v/>
      </c>
      <c r="AG32" s="3" t="str">
        <f>IF(AF32&lt;&gt;"",IF(AF32&lt;&gt;"LIBSETS_DROP_MECHANIC_MONSTER_NAME",VLOOKUP(AF32,'LibSets constants'!$I$4:$L$1003,3,FALSE),""),"")</f>
        <v/>
      </c>
      <c r="AH32" s="3" t="str">
        <f>IF(AF32&lt;&gt;"",IF(AF32&lt;&gt;"LIBSETS_DROP_MECHANIC_MONSTER_NAME",VLOOKUP(AF32,'LibSets constants'!$I$4:$L$1003,4,FALSE),""),"")</f>
        <v/>
      </c>
      <c r="AI32" s="3" t="str">
        <f>IF(G32&lt;&gt;"LIBSETS_SETTYPE_BATTLEGROUND",IF(G32&lt;&gt;"LIBSETS_SETTYPE_SPECIAL",IF(AJ32&lt;&gt;"",VLOOKUP(AJ32,'ESO zone constants'!$D$3:$H$4953,5,FALSE),""),""),"")</f>
        <v/>
      </c>
      <c r="AL32" s="3" t="str">
        <f>IF(AK32&lt;&gt;"",IF(AK32&lt;&gt;"LIBSETS_DROP_MECHANIC_MONSTER_NAME",VLOOKUP(AK32,'LibSets constants'!$I$4:$L$1003,3,FALSE),""),"")</f>
        <v/>
      </c>
      <c r="AM32" s="3" t="str">
        <f>IF(AK32&lt;&gt;"",IF(AK32&lt;&gt;"LIBSETS_DROP_MECHANIC_MONSTER_NAME",VLOOKUP(AK32,'LibSets constants'!$I$4:$L$1003,4,FALSE),""),"")</f>
        <v/>
      </c>
      <c r="AN32" s="3" t="str">
        <f>IF(G32&lt;&gt;"LIBSETS_SETTYPE_BATTLEGROUND",IF(G32&lt;&gt;"LIBSETS_SETTYPE_SPECIAL",IF(AO32&lt;&gt;"",VLOOKUP(AO32,'ESO zone constants'!$D$3:$H$4953,5,FALSE),""),""),"")</f>
        <v/>
      </c>
      <c r="AQ32" s="3" t="str">
        <f>IF(AP32&lt;&gt;"",IF(AP32&lt;&gt;"LIBSETS_DROP_MECHANIC_MONSTER_NAME",VLOOKUP(AP32,'LibSets constants'!$I$4:$L$1003,3,FALSE),""),"")</f>
        <v/>
      </c>
      <c r="AR32" s="3" t="str">
        <f>IF(AP32&lt;&gt;"",IF(AP32&lt;&gt;"LIBSETS_DROP_MECHANIC_MONSTER_NAME",VLOOKUP(AP32,'LibSets constants'!$I$4:$L$1003,4,FALSE),""),"")</f>
        <v/>
      </c>
      <c r="AS32" s="3" t="str">
        <f>IF(G32&lt;&gt;"LIBSETS_SETTYPE_BATTLEGROUND",IF(G32&lt;&gt;"LIBSETS_SETTYPE_SPECIAL",IF(AT32&lt;&gt;"",VLOOKUP(AT32,'ESO zone constants'!$D$3:$H$4953,5,FALSE),""),""),"")</f>
        <v/>
      </c>
      <c r="AV32" s="3" t="str">
        <f>IF(AU32&lt;&gt;"",IF(AU32&lt;&gt;"LIBSETS_DROP_MECHANIC_MONSTER_NAME",VLOOKUP(AU32,'LibSets constants'!$I$4:$L$1003,3,FALSE),""),"")</f>
        <v/>
      </c>
      <c r="AW32" s="3" t="str">
        <f>IF(AU32&lt;&gt;"",IF(AU32&lt;&gt;"LIBSETS_DROP_MECHANIC_MONSTER_NAME",VLOOKUP(AU32,'LibSets constants'!$I$4:$L$1003,4,FALSE),""),"")</f>
        <v/>
      </c>
      <c r="AX32" s="90" t="s">
        <v>2707</v>
      </c>
      <c r="AY32" s="21" t="str">
        <f t="shared" si="1"/>
        <v>[50] = {wayshrines={-1,-1,-1,}, dlcId=DLC_BASE_GAME</v>
      </c>
      <c r="AZ32" s="21" t="str">
        <f t="shared" si="6"/>
        <v>, zoneIds={181}, veteran=false</v>
      </c>
      <c r="BA32" s="21" t="str">
        <f t="shared" si="3"/>
        <v>, setType=LIBSETS_SETTYPE_CYRODIIL</v>
      </c>
      <c r="BB32" s="21" t="str">
        <f t="shared" si="4"/>
        <v>, dropMechanic={LIBSETS_DROP_MECHANIC_MAIL_PVP_REWARDS_FOR_THE_WORTHY,LIBSETS_DROP_MECHANIC_CITY_CYRODIIL_BRUMA}},</v>
      </c>
      <c r="BC32" s="21" t="str">
        <f t="shared" si="5"/>
        <v xml:space="preserve"> --The Morag Tong / Morag Tong   [Cyrodiil]</v>
      </c>
    </row>
    <row r="33" spans="1:55"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A33" s="44"/>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90" t="s">
        <v>2707</v>
      </c>
      <c r="AY33" s="21" t="str">
        <f t="shared" si="1"/>
        <v>[51] = {wayshrines={34,156,118,}, traitsNeeded=6, dlcId=DLC_BASE_GAME</v>
      </c>
      <c r="AZ33" s="21" t="str">
        <f t="shared" si="6"/>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A34" s="33" t="s">
        <v>1555</v>
      </c>
      <c r="AB34" s="3" t="str">
        <f>IF(AA34&lt;&gt;"",IF(AA34&lt;&gt;"LIBSETS_DROP_MECHANIC_MONSTER_NAME",VLOOKUP(AA34,'LibSets constants'!$I$4:$L$1003,3,FALSE),""),"")</f>
        <v>City Vlastarus (quartermaster)</v>
      </c>
      <c r="AC34" s="3" t="str">
        <f>IF(AA34&lt;&gt;"",IF(AA34&lt;&gt;"LIBSETS_DROP_MECHANIC_MONSTER_NAME",VLOOKUP(AA34,'LibSets constants'!$I$4:$L$1003,4,FALSE),""),"")</f>
        <v>Stadt Vlastarus (Quartiermeister)</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90" t="s">
        <v>2707</v>
      </c>
      <c r="AY34" s="21" t="str">
        <f t="shared" si="1"/>
        <v>[52] = {wayshrines={-1,-1,-1,}, dlcId=DLC_BASE_GAME</v>
      </c>
      <c r="AZ34" s="21" t="str">
        <f t="shared" si="6"/>
        <v>, zoneIds={181}, veteran=false</v>
      </c>
      <c r="BA34" s="21" t="str">
        <f t="shared" si="3"/>
        <v>, setType=LIBSETS_SETTYPE_CYRODIIL</v>
      </c>
      <c r="BB34" s="21" t="str">
        <f t="shared" si="4"/>
        <v>, dropMechanic={LIBSETS_DROP_MECHANIC_MAIL_PVP_REWARDS_FOR_THE_WORTHY,LIBSETS_DROP_MECHANIC_CITY_CYRODIIL_VLASTARUS}},</v>
      </c>
      <c r="BC34" s="21" t="str">
        <f t="shared" si="5"/>
        <v xml:space="preserve"> --Beckoning Steel / Klingender Stahl   [Cyrodiil]</v>
      </c>
    </row>
    <row r="35" spans="1:55"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A35" s="44"/>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90" t="s">
        <v>2707</v>
      </c>
      <c r="AY35" s="21" t="str">
        <f t="shared" si="1"/>
        <v>[53] = {wayshrines={195,195,195,}, dlcId=DLC_BASE_GAME</v>
      </c>
      <c r="AZ35" s="21" t="str">
        <f t="shared" si="6"/>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90" t="s">
        <v>2707</v>
      </c>
      <c r="AY36" s="21" t="str">
        <f t="shared" si="1"/>
        <v>[54] = {wayshrines={7,175,77,}, traitsNeeded=2, dlcId=DLC_BASE_GAME</v>
      </c>
      <c r="AZ36" s="21" t="str">
        <f t="shared" si="6"/>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65">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90" t="s">
        <v>2707</v>
      </c>
      <c r="AY37" s="21" t="str">
        <f t="shared" si="1"/>
        <v>[55] = {wayshrines={193,193,193,}, dlcId=DLC_BASE_GAME</v>
      </c>
      <c r="AZ37" s="21" t="str">
        <f t="shared" si="6"/>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44" t="s">
        <v>1582</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1583</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1584</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90" t="s">
        <v>2707</v>
      </c>
      <c r="AY38" s="21" t="str">
        <f t="shared" si="1"/>
        <v>[56] = {wayshrines={-1,-1,-1,}, dlcId=DLC_BASE_GAME</v>
      </c>
      <c r="AZ38" s="21" t="str">
        <f t="shared" si="6"/>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44" t="s">
        <v>1582</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1583</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1584</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90" t="s">
        <v>2707</v>
      </c>
      <c r="AY39" s="21" t="str">
        <f t="shared" si="1"/>
        <v>[57] = {wayshrines={-1,-1,-1,}, dlcId=DLC_BASE_GAME</v>
      </c>
      <c r="AZ39" s="21" t="str">
        <f t="shared" si="6"/>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44" t="s">
        <v>1582</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1583</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1584</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90" t="s">
        <v>2707</v>
      </c>
      <c r="AY40" s="21" t="str">
        <f t="shared" si="1"/>
        <v>[58] = {wayshrines={-1,-1,-1,}, dlcId=DLC_BASE_GAME</v>
      </c>
      <c r="AZ40" s="21" t="str">
        <f t="shared" si="6"/>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A41" s="33" t="s">
        <v>1553</v>
      </c>
      <c r="AB41" s="3" t="str">
        <f>IF(AA41&lt;&gt;"",IF(AA41&lt;&gt;"LIBSETS_DROP_MECHANIC_MONSTER_NAME",VLOOKUP(AA41,'LibSets constants'!$I$4:$L$1003,3,FALSE),""),"")</f>
        <v>City Bruma (quartermaster)</v>
      </c>
      <c r="AC41" s="3" t="str">
        <f>IF(AA41&lt;&gt;"",IF(AA41&lt;&gt;"LIBSETS_DROP_MECHANIC_MONSTER_NAME",VLOOKUP(AA41,'LibSets constants'!$I$4:$L$1003,4,FALSE),""),"")</f>
        <v>Stadt Bruma (Quartiermeister)</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90" t="s">
        <v>2707</v>
      </c>
      <c r="AY41" s="21" t="str">
        <f t="shared" si="1"/>
        <v>[59] = {wayshrines={-1,-1,-1,}, dlcId=DLC_BASE_GAME</v>
      </c>
      <c r="AZ41" s="21" t="str">
        <f t="shared" si="6"/>
        <v>, zoneIds={181}, veteran=false</v>
      </c>
      <c r="BA41" s="21" t="str">
        <f t="shared" si="3"/>
        <v>, setType=LIBSETS_SETTYPE_CYRODIIL</v>
      </c>
      <c r="BB41" s="21" t="str">
        <f t="shared" si="4"/>
        <v>, dropMechanic={LIBSETS_DROP_MECHANIC_MAIL_PVP_REWARDS_FOR_THE_WORTHY,LIBSETS_DROP_MECHANIC_CITY_CYRODIIL_BRUMA}},</v>
      </c>
      <c r="BC41" s="21" t="str">
        <f t="shared" si="5"/>
        <v xml:space="preserve"> --Kyne\'s Kiss / Kynes Kuss   [Cyrodiil]</v>
      </c>
    </row>
    <row r="42" spans="1:55"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44" t="s">
        <v>1582</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1583</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1584</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90" t="s">
        <v>2708</v>
      </c>
      <c r="AY42" s="21" t="str">
        <f t="shared" si="1"/>
        <v>[60] = {wayshrines={-1,-1,-1,}, dlcId=DLC_BASE_GAME</v>
      </c>
      <c r="AZ42" s="21" t="str">
        <f t="shared" si="6"/>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65">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A43" s="44"/>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90" t="s">
        <v>2707</v>
      </c>
      <c r="AY43" s="21" t="str">
        <f t="shared" si="1"/>
        <v>[61] = {wayshrines={98,98,98,}, dlcId=DLC_BASE_GAME</v>
      </c>
      <c r="AZ43" s="21" t="str">
        <f t="shared" si="6"/>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44" t="s">
        <v>1582</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1583</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1584</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90" t="s">
        <v>2707</v>
      </c>
      <c r="AY44" s="21" t="str">
        <f t="shared" si="1"/>
        <v>[62] = {wayshrines={-1,-1,-1,}, dlcId=DLC_BASE_GAME</v>
      </c>
      <c r="AZ44" s="21" t="str">
        <f t="shared" si="6"/>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A45" s="44" t="s">
        <v>1552</v>
      </c>
      <c r="AB45" s="43" t="str">
        <f>IF(AA45&lt;&gt;"",IF(AA45&lt;&gt;"LIBSETS_DROP_MECHANIC_MONSTER_NAME",VLOOKUP(AA45,'LibSets constants'!$I$4:$L$1003,3,FALSE),""),"")</f>
        <v>City Erntefurt (quartermaster)</v>
      </c>
      <c r="AC45" s="43" t="str">
        <f>IF(AA45&lt;&gt;"",IF(AA45&lt;&gt;"LIBSETS_DROP_MECHANIC_MONSTER_NAME",VLOOKUP(AA45,'LibSets constants'!$I$4:$L$1003,4,FALSE),""),"")</f>
        <v>Stadt Erntefurt (Quartiermeister)</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90" t="s">
        <v>2707</v>
      </c>
      <c r="AY45" s="21" t="str">
        <f t="shared" si="1"/>
        <v>[63] = {wayshrines={-1,-1,-1,}, dlcId=DLC_BASE_GAME</v>
      </c>
      <c r="AZ45" s="21" t="str">
        <f t="shared" si="6"/>
        <v>, zoneIds={181}, veteran=false</v>
      </c>
      <c r="BA45" s="21" t="str">
        <f t="shared" si="3"/>
        <v>, setType=LIBSETS_SETTYPE_CYRODIIL</v>
      </c>
      <c r="BB45" s="21" t="str">
        <f t="shared" si="4"/>
        <v>, dropMechanic={LIBSETS_DROP_MECHANIC_MAIL_PVP_REWARDS_FOR_THE_WORTHY,LIBSETS_DROP_MECHANIC_CITY_CYRODIIL_ERNTEFURT}},</v>
      </c>
      <c r="BC45" s="21" t="str">
        <f t="shared" si="5"/>
        <v xml:space="preserve"> --The Juggernaut / Koloss   [Cyrodiil]</v>
      </c>
    </row>
    <row r="46" spans="1:55"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44" t="s">
        <v>1582</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1583</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1584</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90" t="s">
        <v>2707</v>
      </c>
      <c r="AY46" s="21" t="str">
        <f t="shared" si="1"/>
        <v>[64] = {wayshrines={-1,-1,-1,}, dlcId=DLC_BASE_GAME</v>
      </c>
      <c r="AZ46" s="21" t="str">
        <f t="shared" si="6"/>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44" t="s">
        <v>1582</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1583</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1584</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90" t="s">
        <v>2707</v>
      </c>
      <c r="AY47" s="21" t="str">
        <f t="shared" si="1"/>
        <v>[65] = {wayshrines={-1,-1,-1,}, dlcId=DLC_BASE_GAME</v>
      </c>
      <c r="AZ47" s="21" t="str">
        <f t="shared" si="6"/>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44" t="s">
        <v>1582</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1583</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1584</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90" t="s">
        <v>2707</v>
      </c>
      <c r="AY48" s="21" t="str">
        <f t="shared" si="1"/>
        <v>[66] = {wayshrines={-1,-1,-1,}, dlcId=DLC_BASE_GAME</v>
      </c>
      <c r="AZ48" s="21" t="str">
        <f t="shared" si="6"/>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A49" s="33" t="s">
        <v>1553</v>
      </c>
      <c r="AB49" s="3" t="str">
        <f>IF(AA49&lt;&gt;"",IF(AA49&lt;&gt;"LIBSETS_DROP_MECHANIC_MONSTER_NAME",VLOOKUP(AA49,'LibSets constants'!$I$4:$L$1003,3,FALSE),""),"")</f>
        <v>City Bruma (quartermaster)</v>
      </c>
      <c r="AC49" s="3" t="str">
        <f>IF(AA49&lt;&gt;"",IF(AA49&lt;&gt;"LIBSETS_DROP_MECHANIC_MONSTER_NAME",VLOOKUP(AA49,'LibSets constants'!$I$4:$L$1003,4,FALSE),""),"")</f>
        <v>Stadt Bruma (Quartiermeister)</v>
      </c>
      <c r="AD49" s="3" t="str">
        <f>IF(G49&lt;&gt;"LIBSETS_SETTYPE_BATTLEGROUND",IF(G49&lt;&gt;"LIBSETS_SETTYPE_SPECIAL",IF(AE49&lt;&gt;"",VLOOKUP(AE49,'ESO zone constants'!$D$3:$H$4953,5,FALSE),""),""),"")</f>
        <v/>
      </c>
      <c r="AE49" t="str">
        <f>IF(AND(O49&lt;&gt;"",NOT(ISERROR(O49))),"",IF(AND(M49&lt;&gt;"",M49&gt;0,NOT(ISERROR(M49))),VLOOKUP(M49,'ESO dumped WayshrineInfo'!$K$3:$N$9999,4,FALSE),""))</f>
        <v/>
      </c>
      <c r="AG49" s="3" t="str">
        <f>IF(AF49&lt;&gt;"",IF(AF49&lt;&gt;"LIBSETS_DROP_MECHANIC_MONSTER_NAME",VLOOKUP(AF49,'LibSets constants'!$I$4:$L$1003,3,FALSE),""),"")</f>
        <v/>
      </c>
      <c r="AH49" s="3" t="str">
        <f>IF(AF49&lt;&gt;"",IF(AF49&lt;&gt;"LIBSETS_DROP_MECHANIC_MONSTER_NAME",VLOOKUP(AF49,'LibSets constants'!$I$4:$L$1003,4,FALSE),""),"")</f>
        <v/>
      </c>
      <c r="AI49" s="3" t="str">
        <f>IF(G49&lt;&gt;"LIBSETS_SETTYPE_BATTLEGROUND",IF(G49&lt;&gt;"LIBSETS_SETTYPE_SPECIAL",IF(AJ49&lt;&gt;"",VLOOKUP(AJ49,'ESO zone constants'!$D$3:$H$4953,5,FALSE),""),""),"")</f>
        <v/>
      </c>
      <c r="AL49" s="3" t="str">
        <f>IF(AK49&lt;&gt;"",IF(AK49&lt;&gt;"LIBSETS_DROP_MECHANIC_MONSTER_NAME",VLOOKUP(AK49,'LibSets constants'!$I$4:$L$1003,3,FALSE),""),"")</f>
        <v/>
      </c>
      <c r="AM49" s="3" t="str">
        <f>IF(AK49&lt;&gt;"",IF(AK49&lt;&gt;"LIBSETS_DROP_MECHANIC_MONSTER_NAME",VLOOKUP(AK49,'LibSets constants'!$I$4:$L$1003,4,FALSE),""),"")</f>
        <v/>
      </c>
      <c r="AN49" s="3" t="str">
        <f>IF(G49&lt;&gt;"LIBSETS_SETTYPE_BATTLEGROUND",IF(G49&lt;&gt;"LIBSETS_SETTYPE_SPECIAL",IF(AO49&lt;&gt;"",VLOOKUP(AO49,'ESO zone constants'!$D$3:$H$4953,5,FALSE),""),""),"")</f>
        <v/>
      </c>
      <c r="AQ49" s="3" t="str">
        <f>IF(AP49&lt;&gt;"",IF(AP49&lt;&gt;"LIBSETS_DROP_MECHANIC_MONSTER_NAME",VLOOKUP(AP49,'LibSets constants'!$I$4:$L$1003,3,FALSE),""),"")</f>
        <v/>
      </c>
      <c r="AR49" s="3" t="str">
        <f>IF(AP49&lt;&gt;"",IF(AP49&lt;&gt;"LIBSETS_DROP_MECHANIC_MONSTER_NAME",VLOOKUP(AP49,'LibSets constants'!$I$4:$L$1003,4,FALSE),""),"")</f>
        <v/>
      </c>
      <c r="AS49" s="3" t="str">
        <f>IF(G49&lt;&gt;"LIBSETS_SETTYPE_BATTLEGROUND",IF(G49&lt;&gt;"LIBSETS_SETTYPE_SPECIAL",IF(AT49&lt;&gt;"",VLOOKUP(AT49,'ESO zone constants'!$D$3:$H$4953,5,FALSE),""),""),"")</f>
        <v/>
      </c>
      <c r="AV49" s="3" t="str">
        <f>IF(AU49&lt;&gt;"",IF(AU49&lt;&gt;"LIBSETS_DROP_MECHANIC_MONSTER_NAME",VLOOKUP(AU49,'LibSets constants'!$I$4:$L$1003,3,FALSE),""),"")</f>
        <v/>
      </c>
      <c r="AW49" s="3" t="str">
        <f>IF(AU49&lt;&gt;"",IF(AU49&lt;&gt;"LIBSETS_DROP_MECHANIC_MONSTER_NAME",VLOOKUP(AU49,'LibSets constants'!$I$4:$L$1003,4,FALSE),""),"")</f>
        <v/>
      </c>
      <c r="AX49" s="90" t="s">
        <v>2707</v>
      </c>
      <c r="AY49" s="21" t="str">
        <f t="shared" si="1"/>
        <v>[67] = {wayshrines={-1,-1,-1,}, dlcId=DLC_BASE_GAME</v>
      </c>
      <c r="AZ49" s="21" t="str">
        <f t="shared" si="6"/>
        <v>, zoneIds={181}, veteran=false</v>
      </c>
      <c r="BA49" s="21" t="str">
        <f t="shared" si="3"/>
        <v>, setType=LIBSETS_SETTYPE_CYRODIIL</v>
      </c>
      <c r="BB49" s="21" t="str">
        <f t="shared" si="4"/>
        <v>, dropMechanic={LIBSETS_DROP_MECHANIC_MAIL_PVP_REWARDS_FOR_THE_WORTHY,LIBSETS_DROP_MECHANIC_CITY_CYRODIIL_BRUMA}},</v>
      </c>
      <c r="BC49" s="21" t="str">
        <f t="shared" si="5"/>
        <v xml:space="preserve"> --Shadow Walker / Schattengänger   [Cyrodiil]</v>
      </c>
    </row>
    <row r="50" spans="1:55"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44" t="s">
        <v>1582</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1583</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1584</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90" t="s">
        <v>2707</v>
      </c>
      <c r="AY50" s="21" t="str">
        <f t="shared" si="1"/>
        <v>[68] = {wayshrines={-1,-1,-1,}, dlcId=DLC_BASE_GAME</v>
      </c>
      <c r="AZ50" s="21" t="str">
        <f t="shared" si="6"/>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44" t="s">
        <v>1582</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1583</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1584</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90" t="s">
        <v>2708</v>
      </c>
      <c r="AY51" s="21" t="str">
        <f t="shared" si="1"/>
        <v>[69] = {wayshrines={-1,-1,-1,}, dlcId=DLC_BASE_GAME</v>
      </c>
      <c r="AZ51" s="21" t="str">
        <f t="shared" si="6"/>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44" t="s">
        <v>1582</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1583</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1584</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90" t="s">
        <v>2707</v>
      </c>
      <c r="AY52" s="21" t="str">
        <f t="shared" si="1"/>
        <v>[70] = {wayshrines={-1,-1,-1,}, dlcId=DLC_BASE_GAME</v>
      </c>
      <c r="AZ52" s="21" t="str">
        <f t="shared" si="6"/>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90" t="s">
        <v>2707</v>
      </c>
      <c r="AY53" s="21" t="str">
        <f t="shared" si="1"/>
        <v>[71] = {wayshrines={185,185,185,}, dlcId=DLC_BASE_GAME</v>
      </c>
      <c r="AZ53" s="21" t="str">
        <f t="shared" si="6"/>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44"/>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90" t="s">
        <v>2707</v>
      </c>
      <c r="AY54" s="21" t="str">
        <f t="shared" si="1"/>
        <v>[72] = {wayshrines={187,187,187,}, dlcId=DLC_BASE_GAME</v>
      </c>
      <c r="AZ54" s="21" t="str">
        <f t="shared" si="6"/>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A55" s="44"/>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90" t="s">
        <v>2707</v>
      </c>
      <c r="AY55" s="21" t="str">
        <f t="shared" si="1"/>
        <v>[73] = {wayshrines={135,135,135,}, traitsNeeded=8, dlcId=DLC_BASE_GAME</v>
      </c>
      <c r="AZ55" s="21" t="str">
        <f t="shared" si="6"/>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3" t="str">
        <f>IF(AA56&lt;&gt;"",IF(AA56&lt;&gt;"LIBSETS_DROP_MECHANIC_MONSTER_NAME",VLOOKUP(AA56,'LibSets constants'!$I$4:$L$1003,3,FALSE),""),"")</f>
        <v/>
      </c>
      <c r="AC56" s="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90" t="s">
        <v>2707</v>
      </c>
      <c r="AY56" s="21" t="str">
        <f t="shared" si="1"/>
        <v>[74] = {wayshrines={133,133,133,}, traitsNeeded=8, dlcId=DLC_BASE_GAME</v>
      </c>
      <c r="AZ56" s="21" t="str">
        <f t="shared" si="6"/>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A57" s="44"/>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90" t="s">
        <v>2708</v>
      </c>
      <c r="AY57" s="21" t="str">
        <f t="shared" si="1"/>
        <v>[75] = {wayshrines={19,165,24,}, traitsNeeded=3, dlcId=DLC_BASE_GAME</v>
      </c>
      <c r="AZ57" s="21" t="str">
        <f t="shared" si="6"/>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1552</v>
      </c>
      <c r="AB58" s="3" t="str">
        <f>IF(AA58&lt;&gt;"",IF(AA58&lt;&gt;"LIBSETS_DROP_MECHANIC_MONSTER_NAME",VLOOKUP(AA58,'LibSets constants'!$I$4:$L$1003,3,FALSE),""),"")</f>
        <v>City Erntefurt (quartermaster)</v>
      </c>
      <c r="AC58" s="3" t="str">
        <f>IF(AA58&lt;&gt;"",IF(AA58&lt;&gt;"LIBSETS_DROP_MECHANIC_MONSTER_NAME",VLOOKUP(AA58,'LibSets constants'!$I$4:$L$1003,4,FALSE),""),"")</f>
        <v>Stadt Erntefurt (Quartiermeister)</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90" t="s">
        <v>2708</v>
      </c>
      <c r="AY58" s="21" t="str">
        <f t="shared" si="1"/>
        <v>[76] = {wayshrines={-1,-1,-1,}, dlcId=DLC_BASE_GAME</v>
      </c>
      <c r="AZ58" s="21" t="str">
        <f t="shared" si="6"/>
        <v>, zoneIds={181}, veteran=false</v>
      </c>
      <c r="BA58" s="21" t="str">
        <f t="shared" si="3"/>
        <v>, setType=LIBSETS_SETTYPE_CYRODIIL</v>
      </c>
      <c r="BB58" s="21" t="str">
        <f t="shared" si="4"/>
        <v>, isProcSetAllowedInPvP=1, dropMechanic={LIBSETS_DROP_MECHANIC_MAIL_PVP_REWARDS_FOR_THE_WORTHY,LIBSETS_DROP_MECHANIC_CITY_CYRODIIL_ERNTEFURT}},</v>
      </c>
      <c r="BC58" s="21" t="str">
        <f t="shared" si="5"/>
        <v xml:space="preserve"> --Robes of Alteration Mastery / Roben der Veränderungsbeherrschung   [Cyrodiil]</v>
      </c>
    </row>
    <row r="59" spans="1:55"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A59" s="44"/>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90" t="s">
        <v>2707</v>
      </c>
      <c r="AY59" s="21" t="str">
        <f t="shared" si="1"/>
        <v>[77] = {wayshrines={196,196,196,}, dlcId=DLC_BASE_GAME</v>
      </c>
      <c r="AZ59" s="21" t="str">
        <f t="shared" si="6"/>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90" t="s">
        <v>2707</v>
      </c>
      <c r="AY60" s="21" t="str">
        <f t="shared" si="1"/>
        <v>[78] = {wayshrines={9,154,51,}, traitsNeeded=4, dlcId=DLC_BASE_GAME</v>
      </c>
      <c r="AZ60" s="21" t="str">
        <f t="shared" si="6"/>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A61" s="44"/>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90" t="s">
        <v>2708</v>
      </c>
      <c r="AY61" s="21" t="str">
        <f t="shared" si="1"/>
        <v>[79] = {wayshrines={35,144,111,}, traitsNeeded=6, dlcId=DLC_BASE_GAME</v>
      </c>
      <c r="AZ61" s="21" t="str">
        <f t="shared" si="6"/>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90" t="s">
        <v>2707</v>
      </c>
      <c r="AY62" s="21" t="str">
        <f t="shared" si="1"/>
        <v>[80] = {wayshrines={39,161,113,}, traitsNeeded=6, dlcId=DLC_BASE_GAME</v>
      </c>
      <c r="AZ62" s="21" t="str">
        <f t="shared" si="6"/>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3" t="str">
        <f>IF(AA63&lt;&gt;"",IF(AA63&lt;&gt;"LIBSETS_DROP_MECHANIC_MONSTER_NAME",VLOOKUP(AA63,'LibSets constants'!$I$4:$L$1003,3,FALSE),""),"")</f>
        <v/>
      </c>
      <c r="AC63" s="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G63" s="3" t="str">
        <f>IF(AF63&lt;&gt;"",IF(AF63&lt;&gt;"LIBSETS_DROP_MECHANIC_MONSTER_NAME",VLOOKUP(AF63,'LibSets constants'!$I$4:$L$1003,3,FALSE),""),"")</f>
        <v/>
      </c>
      <c r="AH63" s="3" t="str">
        <f>IF(AF63&lt;&gt;"",IF(AF63&lt;&gt;"LIBSETS_DROP_MECHANIC_MONSTER_NAME",VLOOKUP(AF63,'LibSets constants'!$I$4:$L$1003,4,FALSE),""),"")</f>
        <v/>
      </c>
      <c r="AI63" s="3" t="str">
        <f>IF(G63&lt;&gt;"LIBSETS_SETTYPE_BATTLEGROUND",IF(G63&lt;&gt;"LIBSETS_SETTYPE_SPECIAL",IF(AJ63&lt;&gt;"",VLOOKUP(AJ63,'ESO zone constants'!$D$3:$H$4953,5,FALSE),""),""),"")</f>
        <v/>
      </c>
      <c r="AL63" s="3" t="str">
        <f>IF(AK63&lt;&gt;"",IF(AK63&lt;&gt;"LIBSETS_DROP_MECHANIC_MONSTER_NAME",VLOOKUP(AK63,'LibSets constants'!$I$4:$L$1003,3,FALSE),""),"")</f>
        <v/>
      </c>
      <c r="AM63" s="3" t="str">
        <f>IF(AK63&lt;&gt;"",IF(AK63&lt;&gt;"LIBSETS_DROP_MECHANIC_MONSTER_NAME",VLOOKUP(AK63,'LibSets constants'!$I$4:$L$1003,4,FALSE),""),"")</f>
        <v/>
      </c>
      <c r="AN63" s="3" t="str">
        <f>IF(G63&lt;&gt;"LIBSETS_SETTYPE_BATTLEGROUND",IF(G63&lt;&gt;"LIBSETS_SETTYPE_SPECIAL",IF(AO63&lt;&gt;"",VLOOKUP(AO63,'ESO zone constants'!$D$3:$H$4953,5,FALSE),""),""),"")</f>
        <v/>
      </c>
      <c r="AQ63" s="3" t="str">
        <f>IF(AP63&lt;&gt;"",IF(AP63&lt;&gt;"LIBSETS_DROP_MECHANIC_MONSTER_NAME",VLOOKUP(AP63,'LibSets constants'!$I$4:$L$1003,3,FALSE),""),"")</f>
        <v/>
      </c>
      <c r="AR63" s="3" t="str">
        <f>IF(AP63&lt;&gt;"",IF(AP63&lt;&gt;"LIBSETS_DROP_MECHANIC_MONSTER_NAME",VLOOKUP(AP63,'LibSets constants'!$I$4:$L$1003,4,FALSE),""),"")</f>
        <v/>
      </c>
      <c r="AS63" s="3" t="str">
        <f>IF(G63&lt;&gt;"LIBSETS_SETTYPE_BATTLEGROUND",IF(G63&lt;&gt;"LIBSETS_SETTYPE_SPECIAL",IF(AT63&lt;&gt;"",VLOOKUP(AT63,'ESO zone constants'!$D$3:$H$4953,5,FALSE),""),""),"")</f>
        <v/>
      </c>
      <c r="AV63" s="3" t="str">
        <f>IF(AU63&lt;&gt;"",IF(AU63&lt;&gt;"LIBSETS_DROP_MECHANIC_MONSTER_NAME",VLOOKUP(AU63,'LibSets constants'!$I$4:$L$1003,3,FALSE),""),"")</f>
        <v/>
      </c>
      <c r="AW63" s="3" t="str">
        <f>IF(AU63&lt;&gt;"",IF(AU63&lt;&gt;"LIBSETS_DROP_MECHANIC_MONSTER_NAME",VLOOKUP(AU63,'LibSets constants'!$I$4:$L$1003,4,FALSE),""),"")</f>
        <v/>
      </c>
      <c r="AX63" s="90" t="s">
        <v>2707</v>
      </c>
      <c r="AY63" s="21" t="str">
        <f t="shared" si="1"/>
        <v>[81] = {wayshrines={137,103,89,}, traitsNeeded=5, dlcId=DLC_BASE_GAME</v>
      </c>
      <c r="AZ63" s="21" t="str">
        <f t="shared" si="6"/>
        <v>, zoneIds={104,58,101}, veteran=false</v>
      </c>
      <c r="BA63" s="21" t="str">
        <f t="shared" si="3"/>
        <v>, setType=LIBSETS_SETTYPE_CRAFTED</v>
      </c>
      <c r="BB63" s="21" t="str">
        <f t="shared" si="4"/>
        <v>},</v>
      </c>
      <c r="BC63" s="21" t="str">
        <f t="shared" si="5"/>
        <v xml:space="preserve"> --Song of Lamae / Lied der Lamien   [Alik'r Desert, Malabal Tor, Eastmarch]</v>
      </c>
    </row>
    <row r="64" spans="1:55"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90" t="s">
        <v>2707</v>
      </c>
      <c r="AY64" s="21" t="str">
        <f t="shared" si="1"/>
        <v>[82] = {wayshrines={155,105,95,}, traitsNeeded=5, dlcId=DLC_BASE_GAME</v>
      </c>
      <c r="AZ64" s="21" t="str">
        <f t="shared" si="6"/>
        <v>, zoneIds={104,58,101}, veteran=false</v>
      </c>
      <c r="BA64" s="21" t="str">
        <f t="shared" si="3"/>
        <v>, setType=LIBSETS_SETTYPE_CRAFTED</v>
      </c>
      <c r="BB64" s="21" t="str">
        <f t="shared" si="4"/>
        <v>},</v>
      </c>
      <c r="BC64" s="21" t="str">
        <f t="shared" si="5"/>
        <v xml:space="preserve"> --Alessia\'s Bulwark / Alessias Bollwerk   [Alik'r Desert, Malabal Tor, Eastmarch]</v>
      </c>
    </row>
    <row r="65" spans="1:55"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1555</v>
      </c>
      <c r="AB65" s="3" t="str">
        <f>IF(AA65&lt;&gt;"",IF(AA65&lt;&gt;"LIBSETS_DROP_MECHANIC_MONSTER_NAME",VLOOKUP(AA65,'LibSets constants'!$I$4:$L$1003,3,FALSE),""),"")</f>
        <v>City Vlastarus (quartermaster)</v>
      </c>
      <c r="AC65" s="3" t="str">
        <f>IF(AA65&lt;&gt;"",IF(AA65&lt;&gt;"LIBSETS_DROP_MECHANIC_MONSTER_NAME",VLOOKUP(AA65,'LibSets constants'!$I$4:$L$1003,4,FALSE),""),"")</f>
        <v>Stadt Vlastarus (Quartiermeister)</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90" t="s">
        <v>2708</v>
      </c>
      <c r="AY65" s="21" t="str">
        <f t="shared" si="1"/>
        <v>[83] = {wayshrines={-1,-1,-1,}, dlcId=DLC_BASE_GAME</v>
      </c>
      <c r="AZ65" s="21" t="str">
        <f t="shared" si="6"/>
        <v>, zoneIds={181}, veteran=false</v>
      </c>
      <c r="BA65" s="21" t="str">
        <f t="shared" si="3"/>
        <v>, setType=LIBSETS_SETTYPE_CYRODIIL</v>
      </c>
      <c r="BB65" s="21" t="str">
        <f t="shared" si="4"/>
        <v>, isProcSetAllowedInPvP=1, dropMechanic={LIBSETS_DROP_MECHANIC_MAIL_PVP_REWARDS_FOR_THE_WORTHY,LIBSETS_DROP_MECHANIC_CITY_CYRODIIL_VLASTARUS}},</v>
      </c>
      <c r="BC65" s="21" t="str">
        <f t="shared" si="5"/>
        <v xml:space="preserve"> --Elf Bane / Elfenfluch   [Cyrodiil]</v>
      </c>
    </row>
    <row r="66" spans="1:55"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A66" s="44"/>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90" t="s">
        <v>2708</v>
      </c>
      <c r="AY66" s="21" t="str">
        <f t="shared" si="1"/>
        <v>[84] = {wayshrines={-2,-2,-2,}, traitsNeeded=8, dlcId=DLC_BASE_GAME</v>
      </c>
      <c r="AZ66" s="21" t="str">
        <f t="shared" si="6"/>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825</v>
      </c>
      <c r="C67" t="s">
        <v>2620</v>
      </c>
      <c r="D67" s="3">
        <f t="shared" ref="D67:D130" si="7">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A67" s="33" t="s">
        <v>1552</v>
      </c>
      <c r="AB67" s="3" t="str">
        <f>IF(AA67&lt;&gt;"",IF(AA67&lt;&gt;"LIBSETS_DROP_MECHANIC_MONSTER_NAME",VLOOKUP(AA67,'LibSets constants'!$I$4:$L$1003,3,FALSE),""),"")</f>
        <v>City Erntefurt (quartermaster)</v>
      </c>
      <c r="AC67" s="3" t="str">
        <f>IF(AA67&lt;&gt;"",IF(AA67&lt;&gt;"LIBSETS_DROP_MECHANIC_MONSTER_NAME",VLOOKUP(AA67,'LibSets constants'!$I$4:$L$1003,4,FALSE),""),"")</f>
        <v>Stadt Erntefurt (Quartiermeister)</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90" t="s">
        <v>2707</v>
      </c>
      <c r="AY67" s="21" t="str">
        <f t="shared" ref="AY67:AY130" si="8">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 t="shared" si="6"/>
        <v>, zoneIds={181}, veteran=false</v>
      </c>
      <c r="BA67" s="21" t="str">
        <f t="shared" ref="BA67:BA130" si="9">IF(F67&lt;&gt;"Not in the game (anymore)",IF(A67&lt;&gt;"",", setType="&amp;G67,"")&amp;IF(J67="true",", multiTrialSet=true",""),"")</f>
        <v>, setType=LIBSETS_SETTYPE_CYRODIIL</v>
      </c>
      <c r="BB67" s="21" t="str">
        <f t="shared" ref="BB67:BB130" si="10">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dropMechanic={LIBSETS_DROP_MECHANIC_MAIL_PVP_REWARDS_FOR_THE_WORTHY,LIBSETS_DROP_MECHANIC_CITY_CYRODIIL_ERNTEFURT}},</v>
      </c>
      <c r="BC67" s="21" t="str">
        <f t="shared" ref="BC67:BC130" si="11">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826</v>
      </c>
      <c r="C68" t="s">
        <v>2621</v>
      </c>
      <c r="D68" s="3">
        <f t="shared" si="7"/>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44" t="s">
        <v>1582</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1583</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1584</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90" t="s">
        <v>2707</v>
      </c>
      <c r="AY68" s="21" t="str">
        <f t="shared" si="8"/>
        <v>[86] = {wayshrines={-1,-1,-1,}, dlcId=DLC_BASE_GAME</v>
      </c>
      <c r="AZ68" s="21" t="str">
        <f t="shared" si="6"/>
        <v>, zoneIds={381}, veteran=false</v>
      </c>
      <c r="BA68" s="21" t="str">
        <f t="shared" si="9"/>
        <v>, setType=LIBSETS_SETTYPE_OVERLAND</v>
      </c>
      <c r="BB68" s="21" t="str">
        <f t="shared" si="10"/>
        <v>, dropMechanic={LIBSETS_DROP_MECHANIC_OVERLAND_BOSS_DELVE,LIBSETS_DROP_MECHANIC_OVERLAND_WORLDBOSS,LIBSETS_DROP_MECHANIC_OVERLAND_BOSS_PUBLIC_DUNGEON,LIBSETS_DROP_MECHANIC_OVERLAND_CHEST}},</v>
      </c>
      <c r="BC68" s="21" t="str">
        <f t="shared" si="11"/>
        <v xml:space="preserve"> --Queen\'s Elegance / Eleganz der Königin   [Auridon]</v>
      </c>
    </row>
    <row r="69" spans="1:55" x14ac:dyDescent="0.25">
      <c r="A69" s="5">
        <v>87</v>
      </c>
      <c r="B69" t="s">
        <v>827</v>
      </c>
      <c r="C69" t="s">
        <v>828</v>
      </c>
      <c r="D69" s="3">
        <f t="shared" si="7"/>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90" t="s">
        <v>2708</v>
      </c>
      <c r="AY69" s="21" t="str">
        <f t="shared" si="8"/>
        <v>[87] = {wayshrines={-1,-1,-1,}, traitsNeeded=8, dlcId=DLC_BASE_GAME</v>
      </c>
      <c r="AZ69" s="21" t="str">
        <f t="shared" si="6"/>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829</v>
      </c>
      <c r="C70" t="s">
        <v>830</v>
      </c>
      <c r="D70" s="3">
        <f t="shared" si="7"/>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90" t="s">
        <v>2708</v>
      </c>
      <c r="AY70" s="21" t="str">
        <f t="shared" si="8"/>
        <v>[88] = {wayshrines={270,270,270,}, dlcId=DLC_BASE_GAME</v>
      </c>
      <c r="AZ70" s="21" t="str">
        <f t="shared" si="6"/>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831</v>
      </c>
      <c r="C71" t="s">
        <v>832</v>
      </c>
      <c r="D71" s="3">
        <f t="shared" si="7"/>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A71" s="33" t="s">
        <v>1553</v>
      </c>
      <c r="AB71" s="3" t="str">
        <f>IF(AA71&lt;&gt;"",IF(AA71&lt;&gt;"LIBSETS_DROP_MECHANIC_MONSTER_NAME",VLOOKUP(AA71,'LibSets constants'!$I$4:$L$1003,3,FALSE),""),"")</f>
        <v>City Bruma (quartermaster)</v>
      </c>
      <c r="AC71" s="3" t="str">
        <f>IF(AA71&lt;&gt;"",IF(AA71&lt;&gt;"LIBSETS_DROP_MECHANIC_MONSTER_NAME",VLOOKUP(AA71,'LibSets constants'!$I$4:$L$1003,4,FALSE),""),"")</f>
        <v>Stadt Bruma (Quartiermeister)</v>
      </c>
      <c r="AD71" s="3" t="str">
        <f>IF(G71&lt;&gt;"LIBSETS_SETTYPE_BATTLEGROUND",IF(G71&lt;&gt;"LIBSETS_SETTYPE_SPECIAL",IF(AE71&lt;&gt;"",VLOOKUP(AE71,'ESO zone constants'!$D$3:$H$4953,5,FALSE),""),""),"")</f>
        <v/>
      </c>
      <c r="AE71" t="str">
        <f>IF(AND(O71&lt;&gt;"",NOT(ISERROR(O71))),"",IF(AND(M71&lt;&gt;"",M71&gt;0,NOT(ISERROR(M71))),VLOOKUP(M71,'ESO dumped WayshrineInfo'!$K$3:$N$9999,4,FALSE),""))</f>
        <v/>
      </c>
      <c r="AG71" s="3" t="str">
        <f>IF(AF71&lt;&gt;"",IF(AF71&lt;&gt;"LIBSETS_DROP_MECHANIC_MONSTER_NAME",VLOOKUP(AF71,'LibSets constants'!$I$4:$L$1003,3,FALSE),""),"")</f>
        <v/>
      </c>
      <c r="AH71" s="3" t="str">
        <f>IF(AF71&lt;&gt;"",IF(AF71&lt;&gt;"LIBSETS_DROP_MECHANIC_MONSTER_NAME",VLOOKUP(AF71,'LibSets constants'!$I$4:$L$1003,4,FALSE),""),"")</f>
        <v/>
      </c>
      <c r="AI71" s="3" t="str">
        <f>IF(G71&lt;&gt;"LIBSETS_SETTYPE_BATTLEGROUND",IF(G71&lt;&gt;"LIBSETS_SETTYPE_SPECIAL",IF(AJ71&lt;&gt;"",VLOOKUP(AJ71,'ESO zone constants'!$D$3:$H$4953,5,FALSE),""),""),"")</f>
        <v/>
      </c>
      <c r="AL71" s="3" t="str">
        <f>IF(AK71&lt;&gt;"",IF(AK71&lt;&gt;"LIBSETS_DROP_MECHANIC_MONSTER_NAME",VLOOKUP(AK71,'LibSets constants'!$I$4:$L$1003,3,FALSE),""),"")</f>
        <v/>
      </c>
      <c r="AM71" s="3" t="str">
        <f>IF(AK71&lt;&gt;"",IF(AK71&lt;&gt;"LIBSETS_DROP_MECHANIC_MONSTER_NAME",VLOOKUP(AK71,'LibSets constants'!$I$4:$L$1003,4,FALSE),""),"")</f>
        <v/>
      </c>
      <c r="AN71" s="3" t="str">
        <f>IF(G71&lt;&gt;"LIBSETS_SETTYPE_BATTLEGROUND",IF(G71&lt;&gt;"LIBSETS_SETTYPE_SPECIAL",IF(AO71&lt;&gt;"",VLOOKUP(AO71,'ESO zone constants'!$D$3:$H$4953,5,FALSE),""),""),"")</f>
        <v/>
      </c>
      <c r="AQ71" s="3" t="str">
        <f>IF(AP71&lt;&gt;"",IF(AP71&lt;&gt;"LIBSETS_DROP_MECHANIC_MONSTER_NAME",VLOOKUP(AP71,'LibSets constants'!$I$4:$L$1003,3,FALSE),""),"")</f>
        <v/>
      </c>
      <c r="AR71" s="3" t="str">
        <f>IF(AP71&lt;&gt;"",IF(AP71&lt;&gt;"LIBSETS_DROP_MECHANIC_MONSTER_NAME",VLOOKUP(AP71,'LibSets constants'!$I$4:$L$1003,4,FALSE),""),"")</f>
        <v/>
      </c>
      <c r="AS71" s="3" t="str">
        <f>IF(G71&lt;&gt;"LIBSETS_SETTYPE_BATTLEGROUND",IF(G71&lt;&gt;"LIBSETS_SETTYPE_SPECIAL",IF(AT71&lt;&gt;"",VLOOKUP(AT71,'ESO zone constants'!$D$3:$H$4953,5,FALSE),""),""),"")</f>
        <v/>
      </c>
      <c r="AV71" s="3" t="str">
        <f>IF(AU71&lt;&gt;"",IF(AU71&lt;&gt;"LIBSETS_DROP_MECHANIC_MONSTER_NAME",VLOOKUP(AU71,'LibSets constants'!$I$4:$L$1003,3,FALSE),""),"")</f>
        <v/>
      </c>
      <c r="AW71" s="3" t="str">
        <f>IF(AU71&lt;&gt;"",IF(AU71&lt;&gt;"LIBSETS_DROP_MECHANIC_MONSTER_NAME",VLOOKUP(AU71,'LibSets constants'!$I$4:$L$1003,4,FALSE),""),"")</f>
        <v/>
      </c>
      <c r="AX71" s="90" t="s">
        <v>2707</v>
      </c>
      <c r="AY71" s="21" t="str">
        <f t="shared" si="8"/>
        <v>[89] = {wayshrines={-1,-1,-1,}, dlcId=DLC_BASE_GAME</v>
      </c>
      <c r="AZ71" s="21" t="str">
        <f t="shared" si="6"/>
        <v>, zoneIds={181}, veteran=false</v>
      </c>
      <c r="BA71" s="21" t="str">
        <f t="shared" si="9"/>
        <v>, setType=LIBSETS_SETTYPE_CYRODIIL</v>
      </c>
      <c r="BB71" s="21" t="str">
        <f t="shared" si="10"/>
        <v>, dropMechanic={LIBSETS_DROP_MECHANIC_MAIL_PVP_REWARDS_FOR_THE_WORTHY,LIBSETS_DROP_MECHANIC_CITY_CYRODIIL_BRUMA}},</v>
      </c>
      <c r="BC71" s="21" t="str">
        <f t="shared" si="11"/>
        <v xml:space="preserve"> --Sentry / Wachposten   [Cyrodiil]</v>
      </c>
    </row>
    <row r="72" spans="1:55" x14ac:dyDescent="0.25">
      <c r="A72" s="12">
        <v>90</v>
      </c>
      <c r="B72" t="s">
        <v>833</v>
      </c>
      <c r="C72" t="s">
        <v>2622</v>
      </c>
      <c r="D72" s="3">
        <f t="shared" si="7"/>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44" t="s">
        <v>1582</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1583</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1584</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90" t="s">
        <v>2707</v>
      </c>
      <c r="AY72" s="21" t="str">
        <f t="shared" si="8"/>
        <v>[90] = {wayshrines={-1,-1,-1,}, dlcId=DLC_BASE_GAME</v>
      </c>
      <c r="AZ72" s="21" t="str">
        <f t="shared" si="6"/>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834</v>
      </c>
      <c r="C73" t="s">
        <v>2623</v>
      </c>
      <c r="D73" s="3">
        <f t="shared" si="7"/>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A73" s="44"/>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90" t="s">
        <v>2707</v>
      </c>
      <c r="AY73" s="21" t="str">
        <f t="shared" si="8"/>
        <v>[91] = {wayshrines={184,184,184,}, dlcId=DLC_BASE_GAME</v>
      </c>
      <c r="AZ73" s="21" t="str">
        <f t="shared" si="6"/>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835</v>
      </c>
      <c r="C74" t="s">
        <v>2624</v>
      </c>
      <c r="D74" s="3">
        <f t="shared" si="7"/>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 t="str">
        <f>IF(AA74&lt;&gt;"",IF(AA74&lt;&gt;"LIBSETS_DROP_MECHANIC_MONSTER_NAME",VLOOKUP(AA74,'LibSets constants'!$I$4:$L$1003,3,FALSE),""),"")</f>
        <v/>
      </c>
      <c r="AC74" s="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G74" s="3" t="str">
        <f>IF(AF74&lt;&gt;"",IF(AF74&lt;&gt;"LIBSETS_DROP_MECHANIC_MONSTER_NAME",VLOOKUP(AF74,'LibSets constants'!$I$4:$L$1003,3,FALSE),""),"")</f>
        <v/>
      </c>
      <c r="AH74" s="3" t="str">
        <f>IF(AF74&lt;&gt;"",IF(AF74&lt;&gt;"LIBSETS_DROP_MECHANIC_MONSTER_NAME",VLOOKUP(AF74,'LibSets constants'!$I$4:$L$1003,4,FALSE),""),"")</f>
        <v/>
      </c>
      <c r="AI74" s="3" t="str">
        <f>IF(G74&lt;&gt;"LIBSETS_SETTYPE_BATTLEGROUND",IF(G74&lt;&gt;"LIBSETS_SETTYPE_SPECIAL",IF(AJ74&lt;&gt;"",VLOOKUP(AJ74,'ESO zone constants'!$D$3:$H$4953,5,FALSE),""),""),"")</f>
        <v/>
      </c>
      <c r="AL74" s="3" t="str">
        <f>IF(AK74&lt;&gt;"",IF(AK74&lt;&gt;"LIBSETS_DROP_MECHANIC_MONSTER_NAME",VLOOKUP(AK74,'LibSets constants'!$I$4:$L$1003,3,FALSE),""),"")</f>
        <v/>
      </c>
      <c r="AM74" s="3" t="str">
        <f>IF(AK74&lt;&gt;"",IF(AK74&lt;&gt;"LIBSETS_DROP_MECHANIC_MONSTER_NAME",VLOOKUP(AK74,'LibSets constants'!$I$4:$L$1003,4,FALSE),""),"")</f>
        <v/>
      </c>
      <c r="AN74" s="3" t="str">
        <f>IF(G74&lt;&gt;"LIBSETS_SETTYPE_BATTLEGROUND",IF(G74&lt;&gt;"LIBSETS_SETTYPE_SPECIAL",IF(AO74&lt;&gt;"",VLOOKUP(AO74,'ESO zone constants'!$D$3:$H$4953,5,FALSE),""),""),"")</f>
        <v/>
      </c>
      <c r="AQ74" s="3" t="str">
        <f>IF(AP74&lt;&gt;"",IF(AP74&lt;&gt;"LIBSETS_DROP_MECHANIC_MONSTER_NAME",VLOOKUP(AP74,'LibSets constants'!$I$4:$L$1003,3,FALSE),""),"")</f>
        <v/>
      </c>
      <c r="AR74" s="3" t="str">
        <f>IF(AP74&lt;&gt;"",IF(AP74&lt;&gt;"LIBSETS_DROP_MECHANIC_MONSTER_NAME",VLOOKUP(AP74,'LibSets constants'!$I$4:$L$1003,4,FALSE),""),"")</f>
        <v/>
      </c>
      <c r="AS74" s="3" t="str">
        <f>IF(G74&lt;&gt;"LIBSETS_SETTYPE_BATTLEGROUND",IF(G74&lt;&gt;"LIBSETS_SETTYPE_SPECIAL",IF(AT74&lt;&gt;"",VLOOKUP(AT74,'ESO zone constants'!$D$3:$H$4953,5,FALSE),""),""),"")</f>
        <v/>
      </c>
      <c r="AV74" s="3" t="str">
        <f>IF(AU74&lt;&gt;"",IF(AU74&lt;&gt;"LIBSETS_DROP_MECHANIC_MONSTER_NAME",VLOOKUP(AU74,'LibSets constants'!$I$4:$L$1003,3,FALSE),""),"")</f>
        <v/>
      </c>
      <c r="AW74" s="3" t="str">
        <f>IF(AU74&lt;&gt;"",IF(AU74&lt;&gt;"LIBSETS_DROP_MECHANIC_MONSTER_NAME",VLOOKUP(AU74,'LibSets constants'!$I$4:$L$1003,4,FALSE),""),"")</f>
        <v/>
      </c>
      <c r="AX74" s="90" t="s">
        <v>2707</v>
      </c>
      <c r="AY74" s="21" t="str">
        <f t="shared" si="8"/>
        <v>[92] = {wayshrines={-2,-2,-2,}, traitsNeeded=8, dlcId=DLC_BASE_GAME</v>
      </c>
      <c r="AZ74" s="21" t="str">
        <f t="shared" si="6"/>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836</v>
      </c>
      <c r="C75" t="s">
        <v>2625</v>
      </c>
      <c r="D75" s="3">
        <f t="shared" si="7"/>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44" t="s">
        <v>1582</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1583</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1584</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90" t="s">
        <v>2707</v>
      </c>
      <c r="AY75" s="21" t="str">
        <f t="shared" si="8"/>
        <v>[93] = {wayshrines={-1,-1,-1,}, dlcId=DLC_BASE_GAME</v>
      </c>
      <c r="AZ75" s="21" t="str">
        <f t="shared" si="6"/>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837</v>
      </c>
      <c r="C76" t="s">
        <v>2626</v>
      </c>
      <c r="D76" s="3">
        <f t="shared" si="7"/>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44" t="s">
        <v>1582</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1583</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1584</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90" t="s">
        <v>2707</v>
      </c>
      <c r="AY76" s="21" t="str">
        <f t="shared" si="8"/>
        <v>[94] = {wayshrines={-1,-1,-1,}, dlcId=DLC_BASE_GAME</v>
      </c>
      <c r="AZ76" s="21" t="str">
        <f t="shared" si="6"/>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838</v>
      </c>
      <c r="C77" t="s">
        <v>2627</v>
      </c>
      <c r="D77" s="3">
        <f t="shared" si="7"/>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3" t="str">
        <f>IF(AA77&lt;&gt;"",IF(AA77&lt;&gt;"LIBSETS_DROP_MECHANIC_MONSTER_NAME",VLOOKUP(AA77,'LibSets constants'!$I$4:$L$1003,3,FALSE),""),"")</f>
        <v/>
      </c>
      <c r="AC77" s="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G77" s="3" t="str">
        <f>IF(AF77&lt;&gt;"",IF(AF77&lt;&gt;"LIBSETS_DROP_MECHANIC_MONSTER_NAME",VLOOKUP(AF77,'LibSets constants'!$I$4:$L$1003,3,FALSE),""),"")</f>
        <v/>
      </c>
      <c r="AH77" s="3" t="str">
        <f>IF(AF77&lt;&gt;"",IF(AF77&lt;&gt;"LIBSETS_DROP_MECHANIC_MONSTER_NAME",VLOOKUP(AF77,'LibSets constants'!$I$4:$L$1003,4,FALSE),""),"")</f>
        <v/>
      </c>
      <c r="AI77" s="3" t="str">
        <f>IF(G77&lt;&gt;"LIBSETS_SETTYPE_BATTLEGROUND",IF(G77&lt;&gt;"LIBSETS_SETTYPE_SPECIAL",IF(AJ77&lt;&gt;"",VLOOKUP(AJ77,'ESO zone constants'!$D$3:$H$4953,5,FALSE),""),""),"")</f>
        <v/>
      </c>
      <c r="AL77" s="3" t="str">
        <f>IF(AK77&lt;&gt;"",IF(AK77&lt;&gt;"LIBSETS_DROP_MECHANIC_MONSTER_NAME",VLOOKUP(AK77,'LibSets constants'!$I$4:$L$1003,3,FALSE),""),"")</f>
        <v/>
      </c>
      <c r="AM77" s="3" t="str">
        <f>IF(AK77&lt;&gt;"",IF(AK77&lt;&gt;"LIBSETS_DROP_MECHANIC_MONSTER_NAME",VLOOKUP(AK77,'LibSets constants'!$I$4:$L$1003,4,FALSE),""),"")</f>
        <v/>
      </c>
      <c r="AN77" s="3" t="str">
        <f>IF(G77&lt;&gt;"LIBSETS_SETTYPE_BATTLEGROUND",IF(G77&lt;&gt;"LIBSETS_SETTYPE_SPECIAL",IF(AO77&lt;&gt;"",VLOOKUP(AO77,'ESO zone constants'!$D$3:$H$4953,5,FALSE),""),""),"")</f>
        <v/>
      </c>
      <c r="AQ77" s="3" t="str">
        <f>IF(AP77&lt;&gt;"",IF(AP77&lt;&gt;"LIBSETS_DROP_MECHANIC_MONSTER_NAME",VLOOKUP(AP77,'LibSets constants'!$I$4:$L$1003,3,FALSE),""),"")</f>
        <v/>
      </c>
      <c r="AR77" s="3" t="str">
        <f>IF(AP77&lt;&gt;"",IF(AP77&lt;&gt;"LIBSETS_DROP_MECHANIC_MONSTER_NAME",VLOOKUP(AP77,'LibSets constants'!$I$4:$L$1003,4,FALSE),""),"")</f>
        <v/>
      </c>
      <c r="AS77" s="3" t="str">
        <f>IF(G77&lt;&gt;"LIBSETS_SETTYPE_BATTLEGROUND",IF(G77&lt;&gt;"LIBSETS_SETTYPE_SPECIAL",IF(AT77&lt;&gt;"",VLOOKUP(AT77,'ESO zone constants'!$D$3:$H$4953,5,FALSE),""),""),"")</f>
        <v/>
      </c>
      <c r="AV77" s="3" t="str">
        <f>IF(AU77&lt;&gt;"",IF(AU77&lt;&gt;"LIBSETS_DROP_MECHANIC_MONSTER_NAME",VLOOKUP(AU77,'LibSets constants'!$I$4:$L$1003,3,FALSE),""),"")</f>
        <v/>
      </c>
      <c r="AW77" s="3" t="str">
        <f>IF(AU77&lt;&gt;"",IF(AU77&lt;&gt;"LIBSETS_DROP_MECHANIC_MONSTER_NAME",VLOOKUP(AU77,'LibSets constants'!$I$4:$L$1003,4,FALSE),""),"")</f>
        <v/>
      </c>
      <c r="AX77" s="90" t="s">
        <v>2707</v>
      </c>
      <c r="AY77" s="21" t="str">
        <f t="shared" si="8"/>
        <v>[95] = {wayshrines={-1,-1,-1,}, traitsNeeded=8, dlcId=DLC_BASE_GAME</v>
      </c>
      <c r="AZ77" s="21" t="str">
        <f t="shared" ref="AZ77:AZ140" si="12">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839</v>
      </c>
      <c r="C78" t="s">
        <v>840</v>
      </c>
      <c r="D78" s="3">
        <f t="shared" si="7"/>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65">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A78" s="44"/>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90" t="s">
        <v>2707</v>
      </c>
      <c r="AY78" s="21" t="str">
        <f t="shared" si="8"/>
        <v>[96] = {wayshrines={198,198,198,}, dlcId=DLC_BASE_GAME</v>
      </c>
      <c r="AZ78" s="21" t="str">
        <f t="shared" si="12"/>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841</v>
      </c>
      <c r="C79" t="s">
        <v>842</v>
      </c>
      <c r="D79" s="3">
        <f t="shared" si="7"/>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A79" s="44" t="s">
        <v>1552</v>
      </c>
      <c r="AB79" s="43" t="str">
        <f>IF(AA79&lt;&gt;"",IF(AA79&lt;&gt;"LIBSETS_DROP_MECHANIC_MONSTER_NAME",VLOOKUP(AA79,'LibSets constants'!$I$4:$L$1003,3,FALSE),""),"")</f>
        <v>City Erntefurt (quartermaster)</v>
      </c>
      <c r="AC79" s="43" t="str">
        <f>IF(AA79&lt;&gt;"",IF(AA79&lt;&gt;"LIBSETS_DROP_MECHANIC_MONSTER_NAME",VLOOKUP(AA79,'LibSets constants'!$I$4:$L$1003,4,FALSE),""),"")</f>
        <v>Stadt Erntefurt (Quartiermeister)</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90" t="s">
        <v>2707</v>
      </c>
      <c r="AY79" s="21" t="str">
        <f t="shared" si="8"/>
        <v>[97] = {wayshrines={-1,-1,-1,}, dlcId=DLC_BASE_GAME</v>
      </c>
      <c r="AZ79" s="21" t="str">
        <f t="shared" si="12"/>
        <v>, zoneIds={181}, veteran=false</v>
      </c>
      <c r="BA79" s="21" t="str">
        <f t="shared" si="9"/>
        <v>, setType=LIBSETS_SETTYPE_CYRODIIL</v>
      </c>
      <c r="BB79" s="21" t="str">
        <f t="shared" si="10"/>
        <v>, dropMechanic={LIBSETS_DROP_MECHANIC_MAIL_PVP_REWARDS_FOR_THE_WORTHY,LIBSETS_DROP_MECHANIC_CITY_CYRODIIL_ERNTEFURT}},</v>
      </c>
      <c r="BC79" s="21" t="str">
        <f t="shared" si="11"/>
        <v xml:space="preserve"> --The Arch-Mage / Erzmagier   [Cyrodiil]</v>
      </c>
    </row>
    <row r="80" spans="1:55" x14ac:dyDescent="0.25">
      <c r="A80" s="12">
        <v>98</v>
      </c>
      <c r="B80" t="s">
        <v>843</v>
      </c>
      <c r="C80" t="s">
        <v>844</v>
      </c>
      <c r="D80" s="3">
        <f t="shared" si="7"/>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44" t="s">
        <v>1582</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1583</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1584</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90" t="s">
        <v>2707</v>
      </c>
      <c r="AY80" s="21" t="str">
        <f t="shared" si="8"/>
        <v>[98] = {wayshrines={-1,-1,-1,}, dlcId=DLC_BASE_GAME</v>
      </c>
      <c r="AZ80" s="21" t="str">
        <f t="shared" si="12"/>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845</v>
      </c>
      <c r="C81" t="s">
        <v>846</v>
      </c>
      <c r="D81" s="3">
        <f t="shared" si="7"/>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44" t="s">
        <v>1582</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1583</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1584</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90" t="s">
        <v>2708</v>
      </c>
      <c r="AY81" s="21" t="str">
        <f t="shared" si="8"/>
        <v>[99] = {wayshrines={-1,-1,-1,}, dlcId=DLC_BASE_GAME</v>
      </c>
      <c r="AZ81" s="21" t="str">
        <f t="shared" si="12"/>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847</v>
      </c>
      <c r="C82" t="s">
        <v>2628</v>
      </c>
      <c r="D82" s="3">
        <f t="shared" si="7"/>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A82" s="33" t="s">
        <v>1553</v>
      </c>
      <c r="AB82" s="3" t="str">
        <f>IF(AA82&lt;&gt;"",IF(AA82&lt;&gt;"LIBSETS_DROP_MECHANIC_MONSTER_NAME",VLOOKUP(AA82,'LibSets constants'!$I$4:$L$1003,3,FALSE),""),"")</f>
        <v>City Bruma (quartermaster)</v>
      </c>
      <c r="AC82" s="3" t="str">
        <f>IF(AA82&lt;&gt;"",IF(AA82&lt;&gt;"LIBSETS_DROP_MECHANIC_MONSTER_NAME",VLOOKUP(AA82,'LibSets constants'!$I$4:$L$1003,4,FALSE),""),"")</f>
        <v>Stadt Bruma (Quartiermeister)</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90" t="s">
        <v>2708</v>
      </c>
      <c r="AY82" s="21" t="str">
        <f t="shared" si="8"/>
        <v>[100] = {wayshrines={-1,-1,-1,}, dlcId=DLC_BASE_GAME</v>
      </c>
      <c r="AZ82" s="21" t="str">
        <f t="shared" si="12"/>
        <v>, zoneIds={181}, veteran=false</v>
      </c>
      <c r="BA82" s="21" t="str">
        <f t="shared" si="9"/>
        <v>, setType=LIBSETS_SETTYPE_CYRODIIL</v>
      </c>
      <c r="BB82" s="21" t="str">
        <f t="shared" si="10"/>
        <v>, isProcSetAllowedInPvP=1, dropMechanic={LIBSETS_DROP_MECHANIC_MAIL_PVP_REWARDS_FOR_THE_WORTHY,LIBSETS_DROP_MECHANIC_CITY_CYRODIIL_BRUMA}},</v>
      </c>
      <c r="BC82" s="21" t="str">
        <f t="shared" si="11"/>
        <v xml:space="preserve"> --Hawk\'s Eye / Falkenauge   [Cyrodiil]</v>
      </c>
    </row>
    <row r="83" spans="1:55" x14ac:dyDescent="0.25">
      <c r="A83" s="12">
        <v>101</v>
      </c>
      <c r="B83" t="s">
        <v>848</v>
      </c>
      <c r="C83" t="s">
        <v>849</v>
      </c>
      <c r="D83" s="3">
        <f t="shared" si="7"/>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A83" s="33" t="s">
        <v>1555</v>
      </c>
      <c r="AB83" s="3" t="str">
        <f>IF(AA83&lt;&gt;"",IF(AA83&lt;&gt;"LIBSETS_DROP_MECHANIC_MONSTER_NAME",VLOOKUP(AA83,'LibSets constants'!$I$4:$L$1003,3,FALSE),""),"")</f>
        <v>City Vlastarus (quartermaster)</v>
      </c>
      <c r="AC83" s="3" t="str">
        <f>IF(AA83&lt;&gt;"",IF(AA83&lt;&gt;"LIBSETS_DROP_MECHANIC_MONSTER_NAME",VLOOKUP(AA83,'LibSets constants'!$I$4:$L$1003,4,FALSE),""),"")</f>
        <v>Stadt Vlastarus (Quartiermeister)</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90" t="s">
        <v>2707</v>
      </c>
      <c r="AY83" s="21" t="str">
        <f t="shared" si="8"/>
        <v>[101] = {wayshrines={-1,-1,-1,}, dlcId=DLC_BASE_GAME</v>
      </c>
      <c r="AZ83" s="21" t="str">
        <f t="shared" si="12"/>
        <v>, zoneIds={181}, veteran=false</v>
      </c>
      <c r="BA83" s="21" t="str">
        <f t="shared" si="9"/>
        <v>, setType=LIBSETS_SETTYPE_CYRODIIL</v>
      </c>
      <c r="BB83" s="21" t="str">
        <f t="shared" si="10"/>
        <v>, dropMechanic={LIBSETS_DROP_MECHANIC_MAIL_PVP_REWARDS_FOR_THE_WORTHY,LIBSETS_DROP_MECHANIC_CITY_CYRODIIL_VLASTARUS}},</v>
      </c>
      <c r="BC83" s="21" t="str">
        <f t="shared" si="11"/>
        <v xml:space="preserve"> --Affliction / Elend   [Cyrodiil]</v>
      </c>
    </row>
    <row r="84" spans="1:55" x14ac:dyDescent="0.25">
      <c r="A84" s="12">
        <v>102</v>
      </c>
      <c r="B84" t="s">
        <v>850</v>
      </c>
      <c r="C84" t="s">
        <v>2629</v>
      </c>
      <c r="D84" s="3">
        <f t="shared" si="7"/>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A84" s="44"/>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90" t="s">
        <v>2708</v>
      </c>
      <c r="AY84" s="21" t="str">
        <f t="shared" si="8"/>
        <v>[102] = {wayshrines={196,196,196,}, dlcId=DLC_BASE_GAME</v>
      </c>
      <c r="AZ84" s="21" t="str">
        <f t="shared" si="12"/>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851</v>
      </c>
      <c r="C85" t="s">
        <v>852</v>
      </c>
      <c r="D85" s="3">
        <f t="shared" si="7"/>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A85" s="44"/>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90" t="s">
        <v>2707</v>
      </c>
      <c r="AY85" s="21" t="str">
        <f t="shared" si="8"/>
        <v>[103] = {wayshrines={195,195,195,}, dlcId=DLC_BASE_GAME</v>
      </c>
      <c r="AZ85" s="21" t="str">
        <f t="shared" si="12"/>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853</v>
      </c>
      <c r="C86" t="s">
        <v>854</v>
      </c>
      <c r="D86" s="3">
        <f t="shared" si="7"/>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A86" s="33" t="s">
        <v>1552</v>
      </c>
      <c r="AB86" s="3" t="str">
        <f>IF(AA86&lt;&gt;"",IF(AA86&lt;&gt;"LIBSETS_DROP_MECHANIC_MONSTER_NAME",VLOOKUP(AA86,'LibSets constants'!$I$4:$L$1003,3,FALSE),""),"")</f>
        <v>City Erntefurt (quartermaster)</v>
      </c>
      <c r="AC86" s="3" t="str">
        <f>IF(AA86&lt;&gt;"",IF(AA86&lt;&gt;"LIBSETS_DROP_MECHANIC_MONSTER_NAME",VLOOKUP(AA86,'LibSets constants'!$I$4:$L$1003,4,FALSE),""),"")</f>
        <v>Stadt Erntefurt (Quartiermeister)</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90" t="s">
        <v>2707</v>
      </c>
      <c r="AY86" s="21" t="str">
        <f t="shared" si="8"/>
        <v>[104] = {wayshrines={-1,-1,-1,}, dlcId=DLC_BASE_GAME</v>
      </c>
      <c r="AZ86" s="21" t="str">
        <f t="shared" si="12"/>
        <v>, zoneIds={181}, veteran=false</v>
      </c>
      <c r="BA86" s="21" t="str">
        <f t="shared" si="9"/>
        <v>, setType=LIBSETS_SETTYPE_CYRODIIL</v>
      </c>
      <c r="BB86" s="21" t="str">
        <f t="shared" si="10"/>
        <v>, dropMechanic={LIBSETS_DROP_MECHANIC_MAIL_PVP_REWARDS_FOR_THE_WORTHY,LIBSETS_DROP_MECHANIC_CITY_CYRODIIL_ERNTEFURT}},</v>
      </c>
      <c r="BC86" s="21" t="str">
        <f t="shared" si="11"/>
        <v xml:space="preserve"> --Curse Eater / Fluchfresser   [Cyrodiil]</v>
      </c>
    </row>
    <row r="87" spans="1:55" x14ac:dyDescent="0.25">
      <c r="A87" s="12">
        <v>105</v>
      </c>
      <c r="B87" t="s">
        <v>855</v>
      </c>
      <c r="C87" t="s">
        <v>856</v>
      </c>
      <c r="D87" s="3">
        <f t="shared" si="7"/>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44" t="s">
        <v>1582</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1583</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1584</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90" t="s">
        <v>2707</v>
      </c>
      <c r="AY87" s="21" t="str">
        <f t="shared" si="8"/>
        <v>[105] = {wayshrines={-1,-1,-1,}, dlcId=DLC_BASE_GAME</v>
      </c>
      <c r="AZ87" s="21" t="str">
        <f t="shared" si="12"/>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857</v>
      </c>
      <c r="C88" t="s">
        <v>2630</v>
      </c>
      <c r="D88" s="3">
        <f t="shared" si="7"/>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44" t="s">
        <v>1582</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1583</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1584</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90" t="s">
        <v>2707</v>
      </c>
      <c r="AY88" s="21" t="str">
        <f t="shared" si="8"/>
        <v>[106] = {wayshrines={-1,-1,-1,}, dlcId=DLC_BASE_GAME</v>
      </c>
      <c r="AZ88" s="21" t="str">
        <f t="shared" si="12"/>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858</v>
      </c>
      <c r="C89" t="s">
        <v>2631</v>
      </c>
      <c r="D89" s="3">
        <f t="shared" si="7"/>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1582</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1583</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1584</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90" t="s">
        <v>2707</v>
      </c>
      <c r="AY89" s="21" t="str">
        <f t="shared" si="8"/>
        <v>[107] = {wayshrines={-1,-1,-1,}, dlcId=DLC_BASE_GAME</v>
      </c>
      <c r="AZ89" s="21" t="str">
        <f t="shared" si="12"/>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859</v>
      </c>
      <c r="C90" t="s">
        <v>860</v>
      </c>
      <c r="D90" s="3">
        <f t="shared" si="7"/>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1555</v>
      </c>
      <c r="AB90" s="3" t="str">
        <f>IF(AA90&lt;&gt;"",IF(AA90&lt;&gt;"LIBSETS_DROP_MECHANIC_MONSTER_NAME",VLOOKUP(AA90,'LibSets constants'!$I$4:$L$1003,3,FALSE),""),"")</f>
        <v>City Vlastarus (quartermaster)</v>
      </c>
      <c r="AC90" s="3" t="str">
        <f>IF(AA90&lt;&gt;"",IF(AA90&lt;&gt;"LIBSETS_DROP_MECHANIC_MONSTER_NAME",VLOOKUP(AA90,'LibSets constants'!$I$4:$L$1003,4,FALSE),""),"")</f>
        <v>Stadt Vlastarus (Quartiermeister)</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3" t="str">
        <f>IF(AU90&lt;&gt;"",IF(AU90&lt;&gt;"LIBSETS_DROP_MECHANIC_MONSTER_NAME",VLOOKUP(AU90,'LibSets constants'!$I$4:$L$1003,4,FALSE),""),"")</f>
        <v/>
      </c>
      <c r="AX90" s="90" t="s">
        <v>2707</v>
      </c>
      <c r="AY90" s="21" t="str">
        <f t="shared" si="8"/>
        <v>[108] = {wayshrines={-1,-1,-1,}, dlcId=DLC_BASE_GAME</v>
      </c>
      <c r="AZ90" s="21" t="str">
        <f t="shared" si="12"/>
        <v>, zoneIds={181}, veteran=false</v>
      </c>
      <c r="BA90" s="21" t="str">
        <f t="shared" si="9"/>
        <v>, setType=LIBSETS_SETTYPE_CYRODIIL</v>
      </c>
      <c r="BB90" s="21" t="str">
        <f t="shared" si="10"/>
        <v>, dropMechanic={LIBSETS_DROP_MECHANIC_MAIL_PVP_REWARDS_FOR_THE_WORTHY,LIBSETS_DROP_MECHANIC_CITY_CYRODIIL_VLASTARUS}},</v>
      </c>
      <c r="BC90" s="21" t="str">
        <f t="shared" si="11"/>
        <v xml:space="preserve"> --Ravager / Verwüster   [Cyrodiil]</v>
      </c>
    </row>
    <row r="91" spans="1:55" s="28" customFormat="1" x14ac:dyDescent="0.25">
      <c r="A91" s="12">
        <v>109</v>
      </c>
      <c r="B91" t="s">
        <v>861</v>
      </c>
      <c r="C91" t="s">
        <v>862</v>
      </c>
      <c r="D91" s="3">
        <f t="shared" si="7"/>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65"/>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t="s">
        <v>1552</v>
      </c>
      <c r="AB91" s="3" t="str">
        <f>IF(AA91&lt;&gt;"",IF(AA91&lt;&gt;"LIBSETS_DROP_MECHANIC_MONSTER_NAME",VLOOKUP(AA91,'LibSets constants'!$I$4:$L$1003,3,FALSE),""),"")</f>
        <v>City Erntefurt (quartermaster)</v>
      </c>
      <c r="AC91" s="3" t="str">
        <f>IF(AA91&lt;&gt;"",IF(AA91&lt;&gt;"LIBSETS_DROP_MECHANIC_MONSTER_NAME",VLOOKUP(AA91,'LibSets constants'!$I$4:$L$1003,4,FALSE),""),"")</f>
        <v>Stadt Erntefurt (Quartiermeister)</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33"/>
      <c r="AG91" s="3" t="str">
        <f>IF(AF91&lt;&gt;"",IF(AF91&lt;&gt;"LIBSETS_DROP_MECHANIC_MONSTER_NAME",VLOOKUP(AF91,'LibSets constants'!$I$4:$L$1003,3,FALSE),""),"")</f>
        <v/>
      </c>
      <c r="AH91" s="3" t="str">
        <f>IF(AF91&lt;&gt;"",IF(AF91&lt;&gt;"LIBSETS_DROP_MECHANIC_MONSTER_NAME",VLOOKUP(AF91,'LibSets constants'!$I$4:$L$1003,4,FALSE),""),"")</f>
        <v/>
      </c>
      <c r="AI91" s="3" t="str">
        <f>IF(G91&lt;&gt;"LIBSETS_SETTYPE_BATTLEGROUND",IF(G91&lt;&gt;"LIBSETS_SETTYPE_SPECIAL",IF(AJ91&lt;&gt;"",VLOOKUP(AJ91,'ESO zone constants'!$D$3:$H$4953,5,FALSE),""),""),"")</f>
        <v/>
      </c>
      <c r="AJ91"/>
      <c r="AK91" s="33"/>
      <c r="AL91" s="3" t="str">
        <f>IF(AK91&lt;&gt;"",IF(AK91&lt;&gt;"LIBSETS_DROP_MECHANIC_MONSTER_NAME",VLOOKUP(AK91,'LibSets constants'!$I$4:$L$1003,3,FALSE),""),"")</f>
        <v/>
      </c>
      <c r="AM91" s="3" t="str">
        <f>IF(AK91&lt;&gt;"",IF(AK91&lt;&gt;"LIBSETS_DROP_MECHANIC_MONSTER_NAME",VLOOKUP(AK91,'LibSets constants'!$I$4:$L$1003,4,FALSE),""),"")</f>
        <v/>
      </c>
      <c r="AN91" s="3" t="str">
        <f>IF(G91&lt;&gt;"LIBSETS_SETTYPE_BATTLEGROUND",IF(G91&lt;&gt;"LIBSETS_SETTYPE_SPECIAL",IF(AO91&lt;&gt;"",VLOOKUP(AO91,'ESO zone constants'!$D$3:$H$4953,5,FALSE),""),""),"")</f>
        <v/>
      </c>
      <c r="AO91"/>
      <c r="AP91" s="33"/>
      <c r="AQ91" s="3" t="str">
        <f>IF(AP91&lt;&gt;"",IF(AP91&lt;&gt;"LIBSETS_DROP_MECHANIC_MONSTER_NAME",VLOOKUP(AP91,'LibSets constants'!$I$4:$L$1003,3,FALSE),""),"")</f>
        <v/>
      </c>
      <c r="AR91" s="3" t="str">
        <f>IF(AP91&lt;&gt;"",IF(AP91&lt;&gt;"LIBSETS_DROP_MECHANIC_MONSTER_NAME",VLOOKUP(AP91,'LibSets constants'!$I$4:$L$1003,4,FALSE),""),"")</f>
        <v/>
      </c>
      <c r="AS91" s="3" t="str">
        <f>IF(G91&lt;&gt;"LIBSETS_SETTYPE_BATTLEGROUND",IF(G91&lt;&gt;"LIBSETS_SETTYPE_SPECIAL",IF(AT91&lt;&gt;"",VLOOKUP(AT91,'ESO zone constants'!$D$3:$H$4953,5,FALSE),""),""),"")</f>
        <v/>
      </c>
      <c r="AT91"/>
      <c r="AU91" s="33"/>
      <c r="AV91" s="3" t="str">
        <f>IF(AU91&lt;&gt;"",IF(AU91&lt;&gt;"LIBSETS_DROP_MECHANIC_MONSTER_NAME",VLOOKUP(AU91,'LibSets constants'!$I$4:$L$1003,3,FALSE),""),"")</f>
        <v/>
      </c>
      <c r="AW91" s="3" t="str">
        <f>IF(AU91&lt;&gt;"",IF(AU91&lt;&gt;"LIBSETS_DROP_MECHANIC_MONSTER_NAME",VLOOKUP(AU91,'LibSets constants'!$I$4:$L$1003,4,FALSE),""),"")</f>
        <v/>
      </c>
      <c r="AX91" s="90" t="s">
        <v>2707</v>
      </c>
      <c r="AY91" s="21" t="str">
        <f t="shared" si="8"/>
        <v>[109] = {wayshrines={-1,-1,-1,}, dlcId=DLC_BASE_GAME</v>
      </c>
      <c r="AZ91" s="21" t="str">
        <f t="shared" si="12"/>
        <v>, zoneIds={181}, veteran=false</v>
      </c>
      <c r="BA91" s="21" t="str">
        <f t="shared" si="9"/>
        <v>, setType=LIBSETS_SETTYPE_CYRODIIL</v>
      </c>
      <c r="BB91" s="21" t="str">
        <f t="shared" si="10"/>
        <v>, dropMechanic={LIBSETS_DROP_MECHANIC_MAIL_PVP_REWARDS_FOR_THE_WORTHY,LIBSETS_DROP_MECHANIC_CITY_CYRODIIL_ERNTEFURT}},</v>
      </c>
      <c r="BC91" s="21" t="str">
        <f t="shared" si="11"/>
        <v xml:space="preserve"> --Light of Cyrodiil / Licht von Cyrodiil   [Cyrodiil]</v>
      </c>
    </row>
    <row r="92" spans="1:55" x14ac:dyDescent="0.25">
      <c r="A92" s="12">
        <v>110</v>
      </c>
      <c r="B92" t="s">
        <v>863</v>
      </c>
      <c r="C92" t="s">
        <v>864</v>
      </c>
      <c r="D92" s="3">
        <f t="shared" si="7"/>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65">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A92" s="44"/>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90" t="s">
        <v>2707</v>
      </c>
      <c r="AY92" s="21" t="str">
        <f t="shared" si="8"/>
        <v>[110] = {wayshrines={194,194,194,}, dlcId=DLC_BASE_GAME</v>
      </c>
      <c r="AZ92" s="21" t="str">
        <f t="shared" si="12"/>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865</v>
      </c>
      <c r="C93" t="s">
        <v>866</v>
      </c>
      <c r="D93" s="3">
        <f t="shared" si="7"/>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A93" s="44" t="s">
        <v>1553</v>
      </c>
      <c r="AB93" s="43" t="str">
        <f>IF(AA93&lt;&gt;"",IF(AA93&lt;&gt;"LIBSETS_DROP_MECHANIC_MONSTER_NAME",VLOOKUP(AA93,'LibSets constants'!$I$4:$L$1003,3,FALSE),""),"")</f>
        <v>City Bruma (quartermaster)</v>
      </c>
      <c r="AC93" s="43" t="str">
        <f>IF(AA93&lt;&gt;"",IF(AA93&lt;&gt;"LIBSETS_DROP_MECHANIC_MONSTER_NAME",VLOOKUP(AA93,'LibSets constants'!$I$4:$L$1003,4,FALSE),""),"")</f>
        <v>Stadt Bruma (Quartiermeister)</v>
      </c>
      <c r="AD93" s="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90" t="s">
        <v>2707</v>
      </c>
      <c r="AY93" s="21" t="str">
        <f t="shared" si="8"/>
        <v>[111] = {wayshrines={-1,-1,-1,}, dlcId=DLC_BASE_GAME</v>
      </c>
      <c r="AZ93" s="21" t="str">
        <f t="shared" si="12"/>
        <v>, zoneIds={181}, veteran=false</v>
      </c>
      <c r="BA93" s="21" t="str">
        <f t="shared" si="9"/>
        <v>, setType=LIBSETS_SETTYPE_CYRODIIL</v>
      </c>
      <c r="BB93" s="21" t="str">
        <f t="shared" si="10"/>
        <v>, dropMechanic={LIBSETS_DROP_MECHANIC_MAIL_PVP_REWARDS_FOR_THE_WORTHY,LIBSETS_DROP_MECHANIC_CITY_CYRODIIL_BRUMA}},</v>
      </c>
      <c r="BC93" s="21" t="str">
        <f t="shared" si="11"/>
        <v xml:space="preserve"> --Ward of Cyrodiil / Schutz von Cyrodiil   [Cyrodiil]</v>
      </c>
    </row>
    <row r="94" spans="1:55" x14ac:dyDescent="0.25">
      <c r="A94" s="12">
        <v>112</v>
      </c>
      <c r="B94" t="s">
        <v>867</v>
      </c>
      <c r="C94" t="s">
        <v>868</v>
      </c>
      <c r="D94" s="3">
        <f t="shared" si="7"/>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44" t="s">
        <v>1582</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1583</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1584</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90" t="s">
        <v>2708</v>
      </c>
      <c r="AY94" s="21" t="str">
        <f t="shared" si="8"/>
        <v>[112] = {wayshrines={-1,-1,-1,}, dlcId=DLC_BASE_GAME</v>
      </c>
      <c r="AZ94" s="21" t="str">
        <f t="shared" si="12"/>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869</v>
      </c>
      <c r="C95" t="s">
        <v>870</v>
      </c>
      <c r="D95" s="3">
        <f t="shared" si="7"/>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1555</v>
      </c>
      <c r="AB95" s="3" t="str">
        <f>IF(AA95&lt;&gt;"",IF(AA95&lt;&gt;"LIBSETS_DROP_MECHANIC_MONSTER_NAME",VLOOKUP(AA95,'LibSets constants'!$I$4:$L$1003,3,FALSE),""),"")</f>
        <v>City Vlastarus (quartermaster)</v>
      </c>
      <c r="AC95" s="3" t="str">
        <f>IF(AA95&lt;&gt;"",IF(AA95&lt;&gt;"LIBSETS_DROP_MECHANIC_MONSTER_NAME",VLOOKUP(AA95,'LibSets constants'!$I$4:$L$1003,4,FALSE),""),"")</f>
        <v>Stadt Vlastarus (Quartiermeister)</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90" t="s">
        <v>2707</v>
      </c>
      <c r="AY95" s="21" t="str">
        <f t="shared" si="8"/>
        <v>[113] = {wayshrines={-1,-1,-1,}, dlcId=DLC_BASE_GAME</v>
      </c>
      <c r="AZ95" s="21" t="str">
        <f t="shared" si="12"/>
        <v>, zoneIds={181}, veteran=false</v>
      </c>
      <c r="BA95" s="21" t="str">
        <f t="shared" si="9"/>
        <v>, setType=LIBSETS_SETTYPE_CYRODIIL</v>
      </c>
      <c r="BB95" s="21" t="str">
        <f t="shared" si="10"/>
        <v>, dropMechanic={LIBSETS_DROP_MECHANIC_MAIL_PVP_REWARDS_FOR_THE_WORTHY,LIBSETS_DROP_MECHANIC_CITY_CYRODIIL_VLASTARUS}},</v>
      </c>
      <c r="BC95" s="21" t="str">
        <f t="shared" si="11"/>
        <v xml:space="preserve"> --Crest of Cyrodiil / Wappen von Cyrodiil   [Cyrodiil]</v>
      </c>
    </row>
    <row r="96" spans="1:55" x14ac:dyDescent="0.25">
      <c r="A96" s="12">
        <v>114</v>
      </c>
      <c r="B96" t="s">
        <v>871</v>
      </c>
      <c r="C96" t="s">
        <v>872</v>
      </c>
      <c r="D96" s="3">
        <f t="shared" si="7"/>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44" t="s">
        <v>1582</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1583</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1584</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90" t="s">
        <v>2707</v>
      </c>
      <c r="AY96" s="21" t="str">
        <f t="shared" si="8"/>
        <v>[114] = {wayshrines={-1,-1,-1,}, dlcId=DLC_BASE_GAME</v>
      </c>
      <c r="AZ96" s="21" t="str">
        <f t="shared" si="12"/>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873</v>
      </c>
      <c r="C97" t="s">
        <v>874</v>
      </c>
      <c r="D97" s="3">
        <f t="shared" si="7"/>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A97" s="44"/>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90" t="s">
        <v>2707</v>
      </c>
      <c r="AY97" s="21" t="str">
        <f t="shared" si="8"/>
        <v>[116] = {wayshrines={194,194,194,}, dlcId=DLC_BASE_GAME</v>
      </c>
      <c r="AZ97" s="21" t="str">
        <f t="shared" si="12"/>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875</v>
      </c>
      <c r="C98" t="s">
        <v>1460</v>
      </c>
      <c r="D98" s="3">
        <f t="shared" si="7"/>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A98" s="44"/>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90" t="s">
        <v>2708</v>
      </c>
      <c r="AY98" s="21" t="str">
        <f t="shared" si="8"/>
        <v>[117] = {wayshrines={194,194,194,}, dlcId=DLC_BASE_GAME</v>
      </c>
      <c r="AZ98" s="21" t="str">
        <f t="shared" si="12"/>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876</v>
      </c>
      <c r="C99" t="s">
        <v>877</v>
      </c>
      <c r="D99" s="3">
        <f t="shared" si="7"/>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A99" s="44"/>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90" t="s">
        <v>2707</v>
      </c>
      <c r="AY99" s="21" t="str">
        <f t="shared" si="8"/>
        <v>[118] = {wayshrines={194,194,194,}, dlcId=DLC_BASE_GAME</v>
      </c>
      <c r="AZ99" s="21" t="str">
        <f t="shared" si="12"/>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878</v>
      </c>
      <c r="C100" t="s">
        <v>879</v>
      </c>
      <c r="D100" s="3">
        <f t="shared" si="7"/>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A100" s="44"/>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90" t="s">
        <v>2707</v>
      </c>
      <c r="AY100" s="21" t="str">
        <f t="shared" si="8"/>
        <v>[119] = {wayshrines={194,194,194,}, dlcId=DLC_BASE_GAME</v>
      </c>
      <c r="AZ100" s="21" t="str">
        <f t="shared" si="12"/>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880</v>
      </c>
      <c r="C101" t="s">
        <v>881</v>
      </c>
      <c r="D101" s="3">
        <f t="shared" si="7"/>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44"/>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90" t="s">
        <v>2707</v>
      </c>
      <c r="AY101" s="21" t="str">
        <f t="shared" si="8"/>
        <v>[120] = {wayshrines={194,194,194,}, dlcId=DLC_BASE_GAME</v>
      </c>
      <c r="AZ101" s="21" t="str">
        <f t="shared" si="12"/>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882</v>
      </c>
      <c r="C102" t="s">
        <v>883</v>
      </c>
      <c r="D102" s="3">
        <f t="shared" si="7"/>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A102" s="44"/>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90" t="s">
        <v>2707</v>
      </c>
      <c r="AY102" s="21" t="str">
        <f t="shared" si="8"/>
        <v>[121] = {wayshrines={194,194,194,}, dlcId=DLC_BASE_GAME</v>
      </c>
      <c r="AZ102" s="21" t="str">
        <f t="shared" si="12"/>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884</v>
      </c>
      <c r="C103" t="s">
        <v>885</v>
      </c>
      <c r="D103" s="3">
        <f t="shared" si="7"/>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65">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A103" s="44"/>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90" t="s">
        <v>2707</v>
      </c>
      <c r="AY103" s="21" t="str">
        <f t="shared" si="8"/>
        <v>[122] = {wayshrines={190,190,190,}, dlcId=DLC_BASE_GAME</v>
      </c>
      <c r="AZ103" s="21" t="str">
        <f t="shared" si="12"/>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886</v>
      </c>
      <c r="C104" t="s">
        <v>2632</v>
      </c>
      <c r="D104" s="3">
        <f t="shared" si="7"/>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90" t="s">
        <v>2707</v>
      </c>
      <c r="AY104" s="21" t="str">
        <f t="shared" si="8"/>
        <v>[123] = {wayshrines={185,185,185,}, dlcId=DLC_BASE_GAME</v>
      </c>
      <c r="AZ104" s="21" t="str">
        <f t="shared" si="12"/>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887</v>
      </c>
      <c r="C105" t="s">
        <v>2633</v>
      </c>
      <c r="D105" s="3">
        <f t="shared" si="7"/>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A105" s="44"/>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90" t="s">
        <v>2707</v>
      </c>
      <c r="AY105" s="21" t="str">
        <f t="shared" si="8"/>
        <v>[124] = {wayshrines={184,184,184,}, dlcId=DLC_BASE_GAME</v>
      </c>
      <c r="AZ105" s="21" t="str">
        <f t="shared" si="12"/>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888</v>
      </c>
      <c r="C106" t="s">
        <v>889</v>
      </c>
      <c r="D106" s="3">
        <f t="shared" si="7"/>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90" t="s">
        <v>2708</v>
      </c>
      <c r="AY106" s="21" t="str">
        <f t="shared" si="8"/>
        <v>[125] = {wayshrines={-1,-1,-1,}, dlcId=DLC_BASE_GAME</v>
      </c>
      <c r="AZ106" s="21" t="str">
        <f t="shared" si="12"/>
        <v>, zoneIds={181}, veteran=false</v>
      </c>
      <c r="BA106" s="21" t="str">
        <f t="shared" si="9"/>
        <v>, setType=LIBSETS_SETTYPE_CYRODIIL</v>
      </c>
      <c r="BB106" s="21" t="str">
        <f t="shared" si="10"/>
        <v>, isProcSetAllowedInPvP=1, dropMechanic={LIBSETS_DROP_MECHANIC_MAIL_PVP_REWARDS_FOR_THE_WORTHY}},</v>
      </c>
      <c r="BC106" s="21" t="str">
        <f t="shared" si="11"/>
        <v xml:space="preserve"> --Wrath of the Imperium / Zorn des Kaiserreichs   [Cyrodiil]</v>
      </c>
    </row>
    <row r="107" spans="1:55" x14ac:dyDescent="0.25">
      <c r="A107" s="12">
        <v>126</v>
      </c>
      <c r="B107" t="s">
        <v>890</v>
      </c>
      <c r="C107" t="s">
        <v>891</v>
      </c>
      <c r="D107" s="3">
        <f t="shared" si="7"/>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90" t="s">
        <v>2708</v>
      </c>
      <c r="AY107" s="21" t="str">
        <f t="shared" si="8"/>
        <v>[126] = {wayshrines={-1,-1,-1,}, dlcId=DLC_BASE_GAME</v>
      </c>
      <c r="AZ107" s="21" t="str">
        <f t="shared" si="12"/>
        <v>, zoneIds={181}, veteran=false</v>
      </c>
      <c r="BA107" s="21" t="str">
        <f t="shared" si="9"/>
        <v>, setType=LIBSETS_SETTYPE_CYRODIIL</v>
      </c>
      <c r="BB107" s="21" t="str">
        <f t="shared" si="10"/>
        <v>, isProcSetAllowedInPvP=1, dropMechanic={LIBSETS_DROP_MECHANIC_MAIL_PVP_REWARDS_FOR_THE_WORTHY}},</v>
      </c>
      <c r="BC107" s="21" t="str">
        <f t="shared" si="11"/>
        <v xml:space="preserve"> --Grace of the Ancients / Anmut der Uralten   [Cyrodiil]</v>
      </c>
    </row>
    <row r="108" spans="1:55" x14ac:dyDescent="0.25">
      <c r="A108" s="12">
        <v>127</v>
      </c>
      <c r="B108" t="s">
        <v>892</v>
      </c>
      <c r="C108" t="s">
        <v>893</v>
      </c>
      <c r="D108" s="3">
        <f t="shared" si="7"/>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3" t="str">
        <f>IF(AU108&lt;&gt;"",IF(AU108&lt;&gt;"LIBSETS_DROP_MECHANIC_MONSTER_NAME",VLOOKUP(AU108,'LibSets constants'!$I$4:$L$1003,4,FALSE),""),"")</f>
        <v/>
      </c>
      <c r="AX108" s="90" t="s">
        <v>2708</v>
      </c>
      <c r="AY108" s="21" t="str">
        <f t="shared" si="8"/>
        <v>[127] = {wayshrines={-1,-1,-1,}, dlcId=DLC_BASE_GAME</v>
      </c>
      <c r="AZ108" s="21" t="str">
        <f t="shared" si="12"/>
        <v>, zoneIds={181}, veteran=false</v>
      </c>
      <c r="BA108" s="21" t="str">
        <f t="shared" si="9"/>
        <v>, setType=LIBSETS_SETTYPE_CYRODIIL</v>
      </c>
      <c r="BB108" s="21" t="str">
        <f t="shared" si="10"/>
        <v>, isProcSetAllowedInPvP=1, dropMechanic={LIBSETS_DROP_MECHANIC_MAIL_PVP_REWARDS_FOR_THE_WORTHY}},</v>
      </c>
      <c r="BC108" s="21" t="str">
        <f t="shared" si="11"/>
        <v xml:space="preserve"> --Deadly Strike / Tödlicher Stoß   [Cyrodiil]</v>
      </c>
    </row>
    <row r="109" spans="1:55" x14ac:dyDescent="0.25">
      <c r="A109" s="12">
        <v>128</v>
      </c>
      <c r="B109" t="s">
        <v>894</v>
      </c>
      <c r="C109" t="s">
        <v>895</v>
      </c>
      <c r="D109" s="3">
        <f t="shared" si="7"/>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3" t="str">
        <f>IF(AA109&lt;&gt;"",IF(AA109&lt;&gt;"LIBSETS_DROP_MECHANIC_MONSTER_NAME",VLOOKUP(AA109,'LibSets constants'!$I$4:$L$1003,3,FALSE),""),"")</f>
        <v/>
      </c>
      <c r="AC109" s="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G109" s="3" t="str">
        <f>IF(AF109&lt;&gt;"",IF(AF109&lt;&gt;"LIBSETS_DROP_MECHANIC_MONSTER_NAME",VLOOKUP(AF109,'LibSets constants'!$I$4:$L$1003,3,FALSE),""),"")</f>
        <v/>
      </c>
      <c r="AH109" s="3" t="str">
        <f>IF(AF109&lt;&gt;"",IF(AF109&lt;&gt;"LIBSETS_DROP_MECHANIC_MONSTER_NAME",VLOOKUP(AF109,'LibSets constants'!$I$4:$L$1003,4,FALSE),""),"")</f>
        <v/>
      </c>
      <c r="AI109" s="3" t="str">
        <f>IF(G109&lt;&gt;"LIBSETS_SETTYPE_BATTLEGROUND",IF(G109&lt;&gt;"LIBSETS_SETTYPE_SPECIAL",IF(AJ109&lt;&gt;"",VLOOKUP(AJ109,'ESO zone constants'!$D$3:$H$4953,5,FALSE),""),""),"")</f>
        <v/>
      </c>
      <c r="AL109" s="3" t="str">
        <f>IF(AK109&lt;&gt;"",IF(AK109&lt;&gt;"LIBSETS_DROP_MECHANIC_MONSTER_NAME",VLOOKUP(AK109,'LibSets constants'!$I$4:$L$1003,3,FALSE),""),"")</f>
        <v/>
      </c>
      <c r="AM109" s="3" t="str">
        <f>IF(AK109&lt;&gt;"",IF(AK109&lt;&gt;"LIBSETS_DROP_MECHANIC_MONSTER_NAME",VLOOKUP(AK109,'LibSets constants'!$I$4:$L$1003,4,FALSE),""),"")</f>
        <v/>
      </c>
      <c r="AN109" s="3" t="str">
        <f>IF(G109&lt;&gt;"LIBSETS_SETTYPE_BATTLEGROUND",IF(G109&lt;&gt;"LIBSETS_SETTYPE_SPECIAL",IF(AO109&lt;&gt;"",VLOOKUP(AO109,'ESO zone constants'!$D$3:$H$4953,5,FALSE),""),""),"")</f>
        <v/>
      </c>
      <c r="AQ109" s="3" t="str">
        <f>IF(AP109&lt;&gt;"",IF(AP109&lt;&gt;"LIBSETS_DROP_MECHANIC_MONSTER_NAME",VLOOKUP(AP109,'LibSets constants'!$I$4:$L$1003,3,FALSE),""),"")</f>
        <v/>
      </c>
      <c r="AR109" s="3" t="str">
        <f>IF(AP109&lt;&gt;"",IF(AP109&lt;&gt;"LIBSETS_DROP_MECHANIC_MONSTER_NAME",VLOOKUP(AP109,'LibSets constants'!$I$4:$L$1003,4,FALSE),""),"")</f>
        <v/>
      </c>
      <c r="AS109" s="3" t="str">
        <f>IF(G109&lt;&gt;"LIBSETS_SETTYPE_BATTLEGROUND",IF(G109&lt;&gt;"LIBSETS_SETTYPE_SPECIAL",IF(AT109&lt;&gt;"",VLOOKUP(AT109,'ESO zone constants'!$D$3:$H$4953,5,FALSE),""),""),"")</f>
        <v/>
      </c>
      <c r="AV109" s="3" t="str">
        <f>IF(AU109&lt;&gt;"",IF(AU109&lt;&gt;"LIBSETS_DROP_MECHANIC_MONSTER_NAME",VLOOKUP(AU109,'LibSets constants'!$I$4:$L$1003,3,FALSE),""),"")</f>
        <v/>
      </c>
      <c r="AW109" s="3" t="str">
        <f>IF(AU109&lt;&gt;"",IF(AU109&lt;&gt;"LIBSETS_DROP_MECHANIC_MONSTER_NAME",VLOOKUP(AU109,'LibSets constants'!$I$4:$L$1003,4,FALSE),""),"")</f>
        <v/>
      </c>
      <c r="AX109" s="90" t="s">
        <v>2708</v>
      </c>
      <c r="AY109" s="21" t="str">
        <f t="shared" si="8"/>
        <v>[128] = {wayshrines={-1,-1,-1,}, dlcId=DLC_BASE_GAME</v>
      </c>
      <c r="AZ109" s="21" t="str">
        <f t="shared" si="12"/>
        <v>, zoneIds={181}, veteran=false</v>
      </c>
      <c r="BA109" s="21" t="str">
        <f t="shared" si="9"/>
        <v>, setType=LIBSETS_SETTYPE_CYRODIIL</v>
      </c>
      <c r="BB109" s="21" t="str">
        <f t="shared" si="10"/>
        <v>, isProcSetAllowedInPvP=1, dropMechanic={LIBSETS_DROP_MECHANIC_MAIL_PVP_REWARDS_FOR_THE_WORTHY}},</v>
      </c>
      <c r="BC109" s="21" t="str">
        <f t="shared" si="11"/>
        <v xml:space="preserve"> --Blessing of the Potentates / Segen des Potentaten   [Cyrodiil]</v>
      </c>
    </row>
    <row r="110" spans="1:55" x14ac:dyDescent="0.25">
      <c r="A110" s="12">
        <v>129</v>
      </c>
      <c r="B110" t="s">
        <v>896</v>
      </c>
      <c r="C110" t="s">
        <v>897</v>
      </c>
      <c r="D110" s="3">
        <f t="shared" si="7"/>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A110" s="44"/>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90" t="s">
        <v>2707</v>
      </c>
      <c r="AY110" s="21" t="str">
        <f t="shared" si="8"/>
        <v>[129] = {wayshrines={-1,-1,-1,}, dlcId=DLC_BASE_GAME</v>
      </c>
      <c r="AZ110" s="21" t="str">
        <f t="shared" si="12"/>
        <v>, zoneIds={181}, veteran=false</v>
      </c>
      <c r="BA110" s="21" t="str">
        <f t="shared" si="9"/>
        <v>, setType=LIBSETS_SETTYPE_CYRODIIL</v>
      </c>
      <c r="BB110" s="21" t="str">
        <f t="shared" si="10"/>
        <v>, dropMechanic={LIBSETS_DROP_MECHANIC_MAIL_PVP_REWARDS_FOR_THE_WORTHY}},</v>
      </c>
      <c r="BC110" s="21" t="str">
        <f t="shared" si="11"/>
        <v xml:space="preserve"> --Vengeance Leech / Saugende Vergeltung   [Cyrodiil]</v>
      </c>
    </row>
    <row r="111" spans="1:55" x14ac:dyDescent="0.25">
      <c r="A111" s="12">
        <v>130</v>
      </c>
      <c r="B111" t="s">
        <v>898</v>
      </c>
      <c r="C111" t="s">
        <v>899</v>
      </c>
      <c r="D111" s="3">
        <f t="shared" si="7"/>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90" t="s">
        <v>2708</v>
      </c>
      <c r="AY111" s="21" t="str">
        <f t="shared" si="8"/>
        <v>[130] = {wayshrines={-1,-1,-1,}, dlcId=DLC_BASE_GAME</v>
      </c>
      <c r="AZ111" s="21" t="str">
        <f t="shared" si="12"/>
        <v>, zoneIds={181}, veteran=false</v>
      </c>
      <c r="BA111" s="21" t="str">
        <f t="shared" si="9"/>
        <v>, setType=LIBSETS_SETTYPE_CYRODIIL</v>
      </c>
      <c r="BB111" s="21" t="str">
        <f t="shared" si="10"/>
        <v>, isProcSetAllowedInPvP=1, dropMechanic={LIBSETS_DROP_MECHANIC_MAIL_PVP_REWARDS_FOR_THE_WORTHY}},</v>
      </c>
      <c r="BC111" s="21" t="str">
        <f t="shared" si="11"/>
        <v xml:space="preserve"> --Eagle Eye / Adlerauge   [Cyrodiil]</v>
      </c>
    </row>
    <row r="112" spans="1:55" x14ac:dyDescent="0.25">
      <c r="A112" s="12">
        <v>131</v>
      </c>
      <c r="B112" t="s">
        <v>900</v>
      </c>
      <c r="C112" t="s">
        <v>901</v>
      </c>
      <c r="D112" s="3">
        <f t="shared" si="7"/>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A112" s="33" t="s">
        <v>1555</v>
      </c>
      <c r="AB112" s="3" t="str">
        <f>IF(AA112&lt;&gt;"",IF(AA112&lt;&gt;"LIBSETS_DROP_MECHANIC_MONSTER_NAME",VLOOKUP(AA112,'LibSets constants'!$I$4:$L$1003,3,FALSE),""),"")</f>
        <v>City Vlastarus (quartermaster)</v>
      </c>
      <c r="AC112" s="3" t="str">
        <f>IF(AA112&lt;&gt;"",IF(AA112&lt;&gt;"LIBSETS_DROP_MECHANIC_MONSTER_NAME",VLOOKUP(AA112,'LibSets constants'!$I$4:$L$1003,4,FALSE),""),"")</f>
        <v>Stadt Vlastarus (Quartiermeister)</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90" t="s">
        <v>2708</v>
      </c>
      <c r="AY112" s="21" t="str">
        <f t="shared" si="8"/>
        <v>[131] = {wayshrines={-1,-1,-1,}, dlcId=DLC_BASE_GAME</v>
      </c>
      <c r="AZ112" s="21" t="str">
        <f t="shared" si="12"/>
        <v>, zoneIds={181}, veteran=false</v>
      </c>
      <c r="BA112" s="21" t="str">
        <f t="shared" si="9"/>
        <v>, setType=LIBSETS_SETTYPE_CYRODIIL</v>
      </c>
      <c r="BB112" s="21" t="str">
        <f t="shared" si="10"/>
        <v>, isProcSetAllowedInPvP=1, dropMechanic={LIBSETS_DROP_MECHANIC_MAIL_PVP_REWARDS_FOR_THE_WORTHY,LIBSETS_DROP_MECHANIC_CITY_CYRODIIL_VLASTARUS}},</v>
      </c>
      <c r="BC112" s="21" t="str">
        <f t="shared" si="11"/>
        <v xml:space="preserve"> --Bastion of the Heartland / Bastion des Herzlandes   [Cyrodiil]</v>
      </c>
    </row>
    <row r="113" spans="1:55" x14ac:dyDescent="0.25">
      <c r="A113" s="12">
        <v>132</v>
      </c>
      <c r="B113" t="s">
        <v>902</v>
      </c>
      <c r="C113" t="s">
        <v>903</v>
      </c>
      <c r="D113" s="3">
        <f t="shared" si="7"/>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A113" s="33" t="s">
        <v>1553</v>
      </c>
      <c r="AB113" s="3" t="str">
        <f>IF(AA113&lt;&gt;"",IF(AA113&lt;&gt;"LIBSETS_DROP_MECHANIC_MONSTER_NAME",VLOOKUP(AA113,'LibSets constants'!$I$4:$L$1003,3,FALSE),""),"")</f>
        <v>City Bruma (quartermaster)</v>
      </c>
      <c r="AC113" s="3" t="str">
        <f>IF(AA113&lt;&gt;"",IF(AA113&lt;&gt;"LIBSETS_DROP_MECHANIC_MONSTER_NAME",VLOOKUP(AA113,'LibSets constants'!$I$4:$L$1003,4,FALSE),""),"")</f>
        <v>Stadt Bruma (Quartiermeister)</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G113" s="3" t="str">
        <f>IF(AF113&lt;&gt;"",IF(AF113&lt;&gt;"LIBSETS_DROP_MECHANIC_MONSTER_NAME",VLOOKUP(AF113,'LibSets constants'!$I$4:$L$1003,3,FALSE),""),"")</f>
        <v/>
      </c>
      <c r="AH113" s="3" t="str">
        <f>IF(AF113&lt;&gt;"",IF(AF113&lt;&gt;"LIBSETS_DROP_MECHANIC_MONSTER_NAME",VLOOKUP(AF113,'LibSets constants'!$I$4:$L$1003,4,FALSE),""),"")</f>
        <v/>
      </c>
      <c r="AI113" s="3" t="str">
        <f>IF(G113&lt;&gt;"LIBSETS_SETTYPE_BATTLEGROUND",IF(G113&lt;&gt;"LIBSETS_SETTYPE_SPECIAL",IF(AJ113&lt;&gt;"",VLOOKUP(AJ113,'ESO zone constants'!$D$3:$H$4953,5,FALSE),""),""),"")</f>
        <v/>
      </c>
      <c r="AL113" s="3" t="str">
        <f>IF(AK113&lt;&gt;"",IF(AK113&lt;&gt;"LIBSETS_DROP_MECHANIC_MONSTER_NAME",VLOOKUP(AK113,'LibSets constants'!$I$4:$L$1003,3,FALSE),""),"")</f>
        <v/>
      </c>
      <c r="AM113" s="3" t="str">
        <f>IF(AK113&lt;&gt;"",IF(AK113&lt;&gt;"LIBSETS_DROP_MECHANIC_MONSTER_NAME",VLOOKUP(AK113,'LibSets constants'!$I$4:$L$1003,4,FALSE),""),"")</f>
        <v/>
      </c>
      <c r="AN113" s="3" t="str">
        <f>IF(G113&lt;&gt;"LIBSETS_SETTYPE_BATTLEGROUND",IF(G113&lt;&gt;"LIBSETS_SETTYPE_SPECIAL",IF(AO113&lt;&gt;"",VLOOKUP(AO113,'ESO zone constants'!$D$3:$H$4953,5,FALSE),""),""),"")</f>
        <v/>
      </c>
      <c r="AQ113" s="3" t="str">
        <f>IF(AP113&lt;&gt;"",IF(AP113&lt;&gt;"LIBSETS_DROP_MECHANIC_MONSTER_NAME",VLOOKUP(AP113,'LibSets constants'!$I$4:$L$1003,3,FALSE),""),"")</f>
        <v/>
      </c>
      <c r="AR113" s="3" t="str">
        <f>IF(AP113&lt;&gt;"",IF(AP113&lt;&gt;"LIBSETS_DROP_MECHANIC_MONSTER_NAME",VLOOKUP(AP113,'LibSets constants'!$I$4:$L$1003,4,FALSE),""),"")</f>
        <v/>
      </c>
      <c r="AS113" s="3" t="str">
        <f>IF(G113&lt;&gt;"LIBSETS_SETTYPE_BATTLEGROUND",IF(G113&lt;&gt;"LIBSETS_SETTYPE_SPECIAL",IF(AT113&lt;&gt;"",VLOOKUP(AT113,'ESO zone constants'!$D$3:$H$4953,5,FALSE),""),""),"")</f>
        <v/>
      </c>
      <c r="AV113" s="3" t="str">
        <f>IF(AU113&lt;&gt;"",IF(AU113&lt;&gt;"LIBSETS_DROP_MECHANIC_MONSTER_NAME",VLOOKUP(AU113,'LibSets constants'!$I$4:$L$1003,3,FALSE),""),"")</f>
        <v/>
      </c>
      <c r="AW113" s="3" t="str">
        <f>IF(AU113&lt;&gt;"",IF(AU113&lt;&gt;"LIBSETS_DROP_MECHANIC_MONSTER_NAME",VLOOKUP(AU113,'LibSets constants'!$I$4:$L$1003,4,FALSE),""),"")</f>
        <v/>
      </c>
      <c r="AX113" s="90" t="s">
        <v>2708</v>
      </c>
      <c r="AY113" s="21" t="str">
        <f t="shared" si="8"/>
        <v>[132] = {wayshrines={-1,-1,-1,}, dlcId=DLC_BASE_GAME</v>
      </c>
      <c r="AZ113" s="21" t="str">
        <f t="shared" si="12"/>
        <v>, zoneIds={181}, veteran=false</v>
      </c>
      <c r="BA113" s="21" t="str">
        <f t="shared" si="9"/>
        <v>, setType=LIBSETS_SETTYPE_CYRODIIL</v>
      </c>
      <c r="BB113" s="21" t="str">
        <f t="shared" si="10"/>
        <v>, isProcSetAllowedInPvP=1, dropMechanic={LIBSETS_DROP_MECHANIC_MAIL_PVP_REWARDS_FOR_THE_WORTHY,LIBSETS_DROP_MECHANIC_CITY_CYRODIIL_BRUMA}},</v>
      </c>
      <c r="BC113" s="21" t="str">
        <f t="shared" si="11"/>
        <v xml:space="preserve"> --Shield of the Valiant / Schild des Tapferen   [Cyrodiil]</v>
      </c>
    </row>
    <row r="114" spans="1:55" x14ac:dyDescent="0.25">
      <c r="A114" s="12">
        <v>133</v>
      </c>
      <c r="B114" t="s">
        <v>904</v>
      </c>
      <c r="C114" t="s">
        <v>905</v>
      </c>
      <c r="D114" s="3">
        <f t="shared" si="7"/>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1552</v>
      </c>
      <c r="AB114" s="3" t="str">
        <f>IF(AA114&lt;&gt;"",IF(AA114&lt;&gt;"LIBSETS_DROP_MECHANIC_MONSTER_NAME",VLOOKUP(AA114,'LibSets constants'!$I$4:$L$1003,3,FALSE),""),"")</f>
        <v>City Erntefurt (quartermaster)</v>
      </c>
      <c r="AC114" s="3" t="str">
        <f>IF(AA114&lt;&gt;"",IF(AA114&lt;&gt;"LIBSETS_DROP_MECHANIC_MONSTER_NAME",VLOOKUP(AA114,'LibSets constants'!$I$4:$L$1003,4,FALSE),""),"")</f>
        <v>Stadt Erntefurt (Quartiermeister)</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90" t="s">
        <v>2708</v>
      </c>
      <c r="AY114" s="21" t="str">
        <f t="shared" si="8"/>
        <v>[133] = {wayshrines={-1,-1,-1,}, dlcId=DLC_BASE_GAME</v>
      </c>
      <c r="AZ114" s="21" t="str">
        <f t="shared" si="12"/>
        <v>, zoneIds={181}, veteran=false</v>
      </c>
      <c r="BA114" s="21" t="str">
        <f t="shared" si="9"/>
        <v>, setType=LIBSETS_SETTYPE_CYRODIIL</v>
      </c>
      <c r="BB114" s="21" t="str">
        <f t="shared" si="10"/>
        <v>, isProcSetAllowedInPvP=1, dropMechanic={LIBSETS_DROP_MECHANIC_MAIL_PVP_REWARDS_FOR_THE_WORTHY,LIBSETS_DROP_MECHANIC_CITY_CYRODIIL_ERNTEFURT}},</v>
      </c>
      <c r="BC114" s="21" t="str">
        <f t="shared" si="11"/>
        <v xml:space="preserve"> --Buffer of the Swift / Dämpfer des Geschwinden   [Cyrodiil]</v>
      </c>
    </row>
    <row r="115" spans="1:55" x14ac:dyDescent="0.25">
      <c r="A115" s="12">
        <v>134</v>
      </c>
      <c r="B115" t="s">
        <v>906</v>
      </c>
      <c r="C115" t="s">
        <v>907</v>
      </c>
      <c r="D115" s="3">
        <f t="shared" si="7"/>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65">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A115" s="44"/>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90" t="s">
        <v>2707</v>
      </c>
      <c r="AY115" s="21" t="str">
        <f t="shared" si="8"/>
        <v>[134] = {wayshrines={190,190,190,}, dlcId=DLC_BASE_GAME</v>
      </c>
      <c r="AZ115" s="21" t="str">
        <f t="shared" si="12"/>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908</v>
      </c>
      <c r="C116" t="s">
        <v>2634</v>
      </c>
      <c r="D116" s="3">
        <f t="shared" si="7"/>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65"/>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44" t="s">
        <v>1582</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1583</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1584</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90" t="s">
        <v>2707</v>
      </c>
      <c r="AY116" s="21" t="str">
        <f t="shared" si="8"/>
        <v>[135] = {wayshrines={-1,-1,-1,}, dlcId=DLC_BASE_GAME</v>
      </c>
      <c r="AZ116" s="21" t="str">
        <f t="shared" si="12"/>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909</v>
      </c>
      <c r="C117" t="s">
        <v>910</v>
      </c>
      <c r="D117" s="3">
        <f t="shared" si="7"/>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9"/>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90" t="s">
        <v>2707</v>
      </c>
      <c r="AY117" s="21" t="str">
        <f t="shared" si="8"/>
        <v>[136] = {wayshrines={232,232,232,}, dlcId=DLC_BASE_GAME</v>
      </c>
      <c r="AZ117" s="21" t="str">
        <f t="shared" si="12"/>
        <v>, zoneIds={639}, veteran=false</v>
      </c>
      <c r="BA117" s="21" t="str">
        <f t="shared" si="9"/>
        <v>, setType=LIBSETS_SETTYPE_TRIAL</v>
      </c>
      <c r="BB117" s="21" t="str">
        <f t="shared" si="10"/>
        <v>, dropMechanic={LIBSETS_DROP_MECHANIC_MONSTER_NAME}, dropMechanicNames={}},</v>
      </c>
      <c r="BC117" s="21" t="str">
        <f t="shared" si="11"/>
        <v xml:space="preserve"> --Immortal Warrior / Unsterblicher Krieger   [Sanctum Ophidia]</v>
      </c>
    </row>
    <row r="118" spans="1:55" x14ac:dyDescent="0.25">
      <c r="A118" s="12">
        <v>137</v>
      </c>
      <c r="B118" t="s">
        <v>911</v>
      </c>
      <c r="C118" t="s">
        <v>912</v>
      </c>
      <c r="D118" s="3">
        <f t="shared" si="7"/>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A118" s="39"/>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90" t="s">
        <v>2707</v>
      </c>
      <c r="AY118" s="21" t="str">
        <f t="shared" si="8"/>
        <v>[137] = {wayshrines={230,230,230,}, dlcId=DLC_BASE_GAME</v>
      </c>
      <c r="AZ118" s="21" t="str">
        <f t="shared" si="12"/>
        <v>, zoneIds={636}, veteran=false</v>
      </c>
      <c r="BA118" s="21" t="str">
        <f t="shared" si="9"/>
        <v>, setType=LIBSETS_SETTYPE_TRIAL</v>
      </c>
      <c r="BB118" s="21" t="str">
        <f t="shared" si="10"/>
        <v>, dropMechanic={LIBSETS_DROP_MECHANIC_MONSTER_NAME}, dropMechanicNames={}},</v>
      </c>
      <c r="BC118" s="21" t="str">
        <f t="shared" si="11"/>
        <v xml:space="preserve"> --Berserking Warrior / Tobender Krieger   [Hel Ra Citadel]</v>
      </c>
    </row>
    <row r="119" spans="1:55" x14ac:dyDescent="0.25">
      <c r="A119" s="12">
        <v>138</v>
      </c>
      <c r="B119" t="s">
        <v>913</v>
      </c>
      <c r="C119" t="s">
        <v>914</v>
      </c>
      <c r="D119" s="3">
        <f t="shared" si="7"/>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A119" s="39"/>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90" t="s">
        <v>2707</v>
      </c>
      <c r="AY119" s="21" t="str">
        <f t="shared" si="8"/>
        <v>[138] = {wayshrines={231,231,231,}, dlcId=DLC_BASE_GAME</v>
      </c>
      <c r="AZ119" s="21" t="str">
        <f t="shared" si="12"/>
        <v>, zoneIds={638}, veteran=false</v>
      </c>
      <c r="BA119" s="21" t="str">
        <f t="shared" si="9"/>
        <v>, setType=LIBSETS_SETTYPE_TRIAL</v>
      </c>
      <c r="BB119" s="21" t="str">
        <f t="shared" si="10"/>
        <v>, dropMechanic={LIBSETS_DROP_MECHANIC_MONSTER_NAME}, dropMechanicNames={}},</v>
      </c>
      <c r="BC119" s="21" t="str">
        <f t="shared" si="11"/>
        <v xml:space="preserve"> --Defending Warrior / Verteidigender Krieger   [Aetherian Archive]</v>
      </c>
    </row>
    <row r="120" spans="1:55" x14ac:dyDescent="0.25">
      <c r="A120" s="12">
        <v>139</v>
      </c>
      <c r="B120" t="s">
        <v>915</v>
      </c>
      <c r="C120" t="s">
        <v>916</v>
      </c>
      <c r="D120" s="3">
        <f t="shared" si="7"/>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A120" s="39"/>
      <c r="AB120" s="39"/>
      <c r="AC120" s="39"/>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90" t="s">
        <v>2707</v>
      </c>
      <c r="AY120" s="21" t="str">
        <f t="shared" si="8"/>
        <v>[139] = {wayshrines={232,232,232,}, dlcId=DLC_BASE_GAME</v>
      </c>
      <c r="AZ120" s="21" t="str">
        <f t="shared" si="12"/>
        <v>, zoneIds={639}, veteran=false</v>
      </c>
      <c r="BA120" s="21" t="str">
        <f t="shared" si="9"/>
        <v>, setType=LIBSETS_SETTYPE_TRIAL</v>
      </c>
      <c r="BB120" s="21" t="str">
        <f t="shared" si="10"/>
        <v>, dropMechanic={LIBSETS_DROP_MECHANIC_MONSTER_NAME}, dropMechanicNames={}},</v>
      </c>
      <c r="BC120" s="21" t="str">
        <f t="shared" si="11"/>
        <v xml:space="preserve"> --Wise Mage / Weiser Magier   [Sanctum Ophidia]</v>
      </c>
    </row>
    <row r="121" spans="1:55" x14ac:dyDescent="0.25">
      <c r="A121" s="12">
        <v>140</v>
      </c>
      <c r="B121" t="s">
        <v>917</v>
      </c>
      <c r="C121" t="s">
        <v>918</v>
      </c>
      <c r="D121" s="3">
        <f t="shared" si="7"/>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A121" s="39"/>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90" t="s">
        <v>2707</v>
      </c>
      <c r="AY121" s="21" t="str">
        <f t="shared" si="8"/>
        <v>[140] = {wayshrines={230,230,230,}, dlcId=DLC_BASE_GAME</v>
      </c>
      <c r="AZ121" s="21" t="str">
        <f t="shared" si="12"/>
        <v>, zoneIds={636}, veteran=false</v>
      </c>
      <c r="BA121" s="21" t="str">
        <f t="shared" si="9"/>
        <v>, setType=LIBSETS_SETTYPE_TRIAL</v>
      </c>
      <c r="BB121" s="21" t="str">
        <f t="shared" si="10"/>
        <v>, dropMechanic={LIBSETS_DROP_MECHANIC_MONSTER_NAME}, dropMechanicNames={}},</v>
      </c>
      <c r="BC121" s="21" t="str">
        <f t="shared" si="11"/>
        <v xml:space="preserve"> --Destructive Mage / Zerstörerischer Magier   [Hel Ra Citadel]</v>
      </c>
    </row>
    <row r="122" spans="1:55" x14ac:dyDescent="0.25">
      <c r="A122" s="12">
        <v>141</v>
      </c>
      <c r="B122" t="s">
        <v>919</v>
      </c>
      <c r="C122" t="s">
        <v>920</v>
      </c>
      <c r="D122" s="3">
        <f t="shared" si="7"/>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A122" s="39"/>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90" t="s">
        <v>2707</v>
      </c>
      <c r="AY122" s="21" t="str">
        <f t="shared" si="8"/>
        <v>[141] = {wayshrines={231,231,231,}, dlcId=DLC_BASE_GAME</v>
      </c>
      <c r="AZ122" s="21" t="str">
        <f t="shared" si="12"/>
        <v>, zoneIds={638}, veteran=false</v>
      </c>
      <c r="BA122" s="21" t="str">
        <f t="shared" si="9"/>
        <v>, setType=LIBSETS_SETTYPE_TRIAL</v>
      </c>
      <c r="BB122" s="21" t="str">
        <f t="shared" si="10"/>
        <v>, dropMechanic={LIBSETS_DROP_MECHANIC_MONSTER_NAME}, dropMechanicNames={}},</v>
      </c>
      <c r="BC122" s="21" t="str">
        <f t="shared" si="11"/>
        <v xml:space="preserve"> --Healing Mage / Heilender Magier   [Aetherian Archive]</v>
      </c>
    </row>
    <row r="123" spans="1:55" x14ac:dyDescent="0.25">
      <c r="A123" s="12">
        <v>142</v>
      </c>
      <c r="B123" t="s">
        <v>921</v>
      </c>
      <c r="C123" t="s">
        <v>922</v>
      </c>
      <c r="D123" s="3">
        <f t="shared" si="7"/>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A123" s="39"/>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90" t="s">
        <v>2707</v>
      </c>
      <c r="AY123" s="21" t="str">
        <f t="shared" si="8"/>
        <v>[142] = {wayshrines={231,231,231,}, dlcId=DLC_BASE_GAME</v>
      </c>
      <c r="AZ123" s="21" t="str">
        <f t="shared" si="12"/>
        <v>, zoneIds={638}, veteran=false</v>
      </c>
      <c r="BA123" s="21" t="str">
        <f t="shared" si="9"/>
        <v>, setType=LIBSETS_SETTYPE_TRIAL</v>
      </c>
      <c r="BB123" s="21" t="str">
        <f t="shared" si="10"/>
        <v>, dropMechanic={LIBSETS_DROP_MECHANIC_MONSTER_NAME}, dropMechanicNames={}},</v>
      </c>
      <c r="BC123" s="21" t="str">
        <f t="shared" si="11"/>
        <v xml:space="preserve"> --Quick Serpent / Flinke Schlange   [Aetherian Archive]</v>
      </c>
    </row>
    <row r="124" spans="1:55" x14ac:dyDescent="0.25">
      <c r="A124" s="12">
        <v>143</v>
      </c>
      <c r="B124" t="s">
        <v>923</v>
      </c>
      <c r="C124" t="s">
        <v>924</v>
      </c>
      <c r="D124" s="3">
        <f t="shared" si="7"/>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A124" s="39"/>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90" t="s">
        <v>2707</v>
      </c>
      <c r="AY124" s="21" t="str">
        <f t="shared" si="8"/>
        <v>[143] = {wayshrines={230,230,230,}, dlcId=DLC_BASE_GAME</v>
      </c>
      <c r="AZ124" s="21" t="str">
        <f t="shared" si="12"/>
        <v>, zoneIds={636}, veteran=false</v>
      </c>
      <c r="BA124" s="21" t="str">
        <f t="shared" si="9"/>
        <v>, setType=LIBSETS_SETTYPE_TRIAL</v>
      </c>
      <c r="BB124" s="21" t="str">
        <f t="shared" si="10"/>
        <v>, dropMechanic={LIBSETS_DROP_MECHANIC_MONSTER_NAME}, dropMechanicNames={}},</v>
      </c>
      <c r="BC124" s="21" t="str">
        <f t="shared" si="11"/>
        <v xml:space="preserve"> --Poisonous Serpent / Giftschlange   [Hel Ra Citadel]</v>
      </c>
    </row>
    <row r="125" spans="1:55" x14ac:dyDescent="0.25">
      <c r="A125" s="12">
        <v>144</v>
      </c>
      <c r="B125" t="s">
        <v>925</v>
      </c>
      <c r="C125" t="s">
        <v>926</v>
      </c>
      <c r="D125" s="3">
        <f t="shared" si="7"/>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A125" s="39"/>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90" t="s">
        <v>2707</v>
      </c>
      <c r="AY125" s="21" t="str">
        <f t="shared" si="8"/>
        <v>[144] = {wayshrines={232,232,232,}, dlcId=DLC_BASE_GAME</v>
      </c>
      <c r="AZ125" s="21" t="str">
        <f t="shared" si="12"/>
        <v>, zoneIds={639}, veteran=false</v>
      </c>
      <c r="BA125" s="21" t="str">
        <f t="shared" si="9"/>
        <v>, setType=LIBSETS_SETTYPE_TRIAL</v>
      </c>
      <c r="BB125" s="21" t="str">
        <f t="shared" si="10"/>
        <v>, dropMechanic={LIBSETS_DROP_MECHANIC_MONSTER_NAME}, dropMechanicNames={}},</v>
      </c>
      <c r="BC125" s="21" t="str">
        <f t="shared" si="11"/>
        <v xml:space="preserve"> --Twice-Fanged Serpent / Doppelzüngige Schlange   [Sanctum Ophidia]</v>
      </c>
    </row>
    <row r="126" spans="1:55" x14ac:dyDescent="0.25">
      <c r="A126" s="12">
        <v>145</v>
      </c>
      <c r="B126" t="s">
        <v>927</v>
      </c>
      <c r="C126" t="s">
        <v>928</v>
      </c>
      <c r="D126" s="3">
        <f t="shared" si="7"/>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44" t="s">
        <v>1582</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1583</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3" t="str">
        <f>IF(G126&lt;&gt;"LIBSETS_SETTYPE_BATTLEGROUND",IF(G126&lt;&gt;"LIBSETS_SETTYPE_SPECIAL",IF(AJ126&lt;&gt;"",VLOOKUP(AJ126,'ESO zone constants'!$D$3:$H$4953,5,FALSE),""),""),"")</f>
        <v/>
      </c>
      <c r="AK126" s="44" t="s">
        <v>1584</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90" t="s">
        <v>2707</v>
      </c>
      <c r="AY126" s="21" t="str">
        <f t="shared" si="8"/>
        <v>[145] = {wayshrines={-1,-1,-1,}, dlcId=DLC_BASE_GAME</v>
      </c>
      <c r="AZ126" s="21" t="str">
        <f t="shared" si="12"/>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929</v>
      </c>
      <c r="C127" t="s">
        <v>930</v>
      </c>
      <c r="D127" s="3">
        <f t="shared" si="7"/>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44" t="s">
        <v>1582</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1583</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3" t="str">
        <f>IF(G127&lt;&gt;"LIBSETS_SETTYPE_BATTLEGROUND",IF(G127&lt;&gt;"LIBSETS_SETTYPE_SPECIAL",IF(AJ127&lt;&gt;"",VLOOKUP(AJ127,'ESO zone constants'!$D$3:$H$4953,5,FALSE),""),""),"")</f>
        <v/>
      </c>
      <c r="AK127" s="44" t="s">
        <v>1584</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90" t="s">
        <v>2708</v>
      </c>
      <c r="AY127" s="21" t="str">
        <f t="shared" si="8"/>
        <v>[146] = {wayshrines={-1,-1,-1,}, dlcId=DLC_BASE_GAME</v>
      </c>
      <c r="AZ127" s="21" t="str">
        <f t="shared" si="12"/>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931</v>
      </c>
      <c r="C128" t="s">
        <v>932</v>
      </c>
      <c r="D128" s="3">
        <f t="shared" si="7"/>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44" t="s">
        <v>1582</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1583</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3" t="str">
        <f>IF(G128&lt;&gt;"LIBSETS_SETTYPE_BATTLEGROUND",IF(G128&lt;&gt;"LIBSETS_SETTYPE_SPECIAL",IF(AJ128&lt;&gt;"",VLOOKUP(AJ128,'ESO zone constants'!$D$3:$H$4953,5,FALSE),""),""),"")</f>
        <v/>
      </c>
      <c r="AK128" s="44" t="s">
        <v>1584</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90" t="s">
        <v>2707</v>
      </c>
      <c r="AY128" s="21" t="str">
        <f t="shared" si="8"/>
        <v>[147] = {wayshrines={-1,-1,-1,}, dlcId=DLC_BASE_GAME</v>
      </c>
      <c r="AZ128" s="21" t="str">
        <f t="shared" si="12"/>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933</v>
      </c>
      <c r="C129" t="s">
        <v>934</v>
      </c>
      <c r="D129" s="3">
        <f t="shared" si="7"/>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A129" s="44"/>
      <c r="AB129" s="43" t="str">
        <f>IF(AA129&lt;&gt;"",IF(AA129&lt;&gt;"LIBSETS_DROP_MECHANIC_MONSTER_NAME",VLOOKUP(AA129,'LibSets constants'!$I$4:$L$1003,3,FALSE),""),"")</f>
        <v/>
      </c>
      <c r="AC129" s="43" t="str">
        <f>IF(AA129&lt;&gt;"",IF(AA129&lt;&gt;"LIBSETS_DROP_MECHANIC_MONSTER_NAME",VLOOKUP(AA129,'LibSets constants'!$I$4:$L$1003,4,FALSE),""),"")</f>
        <v/>
      </c>
      <c r="AD129" s="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90" t="s">
        <v>2708</v>
      </c>
      <c r="AY129" s="21" t="str">
        <f t="shared" si="8"/>
        <v>[148] = {wayshrines={217,217,217,}, traitsNeeded=8, dlcId=DLC_BASE_GAME</v>
      </c>
      <c r="AZ129" s="21" t="str">
        <f t="shared" si="12"/>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x14ac:dyDescent="0.25">
      <c r="A130" s="12">
        <v>155</v>
      </c>
      <c r="B130" t="s">
        <v>935</v>
      </c>
      <c r="C130" t="s">
        <v>936</v>
      </c>
      <c r="D130" s="3">
        <f t="shared" si="7"/>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65">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A130" s="44"/>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90" t="s">
        <v>2707</v>
      </c>
      <c r="AY130" s="21" t="str">
        <f t="shared" si="8"/>
        <v>[155] = {wayshrines={191,191,191,}, dlcId=DLC_BASE_GAME</v>
      </c>
      <c r="AZ130" s="21" t="str">
        <f t="shared" si="12"/>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937</v>
      </c>
      <c r="C131" t="s">
        <v>938</v>
      </c>
      <c r="D131" s="3">
        <f t="shared" ref="D131:D194" si="13">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A131" s="44"/>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90" t="s">
        <v>2707</v>
      </c>
      <c r="AY131" s="21" t="str">
        <f t="shared" ref="AY131:AY194" si="14">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 t="shared" si="12"/>
        <v>, zoneIds={148}, veteran=false</v>
      </c>
      <c r="BA131" s="21" t="str">
        <f t="shared" ref="BA131:BA194" si="15">IF(F131&lt;&gt;"Not in the game (anymore)",IF(A131&lt;&gt;"",", setType="&amp;G131,"")&amp;IF(J131="true",", multiTrialSet=true",""),"")</f>
        <v>, setType=LIBSETS_SETTYPE_DUNGEON</v>
      </c>
      <c r="BB131" s="21" t="str">
        <f t="shared" ref="BB131:BB194" si="16">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 t="shared" ref="BC131:BC194" si="17">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939</v>
      </c>
      <c r="C132" t="s">
        <v>940</v>
      </c>
      <c r="D132" s="3">
        <f t="shared" si="13"/>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A132" s="44"/>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90" t="s">
        <v>2707</v>
      </c>
      <c r="AY132" s="21" t="str">
        <f t="shared" si="14"/>
        <v>[157] = {wayshrines={186,186,186,}, dlcId=DLC_BASE_GAME</v>
      </c>
      <c r="AZ132" s="21" t="str">
        <f t="shared" si="12"/>
        <v>, zoneIds={38}, veteran=false</v>
      </c>
      <c r="BA132" s="21" t="str">
        <f t="shared" si="15"/>
        <v>, setType=LIBSETS_SETTYPE_DUNGEON</v>
      </c>
      <c r="BB132" s="21" t="str">
        <f t="shared" si="16"/>
        <v>},</v>
      </c>
      <c r="BC132" s="21" t="str">
        <f t="shared" si="17"/>
        <v xml:space="preserve"> --Undaunted Unweaver / Unerschrockener Entflechter   [Blackheart Haven]</v>
      </c>
    </row>
    <row r="133" spans="1:55" x14ac:dyDescent="0.25">
      <c r="A133" s="12">
        <v>158</v>
      </c>
      <c r="B133" t="s">
        <v>941</v>
      </c>
      <c r="C133" t="s">
        <v>942</v>
      </c>
      <c r="D133" s="3">
        <f t="shared" si="13"/>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65">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A133" s="44"/>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90" t="s">
        <v>2707</v>
      </c>
      <c r="AY133" s="21" t="str">
        <f t="shared" si="14"/>
        <v>[158] = {wayshrines={197,197,197,}, dlcId=DLC_BASE_GAME</v>
      </c>
      <c r="AZ133" s="21" t="str">
        <f t="shared" si="12"/>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943</v>
      </c>
      <c r="C134" t="s">
        <v>944</v>
      </c>
      <c r="D134" s="3">
        <f t="shared" si="13"/>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65">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A134" s="44"/>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90" t="s">
        <v>2707</v>
      </c>
      <c r="AY134" s="21" t="str">
        <f t="shared" si="14"/>
        <v>[159] = {wayshrines={197,197,197,}, dlcId=DLC_BASE_GAME</v>
      </c>
      <c r="AZ134" s="21" t="str">
        <f t="shared" si="12"/>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945</v>
      </c>
      <c r="C135" t="s">
        <v>946</v>
      </c>
      <c r="D135" s="3">
        <f t="shared" si="13"/>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65">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A135" s="44"/>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90" t="s">
        <v>2707</v>
      </c>
      <c r="AY135" s="21" t="str">
        <f t="shared" si="14"/>
        <v>[160] = {wayshrines={197,197,197,}, dlcId=DLC_BASE_GAME</v>
      </c>
      <c r="AZ135" s="21" t="str">
        <f t="shared" si="12"/>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947</v>
      </c>
      <c r="C136" t="s">
        <v>948</v>
      </c>
      <c r="D136" s="3">
        <f t="shared" si="13"/>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A136" s="44"/>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90" t="s">
        <v>2707</v>
      </c>
      <c r="AY136" s="21" t="str">
        <f t="shared" si="14"/>
        <v>[161] = {wayshrines={234,234,234,}, traitsNeeded=9, dlcId=DLC_BASE_GAME</v>
      </c>
      <c r="AZ136" s="21" t="str">
        <f t="shared" si="12"/>
        <v>, zoneIds={888,888,888}, veteran=false</v>
      </c>
      <c r="BA136" s="21" t="str">
        <f t="shared" si="15"/>
        <v>, setType=LIBSETS_SETTYPE_CRAFTED</v>
      </c>
      <c r="BB136" s="21" t="str">
        <f t="shared" si="16"/>
        <v>},</v>
      </c>
      <c r="BC136" s="21" t="str">
        <f t="shared" si="17"/>
        <v xml:space="preserve"> --Twice-Born Star / Doppelstern   [Craglorn, Craglorn, Craglorn]</v>
      </c>
    </row>
    <row r="137" spans="1:55" x14ac:dyDescent="0.25">
      <c r="A137" s="5">
        <v>162</v>
      </c>
      <c r="B137" t="s">
        <v>949</v>
      </c>
      <c r="C137" t="s">
        <v>24</v>
      </c>
      <c r="D137" s="3">
        <f t="shared" si="13"/>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A137" s="39"/>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90" t="s">
        <v>2707</v>
      </c>
      <c r="AY137" s="21" t="str">
        <f t="shared" si="14"/>
        <v>[162] = {wayshrines={266,266,266,}, dlcId=DLC_BASE_GAME</v>
      </c>
      <c r="AZ137" s="21" t="str">
        <f t="shared" si="12"/>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950</v>
      </c>
      <c r="C138" t="s">
        <v>1</v>
      </c>
      <c r="D138" s="3">
        <f t="shared" si="13"/>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9"/>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90" t="s">
        <v>2707</v>
      </c>
      <c r="AY138" s="21" t="str">
        <f t="shared" si="14"/>
        <v>[163] = {wayshrines={267,267,267,}, dlcId=DLC_BASE_GAME</v>
      </c>
      <c r="AZ138" s="21" t="str">
        <f t="shared" si="12"/>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951</v>
      </c>
      <c r="C139" t="s">
        <v>11</v>
      </c>
      <c r="D139" s="3">
        <f t="shared" si="13"/>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A139" s="39"/>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90" t="s">
        <v>2707</v>
      </c>
      <c r="AY139" s="21" t="str">
        <f t="shared" si="14"/>
        <v>[164] = {wayshrines={236,236,236,}, dlcId=DLC_IMPERIAL_CITY</v>
      </c>
      <c r="AZ139" s="21" t="str">
        <f t="shared" si="12"/>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952</v>
      </c>
      <c r="C140" t="s">
        <v>18</v>
      </c>
      <c r="D140" s="3">
        <f t="shared" si="13"/>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9"/>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90" t="s">
        <v>2707</v>
      </c>
      <c r="AY140" s="21" t="str">
        <f t="shared" si="14"/>
        <v>[165] = {wayshrines={263,263,263,}, dlcId=DLC_BASE_GAME</v>
      </c>
      <c r="AZ140" s="21" t="str">
        <f t="shared" si="12"/>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953</v>
      </c>
      <c r="C141" t="s">
        <v>5</v>
      </c>
      <c r="D141" s="3">
        <f t="shared" si="13"/>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A141" s="39"/>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90" t="s">
        <v>2707</v>
      </c>
      <c r="AY141" s="21" t="str">
        <f t="shared" si="14"/>
        <v>[166] = {wayshrines={264,264,264,}, dlcId=DLC_BASE_GAME</v>
      </c>
      <c r="AZ141" s="21" t="str">
        <f t="shared" ref="AZ141:AZ204" si="18">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954</v>
      </c>
      <c r="C142" t="s">
        <v>16</v>
      </c>
      <c r="D142" s="3">
        <f t="shared" si="13"/>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A142" s="39"/>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90" t="s">
        <v>2707</v>
      </c>
      <c r="AY142" s="21" t="str">
        <f t="shared" si="14"/>
        <v>[167] = {wayshrines={265,265,265,}, dlcId=DLC_BASE_GAME</v>
      </c>
      <c r="AZ142" s="21" t="str">
        <f t="shared" si="18"/>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1580</v>
      </c>
      <c r="D143" s="3">
        <f t="shared" si="13"/>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A143" s="39"/>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90" t="s">
        <v>2707</v>
      </c>
      <c r="AY143" s="21" t="str">
        <f t="shared" si="14"/>
        <v>[168] = {wayshrines={269,269,269,}, dlcId=DLC_BASE_GAME</v>
      </c>
      <c r="AZ143" s="21" t="str">
        <f t="shared" si="18"/>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3"/>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9"/>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90" t="s">
        <v>2707</v>
      </c>
      <c r="AY144" s="21" t="str">
        <f t="shared" si="14"/>
        <v>[169] = {wayshrines={268,268,268,}, dlcId=DLC_BASE_GAME</v>
      </c>
      <c r="AZ144" s="21" t="str">
        <f t="shared" si="18"/>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955</v>
      </c>
      <c r="C145" t="s">
        <v>12</v>
      </c>
      <c r="D145" s="3">
        <f t="shared" si="13"/>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A145" s="39"/>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90" t="s">
        <v>2707</v>
      </c>
      <c r="AY145" s="21" t="str">
        <f t="shared" si="14"/>
        <v>[170] = {wayshrines={262,262,262,}, dlcId=DLC_BASE_GAME</v>
      </c>
      <c r="AZ145" s="21" t="str">
        <f t="shared" si="18"/>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956</v>
      </c>
      <c r="C146" t="s">
        <v>957</v>
      </c>
      <c r="D146" s="3">
        <f t="shared" si="13"/>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9"/>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90" t="s">
        <v>2707</v>
      </c>
      <c r="AY146" s="21" t="str">
        <f t="shared" si="14"/>
        <v>[171] = {wayshrines={230,230,230,}, dlcId=DLC_BASE_GAME</v>
      </c>
      <c r="AZ146" s="21" t="str">
        <f t="shared" si="18"/>
        <v>, zoneIds={636}, veteran=false</v>
      </c>
      <c r="BA146" s="21" t="str">
        <f t="shared" si="15"/>
        <v>, setType=LIBSETS_SETTYPE_TRIAL, multiTrialSet=true</v>
      </c>
      <c r="BB146" s="21" t="str">
        <f t="shared" si="16"/>
        <v>, dropMechanic={LIBSETS_DROP_MECHANIC_MONSTER_NAME}, dropMechanicNames={}},</v>
      </c>
      <c r="BC146" s="21" t="str">
        <f t="shared" si="17"/>
        <v xml:space="preserve"> --Eternal Warrior / Ewiger Krieger   [Hel Ra Citadel]</v>
      </c>
    </row>
    <row r="147" spans="1:55" x14ac:dyDescent="0.25">
      <c r="A147" s="12">
        <v>172</v>
      </c>
      <c r="B147" t="s">
        <v>958</v>
      </c>
      <c r="C147" t="s">
        <v>959</v>
      </c>
      <c r="D147" s="3">
        <f t="shared" si="13"/>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A147" s="39"/>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90" t="s">
        <v>2707</v>
      </c>
      <c r="AY147" s="21" t="str">
        <f t="shared" si="14"/>
        <v>[172] = {wayshrines={230,230,230,}, dlcId=DLC_BASE_GAME</v>
      </c>
      <c r="AZ147" s="21" t="str">
        <f t="shared" si="18"/>
        <v>, zoneIds={636}, veteran=false</v>
      </c>
      <c r="BA147" s="21" t="str">
        <f t="shared" si="15"/>
        <v>, setType=LIBSETS_SETTYPE_TRIAL, multiTrialSet=true</v>
      </c>
      <c r="BB147" s="21" t="str">
        <f t="shared" si="16"/>
        <v>, dropMechanic={LIBSETS_DROP_MECHANIC_MONSTER_NAME}, dropMechanicNames={}},</v>
      </c>
      <c r="BC147" s="21" t="str">
        <f t="shared" si="17"/>
        <v xml:space="preserve"> --Infallible Mage / Unfehlbare Magierin   [Hel Ra Citadel]</v>
      </c>
    </row>
    <row r="148" spans="1:55" x14ac:dyDescent="0.25">
      <c r="A148" s="12">
        <v>173</v>
      </c>
      <c r="B148" t="s">
        <v>960</v>
      </c>
      <c r="C148" t="s">
        <v>961</v>
      </c>
      <c r="D148" s="3">
        <f t="shared" si="13"/>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A148" s="39"/>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90" t="s">
        <v>2707</v>
      </c>
      <c r="AY148" s="21" t="str">
        <f t="shared" si="14"/>
        <v>[173] = {wayshrines={230,230,230,}, dlcId=DLC_BASE_GAME</v>
      </c>
      <c r="AZ148" s="21" t="str">
        <f t="shared" si="18"/>
        <v>, zoneIds={636}, veteran=false</v>
      </c>
      <c r="BA148" s="21" t="str">
        <f t="shared" si="15"/>
        <v>, setType=LIBSETS_SETTYPE_TRIAL, multiTrialSet=true</v>
      </c>
      <c r="BB148" s="21" t="str">
        <f t="shared" si="16"/>
        <v>, dropMechanic={LIBSETS_DROP_MECHANIC_MONSTER_NAME}, dropMechanicNames={}},</v>
      </c>
      <c r="BC148" s="21" t="str">
        <f t="shared" si="17"/>
        <v xml:space="preserve"> --Vicious Serpent / Boshafte Schlange   [Hel Ra Citadel]</v>
      </c>
    </row>
    <row r="149" spans="1:55" x14ac:dyDescent="0.25">
      <c r="A149" s="5">
        <v>176</v>
      </c>
      <c r="B149" t="s">
        <v>962</v>
      </c>
      <c r="C149" t="s">
        <v>2635</v>
      </c>
      <c r="D149" s="3">
        <f t="shared" si="13"/>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A149" s="44"/>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90" t="s">
        <v>2707</v>
      </c>
      <c r="AY149" s="21" t="str">
        <f t="shared" si="14"/>
        <v>[176] = {wayshrines={199,201,203,}, traitsNeeded=5, dlcId=DLC_BASE_GAME</v>
      </c>
      <c r="AZ149" s="21" t="str">
        <f t="shared" si="18"/>
        <v>, zoneIds={584,584,584}, veteran=false</v>
      </c>
      <c r="BA149" s="21" t="str">
        <f t="shared" si="15"/>
        <v>, setType=LIBSETS_SETTYPE_CRAFTED</v>
      </c>
      <c r="BB149" s="21" t="str">
        <f t="shared" si="16"/>
        <v>},</v>
      </c>
      <c r="BC149" s="21" t="str">
        <f t="shared" si="17"/>
        <v xml:space="preserve"> --Noble\'s Conquest / Adelssieg   [Imperial City, Imperial City, Imperial City]</v>
      </c>
    </row>
    <row r="150" spans="1:55" x14ac:dyDescent="0.25">
      <c r="A150" s="5">
        <v>177</v>
      </c>
      <c r="B150" t="s">
        <v>963</v>
      </c>
      <c r="C150" t="s">
        <v>964</v>
      </c>
      <c r="D150" s="3">
        <f t="shared" si="13"/>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90" t="s">
        <v>2707</v>
      </c>
      <c r="AY150" s="21" t="str">
        <f t="shared" si="14"/>
        <v>[177] = {wayshrines={199,201,203,}, traitsNeeded=7, dlcId=DLC_BASE_GAME</v>
      </c>
      <c r="AZ150" s="21" t="str">
        <f t="shared" si="18"/>
        <v>, zoneIds={584,584,584}, veteran=false</v>
      </c>
      <c r="BA150" s="21" t="str">
        <f t="shared" si="15"/>
        <v>, setType=LIBSETS_SETTYPE_CRAFTED</v>
      </c>
      <c r="BB150" s="21" t="str">
        <f t="shared" si="16"/>
        <v>},</v>
      </c>
      <c r="BC150" s="21" t="str">
        <f t="shared" si="17"/>
        <v xml:space="preserve"> --Redistributor / Umverteilung   [Imperial City, Imperial City, Imperial City]</v>
      </c>
    </row>
    <row r="151" spans="1:55" x14ac:dyDescent="0.25">
      <c r="A151" s="5">
        <v>178</v>
      </c>
      <c r="B151" t="s">
        <v>965</v>
      </c>
      <c r="C151" t="s">
        <v>966</v>
      </c>
      <c r="D151" s="3">
        <f t="shared" si="13"/>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90" t="s">
        <v>2707</v>
      </c>
      <c r="AY151" s="21" t="str">
        <f t="shared" si="14"/>
        <v>[178] = {wayshrines={199,201,203,}, traitsNeeded=9, dlcId=DLC_BASE_GAME</v>
      </c>
      <c r="AZ151" s="21" t="str">
        <f t="shared" si="18"/>
        <v>, zoneIds={584,584,584}, veteran=false</v>
      </c>
      <c r="BA151" s="21" t="str">
        <f t="shared" si="15"/>
        <v>, setType=LIBSETS_SETTYPE_CRAFTED</v>
      </c>
      <c r="BB151" s="21" t="str">
        <f t="shared" si="16"/>
        <v>},</v>
      </c>
      <c r="BC151" s="21" t="str">
        <f t="shared" si="17"/>
        <v xml:space="preserve"> --Armor Master / Rüstungsmeister   [Imperial City, Imperial City, Imperial City]</v>
      </c>
    </row>
    <row r="152" spans="1:55" x14ac:dyDescent="0.25">
      <c r="A152" s="12">
        <v>179</v>
      </c>
      <c r="B152" t="s">
        <v>967</v>
      </c>
      <c r="C152" t="s">
        <v>968</v>
      </c>
      <c r="D152" s="3">
        <f t="shared" si="13"/>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3" t="str">
        <f>IF(AA152&lt;&gt;"",IF(AA152&lt;&gt;"LIBSETS_DROP_MECHANIC_MONSTER_NAME",VLOOKUP(AA152,'LibSets constants'!$I$4:$L$1003,3,FALSE),""),"")</f>
        <v/>
      </c>
      <c r="AC152" s="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G152" s="3" t="str">
        <f>IF(AF152&lt;&gt;"",IF(AF152&lt;&gt;"LIBSETS_DROP_MECHANIC_MONSTER_NAME",VLOOKUP(AF152,'LibSets constants'!$I$4:$L$1003,3,FALSE),""),"")</f>
        <v/>
      </c>
      <c r="AH152" s="3" t="str">
        <f>IF(AF152&lt;&gt;"",IF(AF152&lt;&gt;"LIBSETS_DROP_MECHANIC_MONSTER_NAME",VLOOKUP(AF152,'LibSets constants'!$I$4:$L$1003,4,FALSE),""),"")</f>
        <v/>
      </c>
      <c r="AI152" s="3" t="str">
        <f>IF(G152&lt;&gt;"LIBSETS_SETTYPE_BATTLEGROUND",IF(G152&lt;&gt;"LIBSETS_SETTYPE_SPECIAL",IF(AJ152&lt;&gt;"",VLOOKUP(AJ152,'ESO zone constants'!$D$3:$H$4953,5,FALSE),""),""),"")</f>
        <v/>
      </c>
      <c r="AL152" s="3" t="str">
        <f>IF(AK152&lt;&gt;"",IF(AK152&lt;&gt;"LIBSETS_DROP_MECHANIC_MONSTER_NAME",VLOOKUP(AK152,'LibSets constants'!$I$4:$L$1003,3,FALSE),""),"")</f>
        <v/>
      </c>
      <c r="AM152" s="3" t="str">
        <f>IF(AK152&lt;&gt;"",IF(AK152&lt;&gt;"LIBSETS_DROP_MECHANIC_MONSTER_NAME",VLOOKUP(AK152,'LibSets constants'!$I$4:$L$1003,4,FALSE),""),"")</f>
        <v/>
      </c>
      <c r="AN152" s="3" t="str">
        <f>IF(G152&lt;&gt;"LIBSETS_SETTYPE_BATTLEGROUND",IF(G152&lt;&gt;"LIBSETS_SETTYPE_SPECIAL",IF(AO152&lt;&gt;"",VLOOKUP(AO152,'ESO zone constants'!$D$3:$H$4953,5,FALSE),""),""),"")</f>
        <v/>
      </c>
      <c r="AQ152" s="3" t="str">
        <f>IF(AP152&lt;&gt;"",IF(AP152&lt;&gt;"LIBSETS_DROP_MECHANIC_MONSTER_NAME",VLOOKUP(AP152,'LibSets constants'!$I$4:$L$1003,3,FALSE),""),"")</f>
        <v/>
      </c>
      <c r="AR152" s="3" t="str">
        <f>IF(AP152&lt;&gt;"",IF(AP152&lt;&gt;"LIBSETS_DROP_MECHANIC_MONSTER_NAME",VLOOKUP(AP152,'LibSets constants'!$I$4:$L$1003,4,FALSE),""),"")</f>
        <v/>
      </c>
      <c r="AS152" s="3" t="str">
        <f>IF(G152&lt;&gt;"LIBSETS_SETTYPE_BATTLEGROUND",IF(G152&lt;&gt;"LIBSETS_SETTYPE_SPECIAL",IF(AT152&lt;&gt;"",VLOOKUP(AT152,'ESO zone constants'!$D$3:$H$4953,5,FALSE),""),""),"")</f>
        <v/>
      </c>
      <c r="AV152" s="3" t="str">
        <f>IF(AU152&lt;&gt;"",IF(AU152&lt;&gt;"LIBSETS_DROP_MECHANIC_MONSTER_NAME",VLOOKUP(AU152,'LibSets constants'!$I$4:$L$1003,3,FALSE),""),"")</f>
        <v/>
      </c>
      <c r="AW152" s="3" t="str">
        <f>IF(AU152&lt;&gt;"",IF(AU152&lt;&gt;"LIBSETS_DROP_MECHANIC_MONSTER_NAME",VLOOKUP(AU152,'LibSets constants'!$I$4:$L$1003,4,FALSE),""),"")</f>
        <v/>
      </c>
      <c r="AX152" s="90" t="s">
        <v>2708</v>
      </c>
      <c r="AY152" s="21" t="str">
        <f t="shared" si="14"/>
        <v>[179] = {wayshrines={-1,-1,-1,}, dlcId=DLC_IMPERIAL_CITY</v>
      </c>
      <c r="AZ152" s="21" t="str">
        <f t="shared" si="18"/>
        <v>, zoneIds={643}, veteran=false</v>
      </c>
      <c r="BA152" s="21" t="str">
        <f t="shared" si="15"/>
        <v>, setType=LIBSETS_SETTYPE_IMPERIALCITY</v>
      </c>
      <c r="BB152" s="21" t="str">
        <f t="shared" si="16"/>
        <v>, isProcSetAllowedInPvP=1},</v>
      </c>
      <c r="BC152" s="21" t="str">
        <f t="shared" si="17"/>
        <v xml:space="preserve"> --Black Rose / Schwarze Rose   [Imperial Sewers]</v>
      </c>
    </row>
    <row r="153" spans="1:55" x14ac:dyDescent="0.25">
      <c r="A153" s="12">
        <v>180</v>
      </c>
      <c r="B153" t="s">
        <v>969</v>
      </c>
      <c r="C153" t="s">
        <v>970</v>
      </c>
      <c r="D153" s="3">
        <f t="shared" si="13"/>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90" t="s">
        <v>2707</v>
      </c>
      <c r="AY153" s="21" t="str">
        <f t="shared" si="14"/>
        <v>[180] = {wayshrines={-1,-1,-1,}, dlcId=DLC_IMPERIAL_CITY</v>
      </c>
      <c r="AZ153" s="21" t="str">
        <f t="shared" si="18"/>
        <v>, zoneIds={643}, veteran=false</v>
      </c>
      <c r="BA153" s="21" t="str">
        <f t="shared" si="15"/>
        <v>, setType=LIBSETS_SETTYPE_IMPERIALCITY</v>
      </c>
      <c r="BB153" s="21" t="str">
        <f t="shared" si="16"/>
        <v>},</v>
      </c>
      <c r="BC153" s="21" t="str">
        <f t="shared" si="17"/>
        <v xml:space="preserve"> --Powerful Assault / Kraftvoller Ansturm   [Imperial Sewers]</v>
      </c>
    </row>
    <row r="154" spans="1:55" x14ac:dyDescent="0.25">
      <c r="A154" s="12">
        <v>181</v>
      </c>
      <c r="B154" t="s">
        <v>971</v>
      </c>
      <c r="C154" t="s">
        <v>972</v>
      </c>
      <c r="D154" s="3">
        <f t="shared" si="13"/>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A154" s="44"/>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90" t="s">
        <v>2707</v>
      </c>
      <c r="AY154" s="21" t="str">
        <f t="shared" si="14"/>
        <v>[181] = {wayshrines={-1,-1,-1,}, dlcId=DLC_IMPERIAL_CITY</v>
      </c>
      <c r="AZ154" s="21" t="str">
        <f t="shared" si="18"/>
        <v>, zoneIds={643}, veteran=false</v>
      </c>
      <c r="BA154" s="21" t="str">
        <f t="shared" si="15"/>
        <v>, setType=LIBSETS_SETTYPE_IMPERIALCITY</v>
      </c>
      <c r="BB154" s="21" t="str">
        <f t="shared" si="16"/>
        <v>},</v>
      </c>
      <c r="BC154" s="21" t="str">
        <f t="shared" si="17"/>
        <v xml:space="preserve"> --Meritorious Service / Meritorischer Dienst   [Imperial Sewers]</v>
      </c>
    </row>
    <row r="155" spans="1:55" x14ac:dyDescent="0.25">
      <c r="A155" s="5">
        <v>183</v>
      </c>
      <c r="B155" t="s">
        <v>14</v>
      </c>
      <c r="C155" t="s">
        <v>14</v>
      </c>
      <c r="D155" s="3">
        <f t="shared" si="13"/>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39"/>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90" t="s">
        <v>2707</v>
      </c>
      <c r="AY155" s="21" t="str">
        <f t="shared" si="14"/>
        <v>[183] = {wayshrines={247,247,247,}, dlcId=DLC_IMPERIAL_CITY</v>
      </c>
      <c r="AZ155" s="21" t="str">
        <f t="shared" si="18"/>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973</v>
      </c>
      <c r="C156" t="s">
        <v>974</v>
      </c>
      <c r="D156" s="3">
        <f t="shared" si="13"/>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90" t="s">
        <v>2707</v>
      </c>
      <c r="AY156" s="21" t="str">
        <f t="shared" si="14"/>
        <v>[184] = {wayshrines={247,247,247,}, dlcId=DLC_IMPERIAL_CITY</v>
      </c>
      <c r="AZ156" s="21" t="str">
        <f t="shared" si="18"/>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975</v>
      </c>
      <c r="C157" t="s">
        <v>976</v>
      </c>
      <c r="D157" s="3">
        <f t="shared" si="13"/>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3" t="str">
        <f>IF(AU157&lt;&gt;"",IF(AU157&lt;&gt;"LIBSETS_DROP_MECHANIC_MONSTER_NAME",VLOOKUP(AU157,'LibSets constants'!$I$4:$L$1003,4,FALSE),""),"")</f>
        <v/>
      </c>
      <c r="AX157" s="90" t="s">
        <v>2707</v>
      </c>
      <c r="AY157" s="21" t="str">
        <f t="shared" si="14"/>
        <v>[185] = {wayshrines={247,247,247,}, dlcId=DLC_IMPERIAL_CITY</v>
      </c>
      <c r="AZ157" s="21" t="str">
        <f t="shared" si="18"/>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977</v>
      </c>
      <c r="C158" t="s">
        <v>978</v>
      </c>
      <c r="D158" s="3">
        <f t="shared" si="13"/>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A158" s="44"/>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90" t="s">
        <v>2707</v>
      </c>
      <c r="AY158" s="21" t="str">
        <f t="shared" si="14"/>
        <v>[186] = {wayshrines={188,188,188,}, dlcId=DLC_BASE_GAME</v>
      </c>
      <c r="AZ158" s="21" t="str">
        <f t="shared" si="18"/>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979</v>
      </c>
      <c r="C159" t="s">
        <v>980</v>
      </c>
      <c r="D159" s="3">
        <f t="shared" si="13"/>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44" t="s">
        <v>1582</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1583</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1584</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90" t="s">
        <v>2708</v>
      </c>
      <c r="AY159" s="21" t="str">
        <f t="shared" si="14"/>
        <v>[187] = {wayshrines={-1,-1,-1,}, dlcId=DLC_BASE_GAME</v>
      </c>
      <c r="AZ159" s="21" t="str">
        <f t="shared" si="18"/>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981</v>
      </c>
      <c r="C160" t="s">
        <v>982</v>
      </c>
      <c r="D160" s="3">
        <f t="shared" si="13"/>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A160" s="44"/>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90" t="s">
        <v>2707</v>
      </c>
      <c r="AY160" s="21" t="str">
        <f t="shared" si="14"/>
        <v>[188] = {wayshrines={188,188,188,}, dlcId=DLC_BASE_GAME</v>
      </c>
      <c r="AZ160" s="21" t="str">
        <f t="shared" si="18"/>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983</v>
      </c>
      <c r="C161" t="s">
        <v>984</v>
      </c>
      <c r="D161" s="3">
        <f t="shared" si="13"/>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3" t="str">
        <f>IF(AA161&lt;&gt;"",IF(AA161&lt;&gt;"LIBSETS_DROP_MECHANIC_MONSTER_NAME",VLOOKUP(AA161,'LibSets constants'!$I$4:$L$1003,3,FALSE),""),"")</f>
        <v/>
      </c>
      <c r="AC161" s="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G161" s="3" t="str">
        <f>IF(AF161&lt;&gt;"",IF(AF161&lt;&gt;"LIBSETS_DROP_MECHANIC_MONSTER_NAME",VLOOKUP(AF161,'LibSets constants'!$I$4:$L$1003,3,FALSE),""),"")</f>
        <v/>
      </c>
      <c r="AH161" s="3" t="str">
        <f>IF(AF161&lt;&gt;"",IF(AF161&lt;&gt;"LIBSETS_DROP_MECHANIC_MONSTER_NAME",VLOOKUP(AF161,'LibSets constants'!$I$4:$L$1003,4,FALSE),""),"")</f>
        <v/>
      </c>
      <c r="AI161" s="3" t="str">
        <f>IF(G161&lt;&gt;"LIBSETS_SETTYPE_BATTLEGROUND",IF(G161&lt;&gt;"LIBSETS_SETTYPE_SPECIAL",IF(AJ161&lt;&gt;"",VLOOKUP(AJ161,'ESO zone constants'!$D$3:$H$4953,5,FALSE),""),""),"")</f>
        <v/>
      </c>
      <c r="AL161" s="3" t="str">
        <f>IF(AK161&lt;&gt;"",IF(AK161&lt;&gt;"LIBSETS_DROP_MECHANIC_MONSTER_NAME",VLOOKUP(AK161,'LibSets constants'!$I$4:$L$1003,3,FALSE),""),"")</f>
        <v/>
      </c>
      <c r="AM161" s="3" t="str">
        <f>IF(AK161&lt;&gt;"",IF(AK161&lt;&gt;"LIBSETS_DROP_MECHANIC_MONSTER_NAME",VLOOKUP(AK161,'LibSets constants'!$I$4:$L$1003,4,FALSE),""),"")</f>
        <v/>
      </c>
      <c r="AN161" s="3" t="str">
        <f>IF(G161&lt;&gt;"LIBSETS_SETTYPE_BATTLEGROUND",IF(G161&lt;&gt;"LIBSETS_SETTYPE_SPECIAL",IF(AO161&lt;&gt;"",VLOOKUP(AO161,'ESO zone constants'!$D$3:$H$4953,5,FALSE),""),""),"")</f>
        <v/>
      </c>
      <c r="AQ161" s="3" t="str">
        <f>IF(AP161&lt;&gt;"",IF(AP161&lt;&gt;"LIBSETS_DROP_MECHANIC_MONSTER_NAME",VLOOKUP(AP161,'LibSets constants'!$I$4:$L$1003,3,FALSE),""),"")</f>
        <v/>
      </c>
      <c r="AR161" s="3" t="str">
        <f>IF(AP161&lt;&gt;"",IF(AP161&lt;&gt;"LIBSETS_DROP_MECHANIC_MONSTER_NAME",VLOOKUP(AP161,'LibSets constants'!$I$4:$L$1003,4,FALSE),""),"")</f>
        <v/>
      </c>
      <c r="AS161" s="3" t="str">
        <f>IF(G161&lt;&gt;"LIBSETS_SETTYPE_BATTLEGROUND",IF(G161&lt;&gt;"LIBSETS_SETTYPE_SPECIAL",IF(AT161&lt;&gt;"",VLOOKUP(AT161,'ESO zone constants'!$D$3:$H$4953,5,FALSE),""),""),"")</f>
        <v/>
      </c>
      <c r="AV161" s="3" t="str">
        <f>IF(AU161&lt;&gt;"",IF(AU161&lt;&gt;"LIBSETS_DROP_MECHANIC_MONSTER_NAME",VLOOKUP(AU161,'LibSets constants'!$I$4:$L$1003,3,FALSE),""),"")</f>
        <v/>
      </c>
      <c r="AW161" s="3" t="str">
        <f>IF(AU161&lt;&gt;"",IF(AU161&lt;&gt;"LIBSETS_DROP_MECHANIC_MONSTER_NAME",VLOOKUP(AU161,'LibSets constants'!$I$4:$L$1003,4,FALSE),""),"")</f>
        <v/>
      </c>
      <c r="AX161" s="90" t="s">
        <v>2707</v>
      </c>
      <c r="AY161" s="21" t="str">
        <f t="shared" si="14"/>
        <v>[190] = {wayshrines={236,236,236,}, dlcId=DLC_IMPERIAL_CITY</v>
      </c>
      <c r="AZ161" s="21" t="str">
        <f t="shared" si="18"/>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985</v>
      </c>
      <c r="C162" t="s">
        <v>986</v>
      </c>
      <c r="D162" s="3">
        <f t="shared" si="13"/>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44"/>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90" t="s">
        <v>2707</v>
      </c>
      <c r="AY162" s="21" t="str">
        <f t="shared" si="14"/>
        <v>[193] = {wayshrines={188,188,188,}, dlcId=DLC_BASE_GAME</v>
      </c>
      <c r="AZ162" s="21" t="str">
        <f t="shared" si="18"/>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987</v>
      </c>
      <c r="C163" t="s">
        <v>988</v>
      </c>
      <c r="D163" s="3">
        <f t="shared" si="13"/>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65">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A163" s="44"/>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90" t="s">
        <v>2707</v>
      </c>
      <c r="AY163" s="21" t="str">
        <f t="shared" si="14"/>
        <v>[194] = {wayshrines={189,189,189,}, dlcId=DLC_BASE_GAME</v>
      </c>
      <c r="AZ163" s="21" t="str">
        <f t="shared" si="18"/>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989</v>
      </c>
      <c r="C164" t="s">
        <v>990</v>
      </c>
      <c r="D164" s="3">
        <f t="shared" si="13"/>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A164" s="44"/>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90" t="s">
        <v>2707</v>
      </c>
      <c r="AY164" s="21" t="str">
        <f t="shared" si="14"/>
        <v>[195] = {wayshrines={236,236,236,}, dlcId=DLC_IMPERIAL_CITY</v>
      </c>
      <c r="AZ164" s="21" t="str">
        <f t="shared" si="18"/>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991</v>
      </c>
      <c r="C165" t="s">
        <v>992</v>
      </c>
      <c r="D165" s="3">
        <f t="shared" si="13"/>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A165" s="44"/>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90" t="s">
        <v>2707</v>
      </c>
      <c r="AY165" s="21" t="str">
        <f t="shared" si="14"/>
        <v>[196] = {wayshrines={236,236,236,}, dlcId=DLC_IMPERIAL_CITY</v>
      </c>
      <c r="AZ165" s="21" t="str">
        <f t="shared" si="18"/>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993</v>
      </c>
      <c r="C166" t="s">
        <v>994</v>
      </c>
      <c r="D166" s="3">
        <f t="shared" si="13"/>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65">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A166" s="44"/>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90" t="s">
        <v>2707</v>
      </c>
      <c r="AY166" s="21" t="str">
        <f t="shared" si="14"/>
        <v>[197] = {wayshrines={194,194,194,}, dlcId=DLC_BASE_GAME</v>
      </c>
      <c r="AZ166" s="21" t="str">
        <f t="shared" si="18"/>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995</v>
      </c>
      <c r="C167" t="s">
        <v>996</v>
      </c>
      <c r="D167" s="3">
        <f t="shared" si="13"/>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44"/>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90" t="s">
        <v>2707</v>
      </c>
      <c r="AY167" s="21" t="str">
        <f t="shared" si="14"/>
        <v>[198] = {wayshrines={247,247,247,}, dlcId=DLC_IMPERIAL_CITY</v>
      </c>
      <c r="AZ167" s="21" t="str">
        <f t="shared" si="18"/>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997</v>
      </c>
      <c r="C168" t="s">
        <v>998</v>
      </c>
      <c r="D168" s="3">
        <f t="shared" si="13"/>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3" t="str">
        <f>IF(AA168&lt;&gt;"",IF(AA168&lt;&gt;"LIBSETS_DROP_MECHANIC_MONSTER_NAME",VLOOKUP(AA168,'LibSets constants'!$I$4:$L$1003,3,FALSE),""),"")</f>
        <v/>
      </c>
      <c r="AC168" s="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G168" s="3" t="str">
        <f>IF(AF168&lt;&gt;"",IF(AF168&lt;&gt;"LIBSETS_DROP_MECHANIC_MONSTER_NAME",VLOOKUP(AF168,'LibSets constants'!$I$4:$L$1003,3,FALSE),""),"")</f>
        <v/>
      </c>
      <c r="AH168" s="3" t="str">
        <f>IF(AF168&lt;&gt;"",IF(AF168&lt;&gt;"LIBSETS_DROP_MECHANIC_MONSTER_NAME",VLOOKUP(AF168,'LibSets constants'!$I$4:$L$1003,4,FALSE),""),"")</f>
        <v/>
      </c>
      <c r="AI168" s="3" t="str">
        <f>IF(G168&lt;&gt;"LIBSETS_SETTYPE_BATTLEGROUND",IF(G168&lt;&gt;"LIBSETS_SETTYPE_SPECIAL",IF(AJ168&lt;&gt;"",VLOOKUP(AJ168,'ESO zone constants'!$D$3:$H$4953,5,FALSE),""),""),"")</f>
        <v/>
      </c>
      <c r="AL168" s="3" t="str">
        <f>IF(AK168&lt;&gt;"",IF(AK168&lt;&gt;"LIBSETS_DROP_MECHANIC_MONSTER_NAME",VLOOKUP(AK168,'LibSets constants'!$I$4:$L$1003,3,FALSE),""),"")</f>
        <v/>
      </c>
      <c r="AM168" s="3" t="str">
        <f>IF(AK168&lt;&gt;"",IF(AK168&lt;&gt;"LIBSETS_DROP_MECHANIC_MONSTER_NAME",VLOOKUP(AK168,'LibSets constants'!$I$4:$L$1003,4,FALSE),""),"")</f>
        <v/>
      </c>
      <c r="AN168" s="3" t="str">
        <f>IF(G168&lt;&gt;"LIBSETS_SETTYPE_BATTLEGROUND",IF(G168&lt;&gt;"LIBSETS_SETTYPE_SPECIAL",IF(AO168&lt;&gt;"",VLOOKUP(AO168,'ESO zone constants'!$D$3:$H$4953,5,FALSE),""),""),"")</f>
        <v/>
      </c>
      <c r="AQ168" s="3" t="str">
        <f>IF(AP168&lt;&gt;"",IF(AP168&lt;&gt;"LIBSETS_DROP_MECHANIC_MONSTER_NAME",VLOOKUP(AP168,'LibSets constants'!$I$4:$L$1003,3,FALSE),""),"")</f>
        <v/>
      </c>
      <c r="AR168" s="3" t="str">
        <f>IF(AP168&lt;&gt;"",IF(AP168&lt;&gt;"LIBSETS_DROP_MECHANIC_MONSTER_NAME",VLOOKUP(AP168,'LibSets constants'!$I$4:$L$1003,4,FALSE),""),"")</f>
        <v/>
      </c>
      <c r="AS168" s="3" t="str">
        <f>IF(G168&lt;&gt;"LIBSETS_SETTYPE_BATTLEGROUND",IF(G168&lt;&gt;"LIBSETS_SETTYPE_SPECIAL",IF(AT168&lt;&gt;"",VLOOKUP(AT168,'ESO zone constants'!$D$3:$H$4953,5,FALSE),""),""),"")</f>
        <v/>
      </c>
      <c r="AV168" s="3" t="str">
        <f>IF(AU168&lt;&gt;"",IF(AU168&lt;&gt;"LIBSETS_DROP_MECHANIC_MONSTER_NAME",VLOOKUP(AU168,'LibSets constants'!$I$4:$L$1003,3,FALSE),""),"")</f>
        <v/>
      </c>
      <c r="AW168" s="3" t="str">
        <f>IF(AU168&lt;&gt;"",IF(AU168&lt;&gt;"LIBSETS_DROP_MECHANIC_MONSTER_NAME",VLOOKUP(AU168,'LibSets constants'!$I$4:$L$1003,4,FALSE),""),"")</f>
        <v/>
      </c>
      <c r="AX168" s="90" t="s">
        <v>2708</v>
      </c>
      <c r="AY168" s="21" t="str">
        <f t="shared" si="14"/>
        <v>[199] = {wayshrines={-1,-1,-1,}, dlcId=DLC_IMPERIAL_CITY</v>
      </c>
      <c r="AZ168" s="21" t="str">
        <f t="shared" si="18"/>
        <v>, zoneIds={643}, veteran=false</v>
      </c>
      <c r="BA168" s="21" t="str">
        <f t="shared" si="15"/>
        <v>, setType=LIBSETS_SETTYPE_IMPERIALCITY</v>
      </c>
      <c r="BB168" s="21" t="str">
        <f t="shared" si="16"/>
        <v>, isProcSetAllowedInPvP=1},</v>
      </c>
      <c r="BC168" s="21" t="str">
        <f t="shared" si="17"/>
        <v xml:space="preserve"> --Shield Breaker / Schildbrecher   [Imperial Sewers]</v>
      </c>
    </row>
    <row r="169" spans="1:55" x14ac:dyDescent="0.25">
      <c r="A169" s="12">
        <v>200</v>
      </c>
      <c r="B169" t="s">
        <v>999</v>
      </c>
      <c r="C169" t="s">
        <v>1000</v>
      </c>
      <c r="D169" s="3">
        <f t="shared" si="13"/>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A169" s="44"/>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90" t="s">
        <v>2707</v>
      </c>
      <c r="AY169" s="21" t="str">
        <f t="shared" si="14"/>
        <v>[200] = {wayshrines={-1,-1,-1,}, dlcId=DLC_IMPERIAL_CITY</v>
      </c>
      <c r="AZ169" s="21" t="str">
        <f t="shared" si="18"/>
        <v>, zoneIds={643}, veteran=false</v>
      </c>
      <c r="BA169" s="21" t="str">
        <f t="shared" si="15"/>
        <v>, setType=LIBSETS_SETTYPE_IMPERIALCITY</v>
      </c>
      <c r="BB169" s="21" t="str">
        <f t="shared" si="16"/>
        <v>},</v>
      </c>
      <c r="BC169" s="21" t="str">
        <f t="shared" si="17"/>
        <v xml:space="preserve"> --Phoenix / Phönix   [Imperial Sewers]</v>
      </c>
    </row>
    <row r="170" spans="1:55" x14ac:dyDescent="0.25">
      <c r="A170" s="12">
        <v>201</v>
      </c>
      <c r="B170" t="s">
        <v>1001</v>
      </c>
      <c r="C170" t="s">
        <v>1002</v>
      </c>
      <c r="D170" s="3">
        <f t="shared" si="13"/>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90" t="s">
        <v>2707</v>
      </c>
      <c r="AY170" s="21" t="str">
        <f t="shared" si="14"/>
        <v>[201] = {wayshrines={-1,-1,-1,}, dlcId=DLC_IMPERIAL_CITY</v>
      </c>
      <c r="AZ170" s="21" t="str">
        <f t="shared" si="18"/>
        <v>, zoneIds={643}, veteran=false</v>
      </c>
      <c r="BA170" s="21" t="str">
        <f t="shared" si="15"/>
        <v>, setType=LIBSETS_SETTYPE_IMPERIALCITY</v>
      </c>
      <c r="BB170" s="21" t="str">
        <f t="shared" si="16"/>
        <v>},</v>
      </c>
      <c r="BC170" s="21" t="str">
        <f t="shared" si="17"/>
        <v xml:space="preserve"> --Reactive Armor / Reaktive Rüstung   [Imperial Sewers]</v>
      </c>
    </row>
    <row r="171" spans="1:55" x14ac:dyDescent="0.25">
      <c r="A171" s="12">
        <v>204</v>
      </c>
      <c r="B171" t="s">
        <v>1003</v>
      </c>
      <c r="C171" t="s">
        <v>1004</v>
      </c>
      <c r="D171" s="3">
        <f t="shared" si="13"/>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1602</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90" t="s">
        <v>2708</v>
      </c>
      <c r="AY171" s="21" t="str">
        <f t="shared" si="14"/>
        <v>[204] = {wayshrines={-1,-1,-1,}, dlcId=DLC_BASE_GAME</v>
      </c>
      <c r="AZ171" s="21" t="str">
        <f t="shared" si="18"/>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1005</v>
      </c>
      <c r="C172" t="s">
        <v>1006</v>
      </c>
      <c r="D172" s="3">
        <f t="shared" si="13"/>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44" t="s">
        <v>1602</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90" t="s">
        <v>2708</v>
      </c>
      <c r="AY172" s="21" t="str">
        <f t="shared" si="14"/>
        <v>[205] = {wayshrines={-1,-1,-1,}, dlcId=DLC_BASE_GAME</v>
      </c>
      <c r="AZ172" s="21" t="str">
        <f t="shared" si="18"/>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1007</v>
      </c>
      <c r="C173" t="s">
        <v>1008</v>
      </c>
      <c r="D173" s="3">
        <f t="shared" si="13"/>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1602</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90" t="s">
        <v>2708</v>
      </c>
      <c r="AY173" s="21" t="str">
        <f t="shared" si="14"/>
        <v>[206] = {wayshrines={-1,-1,-1,}, dlcId=DLC_BASE_GAME</v>
      </c>
      <c r="AZ173" s="21" t="str">
        <f t="shared" si="18"/>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1009</v>
      </c>
      <c r="C174" t="s">
        <v>1010</v>
      </c>
      <c r="D174" s="3">
        <f t="shared" si="13"/>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3" t="str">
        <f>IF(AA174&lt;&gt;"",IF(AA174&lt;&gt;"LIBSETS_DROP_MECHANIC_MONSTER_NAME",VLOOKUP(AA174,'LibSets constants'!$I$4:$L$1003,3,FALSE),""),"")</f>
        <v/>
      </c>
      <c r="AC174" s="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G174" s="3" t="str">
        <f>IF(AF174&lt;&gt;"",IF(AF174&lt;&gt;"LIBSETS_DROP_MECHANIC_MONSTER_NAME",VLOOKUP(AF174,'LibSets constants'!$I$4:$L$1003,3,FALSE),""),"")</f>
        <v/>
      </c>
      <c r="AH174" s="3" t="str">
        <f>IF(AF174&lt;&gt;"",IF(AF174&lt;&gt;"LIBSETS_DROP_MECHANIC_MONSTER_NAME",VLOOKUP(AF174,'LibSets constants'!$I$4:$L$1003,4,FALSE),""),"")</f>
        <v/>
      </c>
      <c r="AI174" s="3" t="str">
        <f>IF(G174&lt;&gt;"LIBSETS_SETTYPE_BATTLEGROUND",IF(G174&lt;&gt;"LIBSETS_SETTYPE_SPECIAL",IF(AJ174&lt;&gt;"",VLOOKUP(AJ174,'ESO zone constants'!$D$3:$H$4953,5,FALSE),""),""),"")</f>
        <v/>
      </c>
      <c r="AL174" s="3" t="str">
        <f>IF(AK174&lt;&gt;"",IF(AK174&lt;&gt;"LIBSETS_DROP_MECHANIC_MONSTER_NAME",VLOOKUP(AK174,'LibSets constants'!$I$4:$L$1003,3,FALSE),""),"")</f>
        <v/>
      </c>
      <c r="AM174" s="3" t="str">
        <f>IF(AK174&lt;&gt;"",IF(AK174&lt;&gt;"LIBSETS_DROP_MECHANIC_MONSTER_NAME",VLOOKUP(AK174,'LibSets constants'!$I$4:$L$1003,4,FALSE),""),"")</f>
        <v/>
      </c>
      <c r="AN174" s="3" t="str">
        <f>IF(G174&lt;&gt;"LIBSETS_SETTYPE_BATTLEGROUND",IF(G174&lt;&gt;"LIBSETS_SETTYPE_SPECIAL",IF(AO174&lt;&gt;"",VLOOKUP(AO174,'ESO zone constants'!$D$3:$H$4953,5,FALSE),""),""),"")</f>
        <v/>
      </c>
      <c r="AQ174" s="3" t="str">
        <f>IF(AP174&lt;&gt;"",IF(AP174&lt;&gt;"LIBSETS_DROP_MECHANIC_MONSTER_NAME",VLOOKUP(AP174,'LibSets constants'!$I$4:$L$1003,3,FALSE),""),"")</f>
        <v/>
      </c>
      <c r="AR174" s="3" t="str">
        <f>IF(AP174&lt;&gt;"",IF(AP174&lt;&gt;"LIBSETS_DROP_MECHANIC_MONSTER_NAME",VLOOKUP(AP174,'LibSets constants'!$I$4:$L$1003,4,FALSE),""),"")</f>
        <v/>
      </c>
      <c r="AS174" s="3" t="str">
        <f>IF(G174&lt;&gt;"LIBSETS_SETTYPE_BATTLEGROUND",IF(G174&lt;&gt;"LIBSETS_SETTYPE_SPECIAL",IF(AT174&lt;&gt;"",VLOOKUP(AT174,'ESO zone constants'!$D$3:$H$4953,5,FALSE),""),""),"")</f>
        <v/>
      </c>
      <c r="AV174" s="3" t="str">
        <f>IF(AU174&lt;&gt;"",IF(AU174&lt;&gt;"LIBSETS_DROP_MECHANIC_MONSTER_NAME",VLOOKUP(AU174,'LibSets constants'!$I$4:$L$1003,3,FALSE),""),"")</f>
        <v/>
      </c>
      <c r="AW174" s="3" t="str">
        <f>IF(AU174&lt;&gt;"",IF(AU174&lt;&gt;"LIBSETS_DROP_MECHANIC_MONSTER_NAME",VLOOKUP(AU174,'LibSets constants'!$I$4:$L$1003,4,FALSE),""),"")</f>
        <v/>
      </c>
      <c r="AX174" s="90" t="s">
        <v>2708</v>
      </c>
      <c r="AY174" s="21" t="str">
        <f t="shared" si="14"/>
        <v>[207] = {wayshrines={241,241,241,}, traitsNeeded=6, dlcId=DLC_ORSINIUM</v>
      </c>
      <c r="AZ174" s="21" t="str">
        <f t="shared" si="18"/>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1011</v>
      </c>
      <c r="C175" t="s">
        <v>1012</v>
      </c>
      <c r="D175" s="3">
        <f t="shared" si="13"/>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A175" s="44"/>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90" t="s">
        <v>2708</v>
      </c>
      <c r="AY175" s="21" t="str">
        <f t="shared" si="14"/>
        <v>[208] = {wayshrines={237,237,237,}, traitsNeeded=3, dlcId=DLC_ORSINIUM</v>
      </c>
      <c r="AZ175" s="21" t="str">
        <f t="shared" si="18"/>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1013</v>
      </c>
      <c r="C176" s="14" t="s">
        <v>1013</v>
      </c>
      <c r="D176" s="25">
        <f t="shared" si="13"/>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65"/>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90" t="s">
        <v>2707</v>
      </c>
      <c r="AY176" s="21" t="str">
        <f t="shared" si="14"/>
        <v/>
      </c>
      <c r="AZ176" s="21" t="str">
        <f t="shared" si="18"/>
        <v/>
      </c>
      <c r="BA176" s="21" t="str">
        <f t="shared" si="15"/>
        <v/>
      </c>
      <c r="BB176" s="21" t="str">
        <f t="shared" si="16"/>
        <v/>
      </c>
      <c r="BC176" s="21" t="str">
        <f t="shared" si="17"/>
        <v/>
      </c>
    </row>
    <row r="177" spans="1:55" x14ac:dyDescent="0.25">
      <c r="A177" s="12">
        <v>210</v>
      </c>
      <c r="B177" t="s">
        <v>1014</v>
      </c>
      <c r="C177" t="s">
        <v>1015</v>
      </c>
      <c r="D177" s="3">
        <f t="shared" si="13"/>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44" t="s">
        <v>1582</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1583</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1584</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90" t="s">
        <v>2708</v>
      </c>
      <c r="AY177" s="21" t="str">
        <f t="shared" si="14"/>
        <v>[210] = {wayshrines={-1,-1,-1,}, dlcId=DLC_ORSINIUM</v>
      </c>
      <c r="AZ177" s="21" t="str">
        <f t="shared" si="18"/>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1016</v>
      </c>
      <c r="C178" t="s">
        <v>1016</v>
      </c>
      <c r="D178" s="3">
        <f t="shared" si="13"/>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44"/>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90" t="s">
        <v>2708</v>
      </c>
      <c r="AY178" s="21" t="str">
        <f t="shared" si="14"/>
        <v>[211] = {wayshrines={249,249,249,}, dlcId=DLC_ORSINIUM</v>
      </c>
      <c r="AZ178" s="21" t="str">
        <f t="shared" si="18"/>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1017</v>
      </c>
      <c r="C179" t="s">
        <v>1018</v>
      </c>
      <c r="D179" s="3">
        <f t="shared" si="13"/>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44" t="s">
        <v>1582</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1583</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1584</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90" t="s">
        <v>2707</v>
      </c>
      <c r="AY179" s="21" t="str">
        <f t="shared" si="14"/>
        <v>[212] = {wayshrines={-1,-1,-1,}, dlcId=DLC_ORSINIUM</v>
      </c>
      <c r="AZ179" s="21" t="str">
        <f t="shared" si="18"/>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1019</v>
      </c>
      <c r="C180" t="s">
        <v>1020</v>
      </c>
      <c r="D180" s="3">
        <f t="shared" si="13"/>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90" t="s">
        <v>2707</v>
      </c>
      <c r="AY180" s="21" t="str">
        <f t="shared" si="14"/>
        <v>[213] = {wayshrines={249,249,249,}, dlcId=DLC_ORSINIUM</v>
      </c>
      <c r="AZ180" s="21" t="str">
        <f t="shared" si="18"/>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1021</v>
      </c>
      <c r="C181" t="s">
        <v>1021</v>
      </c>
      <c r="D181" s="3">
        <f t="shared" si="13"/>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A181" s="44"/>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90" t="s">
        <v>2707</v>
      </c>
      <c r="AY181" s="21" t="str">
        <f t="shared" si="14"/>
        <v>[214] = {wayshrines={249,249,249,}, dlcId=DLC_ORSINIUM</v>
      </c>
      <c r="AZ181" s="21" t="str">
        <f t="shared" si="18"/>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1022</v>
      </c>
      <c r="C182" t="s">
        <v>1023</v>
      </c>
      <c r="D182" s="3">
        <f t="shared" si="13"/>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90" t="s">
        <v>2707</v>
      </c>
      <c r="AY182" s="21" t="str">
        <f t="shared" si="14"/>
        <v>[215] = {wayshrines={249,249,249,}, dlcId=DLC_ORSINIUM</v>
      </c>
      <c r="AZ182" s="21" t="str">
        <f t="shared" si="18"/>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1024</v>
      </c>
      <c r="C183" t="s">
        <v>1025</v>
      </c>
      <c r="D183" s="3">
        <f t="shared" si="13"/>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90" t="s">
        <v>2707</v>
      </c>
      <c r="AY183" s="21" t="str">
        <f t="shared" si="14"/>
        <v>[216] = {wayshrines={249,249,249,}, dlcId=DLC_ORSINIUM</v>
      </c>
      <c r="AZ183" s="21" t="str">
        <f t="shared" si="18"/>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1026</v>
      </c>
      <c r="C184" t="s">
        <v>1027</v>
      </c>
      <c r="D184" s="3">
        <f t="shared" si="13"/>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90" t="s">
        <v>2707</v>
      </c>
      <c r="AY184" s="21" t="str">
        <f t="shared" si="14"/>
        <v>[217] = {wayshrines={249,249,249,}, dlcId=DLC_ORSINIUM</v>
      </c>
      <c r="AZ184" s="21" t="str">
        <f t="shared" si="18"/>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1028</v>
      </c>
      <c r="C185" t="s">
        <v>2636</v>
      </c>
      <c r="D185" s="3">
        <f t="shared" si="13"/>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44" t="s">
        <v>1582</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1583</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1584</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90" t="s">
        <v>2707</v>
      </c>
      <c r="AY185" s="21" t="str">
        <f t="shared" si="14"/>
        <v>[218] = {wayshrines={-1,-1,-1,}, dlcId=DLC_ORSINIUM</v>
      </c>
      <c r="AZ185" s="21" t="str">
        <f t="shared" si="18"/>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1029</v>
      </c>
      <c r="C186" t="s">
        <v>1029</v>
      </c>
      <c r="D186" s="3">
        <f t="shared" si="13"/>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A186" s="44"/>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90" t="s">
        <v>2707</v>
      </c>
      <c r="AY186" s="21" t="str">
        <f t="shared" si="14"/>
        <v>[219] = {wayshrines={237,237,237,}, traitsNeeded=9, dlcId=DLC_ORSINIUM</v>
      </c>
      <c r="AZ186" s="21" t="str">
        <f t="shared" si="18"/>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1030</v>
      </c>
      <c r="C187" t="s">
        <v>2637</v>
      </c>
      <c r="D187" s="3">
        <f t="shared" si="13"/>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A187" s="44"/>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90" t="s">
        <v>2707</v>
      </c>
      <c r="AY187" s="21" t="str">
        <f t="shared" si="14"/>
        <v>[224] = {wayshrines={257,257,257,}, traitsNeeded=5, dlcId=DLC_THIEVES_GUILD</v>
      </c>
      <c r="AZ187" s="21" t="str">
        <f t="shared" si="18"/>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1031</v>
      </c>
      <c r="C188" t="s">
        <v>1032</v>
      </c>
      <c r="D188" s="3">
        <f t="shared" si="13"/>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90" t="s">
        <v>2707</v>
      </c>
      <c r="AY188" s="21" t="str">
        <f t="shared" si="14"/>
        <v>[225] = {wayshrines={257,257,257,}, traitsNeeded=7, dlcId=DLC_THIEVES_GUILD</v>
      </c>
      <c r="AZ188" s="21" t="str">
        <f t="shared" si="18"/>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1033</v>
      </c>
      <c r="C189" t="s">
        <v>1034</v>
      </c>
      <c r="D189" s="3">
        <f t="shared" si="13"/>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90" t="s">
        <v>2707</v>
      </c>
      <c r="AY189" s="21" t="str">
        <f t="shared" si="14"/>
        <v>[226] = {wayshrines={255,255,255,}, traitsNeeded=9, dlcId=DLC_THIEVES_GUILD</v>
      </c>
      <c r="AZ189" s="21" t="str">
        <f t="shared" si="18"/>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1035</v>
      </c>
      <c r="C190" t="s">
        <v>2638</v>
      </c>
      <c r="D190" s="3">
        <f t="shared" si="13"/>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44" t="s">
        <v>1582</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1583</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1584</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90" t="s">
        <v>2708</v>
      </c>
      <c r="AY190" s="21" t="str">
        <f t="shared" si="14"/>
        <v>[227] = {wayshrines={-1,-1,-1,}, dlcId=DLC_THIEVES_GUILD</v>
      </c>
      <c r="AZ190" s="21" t="str">
        <f t="shared" si="18"/>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1036</v>
      </c>
      <c r="C191" t="s">
        <v>2639</v>
      </c>
      <c r="D191" s="3">
        <f t="shared" si="13"/>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44" t="s">
        <v>1582</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1583</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1584</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90" t="s">
        <v>2708</v>
      </c>
      <c r="AY191" s="21" t="str">
        <f t="shared" si="14"/>
        <v>[228] = {wayshrines={-1,-1,-1,}, dlcId=DLC_THIEVES_GUILD</v>
      </c>
      <c r="AZ191" s="21" t="str">
        <f t="shared" si="18"/>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1037</v>
      </c>
      <c r="C192" t="s">
        <v>1038</v>
      </c>
      <c r="D192" s="3">
        <f t="shared" si="13"/>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A192" s="39"/>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90" t="s">
        <v>2707</v>
      </c>
      <c r="AY192" s="21" t="str">
        <f t="shared" si="14"/>
        <v>[229] = {wayshrines={258,258,258,}, dlcId=DLC_THIEVES_GUILD</v>
      </c>
      <c r="AZ192" s="21" t="str">
        <f t="shared" si="18"/>
        <v>, zoneIds={725}, veteran=false</v>
      </c>
      <c r="BA192" s="21" t="str">
        <f t="shared" si="15"/>
        <v>, setType=LIBSETS_SETTYPE_TRIAL</v>
      </c>
      <c r="BB192" s="21" t="str">
        <f t="shared" si="16"/>
        <v>, dropMechanic={LIBSETS_DROP_MECHANIC_MONSTER_NAME}, dropMechanicNames={}},</v>
      </c>
      <c r="BC192" s="21" t="str">
        <f t="shared" si="17"/>
        <v xml:space="preserve"> --Twilight Remedy / Zwielichtgenesung   [Maw of Lorkhaj]</v>
      </c>
    </row>
    <row r="193" spans="1:55" x14ac:dyDescent="0.25">
      <c r="A193" s="12">
        <v>230</v>
      </c>
      <c r="B193" t="s">
        <v>1039</v>
      </c>
      <c r="C193" t="s">
        <v>1040</v>
      </c>
      <c r="D193" s="3">
        <f t="shared" si="13"/>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A193" s="39"/>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90" t="s">
        <v>2707</v>
      </c>
      <c r="AY193" s="21" t="str">
        <f t="shared" si="14"/>
        <v>[230] = {wayshrines={258,258,258,}, dlcId=DLC_THIEVES_GUILD</v>
      </c>
      <c r="AZ193" s="21" t="str">
        <f t="shared" si="18"/>
        <v>, zoneIds={725}, veteran=false</v>
      </c>
      <c r="BA193" s="21" t="str">
        <f t="shared" si="15"/>
        <v>, setType=LIBSETS_SETTYPE_TRIAL</v>
      </c>
      <c r="BB193" s="21" t="str">
        <f t="shared" si="16"/>
        <v>, dropMechanic={LIBSETS_DROP_MECHANIC_MONSTER_NAME}, dropMechanicNames={}},</v>
      </c>
      <c r="BC193" s="21" t="str">
        <f t="shared" si="17"/>
        <v xml:space="preserve"> --Moondancer / Mondtänzer   [Maw of Lorkhaj]</v>
      </c>
    </row>
    <row r="194" spans="1:55" x14ac:dyDescent="0.25">
      <c r="A194" s="12">
        <v>231</v>
      </c>
      <c r="B194" t="s">
        <v>1041</v>
      </c>
      <c r="C194" t="s">
        <v>1042</v>
      </c>
      <c r="D194" s="3">
        <f t="shared" si="13"/>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A194" s="39"/>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90" t="s">
        <v>2707</v>
      </c>
      <c r="AY194" s="21" t="str">
        <f t="shared" si="14"/>
        <v>[231] = {wayshrines={258,258,258,}, dlcId=DLC_THIEVES_GUILD</v>
      </c>
      <c r="AZ194" s="21" t="str">
        <f t="shared" si="18"/>
        <v>, zoneIds={725}, veteran=false</v>
      </c>
      <c r="BA194" s="21" t="str">
        <f t="shared" si="15"/>
        <v>, setType=LIBSETS_SETTYPE_TRIAL</v>
      </c>
      <c r="BB194" s="21" t="str">
        <f t="shared" si="16"/>
        <v>, dropMechanic={LIBSETS_DROP_MECHANIC_MONSTER_NAME}, dropMechanicNames={}},</v>
      </c>
      <c r="BC194" s="21" t="str">
        <f t="shared" si="17"/>
        <v xml:space="preserve"> --Lunar Bastion / Mondbastion   [Maw of Lorkhaj]</v>
      </c>
    </row>
    <row r="195" spans="1:55" x14ac:dyDescent="0.25">
      <c r="A195" s="12">
        <v>232</v>
      </c>
      <c r="B195" t="s">
        <v>1043</v>
      </c>
      <c r="C195" t="s">
        <v>1044</v>
      </c>
      <c r="D195" s="3">
        <f t="shared" ref="D195:D258" si="19">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A195" s="39"/>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39"/>
      <c r="AX195" s="90" t="s">
        <v>2707</v>
      </c>
      <c r="AY195" s="21" t="str">
        <f t="shared" ref="AY195:AY258" si="20">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 t="shared" si="18"/>
        <v>, zoneIds={725}, veteran=false</v>
      </c>
      <c r="BA195" s="21" t="str">
        <f t="shared" ref="BA195:BA258" si="21">IF(F195&lt;&gt;"Not in the game (anymore)",IF(A195&lt;&gt;"",", setType="&amp;G195,"")&amp;IF(J195="true",", multiTrialSet=true",""),"")</f>
        <v>, setType=LIBSETS_SETTYPE_TRIAL</v>
      </c>
      <c r="BB195" s="21" t="str">
        <f t="shared" ref="BB195:BB258" si="22">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v>
      </c>
      <c r="BC195" s="21" t="str">
        <f t="shared" ref="BC195:BC258" si="23">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1045</v>
      </c>
      <c r="C196" t="s">
        <v>2640</v>
      </c>
      <c r="D196" s="3">
        <f t="shared" si="19"/>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44" t="s">
        <v>1553</v>
      </c>
      <c r="AB196" s="43" t="str">
        <f>IF(AA196&lt;&gt;"",IF(AA196&lt;&gt;"LIBSETS_DROP_MECHANIC_MONSTER_NAME",VLOOKUP(AA196,'LibSets constants'!$I$4:$L$1003,3,FALSE),""),"")</f>
        <v>City Bruma (quartermaster)</v>
      </c>
      <c r="AC196" s="43" t="str">
        <f>IF(AA196&lt;&gt;"",IF(AA196&lt;&gt;"LIBSETS_DROP_MECHANIC_MONSTER_NAME",VLOOKUP(AA196,'LibSets constants'!$I$4:$L$1003,4,FALSE),""),"")</f>
        <v>Stadt Bruma (Quartiermeister)</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90" t="s">
        <v>2708</v>
      </c>
      <c r="AY196" s="21" t="str">
        <f t="shared" si="20"/>
        <v>[234] = {wayshrines={-1,-1,-1,}, dlcId=DLC_BASE_GAME</v>
      </c>
      <c r="AZ196" s="21" t="str">
        <f t="shared" si="18"/>
        <v>, zoneIds={181}, veteran=false</v>
      </c>
      <c r="BA196" s="21" t="str">
        <f t="shared" si="21"/>
        <v>, setType=LIBSETS_SETTYPE_CYRODIIL</v>
      </c>
      <c r="BB196" s="21" t="str">
        <f t="shared" si="22"/>
        <v>, isProcSetAllowedInPvP=1, dropMechanic={LIBSETS_DROP_MECHANIC_MAIL_PVP_REWARDS_FOR_THE_WORTHY,LIBSETS_DROP_MECHANIC_CITY_CYRODIIL_BRUMA}},</v>
      </c>
      <c r="BC196" s="21" t="str">
        <f t="shared" si="23"/>
        <v xml:space="preserve"> --Marksman\'s Crest / Wappen des Meisterschützen   [Cyrodiil]</v>
      </c>
    </row>
    <row r="197" spans="1:55" x14ac:dyDescent="0.25">
      <c r="A197" s="12">
        <v>235</v>
      </c>
      <c r="B197" t="s">
        <v>1046</v>
      </c>
      <c r="C197" t="s">
        <v>1047</v>
      </c>
      <c r="D197" s="3">
        <f t="shared" si="19"/>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1552</v>
      </c>
      <c r="AB197" s="3" t="str">
        <f>IF(AA197&lt;&gt;"",IF(AA197&lt;&gt;"LIBSETS_DROP_MECHANIC_MONSTER_NAME",VLOOKUP(AA197,'LibSets constants'!$I$4:$L$1003,3,FALSE),""),"")</f>
        <v>City Erntefurt (quartermaster)</v>
      </c>
      <c r="AC197" s="3" t="str">
        <f>IF(AA197&lt;&gt;"",IF(AA197&lt;&gt;"LIBSETS_DROP_MECHANIC_MONSTER_NAME",VLOOKUP(AA197,'LibSets constants'!$I$4:$L$1003,4,FALSE),""),"")</f>
        <v>Stadt Erntefurt (Quartiermeister)</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90" t="s">
        <v>2707</v>
      </c>
      <c r="AY197" s="21" t="str">
        <f t="shared" si="20"/>
        <v>[235] = {wayshrines={-1,-1,-1,}, dlcId=DLC_BASE_GAME</v>
      </c>
      <c r="AZ197" s="21" t="str">
        <f t="shared" si="18"/>
        <v>, zoneIds={181}, veteran=false</v>
      </c>
      <c r="BA197" s="21" t="str">
        <f t="shared" si="21"/>
        <v>, setType=LIBSETS_SETTYPE_CYRODIIL</v>
      </c>
      <c r="BB197" s="21" t="str">
        <f t="shared" si="22"/>
        <v>, dropMechanic={LIBSETS_DROP_MECHANIC_MAIL_PVP_REWARDS_FOR_THE_WORTHY,LIBSETS_DROP_MECHANIC_CITY_CYRODIIL_ERNTEFURT}},</v>
      </c>
      <c r="BC197" s="21" t="str">
        <f t="shared" si="23"/>
        <v xml:space="preserve"> --Robes of Transmutation / Roben der Transmutation   [Cyrodiil]</v>
      </c>
    </row>
    <row r="198" spans="1:55" x14ac:dyDescent="0.25">
      <c r="A198" s="12">
        <v>236</v>
      </c>
      <c r="B198" t="s">
        <v>1048</v>
      </c>
      <c r="C198" t="s">
        <v>1049</v>
      </c>
      <c r="D198" s="3">
        <f t="shared" si="19"/>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A198" s="44" t="s">
        <v>1552</v>
      </c>
      <c r="AB198" s="43" t="str">
        <f>IF(AA198&lt;&gt;"",IF(AA198&lt;&gt;"LIBSETS_DROP_MECHANIC_MONSTER_NAME",VLOOKUP(AA198,'LibSets constants'!$I$4:$L$1003,3,FALSE),""),"")</f>
        <v>City Erntefurt (quartermaster)</v>
      </c>
      <c r="AC198" s="43" t="str">
        <f>IF(AA198&lt;&gt;"",IF(AA198&lt;&gt;"LIBSETS_DROP_MECHANIC_MONSTER_NAME",VLOOKUP(AA198,'LibSets constants'!$I$4:$L$1003,4,FALSE),""),"")</f>
        <v>Stadt Erntefurt (Quartiermeister)</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90" t="s">
        <v>2707</v>
      </c>
      <c r="AY198" s="21" t="str">
        <f t="shared" si="20"/>
        <v>[236] = {wayshrines={-1,-1,-1,}, dlcId=DLC_BASE_GAME</v>
      </c>
      <c r="AZ198" s="21" t="str">
        <f t="shared" si="18"/>
        <v>, zoneIds={181}, veteran=false</v>
      </c>
      <c r="BA198" s="21" t="str">
        <f t="shared" si="21"/>
        <v>, setType=LIBSETS_SETTYPE_CYRODIIL</v>
      </c>
      <c r="BB198" s="21" t="str">
        <f t="shared" si="22"/>
        <v>, dropMechanic={LIBSETS_DROP_MECHANIC_MAIL_PVP_REWARDS_FOR_THE_WORTHY,LIBSETS_DROP_MECHANIC_CITY_CYRODIIL_ERNTEFURT}},</v>
      </c>
      <c r="BC198" s="21" t="str">
        <f t="shared" si="23"/>
        <v xml:space="preserve"> --Vicious Death / Grausamer Tod   [Cyrodiil]</v>
      </c>
    </row>
    <row r="199" spans="1:55" x14ac:dyDescent="0.25">
      <c r="A199" s="12">
        <v>237</v>
      </c>
      <c r="B199" t="s">
        <v>1050</v>
      </c>
      <c r="C199" t="s">
        <v>2641</v>
      </c>
      <c r="D199" s="3">
        <f t="shared" si="19"/>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1553</v>
      </c>
      <c r="AB199" s="3" t="str">
        <f>IF(AA199&lt;&gt;"",IF(AA199&lt;&gt;"LIBSETS_DROP_MECHANIC_MONSTER_NAME",VLOOKUP(AA199,'LibSets constants'!$I$4:$L$1003,3,FALSE),""),"")</f>
        <v>City Bruma (quartermaster)</v>
      </c>
      <c r="AC199" s="3" t="str">
        <f>IF(AA199&lt;&gt;"",IF(AA199&lt;&gt;"LIBSETS_DROP_MECHANIC_MONSTER_NAME",VLOOKUP(AA199,'LibSets constants'!$I$4:$L$1003,4,FALSE),""),"")</f>
        <v>Stadt Bruma (Quartiermeister)</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G199" s="3" t="str">
        <f>IF(AF199&lt;&gt;"",IF(AF199&lt;&gt;"LIBSETS_DROP_MECHANIC_MONSTER_NAME",VLOOKUP(AF199,'LibSets constants'!$I$4:$L$1003,3,FALSE),""),"")</f>
        <v/>
      </c>
      <c r="AH199" s="3" t="str">
        <f>IF(AF199&lt;&gt;"",IF(AF199&lt;&gt;"LIBSETS_DROP_MECHANIC_MONSTER_NAME",VLOOKUP(AF199,'LibSets constants'!$I$4:$L$1003,4,FALSE),""),"")</f>
        <v/>
      </c>
      <c r="AI199" s="3" t="str">
        <f>IF(G199&lt;&gt;"LIBSETS_SETTYPE_BATTLEGROUND",IF(G199&lt;&gt;"LIBSETS_SETTYPE_SPECIAL",IF(AJ199&lt;&gt;"",VLOOKUP(AJ199,'ESO zone constants'!$D$3:$H$4953,5,FALSE),""),""),"")</f>
        <v/>
      </c>
      <c r="AL199" s="3" t="str">
        <f>IF(AK199&lt;&gt;"",IF(AK199&lt;&gt;"LIBSETS_DROP_MECHANIC_MONSTER_NAME",VLOOKUP(AK199,'LibSets constants'!$I$4:$L$1003,3,FALSE),""),"")</f>
        <v/>
      </c>
      <c r="AM199" s="3" t="str">
        <f>IF(AK199&lt;&gt;"",IF(AK199&lt;&gt;"LIBSETS_DROP_MECHANIC_MONSTER_NAME",VLOOKUP(AK199,'LibSets constants'!$I$4:$L$1003,4,FALSE),""),"")</f>
        <v/>
      </c>
      <c r="AN199" s="3" t="str">
        <f>IF(G199&lt;&gt;"LIBSETS_SETTYPE_BATTLEGROUND",IF(G199&lt;&gt;"LIBSETS_SETTYPE_SPECIAL",IF(AO199&lt;&gt;"",VLOOKUP(AO199,'ESO zone constants'!$D$3:$H$4953,5,FALSE),""),""),"")</f>
        <v/>
      </c>
      <c r="AQ199" s="3" t="str">
        <f>IF(AP199&lt;&gt;"",IF(AP199&lt;&gt;"LIBSETS_DROP_MECHANIC_MONSTER_NAME",VLOOKUP(AP199,'LibSets constants'!$I$4:$L$1003,3,FALSE),""),"")</f>
        <v/>
      </c>
      <c r="AR199" s="3" t="str">
        <f>IF(AP199&lt;&gt;"",IF(AP199&lt;&gt;"LIBSETS_DROP_MECHANIC_MONSTER_NAME",VLOOKUP(AP199,'LibSets constants'!$I$4:$L$1003,4,FALSE),""),"")</f>
        <v/>
      </c>
      <c r="AS199" s="3" t="str">
        <f>IF(G199&lt;&gt;"LIBSETS_SETTYPE_BATTLEGROUND",IF(G199&lt;&gt;"LIBSETS_SETTYPE_SPECIAL",IF(AT199&lt;&gt;"",VLOOKUP(AT199,'ESO zone constants'!$D$3:$H$4953,5,FALSE),""),""),"")</f>
        <v/>
      </c>
      <c r="AV199" s="3" t="str">
        <f>IF(AU199&lt;&gt;"",IF(AU199&lt;&gt;"LIBSETS_DROP_MECHANIC_MONSTER_NAME",VLOOKUP(AU199,'LibSets constants'!$I$4:$L$1003,3,FALSE),""),"")</f>
        <v/>
      </c>
      <c r="AW199" s="3" t="str">
        <f>IF(AU199&lt;&gt;"",IF(AU199&lt;&gt;"LIBSETS_DROP_MECHANIC_MONSTER_NAME",VLOOKUP(AU199,'LibSets constants'!$I$4:$L$1003,4,FALSE),""),"")</f>
        <v/>
      </c>
      <c r="AX199" s="90" t="s">
        <v>2708</v>
      </c>
      <c r="AY199" s="21" t="str">
        <f t="shared" si="20"/>
        <v>[237] = {wayshrines={-1,-1,-1,}, dlcId=DLC_BASE_GAME</v>
      </c>
      <c r="AZ199" s="21" t="str">
        <f t="shared" si="18"/>
        <v>, zoneIds={181}, veteran=false</v>
      </c>
      <c r="BA199" s="21" t="str">
        <f t="shared" si="21"/>
        <v>, setType=LIBSETS_SETTYPE_CYRODIIL</v>
      </c>
      <c r="BB199" s="21" t="str">
        <f t="shared" si="22"/>
        <v>, isProcSetAllowedInPvP=1, dropMechanic={LIBSETS_DROP_MECHANIC_MAIL_PVP_REWARDS_FOR_THE_WORTHY,LIBSETS_DROP_MECHANIC_CITY_CYRODIIL_BRUMA}},</v>
      </c>
      <c r="BC199" s="21" t="str">
        <f t="shared" si="23"/>
        <v xml:space="preserve"> --Leki\'s Focus / Lekis Fokus   [Cyrodiil]</v>
      </c>
    </row>
    <row r="200" spans="1:55" x14ac:dyDescent="0.25">
      <c r="A200" s="12">
        <v>238</v>
      </c>
      <c r="B200" t="s">
        <v>1051</v>
      </c>
      <c r="C200" t="s">
        <v>2642</v>
      </c>
      <c r="D200" s="3">
        <f t="shared" si="19"/>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1555</v>
      </c>
      <c r="AB200" s="3" t="str">
        <f>IF(AA200&lt;&gt;"",IF(AA200&lt;&gt;"LIBSETS_DROP_MECHANIC_MONSTER_NAME",VLOOKUP(AA200,'LibSets constants'!$I$4:$L$1003,3,FALSE),""),"")</f>
        <v>City Vlastarus (quartermaster)</v>
      </c>
      <c r="AC200" s="3" t="str">
        <f>IF(AA200&lt;&gt;"",IF(AA200&lt;&gt;"LIBSETS_DROP_MECHANIC_MONSTER_NAME",VLOOKUP(AA200,'LibSets constants'!$I$4:$L$1003,4,FALSE),""),"")</f>
        <v>Stadt Vlastarus (Quartiermeister)</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90" t="s">
        <v>2707</v>
      </c>
      <c r="AY200" s="21" t="str">
        <f t="shared" si="20"/>
        <v>[238] = {wayshrines={-1,-1,-1,}, dlcId=DLC_BASE_GAME</v>
      </c>
      <c r="AZ200" s="21" t="str">
        <f t="shared" si="18"/>
        <v>, zoneIds={181}, veteran=false</v>
      </c>
      <c r="BA200" s="21" t="str">
        <f t="shared" si="21"/>
        <v>, setType=LIBSETS_SETTYPE_CYRODIIL</v>
      </c>
      <c r="BB200" s="21" t="str">
        <f t="shared" si="22"/>
        <v>, dropMechanic={LIBSETS_DROP_MECHANIC_MAIL_PVP_REWARDS_FOR_THE_WORTHY,LIBSETS_DROP_MECHANIC_CITY_CYRODIIL_VLASTARUS}},</v>
      </c>
      <c r="BC200" s="21" t="str">
        <f t="shared" si="23"/>
        <v xml:space="preserve"> --Fasalla\'s Guile / Fasallas List   [Cyrodiil]</v>
      </c>
    </row>
    <row r="201" spans="1:55" x14ac:dyDescent="0.25">
      <c r="A201" s="12">
        <v>239</v>
      </c>
      <c r="B201" t="s">
        <v>1052</v>
      </c>
      <c r="C201" t="s">
        <v>2643</v>
      </c>
      <c r="D201" s="3">
        <f t="shared" si="19"/>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44" t="s">
        <v>1555</v>
      </c>
      <c r="AB201" s="43" t="str">
        <f>IF(AA201&lt;&gt;"",IF(AA201&lt;&gt;"LIBSETS_DROP_MECHANIC_MONSTER_NAME",VLOOKUP(AA201,'LibSets constants'!$I$4:$L$1003,3,FALSE),""),"")</f>
        <v>City Vlastarus (quartermaster)</v>
      </c>
      <c r="AC201" s="43" t="str">
        <f>IF(AA201&lt;&gt;"",IF(AA201&lt;&gt;"LIBSETS_DROP_MECHANIC_MONSTER_NAME",VLOOKUP(AA201,'LibSets constants'!$I$4:$L$1003,4,FALSE),""),"")</f>
        <v>Stadt Vlastarus (Quartiermeister)</v>
      </c>
      <c r="AD201" s="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90" t="s">
        <v>2707</v>
      </c>
      <c r="AY201" s="21" t="str">
        <f t="shared" si="20"/>
        <v>[239] = {wayshrines={-1,-1,-1,}, dlcId=DLC_BASE_GAME</v>
      </c>
      <c r="AZ201" s="21" t="str">
        <f t="shared" si="18"/>
        <v>, zoneIds={181}, veteran=false</v>
      </c>
      <c r="BA201" s="21" t="str">
        <f t="shared" si="21"/>
        <v>, setType=LIBSETS_SETTYPE_CYRODIIL</v>
      </c>
      <c r="BB201" s="21" t="str">
        <f t="shared" si="22"/>
        <v>, dropMechanic={LIBSETS_DROP_MECHANIC_MAIL_PVP_REWARDS_FOR_THE_WORTHY,LIBSETS_DROP_MECHANIC_CITY_CYRODIIL_VLASTARUS}},</v>
      </c>
      <c r="BC201" s="21" t="str">
        <f t="shared" si="23"/>
        <v xml:space="preserve"> --Warrior\'s Fury / Raserei des Kriegers   [Cyrodiil]</v>
      </c>
    </row>
    <row r="202" spans="1:55" x14ac:dyDescent="0.25">
      <c r="A202" s="5">
        <v>240</v>
      </c>
      <c r="B202" t="s">
        <v>1053</v>
      </c>
      <c r="C202" t="s">
        <v>1054</v>
      </c>
      <c r="D202" s="3">
        <f t="shared" si="19"/>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3" t="str">
        <f>IF(AA202&lt;&gt;"",IF(AA202&lt;&gt;"LIBSETS_DROP_MECHANIC_MONSTER_NAME",VLOOKUP(AA202,'LibSets constants'!$I$4:$L$1003,3,FALSE),""),"")</f>
        <v/>
      </c>
      <c r="AC202" s="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G202" s="3" t="str">
        <f>IF(AF202&lt;&gt;"",IF(AF202&lt;&gt;"LIBSETS_DROP_MECHANIC_MONSTER_NAME",VLOOKUP(AF202,'LibSets constants'!$I$4:$L$1003,3,FALSE),""),"")</f>
        <v/>
      </c>
      <c r="AH202" s="3" t="str">
        <f>IF(AF202&lt;&gt;"",IF(AF202&lt;&gt;"LIBSETS_DROP_MECHANIC_MONSTER_NAME",VLOOKUP(AF202,'LibSets constants'!$I$4:$L$1003,4,FALSE),""),"")</f>
        <v/>
      </c>
      <c r="AI202" s="3" t="str">
        <f>IF(G202&lt;&gt;"LIBSETS_SETTYPE_BATTLEGROUND",IF(G202&lt;&gt;"LIBSETS_SETTYPE_SPECIAL",IF(AJ202&lt;&gt;"",VLOOKUP(AJ202,'ESO zone constants'!$D$3:$H$4953,5,FALSE),""),""),"")</f>
        <v/>
      </c>
      <c r="AL202" s="3" t="str">
        <f>IF(AK202&lt;&gt;"",IF(AK202&lt;&gt;"LIBSETS_DROP_MECHANIC_MONSTER_NAME",VLOOKUP(AK202,'LibSets constants'!$I$4:$L$1003,3,FALSE),""),"")</f>
        <v/>
      </c>
      <c r="AM202" s="3" t="str">
        <f>IF(AK202&lt;&gt;"",IF(AK202&lt;&gt;"LIBSETS_DROP_MECHANIC_MONSTER_NAME",VLOOKUP(AK202,'LibSets constants'!$I$4:$L$1003,4,FALSE),""),"")</f>
        <v/>
      </c>
      <c r="AN202" s="3" t="str">
        <f>IF(G202&lt;&gt;"LIBSETS_SETTYPE_BATTLEGROUND",IF(G202&lt;&gt;"LIBSETS_SETTYPE_SPECIAL",IF(AO202&lt;&gt;"",VLOOKUP(AO202,'ESO zone constants'!$D$3:$H$4953,5,FALSE),""),""),"")</f>
        <v/>
      </c>
      <c r="AQ202" s="3" t="str">
        <f>IF(AP202&lt;&gt;"",IF(AP202&lt;&gt;"LIBSETS_DROP_MECHANIC_MONSTER_NAME",VLOOKUP(AP202,'LibSets constants'!$I$4:$L$1003,3,FALSE),""),"")</f>
        <v/>
      </c>
      <c r="AR202" s="3" t="str">
        <f>IF(AP202&lt;&gt;"",IF(AP202&lt;&gt;"LIBSETS_DROP_MECHANIC_MONSTER_NAME",VLOOKUP(AP202,'LibSets constants'!$I$4:$L$1003,4,FALSE),""),"")</f>
        <v/>
      </c>
      <c r="AS202" s="3" t="str">
        <f>IF(G202&lt;&gt;"LIBSETS_SETTYPE_BATTLEGROUND",IF(G202&lt;&gt;"LIBSETS_SETTYPE_SPECIAL",IF(AT202&lt;&gt;"",VLOOKUP(AT202,'ESO zone constants'!$D$3:$H$4953,5,FALSE),""),""),"")</f>
        <v/>
      </c>
      <c r="AV202" s="3" t="str">
        <f>IF(AU202&lt;&gt;"",IF(AU202&lt;&gt;"LIBSETS_DROP_MECHANIC_MONSTER_NAME",VLOOKUP(AU202,'LibSets constants'!$I$4:$L$1003,3,FALSE),""),"")</f>
        <v/>
      </c>
      <c r="AW202" s="3" t="str">
        <f>IF(AU202&lt;&gt;"",IF(AU202&lt;&gt;"LIBSETS_DROP_MECHANIC_MONSTER_NAME",VLOOKUP(AU202,'LibSets constants'!$I$4:$L$1003,4,FALSE),""),"")</f>
        <v/>
      </c>
      <c r="AX202" s="90" t="s">
        <v>2708</v>
      </c>
      <c r="AY202" s="21" t="str">
        <f t="shared" si="20"/>
        <v>[240] = {wayshrines={254,254,254,}, traitsNeeded=5, dlcId=DLC_DARK_BROTHERHOOD</v>
      </c>
      <c r="AZ202" s="21" t="str">
        <f t="shared" si="18"/>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1055</v>
      </c>
      <c r="C203" t="s">
        <v>2644</v>
      </c>
      <c r="D203" s="3">
        <f t="shared" si="19"/>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A203" s="44"/>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90" t="s">
        <v>2707</v>
      </c>
      <c r="AY203" s="21" t="str">
        <f t="shared" si="20"/>
        <v>[241] = {wayshrines={251,251,251,}, traitsNeeded=7, dlcId=DLC_DARK_BROTHERHOOD</v>
      </c>
      <c r="AZ203" s="21" t="str">
        <f t="shared" si="18"/>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1056</v>
      </c>
      <c r="C204" t="s">
        <v>2645</v>
      </c>
      <c r="D204" s="3">
        <f t="shared" si="19"/>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A204" s="44"/>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90" t="s">
        <v>2707</v>
      </c>
      <c r="AY204" s="21" t="str">
        <f t="shared" si="20"/>
        <v>[242] = {wayshrines={254,254,254,}, traitsNeeded=9, dlcId=DLC_DARK_BROTHERHOOD</v>
      </c>
      <c r="AZ204" s="21" t="str">
        <f t="shared" si="18"/>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1057</v>
      </c>
      <c r="C205" t="s">
        <v>1058</v>
      </c>
      <c r="D205" s="3">
        <f t="shared" si="19"/>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44" t="s">
        <v>1582</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1583</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1584</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90" t="s">
        <v>2707</v>
      </c>
      <c r="AY205" s="21" t="str">
        <f t="shared" si="20"/>
        <v>[243] = {wayshrines={-1,-1,-1,}, dlcId=DLC_DARK_BROTHERHOOD</v>
      </c>
      <c r="AZ205" s="21" t="str">
        <f t="shared" ref="AZ205:AZ268" si="24">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1059</v>
      </c>
      <c r="C206" t="s">
        <v>1060</v>
      </c>
      <c r="D206" s="3">
        <f t="shared" si="19"/>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44" t="s">
        <v>1582</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1583</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1584</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90" t="s">
        <v>2708</v>
      </c>
      <c r="AY206" s="21" t="str">
        <f t="shared" si="20"/>
        <v>[244] = {wayshrines={-1,-1,-1,}, dlcId=DLC_DARK_BROTHERHOOD</v>
      </c>
      <c r="AZ206" s="21" t="str">
        <f t="shared" si="24"/>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1061</v>
      </c>
      <c r="C207" t="s">
        <v>2646</v>
      </c>
      <c r="D207" s="3">
        <f t="shared" si="19"/>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41" t="s">
        <v>1582</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1583</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1584</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90" t="s">
        <v>2707</v>
      </c>
      <c r="AY207" s="21" t="str">
        <f t="shared" si="20"/>
        <v>[245] = {wayshrines={-1,-1,-1,}, dlcId=DLC_DARK_BROTHERHOOD</v>
      </c>
      <c r="AZ207" s="21" t="str">
        <f t="shared" si="24"/>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1062</v>
      </c>
      <c r="C208" t="s">
        <v>2647</v>
      </c>
      <c r="D208" s="3">
        <f t="shared" si="19"/>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A208" s="41"/>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90" t="s">
        <v>2707</v>
      </c>
      <c r="AY208" s="21" t="str">
        <f t="shared" si="20"/>
        <v>[246] = {wayshrines={-1,-1,-1,}, dlcId=DLC_IMPERIAL_CITY</v>
      </c>
      <c r="AZ208" s="21" t="str">
        <f t="shared" si="24"/>
        <v>, zoneIds={643}, veteran=false</v>
      </c>
      <c r="BA208" s="21" t="str">
        <f t="shared" si="21"/>
        <v>, setType=LIBSETS_SETTYPE_IMPERIALCITY</v>
      </c>
      <c r="BB208" s="21" t="str">
        <f t="shared" si="22"/>
        <v>},</v>
      </c>
      <c r="BC208" s="21" t="str">
        <f t="shared" si="23"/>
        <v xml:space="preserve"> --Galerion\'s Revenge / Galerions Revanche   [Imperial Sewers]</v>
      </c>
    </row>
    <row r="209" spans="1:55" x14ac:dyDescent="0.25">
      <c r="A209" s="12">
        <v>247</v>
      </c>
      <c r="B209" t="s">
        <v>1063</v>
      </c>
      <c r="C209" t="s">
        <v>1064</v>
      </c>
      <c r="D209" s="3">
        <f t="shared" si="19"/>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A209" s="41"/>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90" t="s">
        <v>2707</v>
      </c>
      <c r="AY209" s="21" t="str">
        <f t="shared" si="20"/>
        <v>[247] = {wayshrines={-1,-1,-1,}, dlcId=DLC_IMPERIAL_CITY</v>
      </c>
      <c r="AZ209" s="21" t="str">
        <f t="shared" si="24"/>
        <v>, zoneIds={643}, veteran=false</v>
      </c>
      <c r="BA209" s="21" t="str">
        <f t="shared" si="21"/>
        <v>, setType=LIBSETS_SETTYPE_IMPERIALCITY</v>
      </c>
      <c r="BB209" s="21" t="str">
        <f t="shared" si="22"/>
        <v>},</v>
      </c>
      <c r="BC209" s="21" t="str">
        <f t="shared" si="23"/>
        <v xml:space="preserve"> --Vicecanon of Venom / Vizekanoniker des Gifts   [Imperial Sewers]</v>
      </c>
    </row>
    <row r="210" spans="1:55" x14ac:dyDescent="0.25">
      <c r="A210" s="12">
        <v>248</v>
      </c>
      <c r="B210" t="s">
        <v>1065</v>
      </c>
      <c r="C210" t="s">
        <v>1066</v>
      </c>
      <c r="D210" s="3">
        <f t="shared" si="19"/>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A210" s="41"/>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90" t="s">
        <v>2707</v>
      </c>
      <c r="AY210" s="21" t="str">
        <f t="shared" si="20"/>
        <v>[248] = {wayshrines={-1,-1,-1,}, dlcId=DLC_IMPERIAL_CITY</v>
      </c>
      <c r="AZ210" s="21" t="str">
        <f t="shared" si="24"/>
        <v>, zoneIds={643}, veteran=false</v>
      </c>
      <c r="BA210" s="21" t="str">
        <f t="shared" si="21"/>
        <v>, setType=LIBSETS_SETTYPE_IMPERIALCITY</v>
      </c>
      <c r="BB210" s="21" t="str">
        <f t="shared" si="22"/>
        <v>},</v>
      </c>
      <c r="BC210" s="21" t="str">
        <f t="shared" si="23"/>
        <v xml:space="preserve"> --Thews of the Harbinger / Muskeln des Vorboten   [Imperial Sewers]</v>
      </c>
    </row>
    <row r="211" spans="1:55" x14ac:dyDescent="0.25">
      <c r="A211" s="12">
        <v>253</v>
      </c>
      <c r="B211" t="s">
        <v>1067</v>
      </c>
      <c r="C211" t="s">
        <v>1068</v>
      </c>
      <c r="D211" s="3">
        <f t="shared" si="19"/>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A211" s="41"/>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90" t="s">
        <v>2707</v>
      </c>
      <c r="AY211" s="21" t="str">
        <f t="shared" si="20"/>
        <v>[253] = {wayshrines={-1,-1,-1,}, dlcId=DLC_IMPERIAL_CITY</v>
      </c>
      <c r="AZ211" s="21" t="str">
        <f t="shared" si="24"/>
        <v>, zoneIds={643}, veteran=false</v>
      </c>
      <c r="BA211" s="21" t="str">
        <f t="shared" si="21"/>
        <v>, setType=LIBSETS_SETTYPE_IMPERIALCITY</v>
      </c>
      <c r="BB211" s="21" t="str">
        <f t="shared" si="22"/>
        <v>},</v>
      </c>
      <c r="BC211" s="21" t="str">
        <f t="shared" si="23"/>
        <v xml:space="preserve"> --Imperial Physique / Kaiserliche Physis   [Imperial Sewers]</v>
      </c>
    </row>
    <row r="212" spans="1:55" x14ac:dyDescent="0.25">
      <c r="A212" s="5">
        <v>256</v>
      </c>
      <c r="B212" t="s">
        <v>1069</v>
      </c>
      <c r="C212" t="s">
        <v>13</v>
      </c>
      <c r="D212" s="3">
        <f t="shared" si="19"/>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A212" s="42"/>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90" t="s">
        <v>2707</v>
      </c>
      <c r="AY212" s="21" t="str">
        <f t="shared" si="20"/>
        <v>[256] = {wayshrines={260,260,260,}, dlcId=DLC_SHADOWS_OF_THE_HIST</v>
      </c>
      <c r="AZ212" s="21" t="str">
        <f t="shared" si="24"/>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9"/>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A213" s="42"/>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90" t="s">
        <v>2707</v>
      </c>
      <c r="AY213" s="21" t="str">
        <f t="shared" si="20"/>
        <v>[257] = {wayshrines={261,261,261,}, dlcId=DLC_SHADOWS_OF_THE_HIST</v>
      </c>
      <c r="AZ213" s="21" t="str">
        <f t="shared" si="24"/>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1070</v>
      </c>
      <c r="C214" t="s">
        <v>1071</v>
      </c>
      <c r="D214" s="3">
        <f t="shared" si="19"/>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A214" s="41"/>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90" t="s">
        <v>2708</v>
      </c>
      <c r="AY214" s="21" t="str">
        <f t="shared" si="20"/>
        <v>[258] = {wayshrines={260,260,260,}, dlcId=DLC_SHADOWS_OF_THE_HIST</v>
      </c>
      <c r="AZ214" s="21" t="str">
        <f t="shared" si="24"/>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1072</v>
      </c>
      <c r="C215" t="s">
        <v>2648</v>
      </c>
      <c r="D215" s="3">
        <f t="shared" si="19"/>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A215" s="41"/>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90" t="s">
        <v>2707</v>
      </c>
      <c r="AY215" s="21" t="str">
        <f t="shared" si="20"/>
        <v>[259] = {wayshrines={260,260,260,}, dlcId=DLC_SHADOWS_OF_THE_HIST</v>
      </c>
      <c r="AZ215" s="21" t="str">
        <f t="shared" si="24"/>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1073</v>
      </c>
      <c r="C216" t="s">
        <v>1074</v>
      </c>
      <c r="D216" s="3">
        <f t="shared" si="19"/>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A216" s="41"/>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90" t="s">
        <v>2707</v>
      </c>
      <c r="AY216" s="21" t="str">
        <f t="shared" si="20"/>
        <v>[260] = {wayshrines={260,260,260,}, dlcId=DLC_SHADOWS_OF_THE_HIST</v>
      </c>
      <c r="AZ216" s="21" t="str">
        <f t="shared" si="24"/>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1075</v>
      </c>
      <c r="C217" t="s">
        <v>1076</v>
      </c>
      <c r="D217" s="3">
        <f t="shared" si="19"/>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A217" s="41"/>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90" t="s">
        <v>2707</v>
      </c>
      <c r="AY217" s="21" t="str">
        <f t="shared" si="20"/>
        <v>[261] = {wayshrines={261,261,261,}, dlcId=DLC_SHADOWS_OF_THE_HIST</v>
      </c>
      <c r="AZ217" s="21" t="str">
        <f t="shared" si="24"/>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1077</v>
      </c>
      <c r="C218" t="s">
        <v>1078</v>
      </c>
      <c r="D218" s="3">
        <f t="shared" si="19"/>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A218" s="41"/>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90" t="s">
        <v>2707</v>
      </c>
      <c r="AY218" s="21" t="str">
        <f t="shared" si="20"/>
        <v>[262] = {wayshrines={261,261,261,}, dlcId=DLC_SHADOWS_OF_THE_HIST</v>
      </c>
      <c r="AZ218" s="21" t="str">
        <f t="shared" si="24"/>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1079</v>
      </c>
      <c r="C219" t="s">
        <v>1080</v>
      </c>
      <c r="D219" s="3">
        <f t="shared" si="19"/>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65"/>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44"/>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90" t="s">
        <v>2707</v>
      </c>
      <c r="AY219" s="21" t="str">
        <f t="shared" si="20"/>
        <v>[263] = {wayshrines={261,261,261,}, dlcId=DLC_SHADOWS_OF_THE_HIST</v>
      </c>
      <c r="AZ219" s="21" t="str">
        <f t="shared" si="24"/>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1081</v>
      </c>
      <c r="C220" s="14" t="s">
        <v>1082</v>
      </c>
      <c r="D220" s="25">
        <f t="shared" si="19"/>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65"/>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1"/>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90" t="s">
        <v>2707</v>
      </c>
      <c r="AY220" s="21" t="str">
        <f t="shared" si="20"/>
        <v/>
      </c>
      <c r="AZ220" s="21" t="str">
        <f t="shared" si="24"/>
        <v/>
      </c>
      <c r="BA220" s="21" t="str">
        <f t="shared" si="21"/>
        <v/>
      </c>
      <c r="BB220" s="21" t="str">
        <f t="shared" si="22"/>
        <v/>
      </c>
      <c r="BC220" s="21" t="str">
        <f t="shared" si="23"/>
        <v/>
      </c>
    </row>
    <row r="221" spans="1:55" x14ac:dyDescent="0.25">
      <c r="A221" s="5">
        <v>265</v>
      </c>
      <c r="B221" t="s">
        <v>1083</v>
      </c>
      <c r="C221" t="s">
        <v>22</v>
      </c>
      <c r="D221" s="3">
        <f t="shared" si="19"/>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A221" s="42"/>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90" t="s">
        <v>2707</v>
      </c>
      <c r="AY221" s="21" t="str">
        <f t="shared" si="20"/>
        <v>[265] = {wayshrines={194,194,194,}, dlcId=DLC_BASE_GAME</v>
      </c>
      <c r="AZ221" s="21" t="str">
        <f t="shared" si="24"/>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2649</v>
      </c>
      <c r="D222" s="3">
        <f t="shared" si="19"/>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A222" s="42"/>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90" t="s">
        <v>2707</v>
      </c>
      <c r="AY222" s="21" t="str">
        <f t="shared" si="20"/>
        <v>[266] = {wayshrines={98,98,98,}, dlcId=DLC_BASE_GAME</v>
      </c>
      <c r="AZ222" s="21" t="str">
        <f t="shared" si="24"/>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1084</v>
      </c>
      <c r="C223" t="s">
        <v>27</v>
      </c>
      <c r="D223" s="3">
        <f t="shared" si="19"/>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A223" s="42"/>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90" t="s">
        <v>2707</v>
      </c>
      <c r="AY223" s="21" t="str">
        <f t="shared" si="20"/>
        <v>[267] = {wayshrines={193,193,193,}, dlcId=DLC_BASE_GAME</v>
      </c>
      <c r="AZ223" s="21" t="str">
        <f t="shared" si="24"/>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1085</v>
      </c>
      <c r="C224" t="s">
        <v>21</v>
      </c>
      <c r="D224" s="3">
        <f t="shared" si="19"/>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A224" s="42"/>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90" t="s">
        <v>2707</v>
      </c>
      <c r="AY224" s="21" t="str">
        <f t="shared" si="20"/>
        <v>[268] = {wayshrines={198,198,198,}, dlcId=DLC_BASE_GAME</v>
      </c>
      <c r="AZ224" s="21" t="str">
        <f t="shared" si="24"/>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1086</v>
      </c>
      <c r="C225" t="s">
        <v>2</v>
      </c>
      <c r="D225" s="3">
        <f t="shared" si="19"/>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A225" s="42"/>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90" t="s">
        <v>2707</v>
      </c>
      <c r="AY225" s="21" t="str">
        <f t="shared" si="20"/>
        <v>[269] = {wayshrines={191,191,191,}, dlcId=DLC_BASE_GAME</v>
      </c>
      <c r="AZ225" s="21" t="str">
        <f t="shared" si="24"/>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1087</v>
      </c>
      <c r="C226" t="s">
        <v>23</v>
      </c>
      <c r="D226" s="3">
        <f t="shared" si="19"/>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A226" s="42"/>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90" t="s">
        <v>2707</v>
      </c>
      <c r="AY226" s="21" t="str">
        <f t="shared" si="20"/>
        <v>[270] = {wayshrines={189,189,189,}, dlcId=DLC_BASE_GAME</v>
      </c>
      <c r="AZ226" s="21" t="str">
        <f t="shared" si="24"/>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9"/>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A227" s="42"/>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90" t="s">
        <v>2707</v>
      </c>
      <c r="AY227" s="21" t="str">
        <f t="shared" si="20"/>
        <v>[271] = {wayshrines={192,192,192,}, dlcId=DLC_BASE_GAME</v>
      </c>
      <c r="AZ227" s="21" t="str">
        <f t="shared" si="24"/>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1088</v>
      </c>
      <c r="C228" t="s">
        <v>9</v>
      </c>
      <c r="D228" s="3">
        <f t="shared" si="19"/>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42"/>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90" t="s">
        <v>2707</v>
      </c>
      <c r="AY228" s="21" t="str">
        <f t="shared" si="20"/>
        <v>[272] = {wayshrines={197,197,197,}, dlcId=DLC_BASE_GAME</v>
      </c>
      <c r="AZ228" s="21" t="str">
        <f t="shared" si="24"/>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9"/>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A229" s="42"/>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90" t="s">
        <v>2707</v>
      </c>
      <c r="AY229" s="21" t="str">
        <f t="shared" si="20"/>
        <v>[273] = {wayshrines={190,190,190,}, dlcId=DLC_BASE_GAME</v>
      </c>
      <c r="AZ229" s="21" t="str">
        <f t="shared" si="24"/>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1089</v>
      </c>
      <c r="C230" t="s">
        <v>7</v>
      </c>
      <c r="D230" s="3">
        <f t="shared" si="19"/>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A230" s="42"/>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90" t="s">
        <v>2707</v>
      </c>
      <c r="AY230" s="21" t="str">
        <f t="shared" si="20"/>
        <v>[274] = {wayshrines={195,195,195,}, dlcId=DLC_BASE_GAME</v>
      </c>
      <c r="AZ230" s="21" t="str">
        <f t="shared" si="24"/>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1090</v>
      </c>
      <c r="C231" t="s">
        <v>26</v>
      </c>
      <c r="D231" s="3">
        <f t="shared" si="19"/>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A231" s="42"/>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90" t="s">
        <v>2707</v>
      </c>
      <c r="AY231" s="21" t="str">
        <f t="shared" si="20"/>
        <v>[275] = {wayshrines={188,188,188,}, dlcId=DLC_BASE_GAME</v>
      </c>
      <c r="AZ231" s="21" t="str">
        <f t="shared" si="24"/>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1091</v>
      </c>
      <c r="C232" t="s">
        <v>29</v>
      </c>
      <c r="D232" s="3">
        <f t="shared" si="19"/>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A232" s="42"/>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90" t="s">
        <v>2707</v>
      </c>
      <c r="AY232" s="21" t="str">
        <f t="shared" si="20"/>
        <v>[276] = {wayshrines={196,196,196,}, dlcId=DLC_BASE_GAME</v>
      </c>
      <c r="AZ232" s="21" t="str">
        <f t="shared" si="24"/>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1092</v>
      </c>
      <c r="C233" t="s">
        <v>17</v>
      </c>
      <c r="D233" s="3">
        <f t="shared" si="19"/>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A233" s="42"/>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90" t="s">
        <v>2707</v>
      </c>
      <c r="AY233" s="21" t="str">
        <f t="shared" si="20"/>
        <v>[277] = {wayshrines={186,186,186,}, dlcId=DLC_BASE_GAME</v>
      </c>
      <c r="AZ233" s="21" t="str">
        <f t="shared" si="24"/>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1093</v>
      </c>
      <c r="C234" t="s">
        <v>1094</v>
      </c>
      <c r="D234" s="3">
        <f t="shared" si="19"/>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A234" s="42"/>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90" t="s">
        <v>2707</v>
      </c>
      <c r="AY234" s="21" t="str">
        <f t="shared" si="20"/>
        <v>[278] = {wayshrines={187,187,187,}, dlcId=DLC_BASE_GAME</v>
      </c>
      <c r="AZ234" s="21" t="str">
        <f t="shared" si="24"/>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9"/>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A235" s="42"/>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90" t="s">
        <v>2707</v>
      </c>
      <c r="AY235" s="21" t="str">
        <f t="shared" si="20"/>
        <v>[279] = {wayshrines={185,185,185,}, dlcId=DLC_BASE_GAME</v>
      </c>
      <c r="AZ235" s="21" t="str">
        <f t="shared" si="24"/>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9"/>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A236" s="42"/>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90" t="s">
        <v>2707</v>
      </c>
      <c r="AY236" s="21" t="str">
        <f t="shared" si="20"/>
        <v>[280] = {wayshrines={184,184,184,}, dlcId=DLC_BASE_GAME</v>
      </c>
      <c r="AZ236" s="21" t="str">
        <f t="shared" si="24"/>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1095</v>
      </c>
      <c r="C237" t="s">
        <v>1096</v>
      </c>
      <c r="D237" s="3">
        <f t="shared" si="19"/>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41" t="s">
        <v>1582</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1583</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1584</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203</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203</v>
      </c>
      <c r="AU237" s="61"/>
      <c r="AV237" s="40" t="str">
        <f>IF(AU237&lt;&gt;"",IF(AU237&lt;&gt;"LIBSETS_DROP_MECHANIC_MONSTER_NAME",VLOOKUP(AU237,'LibSets constants'!$I$4:$L$1003,3,FALSE),""),"")</f>
        <v/>
      </c>
      <c r="AW237" s="40" t="str">
        <f>IF(AU237&lt;&gt;"",IF(AU237&lt;&gt;"LIBSETS_DROP_MECHANIC_MONSTER_NAME",VLOOKUP(AU237,'LibSets constants'!$I$4:$L$1003,4,FALSE),""),"")</f>
        <v/>
      </c>
      <c r="AX237" s="90" t="s">
        <v>2708</v>
      </c>
      <c r="AY237" s="21" t="str">
        <f t="shared" si="20"/>
        <v>[281] = {wayshrines={-1,-1,-1,}, dlcId=DLC_BASE_GAME</v>
      </c>
      <c r="AZ237" s="21" t="str">
        <f t="shared" si="24"/>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1097</v>
      </c>
      <c r="C238" t="s">
        <v>1098</v>
      </c>
      <c r="D238" s="3">
        <f t="shared" si="19"/>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41" t="s">
        <v>1582</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1583</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1584</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90" t="s">
        <v>2707</v>
      </c>
      <c r="AY238" s="21" t="str">
        <f t="shared" si="20"/>
        <v>[282] = {wayshrines={-1,-1,-1,}, dlcId=DLC_BASE_GAME</v>
      </c>
      <c r="AZ238" s="21" t="str">
        <f t="shared" si="24"/>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1099</v>
      </c>
      <c r="C239" t="s">
        <v>1100</v>
      </c>
      <c r="D239" s="3">
        <f t="shared" si="19"/>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41" t="s">
        <v>1582</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1583</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1584</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90" t="s">
        <v>2708</v>
      </c>
      <c r="AY239" s="21" t="str">
        <f t="shared" si="20"/>
        <v>[283] = {wayshrines={-1,-1,-1,}, dlcId=DLC_BASE_GAME</v>
      </c>
      <c r="AZ239" s="21" t="str">
        <f t="shared" si="24"/>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1101</v>
      </c>
      <c r="C240" t="s">
        <v>1102</v>
      </c>
      <c r="D240" s="3">
        <f t="shared" si="19"/>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41" t="s">
        <v>1582</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1583</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1584</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90" t="s">
        <v>2707</v>
      </c>
      <c r="AY240" s="21" t="str">
        <f t="shared" si="20"/>
        <v>[284] = {wayshrines={-1,-1,-1,}, dlcId=DLC_BASE_GAME</v>
      </c>
      <c r="AZ240" s="21" t="str">
        <f t="shared" si="24"/>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1103</v>
      </c>
      <c r="C241" t="s">
        <v>1104</v>
      </c>
      <c r="D241" s="3">
        <f t="shared" si="19"/>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41" t="s">
        <v>1582</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1583</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1584</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90" t="s">
        <v>2707</v>
      </c>
      <c r="AY241" s="21" t="str">
        <f t="shared" si="20"/>
        <v>[285] = {wayshrines={-1,-1,-1,}, dlcId=DLC_BASE_GAME</v>
      </c>
      <c r="AZ241" s="21" t="str">
        <f t="shared" si="24"/>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1105</v>
      </c>
      <c r="C242" t="s">
        <v>2585</v>
      </c>
      <c r="D242" s="3">
        <f t="shared" si="19"/>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41" t="s">
        <v>1582</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1583</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1584</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90" t="s">
        <v>2708</v>
      </c>
      <c r="AY242" s="21" t="str">
        <f t="shared" si="20"/>
        <v>[286] = {wayshrines={-1,-1,-1,}, dlcId=DLC_BASE_GAME</v>
      </c>
      <c r="AZ242" s="21" t="str">
        <f t="shared" si="24"/>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1106</v>
      </c>
      <c r="C243" t="s">
        <v>1107</v>
      </c>
      <c r="D243" s="3">
        <f t="shared" si="19"/>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41" t="s">
        <v>1582</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1583</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1584</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90" t="s">
        <v>2707</v>
      </c>
      <c r="AY243" s="21" t="str">
        <f t="shared" si="20"/>
        <v>[287] = {wayshrines={-1,-1,-1,}, dlcId=DLC_BASE_GAME</v>
      </c>
      <c r="AZ243" s="21" t="str">
        <f t="shared" si="24"/>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1108</v>
      </c>
      <c r="C244" t="s">
        <v>2650</v>
      </c>
      <c r="D244" s="3">
        <f t="shared" si="19"/>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65"/>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1582</v>
      </c>
      <c r="AB244" s="3" t="str">
        <f>IF(AA244&lt;&gt;"",IF(AA244&lt;&gt;"LIBSETS_DROP_MECHANIC_MONSTER_NAME",VLOOKUP(AA244,'LibSets constants'!$I$4:$L$1003,3,FALSE),""),"")</f>
        <v>Overland group bosses have a 100% chance to drop head, chest, legs, or weapon.</v>
      </c>
      <c r="AC244" s="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33" t="s">
        <v>1583</v>
      </c>
      <c r="AG244" s="3" t="str">
        <f>IF(AF244&lt;&gt;"",IF(AF244&lt;&gt;"LIBSETS_DROP_MECHANIC_MONSTER_NAME",VLOOKUP(AF244,'LibSets constants'!$I$4:$L$1003,3,FALSE),""),"")</f>
        <v>Public dungeon bosses have a chance to drop a shoulder, hand, or weapon.</v>
      </c>
      <c r="AH244" s="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33" t="s">
        <v>1584</v>
      </c>
      <c r="AL244" s="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33"/>
      <c r="AQ244" s="3" t="str">
        <f>IF(AP244&lt;&gt;"",IF(AP244&lt;&gt;"LIBSETS_DROP_MECHANIC_MONSTER_NAME",VLOOKUP(AP244,'LibSets constants'!$I$4:$L$1003,3,FALSE),""),"")</f>
        <v/>
      </c>
      <c r="AR244" s="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33"/>
      <c r="AV244" s="3" t="str">
        <f>IF(AU244&lt;&gt;"",IF(AU244&lt;&gt;"LIBSETS_DROP_MECHANIC_MONSTER_NAME",VLOOKUP(AU244,'LibSets constants'!$I$4:$L$1003,3,FALSE),""),"")</f>
        <v/>
      </c>
      <c r="AW244" s="3" t="str">
        <f>IF(AU244&lt;&gt;"",IF(AU244&lt;&gt;"LIBSETS_DROP_MECHANIC_MONSTER_NAME",VLOOKUP(AU244,'LibSets constants'!$I$4:$L$1003,4,FALSE),""),"")</f>
        <v/>
      </c>
      <c r="AX244" s="90" t="s">
        <v>2708</v>
      </c>
      <c r="AY244" s="21" t="str">
        <f t="shared" si="20"/>
        <v>[288] = {wayshrines={-1,-1,-1,}, dlcId=DLC_BASE_GAME</v>
      </c>
      <c r="AZ244" s="21" t="str">
        <f t="shared" si="24"/>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1109</v>
      </c>
      <c r="C245" t="s">
        <v>2584</v>
      </c>
      <c r="D245" s="3">
        <f t="shared" si="19"/>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1582</v>
      </c>
      <c r="AB245" s="3" t="str">
        <f>IF(AA245&lt;&gt;"",IF(AA245&lt;&gt;"LIBSETS_DROP_MECHANIC_MONSTER_NAME",VLOOKUP(AA245,'LibSets constants'!$I$4:$L$1003,3,FALSE),""),"")</f>
        <v>Overland group bosses have a 100% chance to drop head, chest, legs, or weapon.</v>
      </c>
      <c r="AC245" s="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3" t="s">
        <v>1583</v>
      </c>
      <c r="AG245" s="3" t="str">
        <f>IF(AF245&lt;&gt;"",IF(AF245&lt;&gt;"LIBSETS_DROP_MECHANIC_MONSTER_NAME",VLOOKUP(AF245,'LibSets constants'!$I$4:$L$1003,3,FALSE),""),"")</f>
        <v>Public dungeon bosses have a chance to drop a shoulder, hand, or weapon.</v>
      </c>
      <c r="AH245" s="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33" t="s">
        <v>1584</v>
      </c>
      <c r="AL245" s="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Q245" s="3" t="str">
        <f>IF(AP245&lt;&gt;"",IF(AP245&lt;&gt;"LIBSETS_DROP_MECHANIC_MONSTER_NAME",VLOOKUP(AP245,'LibSets constants'!$I$4:$L$1003,3,FALSE),""),"")</f>
        <v/>
      </c>
      <c r="AR245" s="3" t="str">
        <f>IF(AP245&lt;&gt;"",IF(AP245&lt;&gt;"LIBSETS_DROP_MECHANIC_MONSTER_NAME",VLOOKUP(AP245,'LibSets constants'!$I$4:$L$1003,4,FALSE),""),"")</f>
        <v/>
      </c>
      <c r="AS245" s="3" t="str">
        <f>IF(G245&lt;&gt;"LIBSETS_SETTYPE_BATTLEGROUND",IF(G245&lt;&gt;"LIBSETS_SETTYPE_SPECIAL",IF(AT245&lt;&gt;"",VLOOKUP(AT245,'ESO zone constants'!$D$3:$H$4953,5,FALSE),""),""),"")</f>
        <v/>
      </c>
      <c r="AV245" s="3" t="str">
        <f>IF(AU245&lt;&gt;"",IF(AU245&lt;&gt;"LIBSETS_DROP_MECHANIC_MONSTER_NAME",VLOOKUP(AU245,'LibSets constants'!$I$4:$L$1003,3,FALSE),""),"")</f>
        <v/>
      </c>
      <c r="AW245" s="3" t="str">
        <f>IF(AU245&lt;&gt;"",IF(AU245&lt;&gt;"LIBSETS_DROP_MECHANIC_MONSTER_NAME",VLOOKUP(AU245,'LibSets constants'!$I$4:$L$1003,4,FALSE),""),"")</f>
        <v/>
      </c>
      <c r="AX245" s="90" t="s">
        <v>2708</v>
      </c>
      <c r="AY245" s="21" t="str">
        <f t="shared" si="20"/>
        <v>[289] = {wayshrines={-1,-1,-1,}, dlcId=DLC_BASE_GAME</v>
      </c>
      <c r="AZ245" s="21" t="str">
        <f t="shared" si="24"/>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1110</v>
      </c>
      <c r="C246" t="s">
        <v>1111</v>
      </c>
      <c r="D246" s="3">
        <f t="shared" si="19"/>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44" t="s">
        <v>1582</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1583</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1584</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90" t="s">
        <v>2707</v>
      </c>
      <c r="AY246" s="21" t="str">
        <f t="shared" si="20"/>
        <v>[290] = {wayshrines={-1,-1,-1,}, dlcId=DLC_BASE_GAME</v>
      </c>
      <c r="AZ246" s="21" t="str">
        <f t="shared" si="24"/>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1112</v>
      </c>
      <c r="C247" t="s">
        <v>1113</v>
      </c>
      <c r="D247" s="3">
        <f t="shared" si="19"/>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44" t="s">
        <v>1582</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1583</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1584</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90" t="s">
        <v>2707</v>
      </c>
      <c r="AY247" s="21" t="str">
        <f t="shared" si="20"/>
        <v>[291] = {wayshrines={-1,-1,-1,}, dlcId=DLC_BASE_GAME</v>
      </c>
      <c r="AZ247" s="21" t="str">
        <f t="shared" si="24"/>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1114</v>
      </c>
      <c r="C248" t="s">
        <v>2651</v>
      </c>
      <c r="D248" s="3">
        <f t="shared" si="19"/>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44" t="s">
        <v>1582</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1583</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1584</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90" t="s">
        <v>2707</v>
      </c>
      <c r="AY248" s="21" t="str">
        <f t="shared" si="20"/>
        <v>[292] = {wayshrines={-1,-1,-1,}, dlcId=DLC_BASE_GAME</v>
      </c>
      <c r="AZ248" s="21" t="str">
        <f t="shared" si="24"/>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1115</v>
      </c>
      <c r="C249" t="s">
        <v>1116</v>
      </c>
      <c r="D249" s="3">
        <f t="shared" si="19"/>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44" t="s">
        <v>1582</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1583</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1584</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90" t="s">
        <v>2708</v>
      </c>
      <c r="AY249" s="21" t="str">
        <f t="shared" si="20"/>
        <v>[293] = {wayshrines={-1,-1,-1,}, dlcId=DLC_BASE_GAME</v>
      </c>
      <c r="AZ249" s="21" t="str">
        <f t="shared" si="24"/>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1117</v>
      </c>
      <c r="C250" t="s">
        <v>2652</v>
      </c>
      <c r="D250" s="3">
        <f t="shared" si="19"/>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1582</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1583</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1584</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90" t="s">
        <v>2708</v>
      </c>
      <c r="AY250" s="21" t="str">
        <f t="shared" si="20"/>
        <v>[294] = {wayshrines={-1,-1,-1,}, dlcId=DLC_BASE_GAME</v>
      </c>
      <c r="AZ250" s="21" t="str">
        <f t="shared" si="24"/>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1118</v>
      </c>
      <c r="C251" t="s">
        <v>1119</v>
      </c>
      <c r="D251" s="3">
        <f t="shared" si="19"/>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65">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A251" s="44"/>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90" t="s">
        <v>2707</v>
      </c>
      <c r="AY251" s="21" t="str">
        <f t="shared" si="20"/>
        <v>[295] = {wayshrines={194,194,194,}, dlcId=DLC_BASE_GAME</v>
      </c>
      <c r="AZ251" s="21" t="str">
        <f t="shared" si="24"/>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1120</v>
      </c>
      <c r="C252" t="s">
        <v>1121</v>
      </c>
      <c r="D252" s="3">
        <f t="shared" si="19"/>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65">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A252" s="44"/>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90" t="s">
        <v>2707</v>
      </c>
      <c r="AY252" s="21" t="str">
        <f t="shared" si="20"/>
        <v>[296] = {wayshrines={193,193,193,}, dlcId=DLC_BASE_GAME</v>
      </c>
      <c r="AZ252" s="21" t="str">
        <f t="shared" si="24"/>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1122</v>
      </c>
      <c r="C253" t="s">
        <v>1123</v>
      </c>
      <c r="D253" s="3">
        <f t="shared" si="19"/>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65">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90" t="s">
        <v>2708</v>
      </c>
      <c r="AY253" s="21" t="str">
        <f t="shared" si="20"/>
        <v>[297] = {wayshrines={98,98,98,}, dlcId=DLC_BASE_GAME</v>
      </c>
      <c r="AZ253" s="21" t="str">
        <f t="shared" si="24"/>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1124</v>
      </c>
      <c r="C254" t="s">
        <v>1125</v>
      </c>
      <c r="D254" s="3">
        <f t="shared" si="19"/>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65">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A254" s="44"/>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90" t="s">
        <v>2708</v>
      </c>
      <c r="AY254" s="21" t="str">
        <f t="shared" si="20"/>
        <v>[298] = {wayshrines={191,191,191,}, dlcId=DLC_BASE_GAME</v>
      </c>
      <c r="AZ254" s="21" t="str">
        <f t="shared" si="24"/>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1126</v>
      </c>
      <c r="C255" t="s">
        <v>1127</v>
      </c>
      <c r="D255" s="3">
        <f t="shared" si="19"/>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65">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A255" s="44"/>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90" t="s">
        <v>2707</v>
      </c>
      <c r="AY255" s="21" t="str">
        <f t="shared" si="20"/>
        <v>[299] = {wayshrines={189,189,189,}, dlcId=DLC_BASE_GAME</v>
      </c>
      <c r="AZ255" s="21" t="str">
        <f t="shared" si="24"/>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1128</v>
      </c>
      <c r="C256" t="s">
        <v>2653</v>
      </c>
      <c r="D256" s="3">
        <f t="shared" si="19"/>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65">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A256" s="44"/>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90" t="s">
        <v>2708</v>
      </c>
      <c r="AY256" s="21" t="str">
        <f t="shared" si="20"/>
        <v>[300] = {wayshrines={198,198,198,}, dlcId=DLC_BASE_GAME</v>
      </c>
      <c r="AZ256" s="21" t="str">
        <f t="shared" si="24"/>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1129</v>
      </c>
      <c r="C257" t="s">
        <v>1130</v>
      </c>
      <c r="D257" s="3">
        <f t="shared" si="19"/>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65">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A257" s="44"/>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90" t="s">
        <v>2708</v>
      </c>
      <c r="AY257" s="21" t="str">
        <f t="shared" si="20"/>
        <v>[301] = {wayshrines={198,198,198,}, dlcId=DLC_BASE_GAME</v>
      </c>
      <c r="AZ257" s="21" t="str">
        <f t="shared" si="24"/>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1131</v>
      </c>
      <c r="C258" t="s">
        <v>1131</v>
      </c>
      <c r="D258" s="3">
        <f t="shared" si="19"/>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65">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A258" s="44"/>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90" t="s">
        <v>2708</v>
      </c>
      <c r="AY258" s="21" t="str">
        <f t="shared" si="20"/>
        <v>[302] = {wayshrines={190,190,190,}, dlcId=DLC_BASE_GAME</v>
      </c>
      <c r="AZ258" s="21" t="str">
        <f t="shared" si="24"/>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1132</v>
      </c>
      <c r="C259" t="s">
        <v>2654</v>
      </c>
      <c r="D259" s="3">
        <f t="shared" ref="D259:D269" si="25">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A259" s="44"/>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90" t="s">
        <v>2707</v>
      </c>
      <c r="AY259" s="21" t="str">
        <f t="shared" ref="AY259:AY322" si="26">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 t="shared" si="24"/>
        <v>, zoneIds={148}, veteran=false</v>
      </c>
      <c r="BA259" s="21" t="str">
        <f t="shared" ref="BA259:BA322" si="27">IF(F259&lt;&gt;"Not in the game (anymore)",IF(A259&lt;&gt;"",", setType="&amp;G259,"")&amp;IF(J259="true",", multiTrialSet=true",""),"")</f>
        <v>, setType=LIBSETS_SETTYPE_DUNGEON</v>
      </c>
      <c r="BB259" s="21" t="str">
        <f t="shared" ref="BB259:BB322" si="28">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 t="shared" ref="BC259:BC322" si="29">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1133</v>
      </c>
      <c r="C260" t="s">
        <v>1134</v>
      </c>
      <c r="D260" s="3">
        <f t="shared" si="25"/>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A260" s="44"/>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90" t="s">
        <v>2707</v>
      </c>
      <c r="AY260" s="21" t="str">
        <f t="shared" si="26"/>
        <v>[304] = {wayshrines={192,192,192,}, dlcId=DLC_BASE_GAME</v>
      </c>
      <c r="AZ260" s="21" t="str">
        <f t="shared" si="24"/>
        <v>, zoneIds={148}, veteran=false</v>
      </c>
      <c r="BA260" s="21" t="str">
        <f t="shared" si="27"/>
        <v>, setType=LIBSETS_SETTYPE_DUNGEON</v>
      </c>
      <c r="BB260" s="21" t="str">
        <f t="shared" si="28"/>
        <v>},</v>
      </c>
      <c r="BC260" s="21" t="str">
        <f t="shared" si="29"/>
        <v xml:space="preserve"> --Medusa / Versteinernder Blick   [Arx Corinium]</v>
      </c>
    </row>
    <row r="261" spans="1:55" x14ac:dyDescent="0.25">
      <c r="A261" s="12">
        <v>305</v>
      </c>
      <c r="B261" t="s">
        <v>1135</v>
      </c>
      <c r="C261" t="s">
        <v>1136</v>
      </c>
      <c r="D261" s="3">
        <f t="shared" si="25"/>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44"/>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90" t="s">
        <v>2707</v>
      </c>
      <c r="AY261" s="21" t="str">
        <f t="shared" si="26"/>
        <v>[305] = {wayshrines={196,196,196,}, dlcId=DLC_BASE_GAME</v>
      </c>
      <c r="AZ261" s="21" t="str">
        <f t="shared" si="24"/>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1137</v>
      </c>
      <c r="C262" t="s">
        <v>1138</v>
      </c>
      <c r="D262" s="3">
        <f t="shared" si="25"/>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44"/>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90" t="s">
        <v>2708</v>
      </c>
      <c r="AY262" s="21" t="str">
        <f t="shared" si="26"/>
        <v>[307] = {wayshrines={195,195,195,}, dlcId=DLC_BASE_GAME</v>
      </c>
      <c r="AZ262" s="21" t="str">
        <f t="shared" si="24"/>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1139</v>
      </c>
      <c r="C263" t="s">
        <v>2655</v>
      </c>
      <c r="D263" s="3">
        <f t="shared" si="25"/>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A263" s="44"/>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90" t="s">
        <v>2707</v>
      </c>
      <c r="AY263" s="21" t="str">
        <f t="shared" si="26"/>
        <v>[308] = {wayshrines={186,186,186,}, dlcId=DLC_BASE_GAME</v>
      </c>
      <c r="AZ263" s="21" t="str">
        <f t="shared" si="24"/>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1140</v>
      </c>
      <c r="C264" t="s">
        <v>2656</v>
      </c>
      <c r="D264" s="3">
        <f t="shared" si="25"/>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A264" s="44"/>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90" t="s">
        <v>2707</v>
      </c>
      <c r="AY264" s="21" t="str">
        <f t="shared" si="26"/>
        <v>[309] = {wayshrines={186,186,186,}, dlcId=DLC_BASE_GAME</v>
      </c>
      <c r="AZ264" s="21" t="str">
        <f t="shared" si="24"/>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1141</v>
      </c>
      <c r="C265" t="s">
        <v>1142</v>
      </c>
      <c r="D265" s="3">
        <f t="shared" si="25"/>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A265" s="44"/>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90" t="s">
        <v>2708</v>
      </c>
      <c r="AY265" s="21" t="str">
        <f t="shared" si="26"/>
        <v>[310] = {wayshrines={187,187,187,}, dlcId=DLC_BASE_GAME</v>
      </c>
      <c r="AZ265" s="21" t="str">
        <f t="shared" si="24"/>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1143</v>
      </c>
      <c r="C266" t="s">
        <v>1144</v>
      </c>
      <c r="D266" s="3">
        <f t="shared" si="25"/>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A266" s="44"/>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90" t="s">
        <v>2707</v>
      </c>
      <c r="AY266" s="21" t="str">
        <f t="shared" si="26"/>
        <v>[311] = {wayshrines={184,184,184,}, dlcId=DLC_BASE_GAME</v>
      </c>
      <c r="AZ266" s="21" t="str">
        <f t="shared" si="24"/>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1145</v>
      </c>
      <c r="C267" t="s">
        <v>1146</v>
      </c>
      <c r="D267" s="3">
        <f t="shared" si="25"/>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90" t="s">
        <v>2707</v>
      </c>
      <c r="AY267" s="21" t="str">
        <f t="shared" si="26"/>
        <v>[313] = {wayshrines={270,270,270,}, dlcId=DLC_BASE_GAME</v>
      </c>
      <c r="AZ267" s="21" t="str">
        <f t="shared" si="24"/>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1147</v>
      </c>
      <c r="C268" t="s">
        <v>1148</v>
      </c>
      <c r="D268" s="3">
        <f t="shared" si="25"/>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90" t="s">
        <v>2707</v>
      </c>
      <c r="AY268" s="21" t="str">
        <f t="shared" si="26"/>
        <v>[314] = {wayshrines={270,270,270,}, dlcId=DLC_BASE_GAME</v>
      </c>
      <c r="AZ268" s="21" t="str">
        <f t="shared" si="24"/>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1149</v>
      </c>
      <c r="C269" t="s">
        <v>1150</v>
      </c>
      <c r="D269" s="3">
        <f t="shared" si="25"/>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A269" s="44"/>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90" t="s">
        <v>2707</v>
      </c>
      <c r="AY269" s="21" t="str">
        <f t="shared" si="26"/>
        <v>[315] = {wayshrines={270,270,270,}, dlcId=DLC_BASE_GAME</v>
      </c>
      <c r="AZ269" s="21" t="str">
        <f t="shared" ref="AZ269:AZ332" si="30">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1151</v>
      </c>
      <c r="C270" t="s">
        <v>1152</v>
      </c>
      <c r="D270" s="3">
        <f t="shared" ref="D270:D301" si="31">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90">
        <v>0</v>
      </c>
      <c r="AY270" s="21" t="str">
        <f t="shared" si="26"/>
        <v>[316] = {wayshrines={270,270,270,}, dlcId=DLC_BASE_GAME</v>
      </c>
      <c r="AZ270" s="21" t="str">
        <f t="shared" si="30"/>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1153</v>
      </c>
      <c r="C271" t="s">
        <v>1154</v>
      </c>
      <c r="D271" s="3">
        <f t="shared" si="31"/>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90" t="s">
        <v>2707</v>
      </c>
      <c r="AY271" s="21" t="str">
        <f t="shared" si="26"/>
        <v>[317] = {wayshrines={270,270,270,}, dlcId=DLC_BASE_GAME</v>
      </c>
      <c r="AZ271" s="21" t="str">
        <f t="shared" si="30"/>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1155</v>
      </c>
      <c r="C272" t="s">
        <v>1156</v>
      </c>
      <c r="D272" s="3">
        <f t="shared" si="31"/>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90" t="s">
        <v>2707</v>
      </c>
      <c r="AY272" s="21" t="str">
        <f t="shared" si="26"/>
        <v>[318] = {wayshrines={270,270,270,}, dlcId=DLC_BASE_GAME</v>
      </c>
      <c r="AZ272" s="21" t="str">
        <f t="shared" si="30"/>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1157</v>
      </c>
      <c r="C273" t="s">
        <v>1158</v>
      </c>
      <c r="D273" s="3">
        <f t="shared" si="31"/>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44" t="s">
        <v>1582</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1583</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1584</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90" t="s">
        <v>2708</v>
      </c>
      <c r="AY273" s="21" t="str">
        <f t="shared" si="26"/>
        <v>[320] = {wayshrines={-1,-1,-1,}, dlcId=DLC_MORROWIND</v>
      </c>
      <c r="AZ273" s="21" t="str">
        <f t="shared" si="30"/>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1159</v>
      </c>
      <c r="C274" t="s">
        <v>1160</v>
      </c>
      <c r="D274" s="3">
        <f t="shared" si="31"/>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44" t="s">
        <v>1582</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1583</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1584</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90" t="s">
        <v>2707</v>
      </c>
      <c r="AY274" s="21" t="str">
        <f t="shared" si="26"/>
        <v>[321] = {wayshrines={-1,-1,-1,}, dlcId=DLC_MORROWIND</v>
      </c>
      <c r="AZ274" s="21" t="str">
        <f t="shared" si="30"/>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1161</v>
      </c>
      <c r="C275" t="s">
        <v>1162</v>
      </c>
      <c r="D275" s="3">
        <f t="shared" si="31"/>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44" t="s">
        <v>1582</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1583</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3" t="str">
        <f>IF(G275&lt;&gt;"LIBSETS_SETTYPE_BATTLEGROUND",IF(G275&lt;&gt;"LIBSETS_SETTYPE_SPECIAL",IF(AJ275&lt;&gt;"",VLOOKUP(AJ275,'ESO zone constants'!$D$3:$H$4953,5,FALSE),""),""),"")</f>
        <v/>
      </c>
      <c r="AK275" s="44" t="s">
        <v>1584</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90" t="s">
        <v>2707</v>
      </c>
      <c r="AY275" s="21" t="str">
        <f t="shared" si="26"/>
        <v>[322] = {wayshrines={-1,-1,-1,}, dlcId=DLC_MORROWIND</v>
      </c>
      <c r="AZ275" s="21" t="str">
        <f t="shared" si="30"/>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1163</v>
      </c>
      <c r="C276" t="s">
        <v>2657</v>
      </c>
      <c r="D276" s="3">
        <f t="shared" si="31"/>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90" t="s">
        <v>2708</v>
      </c>
      <c r="AY276" s="21" t="str">
        <f t="shared" si="26"/>
        <v>[323] = {wayshrines={276,276,276,}, traitsNeeded=3, dlcId=DLC_MORROWIND</v>
      </c>
      <c r="AZ276" s="21" t="str">
        <f t="shared" si="30"/>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1164</v>
      </c>
      <c r="C277" t="s">
        <v>1165</v>
      </c>
      <c r="D277" s="3">
        <f t="shared" si="31"/>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90" t="s">
        <v>2707</v>
      </c>
      <c r="AY277" s="21" t="str">
        <f t="shared" si="26"/>
        <v>[324] = {wayshrines={329,329,329,}, traitsNeeded=8, dlcId=DLC_MORROWIND</v>
      </c>
      <c r="AZ277" s="21" t="str">
        <f t="shared" si="30"/>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1166</v>
      </c>
      <c r="C278" t="s">
        <v>1167</v>
      </c>
      <c r="D278" s="3">
        <f t="shared" si="31"/>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3" t="str">
        <f>IF(AA278&lt;&gt;"",IF(AA278&lt;&gt;"LIBSETS_DROP_MECHANIC_MONSTER_NAME",VLOOKUP(AA278,'LibSets constants'!$I$4:$L$1003,3,FALSE),""),"")</f>
        <v/>
      </c>
      <c r="AC278" s="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G278" s="3" t="str">
        <f>IF(AF278&lt;&gt;"",IF(AF278&lt;&gt;"LIBSETS_DROP_MECHANIC_MONSTER_NAME",VLOOKUP(AF278,'LibSets constants'!$I$4:$L$1003,3,FALSE),""),"")</f>
        <v/>
      </c>
      <c r="AH278" s="3" t="str">
        <f>IF(AF278&lt;&gt;"",IF(AF278&lt;&gt;"LIBSETS_DROP_MECHANIC_MONSTER_NAME",VLOOKUP(AF278,'LibSets constants'!$I$4:$L$1003,4,FALSE),""),"")</f>
        <v/>
      </c>
      <c r="AI278" s="3" t="str">
        <f>IF(G278&lt;&gt;"LIBSETS_SETTYPE_BATTLEGROUND",IF(G278&lt;&gt;"LIBSETS_SETTYPE_SPECIAL",IF(AJ278&lt;&gt;"",VLOOKUP(AJ278,'ESO zone constants'!$D$3:$H$4953,5,FALSE),""),""),"")</f>
        <v/>
      </c>
      <c r="AL278" s="3" t="str">
        <f>IF(AK278&lt;&gt;"",IF(AK278&lt;&gt;"LIBSETS_DROP_MECHANIC_MONSTER_NAME",VLOOKUP(AK278,'LibSets constants'!$I$4:$L$1003,3,FALSE),""),"")</f>
        <v/>
      </c>
      <c r="AM278" s="3" t="str">
        <f>IF(AK278&lt;&gt;"",IF(AK278&lt;&gt;"LIBSETS_DROP_MECHANIC_MONSTER_NAME",VLOOKUP(AK278,'LibSets constants'!$I$4:$L$1003,4,FALSE),""),"")</f>
        <v/>
      </c>
      <c r="AN278" s="3" t="str">
        <f>IF(G278&lt;&gt;"LIBSETS_SETTYPE_BATTLEGROUND",IF(G278&lt;&gt;"LIBSETS_SETTYPE_SPECIAL",IF(AO278&lt;&gt;"",VLOOKUP(AO278,'ESO zone constants'!$D$3:$H$4953,5,FALSE),""),""),"")</f>
        <v/>
      </c>
      <c r="AQ278" s="3" t="str">
        <f>IF(AP278&lt;&gt;"",IF(AP278&lt;&gt;"LIBSETS_DROP_MECHANIC_MONSTER_NAME",VLOOKUP(AP278,'LibSets constants'!$I$4:$L$1003,3,FALSE),""),"")</f>
        <v/>
      </c>
      <c r="AR278" s="3" t="str">
        <f>IF(AP278&lt;&gt;"",IF(AP278&lt;&gt;"LIBSETS_DROP_MECHANIC_MONSTER_NAME",VLOOKUP(AP278,'LibSets constants'!$I$4:$L$1003,4,FALSE),""),"")</f>
        <v/>
      </c>
      <c r="AS278" s="3" t="str">
        <f>IF(G278&lt;&gt;"LIBSETS_SETTYPE_BATTLEGROUND",IF(G278&lt;&gt;"LIBSETS_SETTYPE_SPECIAL",IF(AT278&lt;&gt;"",VLOOKUP(AT278,'ESO zone constants'!$D$3:$H$4953,5,FALSE),""),""),"")</f>
        <v/>
      </c>
      <c r="AV278" s="3" t="str">
        <f>IF(AU278&lt;&gt;"",IF(AU278&lt;&gt;"LIBSETS_DROP_MECHANIC_MONSTER_NAME",VLOOKUP(AU278,'LibSets constants'!$I$4:$L$1003,3,FALSE),""),"")</f>
        <v/>
      </c>
      <c r="AW278" s="3" t="str">
        <f>IF(AU278&lt;&gt;"",IF(AU278&lt;&gt;"LIBSETS_DROP_MECHANIC_MONSTER_NAME",VLOOKUP(AU278,'LibSets constants'!$I$4:$L$1003,4,FALSE),""),"")</f>
        <v/>
      </c>
      <c r="AX278" s="90" t="s">
        <v>2708</v>
      </c>
      <c r="AY278" s="21" t="str">
        <f t="shared" si="26"/>
        <v>[325] = {wayshrines={282,282,282,}, traitsNeeded=6, dlcId=DLC_MORROWIND</v>
      </c>
      <c r="AZ278" s="21" t="str">
        <f t="shared" si="30"/>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1168</v>
      </c>
      <c r="C279" t="s">
        <v>2658</v>
      </c>
      <c r="D279" s="3">
        <f t="shared" si="31"/>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44"/>
      <c r="AB279" s="43" t="str">
        <f>IF(AA279&lt;&gt;"",IF(AA279&lt;&gt;"LIBSETS_DROP_MECHANIC_MONSTER_NAME",VLOOKUP(AA279,'LibSets constants'!$I$4:$L$1003,3,FALSE),""),"")</f>
        <v/>
      </c>
      <c r="AC279" s="43" t="str">
        <f>IF(AA279&lt;&gt;"",IF(AA279&lt;&gt;"LIBSETS_DROP_MECHANIC_MONSTER_NAME",VLOOKUP(AA279,'LibSets constants'!$I$4:$L$1003,4,FALSE),""),"")</f>
        <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90" t="s">
        <v>2707</v>
      </c>
      <c r="AY279" s="21" t="str">
        <f t="shared" si="26"/>
        <v>[326] = {wayshrines={-1,-1,-1,}, dlcId=DLC_BASE_GAME</v>
      </c>
      <c r="AZ279" s="21" t="str">
        <f t="shared" si="30"/>
        <v>, veteran=false</v>
      </c>
      <c r="BA279" s="21" t="str">
        <f t="shared" si="27"/>
        <v>, setType=LIBSETS_SETTYPE_BATTLEGROUND</v>
      </c>
      <c r="BB279" s="21" t="str">
        <f t="shared" si="28"/>
        <v>, dropMechanic={LIBSETS_DROP_MECHANIC_BATTLEGROUND_REWARD}},</v>
      </c>
      <c r="BC279" s="21" t="str">
        <f t="shared" si="29"/>
        <v xml:space="preserve"> --Vanguard\'s Challenge / Vorhutdisput   [!Battleground]</v>
      </c>
    </row>
    <row r="280" spans="1:55" x14ac:dyDescent="0.25">
      <c r="A280" s="12">
        <v>327</v>
      </c>
      <c r="B280" t="s">
        <v>1169</v>
      </c>
      <c r="C280" t="s">
        <v>2659</v>
      </c>
      <c r="D280" s="3">
        <f t="shared" si="31"/>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B280" s="3" t="str">
        <f>IF(AA280&lt;&gt;"",IF(AA280&lt;&gt;"LIBSETS_DROP_MECHANIC_MONSTER_NAME",VLOOKUP(AA280,'LibSets constants'!$I$4:$L$1003,3,FALSE),""),"")</f>
        <v/>
      </c>
      <c r="AC280" s="3" t="str">
        <f>IF(AA280&lt;&gt;"",IF(AA280&lt;&gt;"LIBSETS_DROP_MECHANIC_MONSTER_NAME",VLOOKUP(AA280,'LibSets constants'!$I$4:$L$1003,4,FALSE),""),"")</f>
        <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90" t="s">
        <v>2707</v>
      </c>
      <c r="AY280" s="21" t="str">
        <f t="shared" si="26"/>
        <v>[327] = {wayshrines={-1,-1,-1,}, dlcId=DLC_BASE_GAME</v>
      </c>
      <c r="AZ280" s="21" t="str">
        <f t="shared" si="30"/>
        <v>, veteran=false</v>
      </c>
      <c r="BA280" s="21" t="str">
        <f t="shared" si="27"/>
        <v>, setType=LIBSETS_SETTYPE_BATTLEGROUND</v>
      </c>
      <c r="BB280" s="21" t="str">
        <f t="shared" si="28"/>
        <v>, dropMechanic={LIBSETS_DROP_MECHANIC_BATTLEGROUND_REWARD}},</v>
      </c>
      <c r="BC280" s="21" t="str">
        <f t="shared" si="29"/>
        <v xml:space="preserve"> --Coward\'s Gear / Feiglingstracht   [!Battleground]</v>
      </c>
    </row>
    <row r="281" spans="1:55" x14ac:dyDescent="0.25">
      <c r="A281" s="12">
        <v>328</v>
      </c>
      <c r="B281" t="s">
        <v>1170</v>
      </c>
      <c r="C281" t="s">
        <v>1171</v>
      </c>
      <c r="D281" s="3">
        <f t="shared" si="31"/>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B281" s="3" t="str">
        <f>IF(AA281&lt;&gt;"",IF(AA281&lt;&gt;"LIBSETS_DROP_MECHANIC_MONSTER_NAME",VLOOKUP(AA281,'LibSets constants'!$I$4:$L$1003,3,FALSE),""),"")</f>
        <v/>
      </c>
      <c r="AC281" s="3" t="str">
        <f>IF(AA281&lt;&gt;"",IF(AA281&lt;&gt;"LIBSETS_DROP_MECHANIC_MONSTER_NAME",VLOOKUP(AA281,'LibSets constants'!$I$4:$L$1003,4,FALSE),""),"")</f>
        <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G281" s="3" t="str">
        <f>IF(AF281&lt;&gt;"",IF(AF281&lt;&gt;"LIBSETS_DROP_MECHANIC_MONSTER_NAME",VLOOKUP(AF281,'LibSets constants'!$I$4:$L$1003,3,FALSE),""),"")</f>
        <v/>
      </c>
      <c r="AH281" s="3" t="str">
        <f>IF(AF281&lt;&gt;"",IF(AF281&lt;&gt;"LIBSETS_DROP_MECHANIC_MONSTER_NAME",VLOOKUP(AF281,'LibSets constants'!$I$4:$L$1003,4,FALSE),""),"")</f>
        <v/>
      </c>
      <c r="AI281" s="3" t="str">
        <f>IF(G281&lt;&gt;"LIBSETS_SETTYPE_BATTLEGROUND",IF(G281&lt;&gt;"LIBSETS_SETTYPE_SPECIAL",IF(AJ281&lt;&gt;"",VLOOKUP(AJ281,'ESO zone constants'!$D$3:$H$4953,5,FALSE),""),""),"")</f>
        <v/>
      </c>
      <c r="AL281" s="3" t="str">
        <f>IF(AK281&lt;&gt;"",IF(AK281&lt;&gt;"LIBSETS_DROP_MECHANIC_MONSTER_NAME",VLOOKUP(AK281,'LibSets constants'!$I$4:$L$1003,3,FALSE),""),"")</f>
        <v/>
      </c>
      <c r="AM281" s="3" t="str">
        <f>IF(AK281&lt;&gt;"",IF(AK281&lt;&gt;"LIBSETS_DROP_MECHANIC_MONSTER_NAME",VLOOKUP(AK281,'LibSets constants'!$I$4:$L$1003,4,FALSE),""),"")</f>
        <v/>
      </c>
      <c r="AN281" s="3" t="str">
        <f>IF(G281&lt;&gt;"LIBSETS_SETTYPE_BATTLEGROUND",IF(G281&lt;&gt;"LIBSETS_SETTYPE_SPECIAL",IF(AO281&lt;&gt;"",VLOOKUP(AO281,'ESO zone constants'!$D$3:$H$4953,5,FALSE),""),""),"")</f>
        <v/>
      </c>
      <c r="AQ281" s="3" t="str">
        <f>IF(AP281&lt;&gt;"",IF(AP281&lt;&gt;"LIBSETS_DROP_MECHANIC_MONSTER_NAME",VLOOKUP(AP281,'LibSets constants'!$I$4:$L$1003,3,FALSE),""),"")</f>
        <v/>
      </c>
      <c r="AR281" s="3" t="str">
        <f>IF(AP281&lt;&gt;"",IF(AP281&lt;&gt;"LIBSETS_DROP_MECHANIC_MONSTER_NAME",VLOOKUP(AP281,'LibSets constants'!$I$4:$L$1003,4,FALSE),""),"")</f>
        <v/>
      </c>
      <c r="AS281" s="3" t="str">
        <f>IF(G281&lt;&gt;"LIBSETS_SETTYPE_BATTLEGROUND",IF(G281&lt;&gt;"LIBSETS_SETTYPE_SPECIAL",IF(AT281&lt;&gt;"",VLOOKUP(AT281,'ESO zone constants'!$D$3:$H$4953,5,FALSE),""),""),"")</f>
        <v/>
      </c>
      <c r="AV281" s="3" t="str">
        <f>IF(AU281&lt;&gt;"",IF(AU281&lt;&gt;"LIBSETS_DROP_MECHANIC_MONSTER_NAME",VLOOKUP(AU281,'LibSets constants'!$I$4:$L$1003,3,FALSE),""),"")</f>
        <v/>
      </c>
      <c r="AW281" s="3" t="str">
        <f>IF(AU281&lt;&gt;"",IF(AU281&lt;&gt;"LIBSETS_DROP_MECHANIC_MONSTER_NAME",VLOOKUP(AU281,'LibSets constants'!$I$4:$L$1003,4,FALSE),""),"")</f>
        <v/>
      </c>
      <c r="AX281" s="90" t="s">
        <v>2707</v>
      </c>
      <c r="AY281" s="21" t="str">
        <f t="shared" si="26"/>
        <v>[328] = {wayshrines={-1,-1,-1,}, dlcId=DLC_BASE_GAME</v>
      </c>
      <c r="AZ281" s="21" t="str">
        <f t="shared" si="30"/>
        <v>, veteran=false</v>
      </c>
      <c r="BA281" s="21" t="str">
        <f t="shared" si="27"/>
        <v>, setType=LIBSETS_SETTYPE_BATTLEGROUND</v>
      </c>
      <c r="BB281" s="21" t="str">
        <f t="shared" si="28"/>
        <v>, dropMechanic={LIBSETS_DROP_MECHANIC_BATTLEGROUND_REWARD}},</v>
      </c>
      <c r="BC281" s="21" t="str">
        <f t="shared" si="29"/>
        <v xml:space="preserve"> --Knight Slayer / Ritterschlächter   [!Battleground]</v>
      </c>
    </row>
    <row r="282" spans="1:55" x14ac:dyDescent="0.25">
      <c r="A282" s="12">
        <v>329</v>
      </c>
      <c r="B282" t="s">
        <v>1172</v>
      </c>
      <c r="C282" t="s">
        <v>2660</v>
      </c>
      <c r="D282" s="3">
        <f t="shared" si="31"/>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 t="str">
        <f>IF(AA282&lt;&gt;"",IF(AA282&lt;&gt;"LIBSETS_DROP_MECHANIC_MONSTER_NAME",VLOOKUP(AA282,'LibSets constants'!$I$4:$L$1003,3,FALSE),""),"")</f>
        <v/>
      </c>
      <c r="AC282" s="3" t="str">
        <f>IF(AA282&lt;&gt;"",IF(AA282&lt;&gt;"LIBSETS_DROP_MECHANIC_MONSTER_NAME",VLOOKUP(AA282,'LibSets constants'!$I$4:$L$1003,4,FALSE),""),"")</f>
        <v/>
      </c>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90" t="s">
        <v>2707</v>
      </c>
      <c r="AY282" s="21" t="str">
        <f t="shared" si="26"/>
        <v>[329] = {wayshrines={-1,-1,-1,}, dlcId=DLC_BASE_GAME</v>
      </c>
      <c r="AZ282" s="21" t="str">
        <f t="shared" si="30"/>
        <v>, veteran=false</v>
      </c>
      <c r="BA282" s="21" t="str">
        <f t="shared" si="27"/>
        <v>, setType=LIBSETS_SETTYPE_BATTLEGROUND</v>
      </c>
      <c r="BB282" s="21" t="str">
        <f t="shared" si="28"/>
        <v>, dropMechanic={LIBSETS_DROP_MECHANIC_BATTLEGROUND_REWARD}},</v>
      </c>
      <c r="BC282" s="21" t="str">
        <f t="shared" si="29"/>
        <v xml:space="preserve"> --Wizard\'s Riposte / Zaubererreplik   [!Battleground]</v>
      </c>
    </row>
    <row r="283" spans="1:55" x14ac:dyDescent="0.25">
      <c r="A283" s="12">
        <v>330</v>
      </c>
      <c r="B283" t="s">
        <v>1173</v>
      </c>
      <c r="C283" t="s">
        <v>1174</v>
      </c>
      <c r="D283" s="3">
        <f t="shared" si="31"/>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A283" s="39"/>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90" t="s">
        <v>2707</v>
      </c>
      <c r="AY283" s="21" t="str">
        <f t="shared" si="26"/>
        <v>[330] = {wayshrines={331,331,331,}, dlcId=DLC_CLOCKWORK_CITY</v>
      </c>
      <c r="AZ283" s="21" t="str">
        <f t="shared" si="30"/>
        <v>, zoneIds={975}, veteran=false</v>
      </c>
      <c r="BA283" s="21" t="str">
        <f t="shared" si="27"/>
        <v>, setType=LIBSETS_SETTYPE_TRIAL</v>
      </c>
      <c r="BB283" s="21" t="str">
        <f t="shared" si="28"/>
        <v>, dropMechanic={LIBSETS_DROP_MECHANIC_MONSTER_NAME}, dropMechanicNames={}},</v>
      </c>
      <c r="BC283" s="21" t="str">
        <f t="shared" si="29"/>
        <v xml:space="preserve"> --Automated Defense / Automatisierte Verteidigung   [Halls of Fabrication]</v>
      </c>
    </row>
    <row r="284" spans="1:55" x14ac:dyDescent="0.25">
      <c r="A284" s="12">
        <v>331</v>
      </c>
      <c r="B284" t="s">
        <v>1175</v>
      </c>
      <c r="C284" t="s">
        <v>1176</v>
      </c>
      <c r="D284" s="3">
        <f t="shared" si="31"/>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A284" s="39"/>
      <c r="AB284" s="39"/>
      <c r="AC284" s="39"/>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90" t="s">
        <v>2707</v>
      </c>
      <c r="AY284" s="21" t="str">
        <f t="shared" si="26"/>
        <v>[331] = {wayshrines={331,331,331,}, dlcId=DLC_CLOCKWORK_CITY</v>
      </c>
      <c r="AZ284" s="21" t="str">
        <f t="shared" si="30"/>
        <v>, zoneIds={975}, veteran=false</v>
      </c>
      <c r="BA284" s="21" t="str">
        <f t="shared" si="27"/>
        <v>, setType=LIBSETS_SETTYPE_TRIAL</v>
      </c>
      <c r="BB284" s="21" t="str">
        <f t="shared" si="28"/>
        <v>, dropMechanic={LIBSETS_DROP_MECHANIC_MONSTER_NAME}, dropMechanicNames={}},</v>
      </c>
      <c r="BC284" s="21" t="str">
        <f t="shared" si="29"/>
        <v xml:space="preserve"> --War Machine / Kriegsmaschine   [Halls of Fabrication]</v>
      </c>
    </row>
    <row r="285" spans="1:55" x14ac:dyDescent="0.25">
      <c r="A285" s="12">
        <v>332</v>
      </c>
      <c r="B285" t="s">
        <v>1177</v>
      </c>
      <c r="C285" t="s">
        <v>1178</v>
      </c>
      <c r="D285" s="3">
        <f t="shared" si="31"/>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A285" s="39"/>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90" t="s">
        <v>2707</v>
      </c>
      <c r="AY285" s="21" t="str">
        <f t="shared" si="26"/>
        <v>[332] = {wayshrines={331,331,331,}, dlcId=DLC_CLOCKWORK_CITY</v>
      </c>
      <c r="AZ285" s="21" t="str">
        <f t="shared" si="30"/>
        <v>, zoneIds={975}, veteran=false</v>
      </c>
      <c r="BA285" s="21" t="str">
        <f t="shared" si="27"/>
        <v>, setType=LIBSETS_SETTYPE_TRIAL</v>
      </c>
      <c r="BB285" s="21" t="str">
        <f t="shared" si="28"/>
        <v>, dropMechanic={LIBSETS_DROP_MECHANIC_MONSTER_NAME}, dropMechanicNames={}},</v>
      </c>
      <c r="BC285" s="21" t="str">
        <f t="shared" si="29"/>
        <v xml:space="preserve"> --Master Architect / Meisterarchitekt   [Halls of Fabrication]</v>
      </c>
    </row>
    <row r="286" spans="1:55" x14ac:dyDescent="0.25">
      <c r="A286" s="12">
        <v>333</v>
      </c>
      <c r="B286" t="s">
        <v>1179</v>
      </c>
      <c r="C286" t="s">
        <v>2661</v>
      </c>
      <c r="D286" s="3">
        <f t="shared" si="31"/>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A286" s="39"/>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90" t="s">
        <v>2707</v>
      </c>
      <c r="AY286" s="21" t="str">
        <f t="shared" si="26"/>
        <v>[333] = {wayshrines={331,331,331,}, dlcId=DLC_CLOCKWORK_CITY</v>
      </c>
      <c r="AZ286" s="21" t="str">
        <f t="shared" si="30"/>
        <v>, zoneIds={975}, veteran=false</v>
      </c>
      <c r="BA286" s="21" t="str">
        <f t="shared" si="27"/>
        <v>, setType=LIBSETS_SETTYPE_TRIAL</v>
      </c>
      <c r="BB286" s="21" t="str">
        <f t="shared" si="28"/>
        <v>, dropMechanic={LIBSETS_DROP_MECHANIC_MONSTER_NAME}, dropMechanicNames={}},</v>
      </c>
      <c r="BC286" s="21" t="str">
        <f t="shared" si="29"/>
        <v xml:space="preserve"> --Inventor\'s Guard / Erfindergarde   [Halls of Fabrication]</v>
      </c>
    </row>
    <row r="287" spans="1:55" x14ac:dyDescent="0.25">
      <c r="A287" s="12">
        <v>334</v>
      </c>
      <c r="B287" t="s">
        <v>1180</v>
      </c>
      <c r="C287" t="s">
        <v>1181</v>
      </c>
      <c r="D287" s="3">
        <f t="shared" si="31"/>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3" t="str">
        <f>IF(AU287&lt;&gt;"",IF(AU287&lt;&gt;"LIBSETS_DROP_MECHANIC_MONSTER_NAME",VLOOKUP(AU287,'LibSets constants'!$I$4:$L$1003,4,FALSE),""),"")</f>
        <v/>
      </c>
      <c r="AX287" s="90" t="s">
        <v>2708</v>
      </c>
      <c r="AY287" s="21" t="str">
        <f t="shared" si="26"/>
        <v>[334] = {wayshrines={-1,-1,-1,}, dlcId=DLC_BASE_GAME</v>
      </c>
      <c r="AZ287" s="21" t="str">
        <f t="shared" si="30"/>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1182</v>
      </c>
      <c r="C288" t="s">
        <v>2662</v>
      </c>
      <c r="D288" s="3">
        <f t="shared" si="31"/>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A288" s="44"/>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90" t="s">
        <v>2707</v>
      </c>
      <c r="AY288" s="21" t="str">
        <f t="shared" si="26"/>
        <v>[335] = {wayshrines={332,332,332,}, dlcId=DLC_HORNS_OF_THE_REACH</v>
      </c>
      <c r="AZ288" s="21" t="str">
        <f t="shared" si="30"/>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1183</v>
      </c>
      <c r="C289" t="s">
        <v>1184</v>
      </c>
      <c r="D289" s="3">
        <f t="shared" si="31"/>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A289" s="44"/>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90" t="s">
        <v>2707</v>
      </c>
      <c r="AY289" s="21" t="str">
        <f t="shared" si="26"/>
        <v>[336] = {wayshrines={332,332,332,}, dlcId=DLC_HORNS_OF_THE_REACH</v>
      </c>
      <c r="AZ289" s="21" t="str">
        <f t="shared" si="30"/>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1185</v>
      </c>
      <c r="C290" t="s">
        <v>1186</v>
      </c>
      <c r="D290" s="3">
        <f t="shared" si="31"/>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44"/>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90" t="s">
        <v>2707</v>
      </c>
      <c r="AY290" s="21" t="str">
        <f t="shared" si="26"/>
        <v>[337] = {wayshrines={332,332,332,}, dlcId=DLC_HORNS_OF_THE_REACH</v>
      </c>
      <c r="AZ290" s="21" t="str">
        <f t="shared" si="30"/>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1187</v>
      </c>
      <c r="C291" t="s">
        <v>1188</v>
      </c>
      <c r="D291" s="3">
        <f t="shared" si="31"/>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A291" s="44"/>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90" t="s">
        <v>2707</v>
      </c>
      <c r="AY291" s="21" t="str">
        <f t="shared" si="26"/>
        <v>[338] = {wayshrines={326,326,326,}, dlcId=DLC_HORNS_OF_THE_REACH</v>
      </c>
      <c r="AZ291" s="21" t="str">
        <f t="shared" si="30"/>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1189</v>
      </c>
      <c r="C292" t="s">
        <v>1190</v>
      </c>
      <c r="D292" s="3">
        <f t="shared" si="31"/>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A292" s="44"/>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90" t="s">
        <v>2708</v>
      </c>
      <c r="AY292" s="21" t="str">
        <f t="shared" si="26"/>
        <v>[339] = {wayshrines={326,326,326,}, dlcId=DLC_HORNS_OF_THE_REACH</v>
      </c>
      <c r="AZ292" s="21" t="str">
        <f t="shared" si="30"/>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1191</v>
      </c>
      <c r="C293" t="s">
        <v>2663</v>
      </c>
      <c r="D293" s="3">
        <f t="shared" si="31"/>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A293" s="44"/>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90" t="s">
        <v>2707</v>
      </c>
      <c r="AY293" s="21" t="str">
        <f t="shared" si="26"/>
        <v>[340] = {wayshrines={326,326,326,}, dlcId=DLC_HORNS_OF_THE_REACH</v>
      </c>
      <c r="AZ293" s="21" t="str">
        <f t="shared" si="30"/>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1192</v>
      </c>
      <c r="C294" t="s">
        <v>4</v>
      </c>
      <c r="D294" s="3">
        <f t="shared" si="31"/>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A294" s="39"/>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90" t="s">
        <v>2707</v>
      </c>
      <c r="AY294" s="21" t="str">
        <f t="shared" si="26"/>
        <v>[341] = {wayshrines={326,326,326,}, dlcId=DLC_HORNS_OF_THE_REACH</v>
      </c>
      <c r="AZ294" s="21" t="str">
        <f t="shared" si="30"/>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31"/>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A295" s="39"/>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39"/>
      <c r="AX295" s="90" t="s">
        <v>2707</v>
      </c>
      <c r="AY295" s="21" t="str">
        <f t="shared" si="26"/>
        <v>[342] = {wayshrines={332,332,332,}, dlcId=DLC_HORNS_OF_THE_REACH</v>
      </c>
      <c r="AZ295" s="21" t="str">
        <f t="shared" si="30"/>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1193</v>
      </c>
      <c r="C296" t="s">
        <v>2664</v>
      </c>
      <c r="D296" s="3">
        <f t="shared" si="31"/>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A296" s="44"/>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90" t="s">
        <v>2707</v>
      </c>
      <c r="AY296" s="21" t="str">
        <f t="shared" si="26"/>
        <v>[343] = {wayshrines={341,341,341,}, dlcId=DLC_DRAGON_BONES</v>
      </c>
      <c r="AZ296" s="21" t="str">
        <f t="shared" si="30"/>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1194</v>
      </c>
      <c r="C297" t="s">
        <v>1195</v>
      </c>
      <c r="D297" s="3">
        <f t="shared" si="31"/>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A297" s="44"/>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90" t="s">
        <v>2707</v>
      </c>
      <c r="AY297" s="21" t="str">
        <f t="shared" si="26"/>
        <v>[344] = {wayshrines={341,341,341,}, dlcId=DLC_DRAGON_BONES</v>
      </c>
      <c r="AZ297" s="21" t="str">
        <f t="shared" si="30"/>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1196</v>
      </c>
      <c r="C298" t="s">
        <v>2665</v>
      </c>
      <c r="D298" s="3">
        <f t="shared" si="31"/>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A298" s="44"/>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90" t="s">
        <v>2707</v>
      </c>
      <c r="AY298" s="21" t="str">
        <f t="shared" si="26"/>
        <v>[345] = {wayshrines={341,341,341,}, dlcId=DLC_DRAGON_BONES</v>
      </c>
      <c r="AZ298" s="21" t="str">
        <f t="shared" si="30"/>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1197</v>
      </c>
      <c r="C299" t="s">
        <v>2666</v>
      </c>
      <c r="D299" s="3">
        <f t="shared" si="31"/>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A299" s="44"/>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90" t="s">
        <v>2708</v>
      </c>
      <c r="AY299" s="21" t="str">
        <f t="shared" si="26"/>
        <v>[346] = {wayshrines={363,363,363,}, dlcId=DLC_DRAGON_BONES</v>
      </c>
      <c r="AZ299" s="21" t="str">
        <f t="shared" si="30"/>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1198</v>
      </c>
      <c r="C300" t="s">
        <v>1199</v>
      </c>
      <c r="D300" s="3">
        <f t="shared" si="31"/>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A300" s="44"/>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90" t="s">
        <v>2707</v>
      </c>
      <c r="AY300" s="21" t="str">
        <f t="shared" si="26"/>
        <v>[347] = {wayshrines={363,363,363,}, dlcId=DLC_DRAGON_BONES</v>
      </c>
      <c r="AZ300" s="21" t="str">
        <f t="shared" si="30"/>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1200</v>
      </c>
      <c r="C301" t="s">
        <v>1201</v>
      </c>
      <c r="D301" s="3">
        <f t="shared" si="31"/>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A301" s="44"/>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90" t="s">
        <v>2707</v>
      </c>
      <c r="AY301" s="21" t="str">
        <f t="shared" si="26"/>
        <v>[348] = {wayshrines={363,363,363,}, dlcId=DLC_DRAGON_BONES</v>
      </c>
      <c r="AZ301" s="21" t="str">
        <f t="shared" si="30"/>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ref="D302:D333" si="32">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A302" s="39"/>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39"/>
      <c r="AX302" s="90" t="s">
        <v>2707</v>
      </c>
      <c r="AY302" s="21" t="str">
        <f t="shared" si="26"/>
        <v>[349] = {wayshrines={341,341,341,}, dlcId=DLC_DRAGON_BONES</v>
      </c>
      <c r="AZ302" s="21" t="str">
        <f t="shared" si="30"/>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32"/>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90" t="s">
        <v>2707</v>
      </c>
      <c r="AY303" s="21" t="str">
        <f t="shared" si="26"/>
        <v>[350] = {wayshrines={363,363,363,}, dlcId=DLC_DRAGON_BONES</v>
      </c>
      <c r="AZ303" s="21" t="str">
        <f t="shared" si="30"/>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1202</v>
      </c>
      <c r="C304" t="s">
        <v>1203</v>
      </c>
      <c r="D304" s="3">
        <f t="shared" si="32"/>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3" t="str">
        <f>IF(AA304&lt;&gt;"",IF(AA304&lt;&gt;"LIBSETS_DROP_MECHANIC_MONSTER_NAME",VLOOKUP(AA304,'LibSets constants'!$I$4:$L$1003,3,FALSE),""),"")</f>
        <v/>
      </c>
      <c r="AC304" s="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G304" s="3" t="str">
        <f>IF(AF304&lt;&gt;"",IF(AF304&lt;&gt;"LIBSETS_DROP_MECHANIC_MONSTER_NAME",VLOOKUP(AF304,'LibSets constants'!$I$4:$L$1003,3,FALSE),""),"")</f>
        <v/>
      </c>
      <c r="AH304" s="3" t="str">
        <f>IF(AF304&lt;&gt;"",IF(AF304&lt;&gt;"LIBSETS_DROP_MECHANIC_MONSTER_NAME",VLOOKUP(AF304,'LibSets constants'!$I$4:$L$1003,4,FALSE),""),"")</f>
        <v/>
      </c>
      <c r="AI304" s="3" t="str">
        <f>IF(G304&lt;&gt;"LIBSETS_SETTYPE_BATTLEGROUND",IF(G304&lt;&gt;"LIBSETS_SETTYPE_SPECIAL",IF(AJ304&lt;&gt;"",VLOOKUP(AJ304,'ESO zone constants'!$D$3:$H$4953,5,FALSE),""),""),"")</f>
        <v/>
      </c>
      <c r="AL304" s="3" t="str">
        <f>IF(AK304&lt;&gt;"",IF(AK304&lt;&gt;"LIBSETS_DROP_MECHANIC_MONSTER_NAME",VLOOKUP(AK304,'LibSets constants'!$I$4:$L$1003,3,FALSE),""),"")</f>
        <v/>
      </c>
      <c r="AM304" s="3" t="str">
        <f>IF(AK304&lt;&gt;"",IF(AK304&lt;&gt;"LIBSETS_DROP_MECHANIC_MONSTER_NAME",VLOOKUP(AK304,'LibSets constants'!$I$4:$L$1003,4,FALSE),""),"")</f>
        <v/>
      </c>
      <c r="AN304" s="3" t="str">
        <f>IF(G304&lt;&gt;"LIBSETS_SETTYPE_BATTLEGROUND",IF(G304&lt;&gt;"LIBSETS_SETTYPE_SPECIAL",IF(AO304&lt;&gt;"",VLOOKUP(AO304,'ESO zone constants'!$D$3:$H$4953,5,FALSE),""),""),"")</f>
        <v/>
      </c>
      <c r="AQ304" s="3" t="str">
        <f>IF(AP304&lt;&gt;"",IF(AP304&lt;&gt;"LIBSETS_DROP_MECHANIC_MONSTER_NAME",VLOOKUP(AP304,'LibSets constants'!$I$4:$L$1003,3,FALSE),""),"")</f>
        <v/>
      </c>
      <c r="AR304" s="3" t="str">
        <f>IF(AP304&lt;&gt;"",IF(AP304&lt;&gt;"LIBSETS_DROP_MECHANIC_MONSTER_NAME",VLOOKUP(AP304,'LibSets constants'!$I$4:$L$1003,4,FALSE),""),"")</f>
        <v/>
      </c>
      <c r="AS304" s="3" t="str">
        <f>IF(G304&lt;&gt;"LIBSETS_SETTYPE_BATTLEGROUND",IF(G304&lt;&gt;"LIBSETS_SETTYPE_SPECIAL",IF(AT304&lt;&gt;"",VLOOKUP(AT304,'ESO zone constants'!$D$3:$H$4953,5,FALSE),""),""),"")</f>
        <v/>
      </c>
      <c r="AV304" s="3" t="str">
        <f>IF(AU304&lt;&gt;"",IF(AU304&lt;&gt;"LIBSETS_DROP_MECHANIC_MONSTER_NAME",VLOOKUP(AU304,'LibSets constants'!$I$4:$L$1003,3,FALSE),""),"")</f>
        <v/>
      </c>
      <c r="AW304" s="3" t="str">
        <f>IF(AU304&lt;&gt;"",IF(AU304&lt;&gt;"LIBSETS_DROP_MECHANIC_MONSTER_NAME",VLOOKUP(AU304,'LibSets constants'!$I$4:$L$1003,4,FALSE),""),"")</f>
        <v/>
      </c>
      <c r="AX304" s="90" t="s">
        <v>2708</v>
      </c>
      <c r="AY304" s="21" t="str">
        <f t="shared" si="26"/>
        <v>[351] = {wayshrines={339,339,339,}, traitsNeeded=6, dlcId=DLC_CLOCKWORK_CITY</v>
      </c>
      <c r="AZ304" s="21" t="str">
        <f t="shared" si="30"/>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1204</v>
      </c>
      <c r="C305" t="s">
        <v>1205</v>
      </c>
      <c r="D305" s="3">
        <f t="shared" si="32"/>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90" t="s">
        <v>2708</v>
      </c>
      <c r="AY305" s="21" t="str">
        <f t="shared" si="26"/>
        <v>[352] = {wayshrines={337,337,337,}, traitsNeeded=2, dlcId=DLC_CLOCKWORK_CITY</v>
      </c>
      <c r="AZ305" s="21" t="str">
        <f t="shared" si="30"/>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1206</v>
      </c>
      <c r="C306" t="s">
        <v>1207</v>
      </c>
      <c r="D306" s="3">
        <f t="shared" si="32"/>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90" t="s">
        <v>2707</v>
      </c>
      <c r="AY306" s="21" t="str">
        <f t="shared" si="26"/>
        <v>[353] = {wayshrines={338,338,338,}, traitsNeeded=4, dlcId=DLC_CLOCKWORK_CITY</v>
      </c>
      <c r="AZ306" s="21" t="str">
        <f t="shared" si="30"/>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1208</v>
      </c>
      <c r="C307" t="s">
        <v>1209</v>
      </c>
      <c r="D307" s="3">
        <f t="shared" si="32"/>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44" t="s">
        <v>1582</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1583</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1584</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90" t="s">
        <v>2707</v>
      </c>
      <c r="AY307" s="21" t="str">
        <f t="shared" si="26"/>
        <v>[354] = {wayshrines={-1,-1,-1,}, dlcId=DLC_CLOCKWORK_CITY</v>
      </c>
      <c r="AZ307" s="21" t="str">
        <f t="shared" si="30"/>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1210</v>
      </c>
      <c r="C308" t="s">
        <v>1211</v>
      </c>
      <c r="D308" s="3">
        <f t="shared" si="32"/>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44" t="s">
        <v>1582</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1583</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1584</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90" t="s">
        <v>2707</v>
      </c>
      <c r="AY308" s="21" t="str">
        <f t="shared" si="26"/>
        <v>[355] = {wayshrines={-1,-1,-1,}, dlcId=DLC_CLOCKWORK_CITY</v>
      </c>
      <c r="AZ308" s="21" t="str">
        <f t="shared" si="30"/>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1212</v>
      </c>
      <c r="C309" t="s">
        <v>1213</v>
      </c>
      <c r="D309" s="3">
        <f t="shared" si="32"/>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44" t="s">
        <v>1582</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1583</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1584</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90" t="s">
        <v>2707</v>
      </c>
      <c r="AY309" s="21" t="str">
        <f t="shared" si="26"/>
        <v>[356] = {wayshrines={-1,-1,-1,}, dlcId=DLC_CLOCKWORK_CITY</v>
      </c>
      <c r="AZ309" s="21" t="str">
        <f t="shared" si="30"/>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1214</v>
      </c>
      <c r="C310" t="s">
        <v>1215</v>
      </c>
      <c r="D310" s="3">
        <f t="shared" si="32"/>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A310" s="39"/>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90" t="s">
        <v>2707</v>
      </c>
      <c r="AY310" s="21" t="str">
        <f t="shared" si="26"/>
        <v>[357] = {wayshrines={346,346,346,}, dlcId=DLC_CLOCKWORK_CITY</v>
      </c>
      <c r="AZ310" s="21" t="str">
        <f t="shared" si="30"/>
        <v>, zoneIds={1000}, veteran=true</v>
      </c>
      <c r="BA310" s="21" t="str">
        <f t="shared" si="27"/>
        <v>, setType=LIBSETS_SETTYPE_TRIAL</v>
      </c>
      <c r="BB310" s="21" t="str">
        <f t="shared" si="28"/>
        <v>, dropMechanic={LIBSETS_DROP_MECHANIC_MONSTER_NAME}, dropMechanicNames={}},</v>
      </c>
      <c r="BC310" s="21" t="str">
        <f t="shared" si="29"/>
        <v xml:space="preserve"> --Disciplined Slash (Perfected) / Disziplinierter Schnitt (vollendet)   [Asylum Sanctorium]</v>
      </c>
    </row>
    <row r="311" spans="1:55" x14ac:dyDescent="0.25">
      <c r="A311" s="12">
        <v>358</v>
      </c>
      <c r="B311" t="s">
        <v>1216</v>
      </c>
      <c r="C311" t="s">
        <v>1217</v>
      </c>
      <c r="D311" s="3">
        <f t="shared" si="32"/>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A311" s="39"/>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90" t="s">
        <v>2707</v>
      </c>
      <c r="AY311" s="21" t="str">
        <f t="shared" si="26"/>
        <v>[358] = {wayshrines={346,346,346,}, dlcId=DLC_CLOCKWORK_CITY</v>
      </c>
      <c r="AZ311" s="21" t="str">
        <f t="shared" si="30"/>
        <v>, zoneIds={1000}, veteran=true</v>
      </c>
      <c r="BA311" s="21" t="str">
        <f t="shared" si="27"/>
        <v>, setType=LIBSETS_SETTYPE_TRIAL</v>
      </c>
      <c r="BB311" s="21" t="str">
        <f t="shared" si="28"/>
        <v>, dropMechanic={LIBSETS_DROP_MECHANIC_MONSTER_NAME}, dropMechanicNames={}},</v>
      </c>
      <c r="BC311" s="21" t="str">
        <f t="shared" si="29"/>
        <v xml:space="preserve"> --Defensive Position (Perfected) / Defensive Position (vollendet)   [Asylum Sanctorium]</v>
      </c>
    </row>
    <row r="312" spans="1:55" x14ac:dyDescent="0.25">
      <c r="A312" s="12">
        <v>359</v>
      </c>
      <c r="B312" t="s">
        <v>1218</v>
      </c>
      <c r="C312" t="s">
        <v>1219</v>
      </c>
      <c r="D312" s="3">
        <f t="shared" si="32"/>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A312" s="39"/>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90" t="s">
        <v>2707</v>
      </c>
      <c r="AY312" s="21" t="str">
        <f t="shared" si="26"/>
        <v>[359] = {wayshrines={346,346,346,}, dlcId=DLC_CLOCKWORK_CITY</v>
      </c>
      <c r="AZ312" s="21" t="str">
        <f t="shared" si="30"/>
        <v>, zoneIds={1000}, veteran=true</v>
      </c>
      <c r="BA312" s="21" t="str">
        <f t="shared" si="27"/>
        <v>, setType=LIBSETS_SETTYPE_TRIAL</v>
      </c>
      <c r="BB312" s="21" t="str">
        <f t="shared" si="28"/>
        <v>, dropMechanic={LIBSETS_DROP_MECHANIC_MONSTER_NAME}, dropMechanicNames={['en']='Last Boss (veteran)'}},</v>
      </c>
      <c r="BC312" s="21" t="str">
        <f t="shared" si="29"/>
        <v xml:space="preserve"> --Chaotic Whirlwind (Perfected) / Chaotischer Wirbelwind (vollendet)   [Asylum Sanctorium]</v>
      </c>
    </row>
    <row r="313" spans="1:55" x14ac:dyDescent="0.25">
      <c r="A313" s="12">
        <v>360</v>
      </c>
      <c r="B313" t="s">
        <v>1220</v>
      </c>
      <c r="C313" t="s">
        <v>1221</v>
      </c>
      <c r="D313" s="3">
        <f t="shared" si="32"/>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A313" s="39"/>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90" t="s">
        <v>2707</v>
      </c>
      <c r="AY313" s="21" t="str">
        <f t="shared" si="26"/>
        <v>[360] = {wayshrines={346,346,346,}, dlcId=DLC_CLOCKWORK_CITY</v>
      </c>
      <c r="AZ313" s="21" t="str">
        <f t="shared" si="30"/>
        <v>, zoneIds={1000}, veteran=true</v>
      </c>
      <c r="BA313" s="21" t="str">
        <f t="shared" si="27"/>
        <v>, setType=LIBSETS_SETTYPE_TRIAL</v>
      </c>
      <c r="BB313" s="21" t="str">
        <f t="shared" si="28"/>
        <v>, dropMechanic={LIBSETS_DROP_MECHANIC_MONSTER_NAME}, dropMechanicNames={}},</v>
      </c>
      <c r="BC313" s="21" t="str">
        <f t="shared" si="29"/>
        <v xml:space="preserve"> --Piercing Spray (Perfected) / Durchdringende Salve (vollendet)   [Asylum Sanctorium]</v>
      </c>
    </row>
    <row r="314" spans="1:55" x14ac:dyDescent="0.25">
      <c r="A314" s="12">
        <v>361</v>
      </c>
      <c r="B314" t="s">
        <v>1222</v>
      </c>
      <c r="C314" t="s">
        <v>1223</v>
      </c>
      <c r="D314" s="3">
        <f t="shared" si="32"/>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A314" s="39"/>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90" t="s">
        <v>2707</v>
      </c>
      <c r="AY314" s="21" t="str">
        <f t="shared" si="26"/>
        <v>[361] = {wayshrines={346,346,346,}, dlcId=DLC_CLOCKWORK_CITY</v>
      </c>
      <c r="AZ314" s="21" t="str">
        <f t="shared" si="30"/>
        <v>, zoneIds={1000}, veteran=true</v>
      </c>
      <c r="BA314" s="21" t="str">
        <f t="shared" si="27"/>
        <v>, setType=LIBSETS_SETTYPE_TRIAL</v>
      </c>
      <c r="BB314" s="21" t="str">
        <f t="shared" si="28"/>
        <v>, dropMechanic={LIBSETS_DROP_MECHANIC_MONSTER_NAME}, dropMechanicNames={['en']='Last Boss (veteran)'}},</v>
      </c>
      <c r="BC314" s="21" t="str">
        <f t="shared" si="29"/>
        <v xml:space="preserve"> --Concentrated Force (Perfected) / Konzentrierte Kraft (vollendet)   [Asylum Sanctorium]</v>
      </c>
    </row>
    <row r="315" spans="1:55" x14ac:dyDescent="0.25">
      <c r="A315" s="12">
        <v>362</v>
      </c>
      <c r="B315" t="s">
        <v>1224</v>
      </c>
      <c r="C315" t="s">
        <v>1225</v>
      </c>
      <c r="D315" s="3">
        <f t="shared" si="32"/>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A315" s="39"/>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90" t="s">
        <v>2707</v>
      </c>
      <c r="AY315" s="21" t="str">
        <f t="shared" si="26"/>
        <v>[362] = {wayshrines={346,346,346,}, dlcId=DLC_CLOCKWORK_CITY</v>
      </c>
      <c r="AZ315" s="21" t="str">
        <f t="shared" si="30"/>
        <v>, zoneIds={1000}, veteran=true</v>
      </c>
      <c r="BA315" s="21" t="str">
        <f t="shared" si="27"/>
        <v>, setType=LIBSETS_SETTYPE_TRIAL</v>
      </c>
      <c r="BB315" s="21" t="str">
        <f t="shared" si="28"/>
        <v>, dropMechanic={LIBSETS_DROP_MECHANIC_MONSTER_NAME}, dropMechanicNames={}},</v>
      </c>
      <c r="BC315" s="21" t="str">
        <f t="shared" si="29"/>
        <v xml:space="preserve"> --Timeless Blessing (Perfected) / Zeitloser Segen (vollendet)   [Asylum Sanctorium]</v>
      </c>
    </row>
    <row r="316" spans="1:55" x14ac:dyDescent="0.25">
      <c r="A316" s="12">
        <v>363</v>
      </c>
      <c r="B316" t="s">
        <v>1226</v>
      </c>
      <c r="C316" t="s">
        <v>1227</v>
      </c>
      <c r="D316" s="3">
        <f t="shared" si="32"/>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A316" s="39"/>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90" t="s">
        <v>2707</v>
      </c>
      <c r="AY316" s="21" t="str">
        <f t="shared" si="26"/>
        <v>[363] = {wayshrines={346,346,346,}, dlcId=DLC_CLOCKWORK_CITY</v>
      </c>
      <c r="AZ316" s="21" t="str">
        <f t="shared" si="30"/>
        <v>, zoneIds={1000}, veteran=false</v>
      </c>
      <c r="BA316" s="21" t="str">
        <f t="shared" si="27"/>
        <v>, setType=LIBSETS_SETTYPE_TRIAL</v>
      </c>
      <c r="BB316" s="21" t="str">
        <f t="shared" si="28"/>
        <v>, dropMechanic={LIBSETS_DROP_MECHANIC_MONSTER_NAME}, dropMechanicNames={}},</v>
      </c>
      <c r="BC316" s="21" t="str">
        <f t="shared" si="29"/>
        <v xml:space="preserve"> --Disciplined Slash / Disziplinierter Schnitt   [Asylum Sanctorium]</v>
      </c>
    </row>
    <row r="317" spans="1:55" x14ac:dyDescent="0.25">
      <c r="A317" s="12">
        <v>364</v>
      </c>
      <c r="B317" t="s">
        <v>1228</v>
      </c>
      <c r="C317" t="s">
        <v>1228</v>
      </c>
      <c r="D317" s="3">
        <f t="shared" si="32"/>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A317" s="39"/>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90" t="s">
        <v>2707</v>
      </c>
      <c r="AY317" s="21" t="str">
        <f t="shared" si="26"/>
        <v>[364] = {wayshrines={346,346,346,}, dlcId=DLC_CLOCKWORK_CITY</v>
      </c>
      <c r="AZ317" s="21" t="str">
        <f t="shared" si="30"/>
        <v>, zoneIds={1000}, veteran=false</v>
      </c>
      <c r="BA317" s="21" t="str">
        <f t="shared" si="27"/>
        <v>, setType=LIBSETS_SETTYPE_TRIAL</v>
      </c>
      <c r="BB317" s="21" t="str">
        <f t="shared" si="28"/>
        <v>, dropMechanic={LIBSETS_DROP_MECHANIC_MONSTER_NAME}, dropMechanicNames={}},</v>
      </c>
      <c r="BC317" s="21" t="str">
        <f t="shared" si="29"/>
        <v xml:space="preserve"> --Defensive Position / Defensive Position   [Asylum Sanctorium]</v>
      </c>
    </row>
    <row r="318" spans="1:55" x14ac:dyDescent="0.25">
      <c r="A318" s="12">
        <v>365</v>
      </c>
      <c r="B318" t="s">
        <v>1229</v>
      </c>
      <c r="C318" t="s">
        <v>1230</v>
      </c>
      <c r="D318" s="3">
        <f t="shared" si="32"/>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A318" s="39"/>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90" t="s">
        <v>2707</v>
      </c>
      <c r="AY318" s="21" t="str">
        <f t="shared" si="26"/>
        <v>[365] = {wayshrines={346,346,346,}, dlcId=DLC_CLOCKWORK_CITY</v>
      </c>
      <c r="AZ318" s="21" t="str">
        <f t="shared" si="30"/>
        <v>, zoneIds={1000}, veteran=false</v>
      </c>
      <c r="BA318" s="21" t="str">
        <f t="shared" si="27"/>
        <v>, setType=LIBSETS_SETTYPE_TRIAL</v>
      </c>
      <c r="BB318" s="21" t="str">
        <f t="shared" si="28"/>
        <v>, dropMechanic={LIBSETS_DROP_MECHANIC_MONSTER_NAME}, dropMechanicNames={['en']='Last Boss (normal)'}},</v>
      </c>
      <c r="BC318" s="21" t="str">
        <f t="shared" si="29"/>
        <v xml:space="preserve"> --Chaotic Whirlwind / Chaotischer Wirbelwind   [Asylum Sanctorium]</v>
      </c>
    </row>
    <row r="319" spans="1:55" x14ac:dyDescent="0.25">
      <c r="A319" s="12">
        <v>366</v>
      </c>
      <c r="B319" t="s">
        <v>1231</v>
      </c>
      <c r="C319" t="s">
        <v>1232</v>
      </c>
      <c r="D319" s="3">
        <f t="shared" si="32"/>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A319" s="39"/>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90" t="s">
        <v>2707</v>
      </c>
      <c r="AY319" s="21" t="str">
        <f t="shared" si="26"/>
        <v>[366] = {wayshrines={346,346,346,}, dlcId=DLC_CLOCKWORK_CITY</v>
      </c>
      <c r="AZ319" s="21" t="str">
        <f t="shared" si="30"/>
        <v>, zoneIds={1000}, veteran=false</v>
      </c>
      <c r="BA319" s="21" t="str">
        <f t="shared" si="27"/>
        <v>, setType=LIBSETS_SETTYPE_TRIAL</v>
      </c>
      <c r="BB319" s="21" t="str">
        <f t="shared" si="28"/>
        <v>, dropMechanic={LIBSETS_DROP_MECHANIC_MONSTER_NAME}, dropMechanicNames={}},</v>
      </c>
      <c r="BC319" s="21" t="str">
        <f t="shared" si="29"/>
        <v xml:space="preserve"> --Piercing Spray / Durchdringende Salve   [Asylum Sanctorium]</v>
      </c>
    </row>
    <row r="320" spans="1:55" x14ac:dyDescent="0.25">
      <c r="A320" s="12">
        <v>367</v>
      </c>
      <c r="B320" t="s">
        <v>1233</v>
      </c>
      <c r="C320" t="s">
        <v>1234</v>
      </c>
      <c r="D320" s="3">
        <f t="shared" si="32"/>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A320" s="39"/>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90" t="s">
        <v>2707</v>
      </c>
      <c r="AY320" s="21" t="str">
        <f t="shared" si="26"/>
        <v>[367] = {wayshrines={346,346,346,}, dlcId=DLC_CLOCKWORK_CITY</v>
      </c>
      <c r="AZ320" s="21" t="str">
        <f t="shared" si="30"/>
        <v>, zoneIds={1000}, veteran=false</v>
      </c>
      <c r="BA320" s="21" t="str">
        <f t="shared" si="27"/>
        <v>, setType=LIBSETS_SETTYPE_TRIAL</v>
      </c>
      <c r="BB320" s="21" t="str">
        <f t="shared" si="28"/>
        <v>, dropMechanic={LIBSETS_DROP_MECHANIC_MONSTER_NAME}, dropMechanicNames={['en']='Last Boss (normal)'}},</v>
      </c>
      <c r="BC320" s="21" t="str">
        <f t="shared" si="29"/>
        <v xml:space="preserve"> --Concentrated Force / Konzentrierte Kraft   [Asylum Sanctorium]</v>
      </c>
    </row>
    <row r="321" spans="1:55" x14ac:dyDescent="0.25">
      <c r="A321" s="12">
        <v>368</v>
      </c>
      <c r="B321" t="s">
        <v>1235</v>
      </c>
      <c r="C321" t="s">
        <v>1236</v>
      </c>
      <c r="D321" s="3">
        <f t="shared" si="32"/>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A321" s="39"/>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90" t="s">
        <v>2707</v>
      </c>
      <c r="AY321" s="21" t="str">
        <f t="shared" si="26"/>
        <v>[368] = {wayshrines={346,346,346,}, dlcId=DLC_CLOCKWORK_CITY</v>
      </c>
      <c r="AZ321" s="21" t="str">
        <f t="shared" si="30"/>
        <v>, zoneIds={1000}, veteran=false</v>
      </c>
      <c r="BA321" s="21" t="str">
        <f t="shared" si="27"/>
        <v>, setType=LIBSETS_SETTYPE_TRIAL</v>
      </c>
      <c r="BB321" s="21" t="str">
        <f t="shared" si="28"/>
        <v>, dropMechanic={LIBSETS_DROP_MECHANIC_MONSTER_NAME}, dropMechanicNames={}},</v>
      </c>
      <c r="BC321" s="21" t="str">
        <f t="shared" si="29"/>
        <v xml:space="preserve"> --Timeless Blessing / Zeitloser Segen   [Asylum Sanctorium]</v>
      </c>
    </row>
    <row r="322" spans="1:55" x14ac:dyDescent="0.25">
      <c r="A322" s="12">
        <v>369</v>
      </c>
      <c r="B322" t="s">
        <v>1237</v>
      </c>
      <c r="C322" t="s">
        <v>1238</v>
      </c>
      <c r="D322" s="3">
        <f t="shared" si="32"/>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A322" s="44"/>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90" t="s">
        <v>2707</v>
      </c>
      <c r="AY322" s="21" t="str">
        <f t="shared" si="26"/>
        <v>[369] = {wayshrines={249,249,249,}, dlcId=DLC_ORSINIUM</v>
      </c>
      <c r="AZ322" s="21" t="str">
        <f t="shared" si="30"/>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1239</v>
      </c>
      <c r="C323" t="s">
        <v>1240</v>
      </c>
      <c r="D323" s="3">
        <f t="shared" si="32"/>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90" t="s">
        <v>2707</v>
      </c>
      <c r="AY323" s="21" t="str">
        <f t="shared" ref="AY323:AY386" si="33">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 t="shared" si="30"/>
        <v>, zoneIds={677}, veteran=false</v>
      </c>
      <c r="BA323" s="21" t="str">
        <f t="shared" ref="BA323:BA386" si="34">IF(F323&lt;&gt;"Not in the game (anymore)",IF(A323&lt;&gt;"",", setType="&amp;G323,"")&amp;IF(J323="true",", multiTrialSet=true",""),"")</f>
        <v>, setType=LIBSETS_SETTYPE_ARENA</v>
      </c>
      <c r="BB323" s="21" t="str">
        <f t="shared" ref="BB323:BB386" si="35">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 t="shared" ref="BC323:BC386" si="36">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1241</v>
      </c>
      <c r="C324" t="s">
        <v>1242</v>
      </c>
      <c r="D324" s="3">
        <f t="shared" si="32"/>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90" t="s">
        <v>2707</v>
      </c>
      <c r="AY324" s="21" t="str">
        <f t="shared" si="33"/>
        <v>[371] = {wayshrines={249,249,249,}, dlcId=DLC_ORSINIUM</v>
      </c>
      <c r="AZ324" s="21" t="str">
        <f t="shared" si="30"/>
        <v>, zoneIds={677}, veteran=false</v>
      </c>
      <c r="BA324" s="21" t="str">
        <f t="shared" si="34"/>
        <v>, setType=LIBSETS_SETTYPE_ARENA</v>
      </c>
      <c r="BB324" s="21" t="str">
        <f t="shared" si="35"/>
        <v>, dropMechanic={LIBSETS_DROP_MECHANIC_ARENA_STAGE_CHEST}},</v>
      </c>
      <c r="BC324" s="21" t="str">
        <f t="shared" si="36"/>
        <v xml:space="preserve"> --Cruel Flurry / Grausamer Schlaghagel   [Maelstrom Arena]</v>
      </c>
    </row>
    <row r="325" spans="1:55" x14ac:dyDescent="0.25">
      <c r="A325" s="12">
        <v>372</v>
      </c>
      <c r="B325" t="s">
        <v>1243</v>
      </c>
      <c r="C325" t="s">
        <v>1244</v>
      </c>
      <c r="D325" s="3">
        <f t="shared" si="32"/>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90" t="s">
        <v>2707</v>
      </c>
      <c r="AY325" s="21" t="str">
        <f t="shared" si="33"/>
        <v>[372] = {wayshrines={249,249,249,}, dlcId=DLC_ORSINIUM</v>
      </c>
      <c r="AZ325" s="21" t="str">
        <f t="shared" si="30"/>
        <v>, zoneIds={677}, veteran=false</v>
      </c>
      <c r="BA325" s="21" t="str">
        <f t="shared" si="34"/>
        <v>, setType=LIBSETS_SETTYPE_ARENA</v>
      </c>
      <c r="BB325" s="21" t="str">
        <f t="shared" si="35"/>
        <v>, dropMechanic={LIBSETS_DROP_MECHANIC_ARENA_STAGE_CHEST}},</v>
      </c>
      <c r="BC325" s="21" t="str">
        <f t="shared" si="36"/>
        <v xml:space="preserve"> --Thunderous Volley / Donnernde Salve   [Maelstrom Arena]</v>
      </c>
    </row>
    <row r="326" spans="1:55" x14ac:dyDescent="0.25">
      <c r="A326" s="12">
        <v>373</v>
      </c>
      <c r="B326" t="s">
        <v>1245</v>
      </c>
      <c r="C326" t="s">
        <v>1246</v>
      </c>
      <c r="D326" s="3">
        <f t="shared" si="32"/>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90" t="s">
        <v>2708</v>
      </c>
      <c r="AY326" s="21" t="str">
        <f t="shared" si="33"/>
        <v>[373] = {wayshrines={249,249,249,}, dlcId=DLC_ORSINIUM</v>
      </c>
      <c r="AZ326" s="21" t="str">
        <f t="shared" si="30"/>
        <v>, zoneIds={677}, veteran=false</v>
      </c>
      <c r="BA326" s="21" t="str">
        <f t="shared" si="34"/>
        <v>, setType=LIBSETS_SETTYPE_ARENA</v>
      </c>
      <c r="BB326" s="21" t="str">
        <f t="shared" si="35"/>
        <v>, isProcSetAllowedInPvP=1, dropMechanic={LIBSETS_DROP_MECHANIC_ARENA_STAGE_CHEST}},</v>
      </c>
      <c r="BC326" s="21" t="str">
        <f t="shared" si="36"/>
        <v xml:space="preserve"> --Crushing Wall / Zermalmende Mauer   [Maelstrom Arena]</v>
      </c>
    </row>
    <row r="327" spans="1:55" x14ac:dyDescent="0.25">
      <c r="A327" s="12">
        <v>374</v>
      </c>
      <c r="B327" t="s">
        <v>1247</v>
      </c>
      <c r="C327" t="s">
        <v>1248</v>
      </c>
      <c r="D327" s="3">
        <f t="shared" si="32"/>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90" t="s">
        <v>2707</v>
      </c>
      <c r="AY327" s="21" t="str">
        <f t="shared" si="33"/>
        <v>[374] = {wayshrines={249,249,249,}, dlcId=DLC_ORSINIUM</v>
      </c>
      <c r="AZ327" s="21" t="str">
        <f t="shared" si="30"/>
        <v>, zoneIds={677}, veteran=false</v>
      </c>
      <c r="BA327" s="21" t="str">
        <f t="shared" si="34"/>
        <v>, setType=LIBSETS_SETTYPE_ARENA</v>
      </c>
      <c r="BB327" s="21" t="str">
        <f t="shared" si="35"/>
        <v>, dropMechanic={LIBSETS_DROP_MECHANIC_ARENA_STAGE_CHEST}},</v>
      </c>
      <c r="BC327" s="21" t="str">
        <f t="shared" si="36"/>
        <v xml:space="preserve"> --Precise Regeneration / Präzise Regeneration   [Maelstrom Arena]</v>
      </c>
    </row>
    <row r="328" spans="1:55" x14ac:dyDescent="0.25">
      <c r="A328" s="12">
        <v>380</v>
      </c>
      <c r="B328" t="s">
        <v>1249</v>
      </c>
      <c r="C328" t="s">
        <v>2667</v>
      </c>
      <c r="D328" s="3">
        <f t="shared" si="32"/>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A328" s="44"/>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90" t="s">
        <v>2707</v>
      </c>
      <c r="AY328" s="21" t="str">
        <f t="shared" si="33"/>
        <v>[380] = {wayshrines={-1,-1,-1,}, dlcId=DLC_BASE_GAME</v>
      </c>
      <c r="AZ328" s="21" t="str">
        <f t="shared" si="30"/>
        <v>, veteran=false</v>
      </c>
      <c r="BA328" s="21" t="str">
        <f t="shared" si="34"/>
        <v>, setType=LIBSETS_SETTYPE_SPECIAL</v>
      </c>
      <c r="BB328" s="21" t="str">
        <f t="shared" si="35"/>
        <v>, dropMechanic={LIBSETS_DROP_MECHANIC_LEVEL_UP_REWARD}},</v>
      </c>
      <c r="BC328" s="21" t="str">
        <f t="shared" si="36"/>
        <v xml:space="preserve"> --Prophet\'s / Prophet   [!Level up advisor]</v>
      </c>
    </row>
    <row r="329" spans="1:55" x14ac:dyDescent="0.25">
      <c r="A329" s="12">
        <v>381</v>
      </c>
      <c r="B329" t="s">
        <v>1250</v>
      </c>
      <c r="C329" t="s">
        <v>1251</v>
      </c>
      <c r="D329" s="3">
        <f t="shared" si="32"/>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A329" s="44"/>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90" t="s">
        <v>2707</v>
      </c>
      <c r="AY329" s="21" t="str">
        <f t="shared" si="33"/>
        <v>[381] = {wayshrines={-1,-1,-1,}, dlcId=DLC_BASE_GAME</v>
      </c>
      <c r="AZ329" s="21" t="str">
        <f t="shared" si="30"/>
        <v>, veteran=false</v>
      </c>
      <c r="BA329" s="21" t="str">
        <f t="shared" si="34"/>
        <v>, setType=LIBSETS_SETTYPE_SPECIAL</v>
      </c>
      <c r="BB329" s="21" t="str">
        <f t="shared" si="35"/>
        <v>, dropMechanic={LIBSETS_DROP_MECHANIC_LEVEL_UP_REWARD}},</v>
      </c>
      <c r="BC329" s="21" t="str">
        <f t="shared" si="36"/>
        <v xml:space="preserve"> --Broken Soul / Zerbrochene Seele   [!Level up advisor]</v>
      </c>
    </row>
    <row r="330" spans="1:55" x14ac:dyDescent="0.25">
      <c r="A330" s="12">
        <v>382</v>
      </c>
      <c r="B330" t="s">
        <v>1252</v>
      </c>
      <c r="C330" t="s">
        <v>1253</v>
      </c>
      <c r="D330" s="3">
        <f t="shared" si="32"/>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44" t="s">
        <v>1582</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1583</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1584</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90" t="s">
        <v>2707</v>
      </c>
      <c r="AY330" s="21" t="str">
        <f t="shared" si="33"/>
        <v>[382] = {wayshrines={-1,-1,-1,}, dlcId=DLC_SUMMERSET</v>
      </c>
      <c r="AZ330" s="21" t="str">
        <f t="shared" si="30"/>
        <v>, zoneIds={1011}, veteran=false</v>
      </c>
      <c r="BA330" s="21" t="str">
        <f t="shared" si="34"/>
        <v>, setType=LIBSETS_SETTYPE_OVERLAND</v>
      </c>
      <c r="BB330" s="21" t="str">
        <f t="shared" si="35"/>
        <v>, dropMechanic={LIBSETS_DROP_MECHANIC_OVERLAND_BOSS_DELVE,LIBSETS_DROP_MECHANIC_OVERLAND_WORLDBOSS,LIBSETS_DROP_MECHANIC_OVERLAND_BOSS_PUBLIC_DUNGEON,LIBSETS_DROP_MECHANIC_OVERLAND_CHEST}},</v>
      </c>
      <c r="BC330" s="21" t="str">
        <f t="shared" si="36"/>
        <v xml:space="preserve"> --Grace of Gloom / Anmut der Gräue   [Summerset]</v>
      </c>
    </row>
    <row r="331" spans="1:55" x14ac:dyDescent="0.25">
      <c r="A331" s="12">
        <v>383</v>
      </c>
      <c r="B331" t="s">
        <v>1254</v>
      </c>
      <c r="C331" t="s">
        <v>2668</v>
      </c>
      <c r="D331" s="3">
        <f t="shared" si="32"/>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44" t="s">
        <v>1582</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1583</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1584</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90" t="s">
        <v>2707</v>
      </c>
      <c r="AY331" s="21" t="str">
        <f t="shared" si="33"/>
        <v>[383] = {wayshrines={-1,-1,-1,}, dlcId=DLC_SUMMERSET</v>
      </c>
      <c r="AZ331" s="21" t="str">
        <f t="shared" si="30"/>
        <v>, zoneIds={1011}, veteran=false</v>
      </c>
      <c r="BA331" s="21" t="str">
        <f t="shared" si="34"/>
        <v>, setType=LIBSETS_SETTYPE_OVERLAND</v>
      </c>
      <c r="BB331" s="21" t="str">
        <f t="shared" si="35"/>
        <v>, dropMechanic={LIBSETS_DROP_MECHANIC_OVERLAND_BOSS_DELVE,LIBSETS_DROP_MECHANIC_OVERLAND_WORLDBOSS,LIBSETS_DROP_MECHANIC_OVERLAND_BOSS_PUBLIC_DUNGEON,LIBSETS_DROP_MECHANIC_OVERLAND_CHEST}},</v>
      </c>
      <c r="BC331" s="21" t="str">
        <f t="shared" si="36"/>
        <v xml:space="preserve"> --Gryphon\'s Ferocity / Wildheit des Greifen   [Summerset]</v>
      </c>
    </row>
    <row r="332" spans="1:55" x14ac:dyDescent="0.25">
      <c r="A332" s="12">
        <v>384</v>
      </c>
      <c r="B332" t="s">
        <v>1255</v>
      </c>
      <c r="C332" t="s">
        <v>1256</v>
      </c>
      <c r="D332" s="3">
        <f t="shared" si="32"/>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44" t="s">
        <v>1582</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1583</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3" t="str">
        <f>IF(G332&lt;&gt;"LIBSETS_SETTYPE_BATTLEGROUND",IF(G332&lt;&gt;"LIBSETS_SETTYPE_SPECIAL",IF(AJ332&lt;&gt;"",VLOOKUP(AJ332,'ESO zone constants'!$D$3:$H$4953,5,FALSE),""),""),"")</f>
        <v/>
      </c>
      <c r="AK332" s="44" t="s">
        <v>1584</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90" t="s">
        <v>2707</v>
      </c>
      <c r="AY332" s="21" t="str">
        <f t="shared" si="33"/>
        <v>[384] = {wayshrines={-1,-1,-1,}, dlcId=DLC_SUMMERSET</v>
      </c>
      <c r="AZ332" s="21" t="str">
        <f t="shared" si="30"/>
        <v>, zoneIds={1011}, veteran=false</v>
      </c>
      <c r="BA332" s="21" t="str">
        <f t="shared" si="34"/>
        <v>, setType=LIBSETS_SETTYPE_OVERLAND</v>
      </c>
      <c r="BB332" s="21" t="str">
        <f t="shared" si="35"/>
        <v>, dropMechanic={LIBSETS_DROP_MECHANIC_OVERLAND_BOSS_DELVE,LIBSETS_DROP_MECHANIC_OVERLAND_WORLDBOSS,LIBSETS_DROP_MECHANIC_OVERLAND_BOSS_PUBLIC_DUNGEON,LIBSETS_DROP_MECHANIC_OVERLAND_CHEST}},</v>
      </c>
      <c r="BC332" s="21" t="str">
        <f t="shared" si="36"/>
        <v xml:space="preserve"> --Wisdom of Vanus / Weisheit von Vanus   [Summerset]</v>
      </c>
    </row>
    <row r="333" spans="1:55" x14ac:dyDescent="0.25">
      <c r="A333" s="5">
        <v>385</v>
      </c>
      <c r="B333" t="s">
        <v>1257</v>
      </c>
      <c r="C333" t="s">
        <v>1258</v>
      </c>
      <c r="D333" s="3">
        <f t="shared" si="32"/>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90" t="s">
        <v>2707</v>
      </c>
      <c r="AY333" s="21" t="str">
        <f t="shared" si="33"/>
        <v>[385] = {wayshrines={359,359,359,}, traitsNeeded=3, dlcId=DLC_SUMMERSET</v>
      </c>
      <c r="AZ333" s="21" t="str">
        <f t="shared" ref="AZ333:AZ396" si="37">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 t="shared" si="34"/>
        <v>, setType=LIBSETS_SETTYPE_CRAFTED</v>
      </c>
      <c r="BB333" s="21" t="str">
        <f t="shared" si="35"/>
        <v>},</v>
      </c>
      <c r="BC333" s="21" t="str">
        <f t="shared" si="36"/>
        <v xml:space="preserve"> --Adept Rider / Versierter Reiter   [Summerset, Summerset, Summerset]</v>
      </c>
    </row>
    <row r="334" spans="1:55" x14ac:dyDescent="0.25">
      <c r="A334" s="5">
        <v>386</v>
      </c>
      <c r="B334" t="s">
        <v>1259</v>
      </c>
      <c r="C334" t="s">
        <v>2669</v>
      </c>
      <c r="D334" s="3">
        <f t="shared" ref="D334:D365" si="38">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3" t="str">
        <f>IF(AA334&lt;&gt;"",IF(AA334&lt;&gt;"LIBSETS_DROP_MECHANIC_MONSTER_NAME",VLOOKUP(AA334,'LibSets constants'!$I$4:$L$1003,3,FALSE),""),"")</f>
        <v/>
      </c>
      <c r="AC334" s="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G334" s="3" t="str">
        <f>IF(AF334&lt;&gt;"",IF(AF334&lt;&gt;"LIBSETS_DROP_MECHANIC_MONSTER_NAME",VLOOKUP(AF334,'LibSets constants'!$I$4:$L$1003,3,FALSE),""),"")</f>
        <v/>
      </c>
      <c r="AH334" s="3" t="str">
        <f>IF(AF334&lt;&gt;"",IF(AF334&lt;&gt;"LIBSETS_DROP_MECHANIC_MONSTER_NAME",VLOOKUP(AF334,'LibSets constants'!$I$4:$L$1003,4,FALSE),""),"")</f>
        <v/>
      </c>
      <c r="AI334" s="3" t="str">
        <f>IF(G334&lt;&gt;"LIBSETS_SETTYPE_BATTLEGROUND",IF(G334&lt;&gt;"LIBSETS_SETTYPE_SPECIAL",IF(AJ334&lt;&gt;"",VLOOKUP(AJ334,'ESO zone constants'!$D$3:$H$4953,5,FALSE),""),""),"")</f>
        <v/>
      </c>
      <c r="AL334" s="3" t="str">
        <f>IF(AK334&lt;&gt;"",IF(AK334&lt;&gt;"LIBSETS_DROP_MECHANIC_MONSTER_NAME",VLOOKUP(AK334,'LibSets constants'!$I$4:$L$1003,3,FALSE),""),"")</f>
        <v/>
      </c>
      <c r="AM334" s="3" t="str">
        <f>IF(AK334&lt;&gt;"",IF(AK334&lt;&gt;"LIBSETS_DROP_MECHANIC_MONSTER_NAME",VLOOKUP(AK334,'LibSets constants'!$I$4:$L$1003,4,FALSE),""),"")</f>
        <v/>
      </c>
      <c r="AN334" s="3" t="str">
        <f>IF(G334&lt;&gt;"LIBSETS_SETTYPE_BATTLEGROUND",IF(G334&lt;&gt;"LIBSETS_SETTYPE_SPECIAL",IF(AO334&lt;&gt;"",VLOOKUP(AO334,'ESO zone constants'!$D$3:$H$4953,5,FALSE),""),""),"")</f>
        <v/>
      </c>
      <c r="AQ334" s="3" t="str">
        <f>IF(AP334&lt;&gt;"",IF(AP334&lt;&gt;"LIBSETS_DROP_MECHANIC_MONSTER_NAME",VLOOKUP(AP334,'LibSets constants'!$I$4:$L$1003,3,FALSE),""),"")</f>
        <v/>
      </c>
      <c r="AR334" s="3" t="str">
        <f>IF(AP334&lt;&gt;"",IF(AP334&lt;&gt;"LIBSETS_DROP_MECHANIC_MONSTER_NAME",VLOOKUP(AP334,'LibSets constants'!$I$4:$L$1003,4,FALSE),""),"")</f>
        <v/>
      </c>
      <c r="AS334" s="3" t="str">
        <f>IF(G334&lt;&gt;"LIBSETS_SETTYPE_BATTLEGROUND",IF(G334&lt;&gt;"LIBSETS_SETTYPE_SPECIAL",IF(AT334&lt;&gt;"",VLOOKUP(AT334,'ESO zone constants'!$D$3:$H$4953,5,FALSE),""),""),"")</f>
        <v/>
      </c>
      <c r="AV334" s="3" t="str">
        <f>IF(AU334&lt;&gt;"",IF(AU334&lt;&gt;"LIBSETS_DROP_MECHANIC_MONSTER_NAME",VLOOKUP(AU334,'LibSets constants'!$I$4:$L$1003,3,FALSE),""),"")</f>
        <v/>
      </c>
      <c r="AW334" s="3" t="str">
        <f>IF(AU334&lt;&gt;"",IF(AU334&lt;&gt;"LIBSETS_DROP_MECHANIC_MONSTER_NAME",VLOOKUP(AU334,'LibSets constants'!$I$4:$L$1003,4,FALSE),""),"")</f>
        <v/>
      </c>
      <c r="AX334" s="90" t="s">
        <v>2707</v>
      </c>
      <c r="AY334" s="21" t="str">
        <f t="shared" si="33"/>
        <v>[386] = {wayshrines={360,360,360,}, traitsNeeded=6, dlcId=DLC_SUMMERSET</v>
      </c>
      <c r="AZ334" s="21" t="str">
        <f t="shared" si="37"/>
        <v>, zoneIds={1027,1027,1027}, veteran=false</v>
      </c>
      <c r="BA334" s="21" t="str">
        <f t="shared" si="34"/>
        <v>, setType=LIBSETS_SETTYPE_CRAFTED</v>
      </c>
      <c r="BB334" s="21" t="str">
        <f t="shared" si="35"/>
        <v>},</v>
      </c>
      <c r="BC334" s="21" t="str">
        <f t="shared" si="36"/>
        <v xml:space="preserve"> --Sload\'s Semblance / Kreckenantlitz   [Artaeum, Artaeum, Artaeum]</v>
      </c>
    </row>
    <row r="335" spans="1:55" x14ac:dyDescent="0.25">
      <c r="A335" s="5">
        <v>387</v>
      </c>
      <c r="B335" t="s">
        <v>1260</v>
      </c>
      <c r="C335" t="s">
        <v>2670</v>
      </c>
      <c r="D335" s="3">
        <f t="shared" si="38"/>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90" t="s">
        <v>2707</v>
      </c>
      <c r="AY335" s="21" t="str">
        <f t="shared" si="33"/>
        <v>[387] = {wayshrines={354,354,354,}, traitsNeeded=9, dlcId=DLC_SUMMERSET</v>
      </c>
      <c r="AZ335" s="21" t="str">
        <f t="shared" si="37"/>
        <v>, zoneIds={1011,1011,1011}, veteran=false</v>
      </c>
      <c r="BA335" s="21" t="str">
        <f t="shared" si="34"/>
        <v>, setType=LIBSETS_SETTYPE_CRAFTED</v>
      </c>
      <c r="BB335" s="21" t="str">
        <f t="shared" si="35"/>
        <v>},</v>
      </c>
      <c r="BC335" s="21" t="str">
        <f t="shared" si="36"/>
        <v xml:space="preserve"> --Nocturnal\'s Favor / Nocturnals Gunst   [Summerset, Summerset, Summerset]</v>
      </c>
    </row>
    <row r="336" spans="1:55" x14ac:dyDescent="0.25">
      <c r="A336" s="12">
        <v>388</v>
      </c>
      <c r="B336" t="s">
        <v>1261</v>
      </c>
      <c r="C336" t="s">
        <v>1262</v>
      </c>
      <c r="D336" s="3">
        <f t="shared" si="38"/>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90" t="s">
        <v>2707</v>
      </c>
      <c r="AY336" s="21" t="str">
        <f t="shared" si="33"/>
        <v>[388] = {wayshrines={364,364,364,}, dlcId=DLC_SUMMERSET</v>
      </c>
      <c r="AZ336" s="21" t="str">
        <f t="shared" si="37"/>
        <v>, zoneIds={1051}, veteran=false</v>
      </c>
      <c r="BA336" s="21" t="str">
        <f t="shared" si="34"/>
        <v>, setType=LIBSETS_SETTYPE_TRIAL</v>
      </c>
      <c r="BB336" s="21" t="str">
        <f t="shared" si="35"/>
        <v>, dropMechanic={LIBSETS_DROP_MECHANIC_MONSTER_NAME}, dropMechanicNames={}},</v>
      </c>
      <c r="BC336" s="21" t="str">
        <f t="shared" si="36"/>
        <v xml:space="preserve"> --Aegis of Galenwe / Ägis von Galenwe   [Cloudrest]</v>
      </c>
    </row>
    <row r="337" spans="1:55" x14ac:dyDescent="0.25">
      <c r="A337" s="12">
        <v>389</v>
      </c>
      <c r="B337" t="s">
        <v>1263</v>
      </c>
      <c r="C337" t="s">
        <v>1264</v>
      </c>
      <c r="D337" s="3">
        <f t="shared" si="38"/>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9"/>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90" t="s">
        <v>2707</v>
      </c>
      <c r="AY337" s="21" t="str">
        <f t="shared" si="33"/>
        <v>[389] = {wayshrines={364,364,364,}, dlcId=DLC_SUMMERSET</v>
      </c>
      <c r="AZ337" s="21" t="str">
        <f t="shared" si="37"/>
        <v>, zoneIds={1051}, veteran=false</v>
      </c>
      <c r="BA337" s="21" t="str">
        <f t="shared" si="34"/>
        <v>, setType=LIBSETS_SETTYPE_TRIAL</v>
      </c>
      <c r="BB337" s="21" t="str">
        <f t="shared" si="35"/>
        <v>, dropMechanic={LIBSETS_DROP_MECHANIC_MONSTER_NAME}, dropMechanicNames={}},</v>
      </c>
      <c r="BC337" s="21" t="str">
        <f t="shared" si="36"/>
        <v xml:space="preserve"> --Arms of Relequen / Waffen von Relequen   [Cloudrest]</v>
      </c>
    </row>
    <row r="338" spans="1:55" x14ac:dyDescent="0.25">
      <c r="A338" s="12">
        <v>390</v>
      </c>
      <c r="B338" t="s">
        <v>1265</v>
      </c>
      <c r="C338" t="s">
        <v>1266</v>
      </c>
      <c r="D338" s="3">
        <f t="shared" si="38"/>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9"/>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90" t="s">
        <v>2707</v>
      </c>
      <c r="AY338" s="21" t="str">
        <f t="shared" si="33"/>
        <v>[390] = {wayshrines={364,364,364,}, dlcId=DLC_SUMMERSET</v>
      </c>
      <c r="AZ338" s="21" t="str">
        <f t="shared" si="37"/>
        <v>, zoneIds={1051}, veteran=false</v>
      </c>
      <c r="BA338" s="21" t="str">
        <f t="shared" si="34"/>
        <v>, setType=LIBSETS_SETTYPE_TRIAL</v>
      </c>
      <c r="BB338" s="21" t="str">
        <f t="shared" si="35"/>
        <v>, dropMechanic={LIBSETS_DROP_MECHANIC_MONSTER_NAME}, dropMechanicNames={}},</v>
      </c>
      <c r="BC338" s="21" t="str">
        <f t="shared" si="36"/>
        <v xml:space="preserve"> --Mantle of Siroria / Mantel von Siroria   [Cloudrest]</v>
      </c>
    </row>
    <row r="339" spans="1:55" x14ac:dyDescent="0.25">
      <c r="A339" s="12">
        <v>391</v>
      </c>
      <c r="B339" t="s">
        <v>1267</v>
      </c>
      <c r="C339" t="s">
        <v>1268</v>
      </c>
      <c r="D339" s="3">
        <f t="shared" si="38"/>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A339" s="39"/>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90" t="s">
        <v>2707</v>
      </c>
      <c r="AY339" s="21" t="str">
        <f t="shared" si="33"/>
        <v>[391] = {wayshrines={364,364,364,}, dlcId=DLC_SUMMERSET</v>
      </c>
      <c r="AZ339" s="21" t="str">
        <f t="shared" si="37"/>
        <v>, zoneIds={1051}, veteran=false</v>
      </c>
      <c r="BA339" s="21" t="str">
        <f t="shared" si="34"/>
        <v>, setType=LIBSETS_SETTYPE_TRIAL</v>
      </c>
      <c r="BB339" s="21" t="str">
        <f t="shared" si="35"/>
        <v>, dropMechanic={LIBSETS_DROP_MECHANIC_MONSTER_NAME}, dropMechanicNames={}},</v>
      </c>
      <c r="BC339" s="21" t="str">
        <f t="shared" si="36"/>
        <v xml:space="preserve"> --Vestment of Olorime / Gewandung von Olorime   [Cloudrest]</v>
      </c>
    </row>
    <row r="340" spans="1:55" x14ac:dyDescent="0.25">
      <c r="A340" s="12">
        <v>392</v>
      </c>
      <c r="B340" t="s">
        <v>1269</v>
      </c>
      <c r="C340" t="s">
        <v>1270</v>
      </c>
      <c r="D340" s="3">
        <f t="shared" si="38"/>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A340" s="39"/>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90" t="s">
        <v>2707</v>
      </c>
      <c r="AY340" s="21" t="str">
        <f t="shared" si="33"/>
        <v>[392] = {wayshrines={364,364,364,}, dlcId=DLC_SUMMERSET</v>
      </c>
      <c r="AZ340" s="21" t="str">
        <f t="shared" si="37"/>
        <v>, zoneIds={1051}, veteran=true</v>
      </c>
      <c r="BA340" s="21" t="str">
        <f t="shared" si="34"/>
        <v>, setType=LIBSETS_SETTYPE_TRIAL</v>
      </c>
      <c r="BB340" s="21" t="str">
        <f t="shared" si="35"/>
        <v>, dropMechanic={LIBSETS_DROP_MECHANIC_MONSTER_NAME}, dropMechanicNames={}},</v>
      </c>
      <c r="BC340" s="21" t="str">
        <f t="shared" si="36"/>
        <v xml:space="preserve"> --Perfect Aegis of Galenwe / Perfekte Ägis von Galenwe   [Cloudrest]</v>
      </c>
    </row>
    <row r="341" spans="1:55" x14ac:dyDescent="0.25">
      <c r="A341" s="46">
        <v>393</v>
      </c>
      <c r="B341" t="s">
        <v>1271</v>
      </c>
      <c r="C341" t="s">
        <v>1272</v>
      </c>
      <c r="D341" s="3">
        <f t="shared" si="38"/>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A341" s="39"/>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90" t="s">
        <v>2707</v>
      </c>
      <c r="AY341" s="21" t="str">
        <f t="shared" si="33"/>
        <v>[393] = {wayshrines={364,364,364,}, dlcId=DLC_SUMMERSET</v>
      </c>
      <c r="AZ341" s="21" t="str">
        <f t="shared" si="37"/>
        <v>, zoneIds={1051}, veteran=true</v>
      </c>
      <c r="BA341" s="21" t="str">
        <f t="shared" si="34"/>
        <v>, setType=LIBSETS_SETTYPE_TRIAL</v>
      </c>
      <c r="BB341" s="21" t="str">
        <f t="shared" si="35"/>
        <v>, dropMechanic={LIBSETS_DROP_MECHANIC_MONSTER_NAME}, dropMechanicNames={}},</v>
      </c>
      <c r="BC341" s="21" t="str">
        <f t="shared" si="36"/>
        <v xml:space="preserve"> --Perfect Arms of Relequen / Perfekte Waffen von Relequen   [Cloudrest]</v>
      </c>
    </row>
    <row r="342" spans="1:55" x14ac:dyDescent="0.25">
      <c r="A342" s="12">
        <v>394</v>
      </c>
      <c r="B342" t="s">
        <v>1273</v>
      </c>
      <c r="C342" t="s">
        <v>1274</v>
      </c>
      <c r="D342" s="3">
        <f t="shared" si="38"/>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A342" s="39"/>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90" t="s">
        <v>2707</v>
      </c>
      <c r="AY342" s="21" t="str">
        <f t="shared" si="33"/>
        <v>[394] = {wayshrines={364,364,364,}, dlcId=DLC_SUMMERSET</v>
      </c>
      <c r="AZ342" s="21" t="str">
        <f t="shared" si="37"/>
        <v>, zoneIds={1051}, veteran=true</v>
      </c>
      <c r="BA342" s="21" t="str">
        <f t="shared" si="34"/>
        <v>, setType=LIBSETS_SETTYPE_TRIAL</v>
      </c>
      <c r="BB342" s="21" t="str">
        <f t="shared" si="35"/>
        <v>, dropMechanic={LIBSETS_DROP_MECHANIC_MONSTER_NAME}, dropMechanicNames={}},</v>
      </c>
      <c r="BC342" s="21" t="str">
        <f t="shared" si="36"/>
        <v xml:space="preserve"> --Perfect Mantle of Siroria / Perfekter Mantel von Siroria   [Cloudrest]</v>
      </c>
    </row>
    <row r="343" spans="1:55" x14ac:dyDescent="0.25">
      <c r="A343" s="12">
        <v>395</v>
      </c>
      <c r="B343" t="s">
        <v>1275</v>
      </c>
      <c r="C343" t="s">
        <v>1276</v>
      </c>
      <c r="D343" s="3">
        <f t="shared" si="38"/>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9"/>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90" t="s">
        <v>2707</v>
      </c>
      <c r="AY343" s="21" t="str">
        <f t="shared" si="33"/>
        <v>[395] = {wayshrines={364,364,364,}, dlcId=DLC_SUMMERSET</v>
      </c>
      <c r="AZ343" s="21" t="str">
        <f t="shared" si="37"/>
        <v>, zoneIds={1051}, veteran=true</v>
      </c>
      <c r="BA343" s="21" t="str">
        <f t="shared" si="34"/>
        <v>, setType=LIBSETS_SETTYPE_TRIAL</v>
      </c>
      <c r="BB343" s="21" t="str">
        <f t="shared" si="35"/>
        <v>, dropMechanic={LIBSETS_DROP_MECHANIC_MONSTER_NAME}, dropMechanicNames={}},</v>
      </c>
      <c r="BC343" s="21" t="str">
        <f t="shared" si="36"/>
        <v xml:space="preserve"> --Perfect Vestment of Olorime / Perfekte Gewandung von Olorime   [Cloudrest]</v>
      </c>
    </row>
    <row r="344" spans="1:55" x14ac:dyDescent="0.25">
      <c r="A344" s="5">
        <v>397</v>
      </c>
      <c r="B344" t="s">
        <v>0</v>
      </c>
      <c r="C344" t="s">
        <v>0</v>
      </c>
      <c r="D344" s="3">
        <f t="shared" si="38"/>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A344" s="39"/>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39"/>
      <c r="AX344" s="90" t="s">
        <v>2707</v>
      </c>
      <c r="AY344" s="21" t="str">
        <f t="shared" si="33"/>
        <v>[397] = {wayshrines={370,370,370,}, dlcId=DLC_WOLFHUNTER</v>
      </c>
      <c r="AZ344" s="21" t="str">
        <f t="shared" si="37"/>
        <v>, zoneIds={1055}, veteran={[EQUIP_TYPE_HEAD]=true, [EQUIP_TYPE_SHOULDERS]=false}</v>
      </c>
      <c r="BA344" s="21" t="str">
        <f t="shared" si="34"/>
        <v>, setType=LIBSETS_SETTYPE_MONSTER</v>
      </c>
      <c r="BB344" s="21" t="str">
        <f t="shared" si="35"/>
        <v>, dropMechanic={LIBSETS_DROP_MECHANIC_MONSTER_NAME}, dropMechanicNames={['en']='Balorgh', ['de']='Balorgh'}},</v>
      </c>
      <c r="BC344" s="21" t="str">
        <f t="shared" si="36"/>
        <v xml:space="preserve"> --Balorgh / Balorgh   [March of Sacrifices]</v>
      </c>
    </row>
    <row r="345" spans="1:55" x14ac:dyDescent="0.25">
      <c r="A345" s="5">
        <v>398</v>
      </c>
      <c r="B345" t="s">
        <v>33</v>
      </c>
      <c r="C345" t="s">
        <v>33</v>
      </c>
      <c r="D345" s="3">
        <f t="shared" si="38"/>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39"/>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39"/>
      <c r="AX345" s="90" t="s">
        <v>2707</v>
      </c>
      <c r="AY345" s="21" t="str">
        <f t="shared" si="33"/>
        <v>[398] = {wayshrines={371,371,371,}, dlcId=DLC_WOLFHUNTER</v>
      </c>
      <c r="AZ345" s="21" t="str">
        <f t="shared" si="37"/>
        <v>, zoneIds={1052}, veteran={[EQUIP_TYPE_HEAD]=true, [EQUIP_TYPE_SHOULDERS]=false}</v>
      </c>
      <c r="BA345" s="21" t="str">
        <f t="shared" si="34"/>
        <v>, setType=LIBSETS_SETTYPE_MONSTER</v>
      </c>
      <c r="BB345" s="21" t="str">
        <f t="shared" si="35"/>
        <v>, dropMechanic={LIBSETS_DROP_MECHANIC_MONSTER_NAME}, dropMechanicNames={['en']='Vykosa', ['de']='Vykosa'}},</v>
      </c>
      <c r="BC345" s="21" t="str">
        <f t="shared" si="36"/>
        <v xml:space="preserve"> --Vykosa / Vykosa   [Moon Hunter Keep]</v>
      </c>
    </row>
    <row r="346" spans="1:55" x14ac:dyDescent="0.25">
      <c r="A346" s="12">
        <v>399</v>
      </c>
      <c r="B346" t="s">
        <v>1277</v>
      </c>
      <c r="C346" t="s">
        <v>2671</v>
      </c>
      <c r="D346" s="3">
        <f t="shared" si="38"/>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A346" s="44"/>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90" t="s">
        <v>2707</v>
      </c>
      <c r="AY346" s="21" t="str">
        <f t="shared" si="33"/>
        <v>[399] = {wayshrines={370,370,370,}, dlcId=DLC_WOLFHUNTER</v>
      </c>
      <c r="AZ346" s="21" t="str">
        <f t="shared" si="37"/>
        <v>, zoneIds={1055}, veteran=false</v>
      </c>
      <c r="BA346" s="21" t="str">
        <f t="shared" si="34"/>
        <v>, setType=LIBSETS_SETTYPE_DUNGEON</v>
      </c>
      <c r="BB346" s="21" t="str">
        <f t="shared" si="35"/>
        <v>},</v>
      </c>
      <c r="BC346" s="21" t="str">
        <f t="shared" si="36"/>
        <v xml:space="preserve"> --Hanu\'s Compassion / Hanus Mitgefühl   [March of Sacrifices]</v>
      </c>
    </row>
    <row r="347" spans="1:55" x14ac:dyDescent="0.25">
      <c r="A347" s="12">
        <v>400</v>
      </c>
      <c r="B347" t="s">
        <v>1278</v>
      </c>
      <c r="C347" t="s">
        <v>1279</v>
      </c>
      <c r="D347" s="3">
        <f t="shared" si="38"/>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90" t="s">
        <v>2707</v>
      </c>
      <c r="AY347" s="21" t="str">
        <f t="shared" si="33"/>
        <v>[400] = {wayshrines={370,370,370,}, dlcId=DLC_WOLFHUNTER</v>
      </c>
      <c r="AZ347" s="21" t="str">
        <f t="shared" si="37"/>
        <v>, zoneIds={1055}, veteran=false</v>
      </c>
      <c r="BA347" s="21" t="str">
        <f t="shared" si="34"/>
        <v>, setType=LIBSETS_SETTYPE_DUNGEON</v>
      </c>
      <c r="BB347" s="21" t="str">
        <f t="shared" si="35"/>
        <v>},</v>
      </c>
      <c r="BC347" s="21" t="str">
        <f t="shared" si="36"/>
        <v xml:space="preserve"> --Blood Moon / Blutmond   [March of Sacrifices]</v>
      </c>
    </row>
    <row r="348" spans="1:55" x14ac:dyDescent="0.25">
      <c r="A348" s="12">
        <v>401</v>
      </c>
      <c r="B348" t="s">
        <v>1280</v>
      </c>
      <c r="C348" t="s">
        <v>1281</v>
      </c>
      <c r="D348" s="3">
        <f t="shared" si="38"/>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90" t="s">
        <v>2707</v>
      </c>
      <c r="AY348" s="21" t="str">
        <f t="shared" si="33"/>
        <v>[401] = {wayshrines={370,370,370,}, dlcId=DLC_WOLFHUNTER</v>
      </c>
      <c r="AZ348" s="21" t="str">
        <f t="shared" si="37"/>
        <v>, zoneIds={1055}, veteran=false</v>
      </c>
      <c r="BA348" s="21" t="str">
        <f t="shared" si="34"/>
        <v>, setType=LIBSETS_SETTYPE_DUNGEON</v>
      </c>
      <c r="BB348" s="21" t="str">
        <f t="shared" si="35"/>
        <v>},</v>
      </c>
      <c r="BC348" s="21" t="str">
        <f t="shared" si="36"/>
        <v xml:space="preserve"> --Haven of Ursus / Zuflucht von Ursus   [March of Sacrifices]</v>
      </c>
    </row>
    <row r="349" spans="1:55" x14ac:dyDescent="0.25">
      <c r="A349" s="12">
        <v>402</v>
      </c>
      <c r="B349" t="s">
        <v>1282</v>
      </c>
      <c r="C349" t="s">
        <v>1283</v>
      </c>
      <c r="D349" s="3">
        <f t="shared" si="38"/>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A349" s="44"/>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90" t="s">
        <v>2707</v>
      </c>
      <c r="AY349" s="21" t="str">
        <f t="shared" si="33"/>
        <v>[402] = {wayshrines={371,371,371,}, dlcId=DLC_WOLFHUNTER</v>
      </c>
      <c r="AZ349" s="21" t="str">
        <f t="shared" si="37"/>
        <v>, zoneIds={1052}, veteran=false</v>
      </c>
      <c r="BA349" s="21" t="str">
        <f t="shared" si="34"/>
        <v>, setType=LIBSETS_SETTYPE_DUNGEON</v>
      </c>
      <c r="BB349" s="21" t="str">
        <f t="shared" si="35"/>
        <v>},</v>
      </c>
      <c r="BC349" s="21" t="str">
        <f t="shared" si="36"/>
        <v xml:space="preserve"> --Moon Hunter / Mondjäger   [Moon Hunter Keep]</v>
      </c>
    </row>
    <row r="350" spans="1:55" x14ac:dyDescent="0.25">
      <c r="A350" s="12">
        <v>403</v>
      </c>
      <c r="B350" t="s">
        <v>1284</v>
      </c>
      <c r="C350" t="s">
        <v>1285</v>
      </c>
      <c r="D350" s="3">
        <f t="shared" si="38"/>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90" t="s">
        <v>2707</v>
      </c>
      <c r="AY350" s="21" t="str">
        <f t="shared" si="33"/>
        <v>[403] = {wayshrines={371,371,371,}, dlcId=DLC_WOLFHUNTER</v>
      </c>
      <c r="AZ350" s="21" t="str">
        <f t="shared" si="37"/>
        <v>, zoneIds={1052}, veteran=false</v>
      </c>
      <c r="BA350" s="21" t="str">
        <f t="shared" si="34"/>
        <v>, setType=LIBSETS_SETTYPE_DUNGEON</v>
      </c>
      <c r="BB350" s="21" t="str">
        <f t="shared" si="35"/>
        <v>},</v>
      </c>
      <c r="BC350" s="21" t="str">
        <f t="shared" si="36"/>
        <v xml:space="preserve"> --Savage Werewolf / Wilder Werwolf   [Moon Hunter Keep]</v>
      </c>
    </row>
    <row r="351" spans="1:55" x14ac:dyDescent="0.25">
      <c r="A351" s="12">
        <v>404</v>
      </c>
      <c r="B351" t="s">
        <v>1286</v>
      </c>
      <c r="C351" t="s">
        <v>2672</v>
      </c>
      <c r="D351" s="3">
        <f t="shared" si="38"/>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 t="str">
        <f>IF(AA351&lt;&gt;"",IF(AA351&lt;&gt;"LIBSETS_DROP_MECHANIC_MONSTER_NAME",VLOOKUP(AA351,'LibSets constants'!$I$4:$L$1003,3,FALSE),""),"")</f>
        <v/>
      </c>
      <c r="AC351" s="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G351" s="3" t="str">
        <f>IF(AF351&lt;&gt;"",IF(AF351&lt;&gt;"LIBSETS_DROP_MECHANIC_MONSTER_NAME",VLOOKUP(AF351,'LibSets constants'!$I$4:$L$1003,3,FALSE),""),"")</f>
        <v/>
      </c>
      <c r="AH351" s="3" t="str">
        <f>IF(AF351&lt;&gt;"",IF(AF351&lt;&gt;"LIBSETS_DROP_MECHANIC_MONSTER_NAME",VLOOKUP(AF351,'LibSets constants'!$I$4:$L$1003,4,FALSE),""),"")</f>
        <v/>
      </c>
      <c r="AI351" s="3" t="str">
        <f>IF(G351&lt;&gt;"LIBSETS_SETTYPE_BATTLEGROUND",IF(G351&lt;&gt;"LIBSETS_SETTYPE_SPECIAL",IF(AJ351&lt;&gt;"",VLOOKUP(AJ351,'ESO zone constants'!$D$3:$H$4953,5,FALSE),""),""),"")</f>
        <v/>
      </c>
      <c r="AL351" s="3" t="str">
        <f>IF(AK351&lt;&gt;"",IF(AK351&lt;&gt;"LIBSETS_DROP_MECHANIC_MONSTER_NAME",VLOOKUP(AK351,'LibSets constants'!$I$4:$L$1003,3,FALSE),""),"")</f>
        <v/>
      </c>
      <c r="AM351" s="3" t="str">
        <f>IF(AK351&lt;&gt;"",IF(AK351&lt;&gt;"LIBSETS_DROP_MECHANIC_MONSTER_NAME",VLOOKUP(AK351,'LibSets constants'!$I$4:$L$1003,4,FALSE),""),"")</f>
        <v/>
      </c>
      <c r="AN351" s="3" t="str">
        <f>IF(G351&lt;&gt;"LIBSETS_SETTYPE_BATTLEGROUND",IF(G351&lt;&gt;"LIBSETS_SETTYPE_SPECIAL",IF(AO351&lt;&gt;"",VLOOKUP(AO351,'ESO zone constants'!$D$3:$H$4953,5,FALSE),""),""),"")</f>
        <v/>
      </c>
      <c r="AQ351" s="3" t="str">
        <f>IF(AP351&lt;&gt;"",IF(AP351&lt;&gt;"LIBSETS_DROP_MECHANIC_MONSTER_NAME",VLOOKUP(AP351,'LibSets constants'!$I$4:$L$1003,3,FALSE),""),"")</f>
        <v/>
      </c>
      <c r="AR351" s="3" t="str">
        <f>IF(AP351&lt;&gt;"",IF(AP351&lt;&gt;"LIBSETS_DROP_MECHANIC_MONSTER_NAME",VLOOKUP(AP351,'LibSets constants'!$I$4:$L$1003,4,FALSE),""),"")</f>
        <v/>
      </c>
      <c r="AS351" s="3" t="str">
        <f>IF(G351&lt;&gt;"LIBSETS_SETTYPE_BATTLEGROUND",IF(G351&lt;&gt;"LIBSETS_SETTYPE_SPECIAL",IF(AT351&lt;&gt;"",VLOOKUP(AT351,'ESO zone constants'!$D$3:$H$4953,5,FALSE),""),""),"")</f>
        <v/>
      </c>
      <c r="AV351" s="3" t="str">
        <f>IF(AU351&lt;&gt;"",IF(AU351&lt;&gt;"LIBSETS_DROP_MECHANIC_MONSTER_NAME",VLOOKUP(AU351,'LibSets constants'!$I$4:$L$1003,3,FALSE),""),"")</f>
        <v/>
      </c>
      <c r="AW351" s="3" t="str">
        <f>IF(AU351&lt;&gt;"",IF(AU351&lt;&gt;"LIBSETS_DROP_MECHANIC_MONSTER_NAME",VLOOKUP(AU351,'LibSets constants'!$I$4:$L$1003,4,FALSE),""),"")</f>
        <v/>
      </c>
      <c r="AX351" s="90" t="s">
        <v>2707</v>
      </c>
      <c r="AY351" s="21" t="str">
        <f t="shared" si="33"/>
        <v>[404] = {wayshrines={371,371,371,}, dlcId=DLC_WOLFHUNTER</v>
      </c>
      <c r="AZ351" s="21" t="str">
        <f t="shared" si="37"/>
        <v>, zoneIds={1052}, veteran=false</v>
      </c>
      <c r="BA351" s="21" t="str">
        <f t="shared" si="34"/>
        <v>, setType=LIBSETS_SETTYPE_DUNGEON</v>
      </c>
      <c r="BB351" s="21" t="str">
        <f t="shared" si="35"/>
        <v>},</v>
      </c>
      <c r="BC351" s="21" t="str">
        <f t="shared" si="36"/>
        <v xml:space="preserve"> --Jailer\'s Tenacity / Tenazität des Kerkermeisters   [Moon Hunter Keep]</v>
      </c>
    </row>
    <row r="352" spans="1:55" x14ac:dyDescent="0.25">
      <c r="A352" s="12">
        <v>405</v>
      </c>
      <c r="B352" t="s">
        <v>1287</v>
      </c>
      <c r="C352" t="s">
        <v>2673</v>
      </c>
      <c r="D352" s="3">
        <f t="shared" si="38"/>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44" t="s">
        <v>1582</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1583</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1584</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90" t="s">
        <v>2707</v>
      </c>
      <c r="AY352" s="21" t="str">
        <f t="shared" si="33"/>
        <v>[405] = {wayshrines={-1,-1,-1,}, dlcId=DLC_MURKMIRE</v>
      </c>
      <c r="AZ352" s="21" t="str">
        <f t="shared" si="37"/>
        <v>, zoneIds={726}, veteran=false</v>
      </c>
      <c r="BA352" s="21" t="str">
        <f t="shared" si="34"/>
        <v>, setType=LIBSETS_SETTYPE_OVERLAND</v>
      </c>
      <c r="BB352" s="21" t="str">
        <f t="shared" si="35"/>
        <v>, dropMechanic={LIBSETS_DROP_MECHANIC_OVERLAND_BOSS_DELVE,LIBSETS_DROP_MECHANIC_OVERLAND_WORLDBOSS,LIBSETS_DROP_MECHANIC_OVERLAND_BOSS_PUBLIC_DUNGEON,LIBSETS_DROP_MECHANIC_OVERLAND_CHEST}},</v>
      </c>
      <c r="BC352" s="21" t="str">
        <f t="shared" si="36"/>
        <v xml:space="preserve"> --Bright-Throat\'s Boast / Hellhalsstolz   [Murkmire]</v>
      </c>
    </row>
    <row r="353" spans="1:55" x14ac:dyDescent="0.25">
      <c r="A353" s="12">
        <v>406</v>
      </c>
      <c r="B353" t="s">
        <v>1288</v>
      </c>
      <c r="C353" t="s">
        <v>2674</v>
      </c>
      <c r="D353" s="3">
        <f t="shared" si="38"/>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44" t="s">
        <v>1582</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1583</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1584</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90" t="s">
        <v>2707</v>
      </c>
      <c r="AY353" s="21" t="str">
        <f t="shared" si="33"/>
        <v>[406] = {wayshrines={-1,-1,-1,}, dlcId=DLC_MURKMIRE</v>
      </c>
      <c r="AZ353" s="21" t="str">
        <f t="shared" si="37"/>
        <v>, zoneIds={726}, veteran=false</v>
      </c>
      <c r="BA353" s="21" t="str">
        <f t="shared" si="34"/>
        <v>, setType=LIBSETS_SETTYPE_OVERLAND</v>
      </c>
      <c r="BB353" s="21" t="str">
        <f t="shared" si="35"/>
        <v>, dropMechanic={LIBSETS_DROP_MECHANIC_OVERLAND_BOSS_DELVE,LIBSETS_DROP_MECHANIC_OVERLAND_WORLDBOSS,LIBSETS_DROP_MECHANIC_OVERLAND_BOSS_PUBLIC_DUNGEON,LIBSETS_DROP_MECHANIC_OVERLAND_CHEST}},</v>
      </c>
      <c r="BC353" s="21" t="str">
        <f t="shared" si="36"/>
        <v xml:space="preserve"> --Dead-Water\'s Guile / Totwassertücke   [Murkmire]</v>
      </c>
    </row>
    <row r="354" spans="1:55" x14ac:dyDescent="0.25">
      <c r="A354" s="12">
        <v>407</v>
      </c>
      <c r="B354" t="s">
        <v>1289</v>
      </c>
      <c r="C354" t="s">
        <v>1290</v>
      </c>
      <c r="D354" s="3">
        <f t="shared" si="38"/>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44" t="s">
        <v>1582</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1583</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1584</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90" t="s">
        <v>2707</v>
      </c>
      <c r="AY354" s="21" t="str">
        <f t="shared" si="33"/>
        <v>[407] = {wayshrines={-1,-1,-1,}, dlcId=DLC_MURKMIRE</v>
      </c>
      <c r="AZ354" s="21" t="str">
        <f t="shared" si="37"/>
        <v>, zoneIds={726}, veteran=false</v>
      </c>
      <c r="BA354" s="21" t="str">
        <f t="shared" si="34"/>
        <v>, setType=LIBSETS_SETTYPE_OVERLAND</v>
      </c>
      <c r="BB354" s="21" t="str">
        <f t="shared" si="35"/>
        <v>, dropMechanic={LIBSETS_DROP_MECHANIC_OVERLAND_BOSS_DELVE,LIBSETS_DROP_MECHANIC_OVERLAND_WORLDBOSS,LIBSETS_DROP_MECHANIC_OVERLAND_BOSS_PUBLIC_DUNGEON,LIBSETS_DROP_MECHANIC_OVERLAND_CHEST}},</v>
      </c>
      <c r="BC354" s="21" t="str">
        <f t="shared" si="36"/>
        <v xml:space="preserve"> --Champion of the Hist / Histchampion   [Murkmire]</v>
      </c>
    </row>
    <row r="355" spans="1:55" x14ac:dyDescent="0.25">
      <c r="A355" s="5">
        <v>408</v>
      </c>
      <c r="B355" t="s">
        <v>1291</v>
      </c>
      <c r="C355" t="s">
        <v>1292</v>
      </c>
      <c r="D355" s="3">
        <f t="shared" si="38"/>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90" t="s">
        <v>2707</v>
      </c>
      <c r="AY355" s="21" t="str">
        <f t="shared" si="33"/>
        <v>[408] = {wayshrines={375,375,375,}, traitsNeeded=7, dlcId=DLC_MURKMIRE</v>
      </c>
      <c r="AZ355" s="21" t="str">
        <f t="shared" si="37"/>
        <v>, zoneIds={726,726,726}, veteran=false</v>
      </c>
      <c r="BA355" s="21" t="str">
        <f t="shared" si="34"/>
        <v>, setType=LIBSETS_SETTYPE_CRAFTED</v>
      </c>
      <c r="BB355" s="21" t="str">
        <f t="shared" si="35"/>
        <v>},</v>
      </c>
      <c r="BC355" s="21" t="str">
        <f t="shared" si="36"/>
        <v xml:space="preserve"> --Grave-Stake Collector / Grabpflocksammler   [Murkmire, Murkmire, Murkmire]</v>
      </c>
    </row>
    <row r="356" spans="1:55" x14ac:dyDescent="0.25">
      <c r="A356" s="5">
        <v>409</v>
      </c>
      <c r="B356" t="s">
        <v>1293</v>
      </c>
      <c r="C356" t="s">
        <v>1294</v>
      </c>
      <c r="D356" s="3">
        <f t="shared" si="38"/>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A356" s="44"/>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90" t="s">
        <v>2707</v>
      </c>
      <c r="AY356" s="21" t="str">
        <f t="shared" si="33"/>
        <v>[409] = {wayshrines={379,379,379,}, traitsNeeded=2, dlcId=DLC_MURKMIRE</v>
      </c>
      <c r="AZ356" s="21" t="str">
        <f t="shared" si="37"/>
        <v>, zoneIds={726,726,726}, veteran=false</v>
      </c>
      <c r="BA356" s="21" t="str">
        <f t="shared" si="34"/>
        <v>, setType=LIBSETS_SETTYPE_CRAFTED</v>
      </c>
      <c r="BB356" s="21" t="str">
        <f t="shared" si="35"/>
        <v>},</v>
      </c>
      <c r="BC356" s="21" t="str">
        <f t="shared" si="36"/>
        <v xml:space="preserve"> --Naga Shaman / Nagaschamane   [Murkmire, Murkmire, Murkmire]</v>
      </c>
    </row>
    <row r="357" spans="1:55" x14ac:dyDescent="0.25">
      <c r="A357" s="5">
        <v>410</v>
      </c>
      <c r="B357" t="s">
        <v>1295</v>
      </c>
      <c r="C357" t="s">
        <v>1296</v>
      </c>
      <c r="D357" s="3">
        <f t="shared" si="38"/>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A357" s="44"/>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90" t="s">
        <v>2707</v>
      </c>
      <c r="AY357" s="21" t="str">
        <f t="shared" si="33"/>
        <v>[410] = {wayshrines={379,379,379,}, traitsNeeded=4, dlcId=DLC_MURKMIRE</v>
      </c>
      <c r="AZ357" s="21" t="str">
        <f t="shared" si="37"/>
        <v>, zoneIds={726,726,726}, veteran=false</v>
      </c>
      <c r="BA357" s="21" t="str">
        <f t="shared" si="34"/>
        <v>, setType=LIBSETS_SETTYPE_CRAFTED</v>
      </c>
      <c r="BB357" s="21" t="str">
        <f t="shared" si="35"/>
        <v>},</v>
      </c>
      <c r="BC357" s="21" t="str">
        <f t="shared" si="36"/>
        <v xml:space="preserve"> --Might of the Lost Legion / Macht der Verlorenen Legion   [Murkmire, Murkmire, Murkmire]</v>
      </c>
    </row>
    <row r="358" spans="1:55" x14ac:dyDescent="0.25">
      <c r="A358" s="12">
        <v>411</v>
      </c>
      <c r="B358" t="s">
        <v>1297</v>
      </c>
      <c r="C358" t="s">
        <v>1298</v>
      </c>
      <c r="D358" s="3">
        <f t="shared" si="38"/>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90" t="s">
        <v>2707</v>
      </c>
      <c r="AY358" s="21" t="str">
        <f t="shared" si="33"/>
        <v>[411] = {wayshrines={378,378,378,}, dlcId=DLC_BASE_GAME</v>
      </c>
      <c r="AZ358" s="21" t="str">
        <f t="shared" si="37"/>
        <v>, zoneIds={1082}, veteran=false</v>
      </c>
      <c r="BA358" s="21" t="str">
        <f t="shared" si="34"/>
        <v>, setType=LIBSETS_SETTYPE_ARENA</v>
      </c>
      <c r="BB358" s="21" t="str">
        <f t="shared" si="35"/>
        <v>, dropMechanic={LIBSETS_DROP_MECHANIC_ARENA_STAGE_CHEST}},</v>
      </c>
      <c r="BC358" s="21" t="str">
        <f t="shared" si="36"/>
        <v xml:space="preserve"> --Gallant Charge / Galanter Ansturm   [Blackrose Prison]</v>
      </c>
    </row>
    <row r="359" spans="1:55" x14ac:dyDescent="0.25">
      <c r="A359" s="12">
        <v>412</v>
      </c>
      <c r="B359" t="s">
        <v>1299</v>
      </c>
      <c r="C359" t="s">
        <v>1300</v>
      </c>
      <c r="D359" s="3">
        <f t="shared" si="38"/>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90" t="s">
        <v>2707</v>
      </c>
      <c r="AY359" s="21" t="str">
        <f t="shared" si="33"/>
        <v>[412] = {wayshrines={378,378,378,}, dlcId=DLC_BASE_GAME</v>
      </c>
      <c r="AZ359" s="21" t="str">
        <f t="shared" si="37"/>
        <v>, zoneIds={1082}, veteran=false</v>
      </c>
      <c r="BA359" s="21" t="str">
        <f t="shared" si="34"/>
        <v>, setType=LIBSETS_SETTYPE_ARENA</v>
      </c>
      <c r="BB359" s="21" t="str">
        <f t="shared" si="35"/>
        <v>, dropMechanic={LIBSETS_DROP_MECHANIC_ARENA_STAGE_CHEST}},</v>
      </c>
      <c r="BC359" s="21" t="str">
        <f t="shared" si="36"/>
        <v xml:space="preserve"> --Radial Uppercut / Rundum-Aufwärtsschnitt   [Blackrose Prison]</v>
      </c>
    </row>
    <row r="360" spans="1:55" x14ac:dyDescent="0.25">
      <c r="A360" s="12">
        <v>413</v>
      </c>
      <c r="B360" t="s">
        <v>1301</v>
      </c>
      <c r="C360" t="s">
        <v>1302</v>
      </c>
      <c r="D360" s="3">
        <f t="shared" si="38"/>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90" t="s">
        <v>2707</v>
      </c>
      <c r="AY360" s="21" t="str">
        <f t="shared" si="33"/>
        <v>[413] = {wayshrines={378,378,378,}, dlcId=DLC_BASE_GAME</v>
      </c>
      <c r="AZ360" s="21" t="str">
        <f t="shared" si="37"/>
        <v>, zoneIds={1082}, veteran=false</v>
      </c>
      <c r="BA360" s="21" t="str">
        <f t="shared" si="34"/>
        <v>, setType=LIBSETS_SETTYPE_ARENA</v>
      </c>
      <c r="BB360" s="21" t="str">
        <f t="shared" si="35"/>
        <v>, dropMechanic={LIBSETS_DROP_MECHANIC_ARENA_STAGE_CHEST}},</v>
      </c>
      <c r="BC360" s="21" t="str">
        <f t="shared" si="36"/>
        <v xml:space="preserve"> --Spectral Cloak / Spektraler Mantel   [Blackrose Prison]</v>
      </c>
    </row>
    <row r="361" spans="1:55" x14ac:dyDescent="0.25">
      <c r="A361" s="12">
        <v>414</v>
      </c>
      <c r="B361" t="s">
        <v>1303</v>
      </c>
      <c r="C361" t="s">
        <v>1304</v>
      </c>
      <c r="D361" s="3">
        <f t="shared" si="38"/>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44"/>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90" t="s">
        <v>2707</v>
      </c>
      <c r="AY361" s="21" t="str">
        <f t="shared" si="33"/>
        <v>[414] = {wayshrines={378,378,378,}, dlcId=DLC_BASE_GAME</v>
      </c>
      <c r="AZ361" s="21" t="str">
        <f t="shared" si="37"/>
        <v>, zoneIds={1082}, veteran=false</v>
      </c>
      <c r="BA361" s="21" t="str">
        <f t="shared" si="34"/>
        <v>, setType=LIBSETS_SETTYPE_ARENA</v>
      </c>
      <c r="BB361" s="21" t="str">
        <f t="shared" si="35"/>
        <v>, dropMechanic={LIBSETS_DROP_MECHANIC_ARENA_STAGE_CHEST}},</v>
      </c>
      <c r="BC361" s="21" t="str">
        <f t="shared" si="36"/>
        <v xml:space="preserve"> --Virulent Shot / Virulenter Schuss   [Blackrose Prison]</v>
      </c>
    </row>
    <row r="362" spans="1:55" x14ac:dyDescent="0.25">
      <c r="A362" s="12">
        <v>415</v>
      </c>
      <c r="B362" t="s">
        <v>1305</v>
      </c>
      <c r="C362" t="s">
        <v>1306</v>
      </c>
      <c r="D362" s="3">
        <f t="shared" si="38"/>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90" t="s">
        <v>2707</v>
      </c>
      <c r="AY362" s="21" t="str">
        <f t="shared" si="33"/>
        <v>[415] = {wayshrines={378,378,378,}, dlcId=DLC_BASE_GAME</v>
      </c>
      <c r="AZ362" s="21" t="str">
        <f t="shared" si="37"/>
        <v>, zoneIds={1082}, veteran=false</v>
      </c>
      <c r="BA362" s="21" t="str">
        <f t="shared" si="34"/>
        <v>, setType=LIBSETS_SETTYPE_ARENA</v>
      </c>
      <c r="BB362" s="21" t="str">
        <f t="shared" si="35"/>
        <v>, dropMechanic={LIBSETS_DROP_MECHANIC_ARENA_STAGE_CHEST}},</v>
      </c>
      <c r="BC362" s="21" t="str">
        <f t="shared" si="36"/>
        <v xml:space="preserve"> --Wild Impulse / Wilder Impuls   [Blackrose Prison]</v>
      </c>
    </row>
    <row r="363" spans="1:55" x14ac:dyDescent="0.25">
      <c r="A363" s="12">
        <v>416</v>
      </c>
      <c r="B363" t="s">
        <v>1307</v>
      </c>
      <c r="C363" t="s">
        <v>2675</v>
      </c>
      <c r="D363" s="3">
        <f t="shared" si="38"/>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A363" s="44"/>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90" t="s">
        <v>2707</v>
      </c>
      <c r="AY363" s="21" t="str">
        <f t="shared" si="33"/>
        <v>[416] = {wayshrines={378,378,378,}, dlcId=DLC_BASE_GAME</v>
      </c>
      <c r="AZ363" s="21" t="str">
        <f t="shared" si="37"/>
        <v>, zoneIds={1082}, veteran=false</v>
      </c>
      <c r="BA363" s="21" t="str">
        <f t="shared" si="34"/>
        <v>, setType=LIBSETS_SETTYPE_ARENA</v>
      </c>
      <c r="BB363" s="21" t="str">
        <f t="shared" si="35"/>
        <v>, dropMechanic={LIBSETS_DROP_MECHANIC_ARENA_STAGE_CHEST}},</v>
      </c>
      <c r="BC363" s="21" t="str">
        <f t="shared" si="36"/>
        <v xml:space="preserve"> --Mender\'s Ward / Schutz des Pflegers   [Blackrose Prison]</v>
      </c>
    </row>
    <row r="364" spans="1:55" x14ac:dyDescent="0.25">
      <c r="A364" s="12">
        <v>417</v>
      </c>
      <c r="B364" t="s">
        <v>1308</v>
      </c>
      <c r="C364" t="s">
        <v>1309</v>
      </c>
      <c r="D364" s="3">
        <f t="shared" si="38"/>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3" t="str">
        <f>IF(AU364&lt;&gt;"",IF(AU364&lt;&gt;"LIBSETS_DROP_MECHANIC_MONSTER_NAME",VLOOKUP(AU364,'LibSets constants'!$I$4:$L$1003,4,FALSE),""),"")</f>
        <v/>
      </c>
      <c r="AX364" s="90" t="s">
        <v>2707</v>
      </c>
      <c r="AY364" s="21" t="str">
        <f t="shared" si="33"/>
        <v>[417] = {wayshrines={-1,-1,-1,}, dlcId=DLC_BASE_GAME</v>
      </c>
      <c r="AZ364" s="21" t="str">
        <f t="shared" si="37"/>
        <v>, zoneIds={181}, veteran=false</v>
      </c>
      <c r="BA364" s="21" t="str">
        <f t="shared" si="34"/>
        <v>, setType=LIBSETS_SETTYPE_CYRODIIL</v>
      </c>
      <c r="BB364" s="21" t="str">
        <f t="shared" si="35"/>
        <v>, dropMechanic={LIBSETS_DROP_MECHANIC_MAIL_PVP_REWARDS_FOR_THE_WORTHY}},</v>
      </c>
      <c r="BC364" s="21" t="str">
        <f t="shared" si="36"/>
        <v xml:space="preserve"> --Indomitable Fury / Unbeugsamer Zorn   [Cyrodiil]</v>
      </c>
    </row>
    <row r="365" spans="1:55" x14ac:dyDescent="0.25">
      <c r="A365" s="12">
        <v>418</v>
      </c>
      <c r="B365" t="s">
        <v>1310</v>
      </c>
      <c r="C365" t="s">
        <v>1311</v>
      </c>
      <c r="D365" s="3">
        <f t="shared" si="38"/>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90" t="s">
        <v>2707</v>
      </c>
      <c r="AY365" s="21" t="str">
        <f t="shared" si="33"/>
        <v>[418] = {wayshrines={-1,-1,-1,}, dlcId=DLC_BASE_GAME</v>
      </c>
      <c r="AZ365" s="21" t="str">
        <f t="shared" si="37"/>
        <v>, zoneIds={181}, veteran=false</v>
      </c>
      <c r="BA365" s="21" t="str">
        <f t="shared" si="34"/>
        <v>, setType=LIBSETS_SETTYPE_CYRODIIL</v>
      </c>
      <c r="BB365" s="21" t="str">
        <f t="shared" si="35"/>
        <v>, dropMechanic={LIBSETS_DROP_MECHANIC_MAIL_PVP_REWARDS_FOR_THE_WORTHY}},</v>
      </c>
      <c r="BC365" s="21" t="str">
        <f t="shared" si="36"/>
        <v xml:space="preserve"> --Spell Strategist / Zauberstratege   [Cyrodiil]</v>
      </c>
    </row>
    <row r="366" spans="1:55" x14ac:dyDescent="0.25">
      <c r="A366" s="12">
        <v>419</v>
      </c>
      <c r="B366" t="s">
        <v>1312</v>
      </c>
      <c r="C366" t="s">
        <v>1313</v>
      </c>
      <c r="D366" s="3">
        <f t="shared" ref="D366:D397" si="39">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90" t="s">
        <v>2708</v>
      </c>
      <c r="AY366" s="21" t="str">
        <f t="shared" si="33"/>
        <v>[419] = {wayshrines={-1,-1,-1,}, dlcId=DLC_BASE_GAME</v>
      </c>
      <c r="AZ366" s="21" t="str">
        <f t="shared" si="37"/>
        <v>, zoneIds={181}, veteran=false</v>
      </c>
      <c r="BA366" s="21" t="str">
        <f t="shared" si="34"/>
        <v>, setType=LIBSETS_SETTYPE_CYRODIIL</v>
      </c>
      <c r="BB366" s="21" t="str">
        <f t="shared" si="35"/>
        <v>, isProcSetAllowedInPvP=1, dropMechanic={LIBSETS_DROP_MECHANIC_MAIL_PVP_REWARDS_FOR_THE_WORTHY}},</v>
      </c>
      <c r="BC366" s="21" t="str">
        <f t="shared" si="36"/>
        <v xml:space="preserve"> --Battlefield Acrobat / Schlachtfeldakrobat   [Cyrodiil]</v>
      </c>
    </row>
    <row r="367" spans="1:55" x14ac:dyDescent="0.25">
      <c r="A367" s="12">
        <v>420</v>
      </c>
      <c r="B367" t="s">
        <v>1314</v>
      </c>
      <c r="C367" t="s">
        <v>1315</v>
      </c>
      <c r="D367" s="3">
        <f t="shared" si="39"/>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3" t="str">
        <f>IF(AA367&lt;&gt;"",IF(AA367&lt;&gt;"LIBSETS_DROP_MECHANIC_MONSTER_NAME",VLOOKUP(AA367,'LibSets constants'!$I$4:$L$1003,3,FALSE),""),"")</f>
        <v/>
      </c>
      <c r="AC367" s="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G367" s="3" t="str">
        <f>IF(AF367&lt;&gt;"",IF(AF367&lt;&gt;"LIBSETS_DROP_MECHANIC_MONSTER_NAME",VLOOKUP(AF367,'LibSets constants'!$I$4:$L$1003,3,FALSE),""),"")</f>
        <v/>
      </c>
      <c r="AH367" s="3" t="str">
        <f>IF(AF367&lt;&gt;"",IF(AF367&lt;&gt;"LIBSETS_DROP_MECHANIC_MONSTER_NAME",VLOOKUP(AF367,'LibSets constants'!$I$4:$L$1003,4,FALSE),""),"")</f>
        <v/>
      </c>
      <c r="AI367" s="3" t="str">
        <f>IF(G367&lt;&gt;"LIBSETS_SETTYPE_BATTLEGROUND",IF(G367&lt;&gt;"LIBSETS_SETTYPE_SPECIAL",IF(AJ367&lt;&gt;"",VLOOKUP(AJ367,'ESO zone constants'!$D$3:$H$4953,5,FALSE),""),""),"")</f>
        <v/>
      </c>
      <c r="AL367" s="3" t="str">
        <f>IF(AK367&lt;&gt;"",IF(AK367&lt;&gt;"LIBSETS_DROP_MECHANIC_MONSTER_NAME",VLOOKUP(AK367,'LibSets constants'!$I$4:$L$1003,3,FALSE),""),"")</f>
        <v/>
      </c>
      <c r="AM367" s="3" t="str">
        <f>IF(AK367&lt;&gt;"",IF(AK367&lt;&gt;"LIBSETS_DROP_MECHANIC_MONSTER_NAME",VLOOKUP(AK367,'LibSets constants'!$I$4:$L$1003,4,FALSE),""),"")</f>
        <v/>
      </c>
      <c r="AN367" s="3" t="str">
        <f>IF(G367&lt;&gt;"LIBSETS_SETTYPE_BATTLEGROUND",IF(G367&lt;&gt;"LIBSETS_SETTYPE_SPECIAL",IF(AO367&lt;&gt;"",VLOOKUP(AO367,'ESO zone constants'!$D$3:$H$4953,5,FALSE),""),""),"")</f>
        <v/>
      </c>
      <c r="AQ367" s="3" t="str">
        <f>IF(AP367&lt;&gt;"",IF(AP367&lt;&gt;"LIBSETS_DROP_MECHANIC_MONSTER_NAME",VLOOKUP(AP367,'LibSets constants'!$I$4:$L$1003,3,FALSE),""),"")</f>
        <v/>
      </c>
      <c r="AR367" s="3" t="str">
        <f>IF(AP367&lt;&gt;"",IF(AP367&lt;&gt;"LIBSETS_DROP_MECHANIC_MONSTER_NAME",VLOOKUP(AP367,'LibSets constants'!$I$4:$L$1003,4,FALSE),""),"")</f>
        <v/>
      </c>
      <c r="AS367" s="3" t="str">
        <f>IF(G367&lt;&gt;"LIBSETS_SETTYPE_BATTLEGROUND",IF(G367&lt;&gt;"LIBSETS_SETTYPE_SPECIAL",IF(AT367&lt;&gt;"",VLOOKUP(AT367,'ESO zone constants'!$D$3:$H$4953,5,FALSE),""),""),"")</f>
        <v/>
      </c>
      <c r="AV367" s="3" t="str">
        <f>IF(AU367&lt;&gt;"",IF(AU367&lt;&gt;"LIBSETS_DROP_MECHANIC_MONSTER_NAME",VLOOKUP(AU367,'LibSets constants'!$I$4:$L$1003,3,FALSE),""),"")</f>
        <v/>
      </c>
      <c r="AW367" s="3" t="str">
        <f>IF(AU367&lt;&gt;"",IF(AU367&lt;&gt;"LIBSETS_DROP_MECHANIC_MONSTER_NAME",VLOOKUP(AU367,'LibSets constants'!$I$4:$L$1003,4,FALSE),""),"")</f>
        <v/>
      </c>
      <c r="AX367" s="90" t="s">
        <v>2707</v>
      </c>
      <c r="AY367" s="21" t="str">
        <f t="shared" si="33"/>
        <v>[420] = {wayshrines={-1,-1,-1,}, dlcId=DLC_BASE_GAME</v>
      </c>
      <c r="AZ367" s="21" t="str">
        <f t="shared" si="37"/>
        <v>, zoneIds={181}, veteran=false</v>
      </c>
      <c r="BA367" s="21" t="str">
        <f t="shared" si="34"/>
        <v>, setType=LIBSETS_SETTYPE_CYRODIIL</v>
      </c>
      <c r="BB367" s="21" t="str">
        <f t="shared" si="35"/>
        <v>, dropMechanic={LIBSETS_DROP_MECHANIC_MAIL_PVP_REWARDS_FOR_THE_WORTHY}},</v>
      </c>
      <c r="BC367" s="21" t="str">
        <f t="shared" si="36"/>
        <v xml:space="preserve"> --Soldier of Anguish / Soldat der Pein   [Cyrodiil]</v>
      </c>
    </row>
    <row r="368" spans="1:55" x14ac:dyDescent="0.25">
      <c r="A368" s="12">
        <v>421</v>
      </c>
      <c r="B368" t="s">
        <v>1316</v>
      </c>
      <c r="C368" t="s">
        <v>1317</v>
      </c>
      <c r="D368" s="3">
        <f t="shared" si="39"/>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A368" s="44"/>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90" t="s">
        <v>2707</v>
      </c>
      <c r="AY368" s="21" t="str">
        <f t="shared" si="33"/>
        <v>[421] = {wayshrines={-1,-1,-1,}, dlcId=DLC_BASE_GAME</v>
      </c>
      <c r="AZ368" s="21" t="str">
        <f t="shared" si="37"/>
        <v>, zoneIds={181}, veteran=false</v>
      </c>
      <c r="BA368" s="21" t="str">
        <f t="shared" si="34"/>
        <v>, setType=LIBSETS_SETTYPE_CYRODIIL</v>
      </c>
      <c r="BB368" s="21" t="str">
        <f t="shared" si="35"/>
        <v>, dropMechanic={LIBSETS_DROP_MECHANIC_MAIL_PVP_REWARDS_FOR_THE_WORTHY}},</v>
      </c>
      <c r="BC368" s="21" t="str">
        <f t="shared" si="36"/>
        <v xml:space="preserve"> --Steadfast Hero / Standhafter Held   [Cyrodiil]</v>
      </c>
    </row>
    <row r="369" spans="1:55" x14ac:dyDescent="0.25">
      <c r="A369" s="12">
        <v>422</v>
      </c>
      <c r="B369" t="s">
        <v>1318</v>
      </c>
      <c r="C369" t="s">
        <v>1319</v>
      </c>
      <c r="D369" s="3">
        <f t="shared" si="39"/>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90" t="s">
        <v>2707</v>
      </c>
      <c r="AY369" s="21" t="str">
        <f t="shared" si="33"/>
        <v>[422] = {wayshrines={-1,-1,-1,}, dlcId=DLC_BASE_GAME</v>
      </c>
      <c r="AZ369" s="21" t="str">
        <f t="shared" si="37"/>
        <v>, zoneIds={181}, veteran=false</v>
      </c>
      <c r="BA369" s="21" t="str">
        <f t="shared" si="34"/>
        <v>, setType=LIBSETS_SETTYPE_CYRODIIL</v>
      </c>
      <c r="BB369" s="21" t="str">
        <f t="shared" si="35"/>
        <v>, dropMechanic={LIBSETS_DROP_MECHANIC_MAIL_PVP_REWARDS_FOR_THE_WORTHY}},</v>
      </c>
      <c r="BC369" s="21" t="str">
        <f t="shared" si="36"/>
        <v xml:space="preserve"> --Battalion Defender / Bataillonsverteidiger   [Cyrodiil]</v>
      </c>
    </row>
    <row r="370" spans="1:55" x14ac:dyDescent="0.25">
      <c r="A370" s="12">
        <v>423</v>
      </c>
      <c r="B370" t="s">
        <v>1320</v>
      </c>
      <c r="C370" t="s">
        <v>1321</v>
      </c>
      <c r="D370" s="3">
        <f t="shared" si="39"/>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A370" s="44"/>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90" t="s">
        <v>2707</v>
      </c>
      <c r="AY370" s="21" t="str">
        <f t="shared" si="33"/>
        <v>[423] = {wayshrines={378,378,378,}, dlcId=DLC_BASE_GAME</v>
      </c>
      <c r="AZ370" s="21" t="str">
        <f t="shared" si="37"/>
        <v>, zoneIds={1082}, veteran=true</v>
      </c>
      <c r="BA370" s="21" t="str">
        <f t="shared" si="34"/>
        <v>, setType=LIBSETS_SETTYPE_ARENA</v>
      </c>
      <c r="BB370" s="21" t="str">
        <f t="shared" si="35"/>
        <v>, dropMechanic={LIBSETS_DROP_MECHANIC_ARENA_STAGE_CHEST}},</v>
      </c>
      <c r="BC370" s="21" t="str">
        <f t="shared" si="36"/>
        <v xml:space="preserve"> --Perfect Gallant Charge / Perfekter galanter Ansturm   [Blackrose Prison]</v>
      </c>
    </row>
    <row r="371" spans="1:55" x14ac:dyDescent="0.25">
      <c r="A371" s="12">
        <v>424</v>
      </c>
      <c r="B371" t="s">
        <v>1322</v>
      </c>
      <c r="C371" t="s">
        <v>1323</v>
      </c>
      <c r="D371" s="3">
        <f t="shared" si="39"/>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A371" s="44"/>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90" t="s">
        <v>2707</v>
      </c>
      <c r="AY371" s="21" t="str">
        <f t="shared" si="33"/>
        <v>[424] = {wayshrines={378,378,378,}, dlcId=DLC_BASE_GAME</v>
      </c>
      <c r="AZ371" s="21" t="str">
        <f t="shared" si="37"/>
        <v>, zoneIds={1082}, veteran=true</v>
      </c>
      <c r="BA371" s="21" t="str">
        <f t="shared" si="34"/>
        <v>, setType=LIBSETS_SETTYPE_ARENA</v>
      </c>
      <c r="BB371" s="21" t="str">
        <f t="shared" si="35"/>
        <v>, dropMechanic={LIBSETS_DROP_MECHANIC_ARENA_STAGE_CHEST}},</v>
      </c>
      <c r="BC371" s="21" t="str">
        <f t="shared" si="36"/>
        <v xml:space="preserve"> --Perfect Radial Uppercut / Perfekter Rundum-Aufwärtsschnitt   [Blackrose Prison]</v>
      </c>
    </row>
    <row r="372" spans="1:55" x14ac:dyDescent="0.25">
      <c r="A372" s="12">
        <v>425</v>
      </c>
      <c r="B372" t="s">
        <v>1324</v>
      </c>
      <c r="C372" t="s">
        <v>1325</v>
      </c>
      <c r="D372" s="3">
        <f t="shared" si="39"/>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A372" s="44"/>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90" t="s">
        <v>2707</v>
      </c>
      <c r="AY372" s="21" t="str">
        <f t="shared" si="33"/>
        <v>[425] = {wayshrines={378,378,378,}, dlcId=DLC_BASE_GAME</v>
      </c>
      <c r="AZ372" s="21" t="str">
        <f t="shared" si="37"/>
        <v>, zoneIds={1082}, veteran=true</v>
      </c>
      <c r="BA372" s="21" t="str">
        <f t="shared" si="34"/>
        <v>, setType=LIBSETS_SETTYPE_ARENA</v>
      </c>
      <c r="BB372" s="21" t="str">
        <f t="shared" si="35"/>
        <v>, dropMechanic={LIBSETS_DROP_MECHANIC_ARENA_STAGE_CHEST}},</v>
      </c>
      <c r="BC372" s="21" t="str">
        <f t="shared" si="36"/>
        <v xml:space="preserve"> --Perfect Spectral Cloak / Perfekter spektraler Mantel   [Blackrose Prison]</v>
      </c>
    </row>
    <row r="373" spans="1:55" x14ac:dyDescent="0.25">
      <c r="A373" s="12">
        <v>426</v>
      </c>
      <c r="B373" t="s">
        <v>1326</v>
      </c>
      <c r="C373" t="s">
        <v>1327</v>
      </c>
      <c r="D373" s="3">
        <f t="shared" si="39"/>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A373" s="44"/>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90" t="s">
        <v>2707</v>
      </c>
      <c r="AY373" s="21" t="str">
        <f t="shared" si="33"/>
        <v>[426] = {wayshrines={378,378,378,}, dlcId=DLC_BASE_GAME</v>
      </c>
      <c r="AZ373" s="21" t="str">
        <f t="shared" si="37"/>
        <v>, zoneIds={1082}, veteran=true</v>
      </c>
      <c r="BA373" s="21" t="str">
        <f t="shared" si="34"/>
        <v>, setType=LIBSETS_SETTYPE_ARENA</v>
      </c>
      <c r="BB373" s="21" t="str">
        <f t="shared" si="35"/>
        <v>, dropMechanic={LIBSETS_DROP_MECHANIC_ARENA_STAGE_CHEST}},</v>
      </c>
      <c r="BC373" s="21" t="str">
        <f t="shared" si="36"/>
        <v xml:space="preserve"> --Perfect Virulent Shot / Perfekter virulenter Schuss   [Blackrose Prison]</v>
      </c>
    </row>
    <row r="374" spans="1:55" x14ac:dyDescent="0.25">
      <c r="A374" s="12">
        <v>427</v>
      </c>
      <c r="B374" t="s">
        <v>1328</v>
      </c>
      <c r="C374" t="s">
        <v>1329</v>
      </c>
      <c r="D374" s="3">
        <f t="shared" si="39"/>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A374" s="44"/>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90" t="s">
        <v>2707</v>
      </c>
      <c r="AY374" s="21" t="str">
        <f t="shared" si="33"/>
        <v>[427] = {wayshrines={378,378,378,}, dlcId=DLC_BASE_GAME</v>
      </c>
      <c r="AZ374" s="21" t="str">
        <f t="shared" si="37"/>
        <v>, zoneIds={1082}, veteran=true</v>
      </c>
      <c r="BA374" s="21" t="str">
        <f t="shared" si="34"/>
        <v>, setType=LIBSETS_SETTYPE_ARENA</v>
      </c>
      <c r="BB374" s="21" t="str">
        <f t="shared" si="35"/>
        <v>, dropMechanic={LIBSETS_DROP_MECHANIC_ARENA_STAGE_CHEST}},</v>
      </c>
      <c r="BC374" s="21" t="str">
        <f t="shared" si="36"/>
        <v xml:space="preserve"> --Perfect Wild Impulse / Perfekter wilder Impuls   [Blackrose Prison]</v>
      </c>
    </row>
    <row r="375" spans="1:55" x14ac:dyDescent="0.25">
      <c r="A375" s="12">
        <v>428</v>
      </c>
      <c r="B375" t="s">
        <v>1330</v>
      </c>
      <c r="C375" t="s">
        <v>2676</v>
      </c>
      <c r="D375" s="3">
        <f t="shared" si="39"/>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A375" s="44"/>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90" t="s">
        <v>2707</v>
      </c>
      <c r="AY375" s="21" t="str">
        <f t="shared" si="33"/>
        <v>[428] = {wayshrines={378,378,378,}, dlcId=DLC_BASE_GAME</v>
      </c>
      <c r="AZ375" s="21" t="str">
        <f t="shared" si="37"/>
        <v>, zoneIds={1082}, veteran=true</v>
      </c>
      <c r="BA375" s="21" t="str">
        <f t="shared" si="34"/>
        <v>, setType=LIBSETS_SETTYPE_ARENA</v>
      </c>
      <c r="BB375" s="21" t="str">
        <f t="shared" si="35"/>
        <v>, dropMechanic={LIBSETS_DROP_MECHANIC_ARENA_STAGE_CHEST}},</v>
      </c>
      <c r="BC375" s="21" t="str">
        <f t="shared" si="36"/>
        <v xml:space="preserve"> --Perfect Mender\'s Ward / Perfekter Schutz des Pflegers   [Blackrose Prison]</v>
      </c>
    </row>
    <row r="376" spans="1:55" x14ac:dyDescent="0.25">
      <c r="A376" s="12">
        <v>429</v>
      </c>
      <c r="B376" t="s">
        <v>1331</v>
      </c>
      <c r="C376" t="s">
        <v>1332</v>
      </c>
      <c r="D376" s="3">
        <f t="shared" si="39"/>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41"/>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90" t="s">
        <v>2707</v>
      </c>
      <c r="AY376" s="21" t="str">
        <f t="shared" si="33"/>
        <v>[429] = {wayshrines={389,389,389,}, dlcId=DLC_WRATHSTONE</v>
      </c>
      <c r="AZ376" s="21" t="str">
        <f t="shared" si="37"/>
        <v>, zoneIds={1080}, veteran=false</v>
      </c>
      <c r="BA376" s="21" t="str">
        <f t="shared" si="34"/>
        <v>, setType=LIBSETS_SETTYPE_DUNGEON</v>
      </c>
      <c r="BB376" s="21" t="str">
        <f t="shared" si="35"/>
        <v>},</v>
      </c>
      <c r="BC376" s="21" t="str">
        <f t="shared" si="36"/>
        <v xml:space="preserve"> --Mighty Glacier / Mächtiger Gletscher   [Frostvault]</v>
      </c>
    </row>
    <row r="377" spans="1:55" x14ac:dyDescent="0.25">
      <c r="A377" s="12">
        <v>430</v>
      </c>
      <c r="B377" t="s">
        <v>1333</v>
      </c>
      <c r="C377" t="s">
        <v>2677</v>
      </c>
      <c r="D377" s="3">
        <f t="shared" si="39"/>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41"/>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90" t="s">
        <v>2707</v>
      </c>
      <c r="AY377" s="21" t="str">
        <f t="shared" si="33"/>
        <v>[430] = {wayshrines={389,389,389,}, dlcId=DLC_WRATHSTONE</v>
      </c>
      <c r="AZ377" s="21" t="str">
        <f t="shared" si="37"/>
        <v>, zoneIds={1080}, veteran=false</v>
      </c>
      <c r="BA377" s="21" t="str">
        <f t="shared" si="34"/>
        <v>, setType=LIBSETS_SETTYPE_DUNGEON</v>
      </c>
      <c r="BB377" s="21" t="str">
        <f t="shared" si="35"/>
        <v>},</v>
      </c>
      <c r="BC377" s="21" t="str">
        <f t="shared" si="36"/>
        <v xml:space="preserve"> --Tzogvin\'s Warband / Tzogvins Kriegstrupp   [Frostvault]</v>
      </c>
    </row>
    <row r="378" spans="1:55" x14ac:dyDescent="0.25">
      <c r="A378" s="12">
        <v>431</v>
      </c>
      <c r="B378" t="s">
        <v>1334</v>
      </c>
      <c r="C378" t="s">
        <v>1335</v>
      </c>
      <c r="D378" s="3">
        <f t="shared" si="39"/>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A378" s="41"/>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0" t="str">
        <f>IF(AU378&lt;&gt;"",IF(AU378&lt;&gt;"LIBSETS_DROP_MECHANIC_MONSTER_NAME",VLOOKUP(AU378,'LibSets constants'!$I$4:$L$1003,4,FALSE),""),"")</f>
        <v/>
      </c>
      <c r="AX378" s="90" t="s">
        <v>2707</v>
      </c>
      <c r="AY378" s="21" t="str">
        <f t="shared" si="33"/>
        <v>[431] = {wayshrines={389,389,389,}, dlcId=DLC_WRATHSTONE</v>
      </c>
      <c r="AZ378" s="21" t="str">
        <f t="shared" si="37"/>
        <v>, zoneIds={1080}, veteran=false</v>
      </c>
      <c r="BA378" s="21" t="str">
        <f t="shared" si="34"/>
        <v>, setType=LIBSETS_SETTYPE_DUNGEON</v>
      </c>
      <c r="BB378" s="21" t="str">
        <f t="shared" si="35"/>
        <v>},</v>
      </c>
      <c r="BC378" s="21" t="str">
        <f t="shared" si="36"/>
        <v xml:space="preserve"> --Icy Conjuror / Eisiger Anrufer   [Frostvault]</v>
      </c>
    </row>
    <row r="379" spans="1:55" x14ac:dyDescent="0.25">
      <c r="A379" s="5">
        <v>432</v>
      </c>
      <c r="B379" t="s">
        <v>1336</v>
      </c>
      <c r="C379" t="s">
        <v>25</v>
      </c>
      <c r="D379" s="3">
        <f t="shared" si="39"/>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A379" s="42"/>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2"/>
      <c r="AX379" s="90" t="s">
        <v>2707</v>
      </c>
      <c r="AY379" s="21" t="str">
        <f t="shared" si="33"/>
        <v>[432] = {wayshrines={389,389,389,}, dlcId=DLC_WRATHSTONE</v>
      </c>
      <c r="AZ379" s="21" t="str">
        <f t="shared" si="37"/>
        <v>, zoneIds={1080}, veteran={[EQUIP_TYPE_HEAD]=true, [EQUIP_TYPE_SHOULDERS]=false}</v>
      </c>
      <c r="BA379" s="21" t="str">
        <f t="shared" si="34"/>
        <v>, setType=LIBSETS_SETTYPE_MONSTER</v>
      </c>
      <c r="BB379" s="21" t="str">
        <f t="shared" si="35"/>
        <v>, dropMechanic={LIBSETS_DROP_MECHANIC_MONSTER_NAME}, dropMechanicNames={['en']='The Stonekeeper', ['de']='Der Steinwahrer'}},</v>
      </c>
      <c r="BC379" s="21" t="str">
        <f t="shared" si="36"/>
        <v xml:space="preserve"> --Stonekeeper / Steinwahrer   [Frostvault]</v>
      </c>
    </row>
    <row r="380" spans="1:55" x14ac:dyDescent="0.25">
      <c r="A380" s="12">
        <v>433</v>
      </c>
      <c r="B380" t="s">
        <v>1337</v>
      </c>
      <c r="C380" t="s">
        <v>1338</v>
      </c>
      <c r="D380" s="3">
        <f t="shared" si="39"/>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41"/>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90" t="s">
        <v>2707</v>
      </c>
      <c r="AY380" s="21" t="str">
        <f t="shared" si="33"/>
        <v>[433] = {wayshrines={390,390,390,}, dlcId=DLC_WRATHSTONE</v>
      </c>
      <c r="AZ380" s="21" t="str">
        <f t="shared" si="37"/>
        <v>, zoneIds={1081}, veteran=false</v>
      </c>
      <c r="BA380" s="21" t="str">
        <f t="shared" si="34"/>
        <v>, setType=LIBSETS_SETTYPE_DUNGEON</v>
      </c>
      <c r="BB380" s="21" t="str">
        <f t="shared" si="35"/>
        <v>},</v>
      </c>
      <c r="BC380" s="21" t="str">
        <f t="shared" si="36"/>
        <v xml:space="preserve"> --Frozen Watcher / Gefrorener Beobachter   [Depths of Malatar]</v>
      </c>
    </row>
    <row r="381" spans="1:55" x14ac:dyDescent="0.25">
      <c r="A381" s="12">
        <v>434</v>
      </c>
      <c r="B381" t="s">
        <v>1339</v>
      </c>
      <c r="C381" t="s">
        <v>1340</v>
      </c>
      <c r="D381" s="3">
        <f t="shared" si="39"/>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A381" s="41"/>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90" t="s">
        <v>2707</v>
      </c>
      <c r="AY381" s="21" t="str">
        <f t="shared" si="33"/>
        <v>[434] = {wayshrines={390,390,390,}, dlcId=DLC_WRATHSTONE</v>
      </c>
      <c r="AZ381" s="21" t="str">
        <f t="shared" si="37"/>
        <v>, zoneIds={1081}, veteran=false</v>
      </c>
      <c r="BA381" s="21" t="str">
        <f t="shared" si="34"/>
        <v>, setType=LIBSETS_SETTYPE_DUNGEON</v>
      </c>
      <c r="BB381" s="21" t="str">
        <f t="shared" si="35"/>
        <v>},</v>
      </c>
      <c r="BC381" s="21" t="str">
        <f t="shared" si="36"/>
        <v xml:space="preserve"> --Scavenging Demise / Ausbeutender Niedergang   [Depths of Malatar]</v>
      </c>
    </row>
    <row r="382" spans="1:55" x14ac:dyDescent="0.25">
      <c r="A382" s="12">
        <v>435</v>
      </c>
      <c r="B382" t="s">
        <v>1341</v>
      </c>
      <c r="C382" t="s">
        <v>2678</v>
      </c>
      <c r="D382" s="3">
        <f t="shared" si="39"/>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A382" s="41"/>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90" t="s">
        <v>2707</v>
      </c>
      <c r="AY382" s="21" t="str">
        <f t="shared" si="33"/>
        <v>[435] = {wayshrines={390,390,390,}, dlcId=DLC_WRATHSTONE</v>
      </c>
      <c r="AZ382" s="21" t="str">
        <f t="shared" si="37"/>
        <v>, zoneIds={1081}, veteran=false</v>
      </c>
      <c r="BA382" s="21" t="str">
        <f t="shared" si="34"/>
        <v>, setType=LIBSETS_SETTYPE_DUNGEON</v>
      </c>
      <c r="BB382" s="21" t="str">
        <f t="shared" si="35"/>
        <v>},</v>
      </c>
      <c r="BC382" s="21" t="str">
        <f t="shared" si="36"/>
        <v xml:space="preserve"> --Auroran\'s Thunder / Donner des Auroraners   [Depths of Malatar]</v>
      </c>
    </row>
    <row r="383" spans="1:55" x14ac:dyDescent="0.25">
      <c r="A383" s="5">
        <v>436</v>
      </c>
      <c r="B383" t="s">
        <v>1342</v>
      </c>
      <c r="C383" t="s">
        <v>28</v>
      </c>
      <c r="D383" s="3">
        <f t="shared" si="39"/>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A383" s="42"/>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2"/>
      <c r="AX383" s="90" t="s">
        <v>2707</v>
      </c>
      <c r="AY383" s="21" t="str">
        <f t="shared" si="33"/>
        <v>[436] = {wayshrines={390,390,390,}, dlcId=DLC_WRATHSTONE</v>
      </c>
      <c r="AZ383" s="21" t="str">
        <f t="shared" si="37"/>
        <v>, zoneIds={1081}, veteran={[EQUIP_TYPE_HEAD]=true, [EQUIP_TYPE_SHOULDERS]=false}</v>
      </c>
      <c r="BA383" s="21" t="str">
        <f t="shared" si="34"/>
        <v>, setType=LIBSETS_SETTYPE_MONSTER</v>
      </c>
      <c r="BB383" s="21" t="str">
        <f t="shared" si="35"/>
        <v>, dropMechanic={LIBSETS_DROP_MECHANIC_MONSTER_NAME}, dropMechanicNames={['en']='Symphony of Blades', ['de']='Die Sinfonie der Klingen'}},</v>
      </c>
      <c r="BC383" s="21" t="str">
        <f t="shared" si="36"/>
        <v xml:space="preserve"> --Symphony of Blades / Sinfonie der Klingen   [Depths of Malatar]</v>
      </c>
    </row>
    <row r="384" spans="1:55" x14ac:dyDescent="0.25">
      <c r="A384" s="12">
        <v>437</v>
      </c>
      <c r="B384" t="s">
        <v>1448</v>
      </c>
      <c r="C384" t="s">
        <v>2679</v>
      </c>
      <c r="D384" s="3">
        <f t="shared" si="39"/>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A384" s="41"/>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90" t="s">
        <v>2707</v>
      </c>
      <c r="AY384" s="21" t="str">
        <f t="shared" si="33"/>
        <v>[437] = {wayshrines={386,386,386,}, traitsNeeded=8, dlcId=DLC_ELSWEYR</v>
      </c>
      <c r="AZ384" s="21" t="str">
        <f t="shared" si="37"/>
        <v>, zoneIds={1086,1086,1086}, veteran=false</v>
      </c>
      <c r="BA384" s="21" t="str">
        <f t="shared" si="34"/>
        <v>, setType=LIBSETS_SETTYPE_CRAFTED</v>
      </c>
      <c r="BB384" s="21" t="str">
        <f t="shared" si="35"/>
        <v>},</v>
      </c>
      <c r="BC384" s="21" t="str">
        <f t="shared" si="36"/>
        <v xml:space="preserve"> --Coldharbour\'s Favorite / Kalthafens Günstling   [Northern Elsweyr, Northern Elsweyr, Northern Elsweyr]</v>
      </c>
    </row>
    <row r="385" spans="1:55" x14ac:dyDescent="0.25">
      <c r="A385" s="12">
        <v>438</v>
      </c>
      <c r="B385" t="s">
        <v>1449</v>
      </c>
      <c r="C385" t="s">
        <v>2680</v>
      </c>
      <c r="D385" s="3">
        <f t="shared" si="39"/>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A385" s="41"/>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90" t="s">
        <v>2707</v>
      </c>
      <c r="AY385" s="21" t="str">
        <f t="shared" si="33"/>
        <v>[438] = {wayshrines={397,397,397,}, traitsNeeded=5, dlcId=DLC_ELSWEYR</v>
      </c>
      <c r="AZ385" s="21" t="str">
        <f t="shared" si="37"/>
        <v>, zoneIds={1086,1086,1086}, veteran=false</v>
      </c>
      <c r="BA385" s="21" t="str">
        <f t="shared" si="34"/>
        <v>, setType=LIBSETS_SETTYPE_CRAFTED</v>
      </c>
      <c r="BB385" s="21" t="str">
        <f t="shared" si="35"/>
        <v>},</v>
      </c>
      <c r="BC385" s="21" t="str">
        <f t="shared" si="36"/>
        <v xml:space="preserve"> --Senche-raht\'s Grit / Mut des Senche-raht   [Northern Elsweyr, Northern Elsweyr, Northern Elsweyr]</v>
      </c>
    </row>
    <row r="386" spans="1:55" x14ac:dyDescent="0.25">
      <c r="A386" s="5">
        <v>439</v>
      </c>
      <c r="B386" t="s">
        <v>1450</v>
      </c>
      <c r="C386" t="s">
        <v>2681</v>
      </c>
      <c r="D386" s="3">
        <f t="shared" si="39"/>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A386" s="41"/>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90" t="s">
        <v>2707</v>
      </c>
      <c r="AY386" s="21" t="str">
        <f t="shared" si="33"/>
        <v>[439] = {wayshrines={382,382,382,}, traitsNeeded=3, dlcId=DLC_ELSWEYR</v>
      </c>
      <c r="AZ386" s="21" t="str">
        <f t="shared" si="37"/>
        <v>, zoneIds={1086,1086,1086}, veteran=false</v>
      </c>
      <c r="BA386" s="21" t="str">
        <f t="shared" si="34"/>
        <v>, setType=LIBSETS_SETTYPE_CRAFTED</v>
      </c>
      <c r="BB386" s="21" t="str">
        <f t="shared" si="35"/>
        <v>},</v>
      </c>
      <c r="BC386" s="21" t="str">
        <f t="shared" si="36"/>
        <v xml:space="preserve"> --Vastarie\'s Tutelage / Vastaries Vormundschaft   [Northern Elsweyr, Northern Elsweyr, Northern Elsweyr]</v>
      </c>
    </row>
    <row r="387" spans="1:55" x14ac:dyDescent="0.25">
      <c r="A387" s="5">
        <v>440</v>
      </c>
      <c r="B387" t="s">
        <v>1456</v>
      </c>
      <c r="C387" t="s">
        <v>1359</v>
      </c>
      <c r="D387" s="3">
        <f t="shared" si="39"/>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Y387" s="3">
        <f>IF(G387&lt;&gt;"LIBSETS_SETTYPE_BATTLEGROUND",IF(G387&lt;&gt;"LIBSETS_SETTYPE_SPECIAL",IF(X387&lt;&gt;"",X387,IF(Z387&lt;&gt;"",VLOOKUP(Z387,'ESO zone constants'!$D$3:$H$4953,5,FALSE),"")),""),"")</f>
        <v>1086</v>
      </c>
      <c r="Z387" t="str">
        <f>IF(AND(O387&lt;&gt;"",NOT(ISERROR(O387))),"",IF(AND(L387&lt;&gt;"",L387&gt;0,NOT(ISERROR(L387))),VLOOKUP(L387,'ESO dumped WayshrineInfo'!$K$3:$N$9999,4,FALSE),""))</f>
        <v>Northern Elsweyr</v>
      </c>
      <c r="AA387" s="41" t="s">
        <v>1582</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f>IF(G387&lt;&gt;"LIBSETS_SETTYPE_BATTLEGROUND",IF(G387&lt;&gt;"LIBSETS_SETTYPE_SPECIAL",IF(AE387&lt;&gt;"",VLOOKUP(AE387,'ESO zone constants'!$D$3:$H$4953,5,FALSE),""),""),"")</f>
        <v>1086</v>
      </c>
      <c r="AE387" t="str">
        <f>IF(AND(O387&lt;&gt;"",NOT(ISERROR(O387))),"",IF(AND(M387&lt;&gt;"",M387&gt;0,NOT(ISERROR(M387))),VLOOKUP(M387,'ESO dumped WayshrineInfo'!$K$3:$N$9999,4,FALSE),""))</f>
        <v>Northern Elsweyr</v>
      </c>
      <c r="AF387" s="41" t="s">
        <v>1583</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1584</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0" t="str">
        <f>IF(AU387&lt;&gt;"",IF(AU387&lt;&gt;"LIBSETS_DROP_MECHANIC_MONSTER_NAME",VLOOKUP(AU387,'LibSets constants'!$I$4:$L$1003,4,FALSE),""),"")</f>
        <v/>
      </c>
      <c r="AX387" s="90" t="s">
        <v>2708</v>
      </c>
      <c r="AY387" s="21" t="str">
        <f t="shared" ref="AY387:AY450" si="40">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 t="shared" si="37"/>
        <v>, zoneIds={1086,1086,1086}, veteran=false</v>
      </c>
      <c r="BA387" s="21" t="str">
        <f t="shared" ref="BA387:BA450" si="41">IF(F387&lt;&gt;"Not in the game (anymore)",IF(A387&lt;&gt;"",", setType="&amp;G387,"")&amp;IF(J387="true",", multiTrialSet=true",""),"")</f>
        <v>, setType=LIBSETS_SETTYPE_OVERLAND</v>
      </c>
      <c r="BB387" s="21" t="str">
        <f t="shared" ref="BB387:BB450" si="42">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 t="shared" ref="BC387:BC450" si="43">IF(F387&lt;&gt;"Not in the game (anymore)",IF(C387&lt;&gt;"",CONCATENATE(" --",C387," / ",B387,"   [",IF(Q387&lt;&gt;"",Q387,""),IF(Z387&lt;&gt;"",", "&amp;Z387,""),IF(AE387&lt;&gt;"",", "&amp;AE387,""),IF(AJ387&lt;&gt;"",", "&amp;AJ387,""),IF(AO387&lt;&gt;"",", "&amp;AO387,""),IF(AT387&lt;&gt;"",", "&amp;AT387,""),"]")),"")</f>
        <v xml:space="preserve"> --Crafty Alfiq / Listiger Alfiq   [Northern Elsweyr, Northern Elsweyr, Northern Elsweyr]</v>
      </c>
    </row>
    <row r="388" spans="1:55" x14ac:dyDescent="0.25">
      <c r="A388" s="5">
        <v>441</v>
      </c>
      <c r="B388" t="s">
        <v>1455</v>
      </c>
      <c r="C388" t="s">
        <v>1360</v>
      </c>
      <c r="D388" s="3">
        <f t="shared" si="39"/>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Y388" s="3">
        <f>IF(G388&lt;&gt;"LIBSETS_SETTYPE_BATTLEGROUND",IF(G388&lt;&gt;"LIBSETS_SETTYPE_SPECIAL",IF(X388&lt;&gt;"",X388,IF(Z388&lt;&gt;"",VLOOKUP(Z388,'ESO zone constants'!$D$3:$H$4953,5,FALSE),"")),""),"")</f>
        <v>1086</v>
      </c>
      <c r="Z388" t="str">
        <f>IF(AND(O388&lt;&gt;"",NOT(ISERROR(O388))),"",IF(AND(L388&lt;&gt;"",L388&gt;0,NOT(ISERROR(L388))),VLOOKUP(L388,'ESO dumped WayshrineInfo'!$K$3:$N$9999,4,FALSE),""))</f>
        <v>Northern Elsweyr</v>
      </c>
      <c r="AA388" s="41" t="s">
        <v>1582</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f>IF(G388&lt;&gt;"LIBSETS_SETTYPE_BATTLEGROUND",IF(G388&lt;&gt;"LIBSETS_SETTYPE_SPECIAL",IF(AE388&lt;&gt;"",VLOOKUP(AE388,'ESO zone constants'!$D$3:$H$4953,5,FALSE),""),""),"")</f>
        <v>1086</v>
      </c>
      <c r="AE388" t="str">
        <f>IF(AND(O388&lt;&gt;"",NOT(ISERROR(O388))),"",IF(AND(M388&lt;&gt;"",M388&gt;0,NOT(ISERROR(M388))),VLOOKUP(M388,'ESO dumped WayshrineInfo'!$K$3:$N$9999,4,FALSE),""))</f>
        <v>Northern Elsweyr</v>
      </c>
      <c r="AF388" s="41" t="s">
        <v>1583</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1584</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0" t="str">
        <f>IF(AU388&lt;&gt;"",IF(AU388&lt;&gt;"LIBSETS_DROP_MECHANIC_MONSTER_NAME",VLOOKUP(AU388,'LibSets constants'!$I$4:$L$1003,4,FALSE),""),"")</f>
        <v/>
      </c>
      <c r="AX388" s="90" t="s">
        <v>2708</v>
      </c>
      <c r="AY388" s="21" t="str">
        <f t="shared" si="40"/>
        <v>[441] = {wayshrines={382,382,382,}, dlcId=DLC_ELSWEYR</v>
      </c>
      <c r="AZ388" s="21" t="str">
        <f t="shared" si="37"/>
        <v>, zoneIds={1086,1086,1086}, veteran=false</v>
      </c>
      <c r="BA388" s="21" t="str">
        <f t="shared" si="41"/>
        <v>, setType=LIBSETS_SETTYPE_OVERLAND</v>
      </c>
      <c r="BB388" s="21" t="str">
        <f t="shared" si="42"/>
        <v>, isProcSetAllowedInPvP=1, dropMechanic={LIBSETS_DROP_MECHANIC_OVERLAND_BOSS_DELVE,LIBSETS_DROP_MECHANIC_OVERLAND_WORLDBOSS,LIBSETS_DROP_MECHANIC_OVERLAND_BOSS_PUBLIC_DUNGEON,LIBSETS_DROP_MECHANIC_OVERLAND_CHEST}},</v>
      </c>
      <c r="BC388" s="21" t="str">
        <f t="shared" si="43"/>
        <v xml:space="preserve"> --Vesture of Darloc Brae / Gewandung von Darloc Brae   [Northern Elsweyr, Northern Elsweyr, Northern Elsweyr]</v>
      </c>
    </row>
    <row r="389" spans="1:55" x14ac:dyDescent="0.25">
      <c r="A389" s="5">
        <v>442</v>
      </c>
      <c r="B389" t="s">
        <v>1454</v>
      </c>
      <c r="C389" t="s">
        <v>1361</v>
      </c>
      <c r="D389" s="3">
        <f t="shared" si="39"/>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Y389" s="3">
        <f>IF(G389&lt;&gt;"LIBSETS_SETTYPE_BATTLEGROUND",IF(G389&lt;&gt;"LIBSETS_SETTYPE_SPECIAL",IF(X389&lt;&gt;"",X389,IF(Z389&lt;&gt;"",VLOOKUP(Z389,'ESO zone constants'!$D$3:$H$4953,5,FALSE),"")),""),"")</f>
        <v>1086</v>
      </c>
      <c r="Z389" t="str">
        <f>IF(AND(O389&lt;&gt;"",NOT(ISERROR(O389))),"",IF(AND(L389&lt;&gt;"",L389&gt;0,NOT(ISERROR(L389))),VLOOKUP(L389,'ESO dumped WayshrineInfo'!$K$3:$N$9999,4,FALSE),""))</f>
        <v>Northern Elsweyr</v>
      </c>
      <c r="AA389" s="41" t="s">
        <v>1582</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f>IF(G389&lt;&gt;"LIBSETS_SETTYPE_BATTLEGROUND",IF(G389&lt;&gt;"LIBSETS_SETTYPE_SPECIAL",IF(AE389&lt;&gt;"",VLOOKUP(AE389,'ESO zone constants'!$D$3:$H$4953,5,FALSE),""),""),"")</f>
        <v>1086</v>
      </c>
      <c r="AE389" t="str">
        <f>IF(AND(O389&lt;&gt;"",NOT(ISERROR(O389))),"",IF(AND(M389&lt;&gt;"",M389&gt;0,NOT(ISERROR(M389))),VLOOKUP(M389,'ESO dumped WayshrineInfo'!$K$3:$N$9999,4,FALSE),""))</f>
        <v>Northern Elsweyr</v>
      </c>
      <c r="AF389" s="41" t="s">
        <v>1583</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1584</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0" t="str">
        <f>IF(AU389&lt;&gt;"",IF(AU389&lt;&gt;"LIBSETS_DROP_MECHANIC_MONSTER_NAME",VLOOKUP(AU389,'LibSets constants'!$I$4:$L$1003,4,FALSE),""),"")</f>
        <v/>
      </c>
      <c r="AX389" s="90" t="s">
        <v>2707</v>
      </c>
      <c r="AY389" s="21" t="str">
        <f t="shared" si="40"/>
        <v>[442] = {wayshrines={382,382,382,}, dlcId=DLC_ELSWEYR</v>
      </c>
      <c r="AZ389" s="21" t="str">
        <f t="shared" si="37"/>
        <v>, zoneIds={1086,1086,1086}, veteran=false</v>
      </c>
      <c r="BA389" s="21" t="str">
        <f t="shared" si="41"/>
        <v>, setType=LIBSETS_SETTYPE_OVERLAND</v>
      </c>
      <c r="BB389" s="21" t="str">
        <f t="shared" si="42"/>
        <v>, dropMechanic={LIBSETS_DROP_MECHANIC_OVERLAND_BOSS_DELVE,LIBSETS_DROP_MECHANIC_OVERLAND_WORLDBOSS,LIBSETS_DROP_MECHANIC_OVERLAND_BOSS_PUBLIC_DUNGEON,LIBSETS_DROP_MECHANIC_OVERLAND_CHEST}},</v>
      </c>
      <c r="BC389" s="21" t="str">
        <f t="shared" si="43"/>
        <v xml:space="preserve"> --Call of the Undertaker / Ruf des Totengräbers   [Northern Elsweyr, Northern Elsweyr, Northern Elsweyr]</v>
      </c>
    </row>
    <row r="390" spans="1:55" x14ac:dyDescent="0.25">
      <c r="A390" s="5">
        <v>443</v>
      </c>
      <c r="B390" t="s">
        <v>1481</v>
      </c>
      <c r="C390" t="s">
        <v>1364</v>
      </c>
      <c r="D390" s="3">
        <f t="shared" si="39"/>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42"/>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42"/>
      <c r="AX390" s="90" t="s">
        <v>2707</v>
      </c>
      <c r="AY390" s="21" t="str">
        <f t="shared" si="40"/>
        <v>[443] = {wayshrines={399,399,399,}, dlcId=DLC_ELSWEYR</v>
      </c>
      <c r="AZ390" s="21" t="str">
        <f t="shared" si="37"/>
        <v>, zoneIds={1121}, veteran=false</v>
      </c>
      <c r="BA390" s="21" t="str">
        <f t="shared" si="41"/>
        <v>, setType=LIBSETS_SETTYPE_TRIAL</v>
      </c>
      <c r="BB390" s="21" t="str">
        <f t="shared" si="42"/>
        <v>, dropMechanic={LIBSETS_DROP_MECHANIC_MONSTER_NAME}, dropMechanicNames={}},</v>
      </c>
      <c r="BC390" s="21" t="str">
        <f t="shared" si="43"/>
        <v xml:space="preserve"> --Eye of Nahviintaas / Auge von Nahviintaas   [Sunspire]</v>
      </c>
    </row>
    <row r="391" spans="1:55" x14ac:dyDescent="0.25">
      <c r="A391" s="5">
        <v>444</v>
      </c>
      <c r="B391" t="s">
        <v>1453</v>
      </c>
      <c r="C391" t="s">
        <v>2682</v>
      </c>
      <c r="D391" s="3">
        <f t="shared" si="39"/>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42"/>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42"/>
      <c r="AX391" s="90" t="s">
        <v>2707</v>
      </c>
      <c r="AY391" s="21" t="str">
        <f t="shared" si="40"/>
        <v>[444] = {wayshrines={399,399,399,}, dlcId=DLC_ELSWEYR</v>
      </c>
      <c r="AZ391" s="21" t="str">
        <f t="shared" si="37"/>
        <v>, zoneIds={1121}, veteran=false</v>
      </c>
      <c r="BA391" s="21" t="str">
        <f t="shared" si="41"/>
        <v>, setType=LIBSETS_SETTYPE_TRIAL</v>
      </c>
      <c r="BB391" s="21" t="str">
        <f t="shared" si="42"/>
        <v>, dropMechanic={LIBSETS_DROP_MECHANIC_MONSTER_NAME}, dropMechanicNames={}},</v>
      </c>
      <c r="BC391" s="21" t="str">
        <f t="shared" si="43"/>
        <v xml:space="preserve"> --False God\'s Devotion / Ergebenheit des falschen Gottes   [Sunspire]</v>
      </c>
    </row>
    <row r="392" spans="1:55" x14ac:dyDescent="0.25">
      <c r="A392" s="5">
        <v>445</v>
      </c>
      <c r="B392" t="s">
        <v>1452</v>
      </c>
      <c r="C392" t="s">
        <v>1365</v>
      </c>
      <c r="D392" s="3">
        <f t="shared" si="39"/>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A392" s="42"/>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42"/>
      <c r="AX392" s="90" t="s">
        <v>2707</v>
      </c>
      <c r="AY392" s="21" t="str">
        <f t="shared" si="40"/>
        <v>[445] = {wayshrines={399,399,399,}, dlcId=DLC_ELSWEYR</v>
      </c>
      <c r="AZ392" s="21" t="str">
        <f t="shared" si="37"/>
        <v>, zoneIds={1121}, veteran=false</v>
      </c>
      <c r="BA392" s="21" t="str">
        <f t="shared" si="41"/>
        <v>, setType=LIBSETS_SETTYPE_TRIAL</v>
      </c>
      <c r="BB392" s="21" t="str">
        <f t="shared" si="42"/>
        <v>, dropMechanic={LIBSETS_DROP_MECHANIC_MONSTER_NAME}, dropMechanicNames={}},</v>
      </c>
      <c r="BC392" s="21" t="str">
        <f t="shared" si="43"/>
        <v xml:space="preserve"> --Tooth of Lokkestiiz / Zahn von Lokkestiiz   [Sunspire]</v>
      </c>
    </row>
    <row r="393" spans="1:55" x14ac:dyDescent="0.25">
      <c r="A393" s="12">
        <v>446</v>
      </c>
      <c r="B393" t="s">
        <v>1451</v>
      </c>
      <c r="C393" t="s">
        <v>1366</v>
      </c>
      <c r="D393" s="3">
        <f t="shared" si="39"/>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A393" s="42"/>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90" t="s">
        <v>2707</v>
      </c>
      <c r="AY393" s="21" t="str">
        <f t="shared" si="40"/>
        <v>[446] = {wayshrines={399,399,399,}, dlcId=DLC_ELSWEYR</v>
      </c>
      <c r="AZ393" s="21" t="str">
        <f t="shared" si="37"/>
        <v>, zoneIds={1121}, veteran=false</v>
      </c>
      <c r="BA393" s="21" t="str">
        <f t="shared" si="41"/>
        <v>, setType=LIBSETS_SETTYPE_TRIAL</v>
      </c>
      <c r="BB393" s="21" t="str">
        <f t="shared" si="42"/>
        <v>, dropMechanic={LIBSETS_DROP_MECHANIC_MONSTER_NAME}, dropMechanicNames={}},</v>
      </c>
      <c r="BC393" s="21" t="str">
        <f t="shared" si="43"/>
        <v xml:space="preserve"> --Claw of Yolnakhriin / Kralle von Yolnahkriin   [Sunspire]</v>
      </c>
    </row>
    <row r="394" spans="1:55" x14ac:dyDescent="0.25">
      <c r="A394" s="5">
        <v>448</v>
      </c>
      <c r="B394" t="s">
        <v>1482</v>
      </c>
      <c r="C394" t="s">
        <v>1364</v>
      </c>
      <c r="D394" s="3">
        <f t="shared" si="39"/>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A394" s="42"/>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42"/>
      <c r="AX394" s="90" t="s">
        <v>2707</v>
      </c>
      <c r="AY394" s="21" t="str">
        <f t="shared" si="40"/>
        <v>[448] = {wayshrines={399,399,399,}, dlcId=DLC_ELSWEYR</v>
      </c>
      <c r="AZ394" s="21" t="str">
        <f t="shared" si="37"/>
        <v>, zoneIds={1121}, veteran=true</v>
      </c>
      <c r="BA394" s="21" t="str">
        <f t="shared" si="41"/>
        <v>, setType=LIBSETS_SETTYPE_TRIAL</v>
      </c>
      <c r="BB394" s="21" t="str">
        <f t="shared" si="42"/>
        <v>, dropMechanic={LIBSETS_DROP_MECHANIC_MONSTER_NAME}, dropMechanicNames={}},</v>
      </c>
      <c r="BC394" s="21" t="str">
        <f t="shared" si="43"/>
        <v xml:space="preserve"> --Eye of Nahviintaas / Perfektioniertes Auge von Nahviintaas   [Sunspire]</v>
      </c>
    </row>
    <row r="395" spans="1:55" x14ac:dyDescent="0.25">
      <c r="A395" s="5">
        <v>449</v>
      </c>
      <c r="B395" t="s">
        <v>1479</v>
      </c>
      <c r="C395" t="s">
        <v>2683</v>
      </c>
      <c r="D395" s="3">
        <f t="shared" si="39"/>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A395" s="42"/>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42"/>
      <c r="AX395" s="90" t="s">
        <v>2707</v>
      </c>
      <c r="AY395" s="21" t="str">
        <f t="shared" si="40"/>
        <v>[449] = {wayshrines={399,399,399,}, dlcId=DLC_ELSWEYR</v>
      </c>
      <c r="AZ395" s="21" t="str">
        <f t="shared" si="37"/>
        <v>, zoneIds={1121}, veteran=true</v>
      </c>
      <c r="BA395" s="21" t="str">
        <f t="shared" si="41"/>
        <v>, setType=LIBSETS_SETTYPE_TRIAL</v>
      </c>
      <c r="BB395" s="21" t="str">
        <f t="shared" si="42"/>
        <v>, dropMechanic={LIBSETS_DROP_MECHANIC_MONSTER_NAME}, dropMechanicNames={}},</v>
      </c>
      <c r="BC395" s="21" t="str">
        <f t="shared" si="43"/>
        <v xml:space="preserve"> --Perfected False God\'s Devotion / Perfektionierte Ergebenheit zum falschen Gott   [Sunspire]</v>
      </c>
    </row>
    <row r="396" spans="1:55" x14ac:dyDescent="0.25">
      <c r="A396" s="5">
        <v>450</v>
      </c>
      <c r="B396" t="s">
        <v>1480</v>
      </c>
      <c r="C396" t="s">
        <v>1367</v>
      </c>
      <c r="D396" s="3">
        <f t="shared" si="39"/>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42"/>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42"/>
      <c r="AX396" s="90" t="s">
        <v>2707</v>
      </c>
      <c r="AY396" s="21" t="str">
        <f t="shared" si="40"/>
        <v>[450] = {wayshrines={399,399,399,}, dlcId=DLC_ELSWEYR</v>
      </c>
      <c r="AZ396" s="21" t="str">
        <f t="shared" si="37"/>
        <v>, zoneIds={1121}, veteran=true</v>
      </c>
      <c r="BA396" s="21" t="str">
        <f t="shared" si="41"/>
        <v>, setType=LIBSETS_SETTYPE_TRIAL</v>
      </c>
      <c r="BB396" s="21" t="str">
        <f t="shared" si="42"/>
        <v>, dropMechanic={LIBSETS_DROP_MECHANIC_MONSTER_NAME}, dropMechanicNames={}},</v>
      </c>
      <c r="BC396" s="21" t="str">
        <f t="shared" si="43"/>
        <v xml:space="preserve"> --Perfected Tooth of Lokkestiiz / Perfektionierter Zahn von Lokkestiiz   [Sunspire]</v>
      </c>
    </row>
    <row r="397" spans="1:55" x14ac:dyDescent="0.25">
      <c r="A397" s="5">
        <v>451</v>
      </c>
      <c r="B397" t="s">
        <v>1478</v>
      </c>
      <c r="C397" t="s">
        <v>1368</v>
      </c>
      <c r="D397" s="3">
        <f t="shared" si="39"/>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A397" s="42"/>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42"/>
      <c r="AX397" s="90" t="s">
        <v>2707</v>
      </c>
      <c r="AY397" s="21" t="str">
        <f t="shared" si="40"/>
        <v>[451] = {wayshrines={399,399,399,}, dlcId=DLC_ELSWEYR</v>
      </c>
      <c r="AZ397" s="21" t="str">
        <f t="shared" ref="AZ397:AZ460" si="44">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 t="shared" si="41"/>
        <v>, setType=LIBSETS_SETTYPE_TRIAL</v>
      </c>
      <c r="BB397" s="21" t="str">
        <f t="shared" si="42"/>
        <v>, dropMechanic={LIBSETS_DROP_MECHANIC_MONSTER_NAME}, dropMechanicNames={}},</v>
      </c>
      <c r="BC397" s="21" t="str">
        <f t="shared" si="43"/>
        <v xml:space="preserve"> --Perfected Claw of Yolnakhriin / Perfektionierte Kralle von Yolnahkriin   [Sunspire]</v>
      </c>
    </row>
    <row r="398" spans="1:55" x14ac:dyDescent="0.25">
      <c r="A398" s="5">
        <v>452</v>
      </c>
      <c r="B398" t="s">
        <v>1521</v>
      </c>
      <c r="C398" t="s">
        <v>1520</v>
      </c>
      <c r="D398" s="3">
        <f t="shared" ref="D398:D429" si="45">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41"/>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90" t="s">
        <v>2707</v>
      </c>
      <c r="AY398" s="21" t="str">
        <f t="shared" si="40"/>
        <v>[452] = {wayshrines={391,391,391,}, dlcId=DLC_SCALEBREAKER</v>
      </c>
      <c r="AZ398" s="21" t="str">
        <f t="shared" si="44"/>
        <v>, zoneIds={1122}, veteran=false</v>
      </c>
      <c r="BA398" s="21" t="str">
        <f t="shared" si="41"/>
        <v>, setType=LIBSETS_SETTYPE_DUNGEON</v>
      </c>
      <c r="BB398" s="21" t="str">
        <f t="shared" si="42"/>
        <v>},</v>
      </c>
      <c r="BC398" s="21" t="str">
        <f t="shared" si="43"/>
        <v xml:space="preserve"> --Hollowfang Thirst / Hohlzahndurst   [Moongrave Fane]</v>
      </c>
    </row>
    <row r="399" spans="1:55" x14ac:dyDescent="0.25">
      <c r="A399" s="5">
        <v>453</v>
      </c>
      <c r="B399" t="s">
        <v>1522</v>
      </c>
      <c r="C399" t="s">
        <v>2684</v>
      </c>
      <c r="D399" s="3">
        <f t="shared" si="45"/>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41"/>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90" t="s">
        <v>2707</v>
      </c>
      <c r="AY399" s="21" t="str">
        <f t="shared" si="40"/>
        <v>[453] = {wayshrines={391,391,391,}, dlcId=DLC_SCALEBREAKER</v>
      </c>
      <c r="AZ399" s="21" t="str">
        <f t="shared" si="44"/>
        <v>, zoneIds={1122}, veteran=false</v>
      </c>
      <c r="BA399" s="21" t="str">
        <f t="shared" si="41"/>
        <v>, setType=LIBSETS_SETTYPE_DUNGEON</v>
      </c>
      <c r="BB399" s="21" t="str">
        <f t="shared" si="42"/>
        <v>},</v>
      </c>
      <c r="BC399" s="21" t="str">
        <f t="shared" si="43"/>
        <v xml:space="preserve"> --Dro\'Zakar\'s Claws / Dro'Zakars Krallen   [Moongrave Fane]</v>
      </c>
    </row>
    <row r="400" spans="1:55" x14ac:dyDescent="0.25">
      <c r="A400" s="5">
        <v>454</v>
      </c>
      <c r="B400" t="s">
        <v>1523</v>
      </c>
      <c r="C400" t="s">
        <v>2685</v>
      </c>
      <c r="D400" s="3">
        <f t="shared" si="45"/>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A400" s="41"/>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90" t="s">
        <v>2707</v>
      </c>
      <c r="AY400" s="21" t="str">
        <f t="shared" si="40"/>
        <v>[454] = {wayshrines={391,391,391,}, dlcId=DLC_SCALEBREAKER</v>
      </c>
      <c r="AZ400" s="21" t="str">
        <f t="shared" si="44"/>
        <v>, zoneIds={1122}, veteran=false</v>
      </c>
      <c r="BA400" s="21" t="str">
        <f t="shared" si="41"/>
        <v>, setType=LIBSETS_SETTYPE_DUNGEON</v>
      </c>
      <c r="BB400" s="21" t="str">
        <f t="shared" si="42"/>
        <v>},</v>
      </c>
      <c r="BC400" s="21" t="str">
        <f t="shared" si="43"/>
        <v xml:space="preserve"> --Renald\'s Resolve / Renalds Entschlossenheit   [Moongrave Fane]</v>
      </c>
    </row>
    <row r="401" spans="1:55" x14ac:dyDescent="0.25">
      <c r="A401" s="5">
        <v>455</v>
      </c>
      <c r="B401" t="s">
        <v>1524</v>
      </c>
      <c r="C401" t="s">
        <v>2686</v>
      </c>
      <c r="D401" s="3">
        <f t="shared" si="45"/>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1"/>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0" t="str">
        <f>IF(AU401&lt;&gt;"",IF(AU401&lt;&gt;"LIBSETS_DROP_MECHANIC_MONSTER_NAME",VLOOKUP(AU401,'LibSets constants'!$I$4:$L$1003,4,FALSE),""),"")</f>
        <v/>
      </c>
      <c r="AX401" s="90" t="s">
        <v>2707</v>
      </c>
      <c r="AY401" s="21" t="str">
        <f t="shared" si="40"/>
        <v>[455] = {wayshrines={398,398,398,}, dlcId=DLC_SCALEBREAKER</v>
      </c>
      <c r="AZ401" s="21" t="str">
        <f t="shared" si="44"/>
        <v>, zoneIds={1123}, veteran=false</v>
      </c>
      <c r="BA401" s="21" t="str">
        <f t="shared" si="41"/>
        <v>, setType=LIBSETS_SETTYPE_DUNGEON</v>
      </c>
      <c r="BB401" s="21" t="str">
        <f t="shared" si="42"/>
        <v>},</v>
      </c>
      <c r="BC401" s="21" t="str">
        <f t="shared" si="43"/>
        <v xml:space="preserve"> --Z\'en\'s Redress / Z'ens Wiedergutmachung   [Lair of Maarselok]</v>
      </c>
    </row>
    <row r="402" spans="1:55" x14ac:dyDescent="0.25">
      <c r="A402" s="5">
        <v>456</v>
      </c>
      <c r="B402" t="s">
        <v>1526</v>
      </c>
      <c r="C402" t="s">
        <v>1525</v>
      </c>
      <c r="D402" s="3">
        <f t="shared" si="45"/>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A402" s="41"/>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90" t="s">
        <v>2707</v>
      </c>
      <c r="AY402" s="21" t="str">
        <f t="shared" si="40"/>
        <v>[456] = {wayshrines={398,398,398,}, dlcId=DLC_SCALEBREAKER</v>
      </c>
      <c r="AZ402" s="21" t="str">
        <f t="shared" si="44"/>
        <v>, zoneIds={1123}, veteran=false</v>
      </c>
      <c r="BA402" s="21" t="str">
        <f t="shared" si="41"/>
        <v>, setType=LIBSETS_SETTYPE_DUNGEON</v>
      </c>
      <c r="BB402" s="21" t="str">
        <f t="shared" si="42"/>
        <v>},</v>
      </c>
      <c r="BC402" s="21" t="str">
        <f t="shared" si="43"/>
        <v xml:space="preserve"> --Azureblight Reaper / Azurfäuleschnitter   [Lair of Maarselok]</v>
      </c>
    </row>
    <row r="403" spans="1:55" x14ac:dyDescent="0.25">
      <c r="A403" s="5">
        <v>457</v>
      </c>
      <c r="B403" t="s">
        <v>1527</v>
      </c>
      <c r="C403" t="s">
        <v>2687</v>
      </c>
      <c r="D403" s="3">
        <f t="shared" si="45"/>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41"/>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90" t="s">
        <v>2707</v>
      </c>
      <c r="AY403" s="21" t="str">
        <f t="shared" si="40"/>
        <v>[457] = {wayshrines={398,398,398,}, dlcId=DLC_SCALEBREAKER</v>
      </c>
      <c r="AZ403" s="21" t="str">
        <f t="shared" si="44"/>
        <v>, zoneIds={1123}, veteran=false</v>
      </c>
      <c r="BA403" s="21" t="str">
        <f t="shared" si="41"/>
        <v>, setType=LIBSETS_SETTYPE_DUNGEON</v>
      </c>
      <c r="BB403" s="21" t="str">
        <f t="shared" si="42"/>
        <v>},</v>
      </c>
      <c r="BC403" s="21" t="str">
        <f t="shared" si="43"/>
        <v xml:space="preserve"> --Dragon\'s Defilement / Drachenschändung   [Lair of Maarselok]</v>
      </c>
    </row>
    <row r="404" spans="1:55" x14ac:dyDescent="0.25">
      <c r="A404" s="5">
        <v>458</v>
      </c>
      <c r="B404" t="s">
        <v>1528</v>
      </c>
      <c r="C404" t="s">
        <v>1528</v>
      </c>
      <c r="D404" s="3">
        <f t="shared" si="45"/>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A404" s="42"/>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2"/>
      <c r="AX404" s="90" t="s">
        <v>2707</v>
      </c>
      <c r="AY404" s="21" t="str">
        <f t="shared" si="40"/>
        <v>[458] = {wayshrines={391,391,391,}, dlcId=DLC_SCALEBREAKER</v>
      </c>
      <c r="AZ404" s="21" t="str">
        <f t="shared" si="44"/>
        <v>, zoneIds={1122}, veteran={[EQUIP_TYPE_HEAD]=true, [EQUIP_TYPE_SHOULDERS]=false}</v>
      </c>
      <c r="BA404" s="21" t="str">
        <f t="shared" si="41"/>
        <v>, setType=LIBSETS_SETTYPE_MONSTER</v>
      </c>
      <c r="BB404" s="21" t="str">
        <f t="shared" si="42"/>
        <v>, dropMechanic={LIBSETS_DROP_MECHANIC_MONSTER_NAME}, dropMechanicNames={['en']='Grundwulf', ['de']='Grundwulf'}},</v>
      </c>
      <c r="BC404" s="21" t="str">
        <f t="shared" si="43"/>
        <v xml:space="preserve"> --Grundwulf / Grundwulf   [Moongrave Fane]</v>
      </c>
    </row>
    <row r="405" spans="1:55" x14ac:dyDescent="0.25">
      <c r="A405" s="5">
        <v>459</v>
      </c>
      <c r="B405" t="s">
        <v>1529</v>
      </c>
      <c r="C405" t="s">
        <v>1529</v>
      </c>
      <c r="D405" s="3">
        <f t="shared" si="45"/>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A405" s="42"/>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2"/>
      <c r="AX405" s="90" t="s">
        <v>2707</v>
      </c>
      <c r="AY405" s="21" t="str">
        <f t="shared" si="40"/>
        <v>[459] = {wayshrines={398,398,398,}, dlcId=DLC_SCALEBREAKER</v>
      </c>
      <c r="AZ405" s="21" t="str">
        <f t="shared" si="44"/>
        <v>, zoneIds={1123}, veteran={[EQUIP_TYPE_HEAD]=true, [EQUIP_TYPE_SHOULDERS]=false}</v>
      </c>
      <c r="BA405" s="21" t="str">
        <f t="shared" si="41"/>
        <v>, setType=LIBSETS_SETTYPE_MONSTER</v>
      </c>
      <c r="BB405" s="21" t="str">
        <f t="shared" si="42"/>
        <v>, dropMechanic={LIBSETS_DROP_MECHANIC_MONSTER_NAME}, dropMechanicNames={['en']='Maarselok', ['de']='Maarselok'}},</v>
      </c>
      <c r="BC405" s="21" t="str">
        <f t="shared" si="43"/>
        <v xml:space="preserve"> --Maarselok / Maarselok   [Lair of Maarselok]</v>
      </c>
    </row>
    <row r="406" spans="1:55" x14ac:dyDescent="0.25">
      <c r="A406" s="5">
        <v>465</v>
      </c>
      <c r="B406" t="s">
        <v>1624</v>
      </c>
      <c r="C406" t="s">
        <v>1625</v>
      </c>
      <c r="D406" s="3">
        <f t="shared" si="45"/>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Y406" s="3">
        <f>IF(G406&lt;&gt;"LIBSETS_SETTYPE_BATTLEGROUND",IF(G406&lt;&gt;"LIBSETS_SETTYPE_SPECIAL",IF(X406&lt;&gt;"",X406,IF(Z406&lt;&gt;"",VLOOKUP(Z406,'ESO zone constants'!$D$3:$H$4953,5,FALSE),"")),""),"")</f>
        <v>1133</v>
      </c>
      <c r="Z406" t="str">
        <f>IF(AND(O406&lt;&gt;"",NOT(ISERROR(O406))),"",IF(AND(L406&lt;&gt;"",L406&gt;0,NOT(ISERROR(L406))),VLOOKUP(L406,'ESO dumped WayshrineInfo'!$K$3:$N$9999,4,FALSE),""))</f>
        <v>Southern Elsweyr</v>
      </c>
      <c r="AA406" s="41" t="s">
        <v>1581</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f>IF(G406&lt;&gt;"LIBSETS_SETTYPE_BATTLEGROUND",IF(G406&lt;&gt;"LIBSETS_SETTYPE_SPECIAL",IF(AE406&lt;&gt;"",VLOOKUP(AE406,'ESO zone constants'!$D$3:$H$4953,5,FALSE),""),""),"")</f>
        <v>1133</v>
      </c>
      <c r="AE406" t="str">
        <f>IF(AND(O406&lt;&gt;"",NOT(ISERROR(O406))),"",IF(AND(M406&lt;&gt;"",M406&gt;0,NOT(ISERROR(M406))),VLOOKUP(M406,'ESO dumped WayshrineInfo'!$K$3:$N$9999,4,FALSE),""))</f>
        <v>Southern Elsweyr</v>
      </c>
      <c r="AF406" s="41" t="s">
        <v>1583</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1584</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90" t="s">
        <v>2707</v>
      </c>
      <c r="AY406" s="21" t="str">
        <f t="shared" si="40"/>
        <v>[465] = {wayshrines={402,402,402,}, dlcId=DLC_DRAGONHOLD</v>
      </c>
      <c r="AZ406" s="21" t="str">
        <f t="shared" si="44"/>
        <v>, zoneIds={1133,1133,1133}, veteran=false</v>
      </c>
      <c r="BA406" s="21" t="str">
        <f t="shared" si="41"/>
        <v>, setType=LIBSETS_SETTYPE_OVERLAND</v>
      </c>
      <c r="BB406" s="21" t="str">
        <f t="shared" si="42"/>
        <v>, dropMechanic={LIBSETS_DROP_MECHANIC_OVERLAND_BOSS_DELVE,LIBSETS_DROP_MECHANIC_OVERLAND_BOSS_DELVE,LIBSETS_DROP_MECHANIC_OVERLAND_BOSS_PUBLIC_DUNGEON,LIBSETS_DROP_MECHANIC_OVERLAND_CHEST}},</v>
      </c>
      <c r="BC406" s="21" t="str">
        <f t="shared" si="43"/>
        <v xml:space="preserve"> --Senchal Defender / Verteidiger von Senchal   [Southern Elsweyr, Southern Elsweyr, Southern Elsweyr]</v>
      </c>
    </row>
    <row r="407" spans="1:55" x14ac:dyDescent="0.25">
      <c r="A407" s="5">
        <v>466</v>
      </c>
      <c r="B407" t="s">
        <v>1634</v>
      </c>
      <c r="C407" t="s">
        <v>2688</v>
      </c>
      <c r="D407" s="3">
        <f t="shared" si="45"/>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Y407" s="3">
        <f>IF(G407&lt;&gt;"LIBSETS_SETTYPE_BATTLEGROUND",IF(G407&lt;&gt;"LIBSETS_SETTYPE_SPECIAL",IF(X407&lt;&gt;"",X407,IF(Z407&lt;&gt;"",VLOOKUP(Z407,'ESO zone constants'!$D$3:$H$4953,5,FALSE),"")),""),"")</f>
        <v>1133</v>
      </c>
      <c r="Z407" t="str">
        <f>IF(AND(O407&lt;&gt;"",NOT(ISERROR(O407))),"",IF(AND(L407&lt;&gt;"",L407&gt;0,NOT(ISERROR(L407))),VLOOKUP(L407,'ESO dumped WayshrineInfo'!$K$3:$N$9999,4,FALSE),""))</f>
        <v>Southern Elsweyr</v>
      </c>
      <c r="AA407" s="41" t="s">
        <v>1581</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f>IF(G407&lt;&gt;"LIBSETS_SETTYPE_BATTLEGROUND",IF(G407&lt;&gt;"LIBSETS_SETTYPE_SPECIAL",IF(AE407&lt;&gt;"",VLOOKUP(AE407,'ESO zone constants'!$D$3:$H$4953,5,FALSE),""),""),"")</f>
        <v>1133</v>
      </c>
      <c r="AE407" t="str">
        <f>IF(AND(O407&lt;&gt;"",NOT(ISERROR(O407))),"",IF(AND(M407&lt;&gt;"",M407&gt;0,NOT(ISERROR(M407))),VLOOKUP(M407,'ESO dumped WayshrineInfo'!$K$3:$N$9999,4,FALSE),""))</f>
        <v>Southern Elsweyr</v>
      </c>
      <c r="AF407" s="41" t="s">
        <v>1583</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1584</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0" t="str">
        <f>IF(AU407&lt;&gt;"",IF(AU407&lt;&gt;"LIBSETS_DROP_MECHANIC_MONSTER_NAME",VLOOKUP(AU407,'LibSets constants'!$I$4:$L$1003,4,FALSE),""),"")</f>
        <v/>
      </c>
      <c r="AX407" s="90" t="s">
        <v>2707</v>
      </c>
      <c r="AY407" s="21" t="str">
        <f t="shared" si="40"/>
        <v>[466] = {wayshrines={402,402,402,}, dlcId=DLC_DRAGONHOLD</v>
      </c>
      <c r="AZ407" s="21" t="str">
        <f t="shared" si="44"/>
        <v>, zoneIds={1133,1133,1133}, veteran=false</v>
      </c>
      <c r="BA407" s="21" t="str">
        <f t="shared" si="41"/>
        <v>, setType=LIBSETS_SETTYPE_OVERLAND</v>
      </c>
      <c r="BB407" s="21" t="str">
        <f t="shared" si="42"/>
        <v>, dropMechanic={LIBSETS_DROP_MECHANIC_OVERLAND_BOSS_DELVE,LIBSETS_DROP_MECHANIC_OVERLAND_BOSS_DELVE,LIBSETS_DROP_MECHANIC_OVERLAND_BOSS_PUBLIC_DUNGEON,LIBSETS_DROP_MECHANIC_OVERLAND_CHEST}},</v>
      </c>
      <c r="BC407" s="21" t="str">
        <f t="shared" si="43"/>
        <v xml:space="preserve"> --Marauder\'s Haste / Marodeurshast   [Southern Elsweyr, Southern Elsweyr, Southern Elsweyr]</v>
      </c>
    </row>
    <row r="408" spans="1:55" x14ac:dyDescent="0.25">
      <c r="A408" s="5">
        <v>467</v>
      </c>
      <c r="B408" t="s">
        <v>1633</v>
      </c>
      <c r="C408" t="s">
        <v>1626</v>
      </c>
      <c r="D408" s="3">
        <f t="shared" si="45"/>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Y408" s="3">
        <f>IF(G408&lt;&gt;"LIBSETS_SETTYPE_BATTLEGROUND",IF(G408&lt;&gt;"LIBSETS_SETTYPE_SPECIAL",IF(X408&lt;&gt;"",X408,IF(Z408&lt;&gt;"",VLOOKUP(Z408,'ESO zone constants'!$D$3:$H$4953,5,FALSE),"")),""),"")</f>
        <v>1133</v>
      </c>
      <c r="Z408" t="str">
        <f>IF(AND(O408&lt;&gt;"",NOT(ISERROR(O408))),"",IF(AND(L408&lt;&gt;"",L408&gt;0,NOT(ISERROR(L408))),VLOOKUP(L408,'ESO dumped WayshrineInfo'!$K$3:$N$9999,4,FALSE),""))</f>
        <v>Southern Elsweyr</v>
      </c>
      <c r="AA408" s="41" t="s">
        <v>1581</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f>IF(G408&lt;&gt;"LIBSETS_SETTYPE_BATTLEGROUND",IF(G408&lt;&gt;"LIBSETS_SETTYPE_SPECIAL",IF(AE408&lt;&gt;"",VLOOKUP(AE408,'ESO zone constants'!$D$3:$H$4953,5,FALSE),""),""),"")</f>
        <v>1133</v>
      </c>
      <c r="AE408" t="str">
        <f>IF(AND(O408&lt;&gt;"",NOT(ISERROR(O408))),"",IF(AND(M408&lt;&gt;"",M408&gt;0,NOT(ISERROR(M408))),VLOOKUP(M408,'ESO dumped WayshrineInfo'!$K$3:$N$9999,4,FALSE),""))</f>
        <v>Southern Elsweyr</v>
      </c>
      <c r="AF408" s="41" t="s">
        <v>1583</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1584</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90" t="s">
        <v>2707</v>
      </c>
      <c r="AY408" s="21" t="str">
        <f t="shared" si="40"/>
        <v>[467] = {wayshrines={402,402,402,}, dlcId=DLC_DRAGONHOLD</v>
      </c>
      <c r="AZ408" s="21" t="str">
        <f t="shared" si="44"/>
        <v>, zoneIds={1133,1133,1133}, veteran=false</v>
      </c>
      <c r="BA408" s="21" t="str">
        <f t="shared" si="41"/>
        <v>, setType=LIBSETS_SETTYPE_OVERLAND</v>
      </c>
      <c r="BB408" s="21" t="str">
        <f t="shared" si="42"/>
        <v>, dropMechanic={LIBSETS_DROP_MECHANIC_OVERLAND_BOSS_DELVE,LIBSETS_DROP_MECHANIC_OVERLAND_BOSS_DELVE,LIBSETS_DROP_MECHANIC_OVERLAND_BOSS_PUBLIC_DUNGEON,LIBSETS_DROP_MECHANIC_OVERLAND_CHEST}},</v>
      </c>
      <c r="BC408" s="21" t="str">
        <f t="shared" si="43"/>
        <v xml:space="preserve"> --Dragonguard Elite / Drachengardeelite   [Southern Elsweyr, Southern Elsweyr, Southern Elsweyr]</v>
      </c>
    </row>
    <row r="409" spans="1:55" x14ac:dyDescent="0.25">
      <c r="A409" s="5">
        <v>468</v>
      </c>
      <c r="B409" t="s">
        <v>1632</v>
      </c>
      <c r="C409" t="s">
        <v>1627</v>
      </c>
      <c r="D409" s="3">
        <f t="shared" si="45"/>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A409" s="41"/>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0"/>
      <c r="AX409" s="90" t="s">
        <v>2707</v>
      </c>
      <c r="AY409" s="21" t="str">
        <f t="shared" si="40"/>
        <v>[468] = {wayshrines={403,403,403,}, traitsNeeded=3, dlcId=DLC_DRAGONHOLD</v>
      </c>
      <c r="AZ409" s="21" t="str">
        <f t="shared" si="44"/>
        <v>, zoneIds={1133,1133,1133}, veteran=false</v>
      </c>
      <c r="BA409" s="21" t="str">
        <f t="shared" si="41"/>
        <v>, setType=LIBSETS_SETTYPE_CRAFTED</v>
      </c>
      <c r="BB409" s="21" t="str">
        <f t="shared" si="42"/>
        <v>},</v>
      </c>
      <c r="BC409" s="21" t="str">
        <f t="shared" si="43"/>
        <v xml:space="preserve"> --Daring Corsair / Kühner Korsar   [Southern Elsweyr, Southern Elsweyr, Southern Elsweyr]</v>
      </c>
    </row>
    <row r="410" spans="1:55" x14ac:dyDescent="0.25">
      <c r="A410" s="5">
        <v>469</v>
      </c>
      <c r="B410" t="s">
        <v>1631</v>
      </c>
      <c r="C410" t="s">
        <v>1628</v>
      </c>
      <c r="D410" s="3">
        <f t="shared" si="45"/>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A410" s="41"/>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0"/>
      <c r="AX410" s="90" t="s">
        <v>2707</v>
      </c>
      <c r="AY410" s="21" t="str">
        <f t="shared" si="40"/>
        <v>[469] = {wayshrines={403,403,403,}, traitsNeeded=6, dlcId=DLC_DRAGONHOLD</v>
      </c>
      <c r="AZ410" s="21" t="str">
        <f t="shared" si="44"/>
        <v>, zoneIds={1133,1133,1133}, veteran=false</v>
      </c>
      <c r="BA410" s="21" t="str">
        <f t="shared" si="41"/>
        <v>, setType=LIBSETS_SETTYPE_CRAFTED</v>
      </c>
      <c r="BB410" s="21" t="str">
        <f t="shared" si="42"/>
        <v>},</v>
      </c>
      <c r="BC410" s="21" t="str">
        <f t="shared" si="43"/>
        <v xml:space="preserve"> --Ancient Dragonguard / Alte Drachengarde   [Southern Elsweyr, Southern Elsweyr, Southern Elsweyr]</v>
      </c>
    </row>
    <row r="411" spans="1:55" x14ac:dyDescent="0.25">
      <c r="A411" s="5">
        <v>470</v>
      </c>
      <c r="B411" t="s">
        <v>1630</v>
      </c>
      <c r="C411" t="s">
        <v>1629</v>
      </c>
      <c r="D411" s="3">
        <f t="shared" si="45"/>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A411" s="41"/>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0"/>
      <c r="AX411" s="90" t="s">
        <v>2707</v>
      </c>
      <c r="AY411" s="21" t="str">
        <f t="shared" si="40"/>
        <v>[470] = {wayshrines={406,406,406,}, traitsNeeded=9, dlcId=DLC_DRAGONHOLD</v>
      </c>
      <c r="AZ411" s="21" t="str">
        <f t="shared" si="44"/>
        <v>, zoneIds={1133,1133,1133}, veteran=false</v>
      </c>
      <c r="BA411" s="21" t="str">
        <f t="shared" si="41"/>
        <v>, setType=LIBSETS_SETTYPE_CRAFTED</v>
      </c>
      <c r="BB411" s="21" t="str">
        <f t="shared" si="42"/>
        <v>},</v>
      </c>
      <c r="BC411" s="21" t="str">
        <f t="shared" si="43"/>
        <v xml:space="preserve"> --New Moon Acolyte / Akolythin des Neuen Mondes   [Southern Elsweyr, Southern Elsweyr, Southern Elsweyr]</v>
      </c>
    </row>
    <row r="412" spans="1:55" x14ac:dyDescent="0.25">
      <c r="A412" s="5">
        <v>471</v>
      </c>
      <c r="B412" t="s">
        <v>1692</v>
      </c>
      <c r="C412" t="s">
        <v>1691</v>
      </c>
      <c r="D412" s="3">
        <f t="shared" si="45"/>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42"/>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42"/>
      <c r="AX412" s="90" t="s">
        <v>2707</v>
      </c>
      <c r="AY412" s="21" t="str">
        <f t="shared" si="40"/>
        <v>[471] = {wayshrines={424,424,424,}, dlcId=DLC_HARROWSTORM</v>
      </c>
      <c r="AZ412" s="21" t="str">
        <f t="shared" si="44"/>
        <v>, zoneIds={1152}, veteran=false</v>
      </c>
      <c r="BA412" s="21" t="str">
        <f t="shared" si="41"/>
        <v>, setType=LIBSETS_SETTYPE_DUNGEON</v>
      </c>
      <c r="BB412" s="21" t="str">
        <f t="shared" si="42"/>
        <v>},</v>
      </c>
      <c r="BC412" s="21" t="str">
        <f t="shared" si="43"/>
        <v xml:space="preserve"> --Hiti\'s Hearth / Hitis Feuerstelle   [Icereach]</v>
      </c>
    </row>
    <row r="413" spans="1:55" x14ac:dyDescent="0.25">
      <c r="A413" s="5">
        <v>472</v>
      </c>
      <c r="B413" t="s">
        <v>1693</v>
      </c>
      <c r="C413" t="s">
        <v>1675</v>
      </c>
      <c r="D413" s="3">
        <f t="shared" si="45"/>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A413" s="42"/>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90" t="s">
        <v>2707</v>
      </c>
      <c r="AY413" s="21" t="str">
        <f t="shared" si="40"/>
        <v>[472] = {wayshrines={424,424,424,}, dlcId=DLC_HARROWSTORM</v>
      </c>
      <c r="AZ413" s="21" t="str">
        <f t="shared" si="44"/>
        <v>, zoneIds={1152}, veteran=false</v>
      </c>
      <c r="BA413" s="21" t="str">
        <f t="shared" si="41"/>
        <v>, setType=LIBSETS_SETTYPE_DUNGEON</v>
      </c>
      <c r="BB413" s="21" t="str">
        <f t="shared" si="42"/>
        <v>},</v>
      </c>
      <c r="BC413" s="21" t="str">
        <f t="shared" si="43"/>
        <v xml:space="preserve"> --Titanborn Strength / Titanenkinds Stärke   [Icereach]</v>
      </c>
    </row>
    <row r="414" spans="1:55" x14ac:dyDescent="0.25">
      <c r="A414" s="5">
        <v>473</v>
      </c>
      <c r="B414" t="s">
        <v>1694</v>
      </c>
      <c r="C414" t="s">
        <v>1676</v>
      </c>
      <c r="D414" s="3">
        <f t="shared" si="45"/>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A414" s="42"/>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42"/>
      <c r="AX414" s="90" t="s">
        <v>2707</v>
      </c>
      <c r="AY414" s="21" t="str">
        <f t="shared" si="40"/>
        <v>[473] = {wayshrines={424,424,424,}, dlcId=DLC_HARROWSTORM</v>
      </c>
      <c r="AZ414" s="21" t="str">
        <f t="shared" si="44"/>
        <v>, zoneIds={1152}, veteran=false</v>
      </c>
      <c r="BA414" s="21" t="str">
        <f t="shared" si="41"/>
        <v>, setType=LIBSETS_SETTYPE_DUNGEON</v>
      </c>
      <c r="BB414" s="21" t="str">
        <f t="shared" si="42"/>
        <v>},</v>
      </c>
      <c r="BC414" s="21" t="str">
        <f t="shared" si="43"/>
        <v xml:space="preserve"> --Bani’s Torment / Banis Qual   [Icereach]</v>
      </c>
    </row>
    <row r="415" spans="1:55" x14ac:dyDescent="0.25">
      <c r="A415" s="5">
        <v>474</v>
      </c>
      <c r="B415" t="s">
        <v>1695</v>
      </c>
      <c r="C415" t="s">
        <v>1678</v>
      </c>
      <c r="D415" s="3">
        <f t="shared" si="45"/>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A415" s="42"/>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42"/>
      <c r="AX415" s="90" t="s">
        <v>2707</v>
      </c>
      <c r="AY415" s="21" t="str">
        <f t="shared" si="40"/>
        <v>[474] = {wayshrines={425,425,425,}, dlcId=DLC_HARROWSTORM</v>
      </c>
      <c r="AZ415" s="21" t="str">
        <f t="shared" si="44"/>
        <v>, zoneIds={1153}, veteran=false</v>
      </c>
      <c r="BA415" s="21" t="str">
        <f t="shared" si="41"/>
        <v>, setType=LIBSETS_SETTYPE_DUNGEON</v>
      </c>
      <c r="BB415" s="21" t="str">
        <f t="shared" si="42"/>
        <v>},</v>
      </c>
      <c r="BC415" s="21" t="str">
        <f t="shared" si="43"/>
        <v xml:space="preserve"> --Draugrkin’s Grip / Griff der Draugrbrut   [Unhallowed Grave]</v>
      </c>
    </row>
    <row r="416" spans="1:55" x14ac:dyDescent="0.25">
      <c r="A416" s="5">
        <v>475</v>
      </c>
      <c r="B416" t="s">
        <v>1696</v>
      </c>
      <c r="C416" t="s">
        <v>1679</v>
      </c>
      <c r="D416" s="3">
        <f t="shared" si="45"/>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42"/>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42"/>
      <c r="AX416" s="90" t="s">
        <v>2707</v>
      </c>
      <c r="AY416" s="21" t="str">
        <f t="shared" si="40"/>
        <v>[475] = {wayshrines={425,425,425,}, dlcId=DLC_HARROWSTORM</v>
      </c>
      <c r="AZ416" s="21" t="str">
        <f t="shared" si="44"/>
        <v>, zoneIds={1153}, veteran=false</v>
      </c>
      <c r="BA416" s="21" t="str">
        <f t="shared" si="41"/>
        <v>, setType=LIBSETS_SETTYPE_DUNGEON</v>
      </c>
      <c r="BB416" s="21" t="str">
        <f t="shared" si="42"/>
        <v>},</v>
      </c>
      <c r="BC416" s="21" t="str">
        <f t="shared" si="43"/>
        <v xml:space="preserve"> --Aegis Caller / Ägisrufer   [Unhallowed Grave]</v>
      </c>
    </row>
    <row r="417" spans="1:55" x14ac:dyDescent="0.25">
      <c r="A417" s="5">
        <v>476</v>
      </c>
      <c r="B417" t="s">
        <v>1697</v>
      </c>
      <c r="C417" t="s">
        <v>1680</v>
      </c>
      <c r="D417" s="3">
        <f t="shared" si="45"/>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A417" s="42"/>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42"/>
      <c r="AX417" s="90" t="s">
        <v>2707</v>
      </c>
      <c r="AY417" s="21" t="str">
        <f t="shared" si="40"/>
        <v>[476] = {wayshrines={425,425,425,}, dlcId=DLC_HARROWSTORM</v>
      </c>
      <c r="AZ417" s="21" t="str">
        <f t="shared" si="44"/>
        <v>, zoneIds={1153}, veteran=false</v>
      </c>
      <c r="BA417" s="21" t="str">
        <f t="shared" si="41"/>
        <v>, setType=LIBSETS_SETTYPE_DUNGEON</v>
      </c>
      <c r="BB417" s="21" t="str">
        <f t="shared" si="42"/>
        <v>},</v>
      </c>
      <c r="BC417" s="21" t="str">
        <f t="shared" si="43"/>
        <v xml:space="preserve"> --Grave Guardian  / Grabwächter   [Unhallowed Grave]</v>
      </c>
    </row>
    <row r="418" spans="1:55" x14ac:dyDescent="0.25">
      <c r="A418" s="5">
        <v>478</v>
      </c>
      <c r="B418" t="s">
        <v>1685</v>
      </c>
      <c r="C418" t="s">
        <v>1677</v>
      </c>
      <c r="D418" s="3">
        <f t="shared" si="45"/>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A418" s="42"/>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2"/>
      <c r="AX418" s="90" t="s">
        <v>2707</v>
      </c>
      <c r="AY418" s="21" t="str">
        <f t="shared" si="40"/>
        <v>[478] = {wayshrines={424,424,424,}, dlcId=DLC_HARROWSTORM</v>
      </c>
      <c r="AZ418" s="21" t="str">
        <f t="shared" si="44"/>
        <v>, zoneIds={1152}, veteran={[EQUIP_TYPE_HEAD]=true, [EQUIP_TYPE_SHOULDERS]=false}</v>
      </c>
      <c r="BA418" s="21" t="str">
        <f t="shared" si="41"/>
        <v>, setType=LIBSETS_SETTYPE_MONSTER</v>
      </c>
      <c r="BB418" s="21" t="str">
        <f t="shared" si="42"/>
        <v>, dropMechanic={LIBSETS_DROP_MECHANIC_MONSTER_NAME}, dropMechanicNames={['en']='Mother Ciannait', ['de']='Mutter Ciannait'}},</v>
      </c>
      <c r="BC418" s="21" t="str">
        <f t="shared" si="43"/>
        <v xml:space="preserve"> --Mother Ciannait / Mutter Ciannait   [Icereach]</v>
      </c>
    </row>
    <row r="419" spans="1:55" x14ac:dyDescent="0.25">
      <c r="A419" s="5">
        <v>479</v>
      </c>
      <c r="B419" t="s">
        <v>1686</v>
      </c>
      <c r="C419" t="s">
        <v>1681</v>
      </c>
      <c r="D419" s="3">
        <f t="shared" si="45"/>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42"/>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2"/>
      <c r="AX419" s="90" t="s">
        <v>2707</v>
      </c>
      <c r="AY419" s="21" t="str">
        <f t="shared" si="40"/>
        <v>[479] = {wayshrines={425,425,425,}, dlcId=DLC_HARROWSTORM</v>
      </c>
      <c r="AZ419" s="21" t="str">
        <f t="shared" si="44"/>
        <v>, zoneIds={1153}, veteran={[EQUIP_TYPE_HEAD]=true, [EQUIP_TYPE_SHOULDERS]=false}</v>
      </c>
      <c r="BA419" s="21" t="str">
        <f t="shared" si="41"/>
        <v>, setType=LIBSETS_SETTYPE_MONSTER</v>
      </c>
      <c r="BB419" s="21" t="str">
        <f t="shared" si="42"/>
        <v>, dropMechanic={LIBSETS_DROP_MECHANIC_MONSTER_NAME}, dropMechanicNames={['en']='Kjalnar\’s Nightmare', ['de']='Kjalnar\’s Albtraum'}},</v>
      </c>
      <c r="BC419" s="21" t="str">
        <f t="shared" si="43"/>
        <v xml:space="preserve"> --Kjalnar\’s Nightmare / Kjalnar\’s Albtraum   [Unhallowed Grave]</v>
      </c>
    </row>
    <row r="420" spans="1:55" x14ac:dyDescent="0.25">
      <c r="A420" s="5">
        <v>480</v>
      </c>
      <c r="B420" t="s">
        <v>1698</v>
      </c>
      <c r="C420" t="s">
        <v>1682</v>
      </c>
      <c r="D420" s="3">
        <f t="shared" si="45"/>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A420" s="42"/>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42"/>
      <c r="AX420" s="90" t="s">
        <v>2707</v>
      </c>
      <c r="AY420" s="21" t="str">
        <f t="shared" si="40"/>
        <v>[480] = {wayshrines={-1,-1,-1,}, traitsNeeded=3, dlcId=DLC_BASE_GAME</v>
      </c>
      <c r="AZ420" s="21" t="str">
        <f t="shared" si="44"/>
        <v>, zoneIds={181}, veteran=false</v>
      </c>
      <c r="BA420" s="21" t="str">
        <f t="shared" si="41"/>
        <v>, setType=LIBSETS_SETTYPE_CRAFTED</v>
      </c>
      <c r="BB420" s="21" t="str">
        <f t="shared" si="42"/>
        <v>},</v>
      </c>
      <c r="BC420" s="21" t="str">
        <f t="shared" si="43"/>
        <v xml:space="preserve"> --Critical Riposte / Kritischer Konter   [Cyrodiil]</v>
      </c>
    </row>
    <row r="421" spans="1:55" x14ac:dyDescent="0.25">
      <c r="A421" s="5">
        <v>481</v>
      </c>
      <c r="B421" t="s">
        <v>1699</v>
      </c>
      <c r="C421" t="s">
        <v>1683</v>
      </c>
      <c r="D421" s="3">
        <f t="shared" si="45"/>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A421" s="42"/>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90" t="s">
        <v>2707</v>
      </c>
      <c r="AY421" s="21" t="str">
        <f t="shared" si="40"/>
        <v>[481] = {wayshrines={-1,-1,-1,}, traitsNeeded=3, dlcId=DLC_BASE_GAME</v>
      </c>
      <c r="AZ421" s="21" t="str">
        <f t="shared" si="44"/>
        <v>, zoneIds={181}, veteran=false</v>
      </c>
      <c r="BA421" s="21" t="str">
        <f t="shared" si="41"/>
        <v>, setType=LIBSETS_SETTYPE_CRAFTED</v>
      </c>
      <c r="BB421" s="21" t="str">
        <f t="shared" si="42"/>
        <v>},</v>
      </c>
      <c r="BC421" s="21" t="str">
        <f t="shared" si="43"/>
        <v xml:space="preserve"> --Unchained Aggressor / Entfesselter Aggressor   [Cyrodiil]</v>
      </c>
    </row>
    <row r="422" spans="1:55" x14ac:dyDescent="0.25">
      <c r="A422" s="5">
        <v>482</v>
      </c>
      <c r="B422" t="s">
        <v>1700</v>
      </c>
      <c r="C422" t="s">
        <v>1684</v>
      </c>
      <c r="D422" s="3">
        <f t="shared" si="45"/>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A422" s="42"/>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42"/>
      <c r="AX422" s="90" t="s">
        <v>2707</v>
      </c>
      <c r="AY422" s="21" t="str">
        <f t="shared" si="40"/>
        <v>[482] = {wayshrines={-1,-1,-1,}, traitsNeeded=3, dlcId=DLC_BASE_GAME</v>
      </c>
      <c r="AZ422" s="21" t="str">
        <f t="shared" si="44"/>
        <v>, zoneIds={181}, veteran=false</v>
      </c>
      <c r="BA422" s="21" t="str">
        <f t="shared" si="41"/>
        <v>, setType=LIBSETS_SETTYPE_CRAFTED</v>
      </c>
      <c r="BB422" s="21" t="str">
        <f t="shared" si="42"/>
        <v>},</v>
      </c>
      <c r="BC422" s="21" t="str">
        <f t="shared" si="43"/>
        <v xml:space="preserve"> --Dauntless Combatant / Furchtloser Kombattant   [Cyrodiil]</v>
      </c>
    </row>
    <row r="423" spans="1:55" x14ac:dyDescent="0.25">
      <c r="A423" s="5">
        <v>483</v>
      </c>
      <c r="B423" t="s">
        <v>1760</v>
      </c>
      <c r="C423" t="s">
        <v>1760</v>
      </c>
      <c r="D423" s="3">
        <f t="shared" si="45"/>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A423" s="41"/>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90" t="s">
        <v>2707</v>
      </c>
      <c r="AY423" s="21" t="str">
        <f t="shared" si="40"/>
        <v/>
      </c>
      <c r="AZ423" s="21" t="str">
        <f t="shared" si="44"/>
        <v/>
      </c>
      <c r="BA423" s="21" t="str">
        <f t="shared" si="41"/>
        <v/>
      </c>
      <c r="BB423" s="21" t="str">
        <f t="shared" si="42"/>
        <v/>
      </c>
      <c r="BC423" s="21" t="str">
        <f t="shared" si="43"/>
        <v/>
      </c>
    </row>
    <row r="424" spans="1:55" x14ac:dyDescent="0.25">
      <c r="A424" s="5">
        <v>484</v>
      </c>
      <c r="B424" t="s">
        <v>1761</v>
      </c>
      <c r="C424" t="s">
        <v>1761</v>
      </c>
      <c r="D424" s="3">
        <f t="shared" si="45"/>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A424" s="44"/>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90" t="s">
        <v>2707</v>
      </c>
      <c r="AY424" s="21" t="str">
        <f t="shared" si="40"/>
        <v/>
      </c>
      <c r="AZ424" s="21" t="str">
        <f t="shared" si="44"/>
        <v/>
      </c>
      <c r="BA424" s="21" t="str">
        <f t="shared" si="41"/>
        <v/>
      </c>
      <c r="BB424" s="21" t="str">
        <f t="shared" si="42"/>
        <v/>
      </c>
      <c r="BC424" s="21" t="str">
        <f t="shared" si="43"/>
        <v/>
      </c>
    </row>
    <row r="425" spans="1:55" x14ac:dyDescent="0.25">
      <c r="A425" s="5">
        <v>485</v>
      </c>
      <c r="B425" t="s">
        <v>1762</v>
      </c>
      <c r="C425" t="s">
        <v>1762</v>
      </c>
      <c r="D425" s="3">
        <f t="shared" si="45"/>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A425" s="44"/>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90" t="s">
        <v>2707</v>
      </c>
      <c r="AY425" s="21" t="str">
        <f t="shared" si="40"/>
        <v/>
      </c>
      <c r="AZ425" s="21" t="str">
        <f t="shared" si="44"/>
        <v/>
      </c>
      <c r="BA425" s="21" t="str">
        <f t="shared" si="41"/>
        <v/>
      </c>
      <c r="BB425" s="21" t="str">
        <f t="shared" si="42"/>
        <v/>
      </c>
      <c r="BC425" s="21" t="str">
        <f t="shared" si="43"/>
        <v/>
      </c>
    </row>
    <row r="426" spans="1:55" x14ac:dyDescent="0.25">
      <c r="A426" s="5">
        <v>486</v>
      </c>
      <c r="B426" t="s">
        <v>1763</v>
      </c>
      <c r="C426" t="s">
        <v>1763</v>
      </c>
      <c r="D426" s="3">
        <f t="shared" si="45"/>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A426" s="44"/>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90" t="s">
        <v>2707</v>
      </c>
      <c r="AY426" s="21" t="str">
        <f t="shared" si="40"/>
        <v/>
      </c>
      <c r="AZ426" s="21" t="str">
        <f t="shared" si="44"/>
        <v/>
      </c>
      <c r="BA426" s="21" t="str">
        <f t="shared" si="41"/>
        <v/>
      </c>
      <c r="BB426" s="21" t="str">
        <f t="shared" si="42"/>
        <v/>
      </c>
      <c r="BC426" s="21" t="str">
        <f t="shared" si="43"/>
        <v/>
      </c>
    </row>
    <row r="427" spans="1:55" x14ac:dyDescent="0.25">
      <c r="A427" s="5">
        <v>487</v>
      </c>
      <c r="B427" t="s">
        <v>1764</v>
      </c>
      <c r="C427" t="s">
        <v>2689</v>
      </c>
      <c r="D427" s="3">
        <f t="shared" si="45"/>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1581</v>
      </c>
      <c r="V427" s="43" t="str">
        <f>IF(U427&lt;&gt;"",IF(U427&lt;&gt;"LIBSETS_DROP_MECHANIC_MONSTER_NAME",VLOOKUP(U427,'LibSets constants'!$I$4:$L$1003,3,FALSE),""),"")</f>
        <v>Delve bosses have a chance to drop a waist or feet.</v>
      </c>
      <c r="W427" s="43" t="str">
        <f>IF(U427&lt;&gt;"",IF(U427&lt;&gt;"LIBSETS_DROP_MECHANIC_MONSTER_NAME",VLOOKUP(U427,'LibSets constants'!$I$4:$L$1003,4,FALSE),""),"")</f>
        <v>Bosse in Gewölben haben die Chance, eine Taille oder Füße fallen zu lassen.</v>
      </c>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41" t="s">
        <v>1581</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1583</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3" t="str">
        <f>IF(G427&lt;&gt;"LIBSETS_SETTYPE_BATTLEGROUND",IF(G427&lt;&gt;"LIBSETS_SETTYPE_SPECIAL",IF(AJ427&lt;&gt;"",VLOOKUP(AJ427,'ESO zone constants'!$D$3:$H$4953,5,FALSE),""),""),"")</f>
        <v/>
      </c>
      <c r="AK427" s="44" t="s">
        <v>1584</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90" t="s">
        <v>2707</v>
      </c>
      <c r="AY427" s="21" t="str">
        <f t="shared" si="40"/>
        <v>[487] = {wayshrines={418,419,421,}, dlcId=DLC_GREYMOOR</v>
      </c>
      <c r="AZ427" s="21" t="str">
        <f t="shared" si="44"/>
        <v>, zoneIds={1160}, veteran=false</v>
      </c>
      <c r="BA427" s="21" t="str">
        <f t="shared" si="41"/>
        <v>, setType=LIBSETS_SETTYPE_OVERLAND</v>
      </c>
      <c r="BB427" s="21" t="str">
        <f t="shared" si="42"/>
        <v>, dropMechanic={LIBSETS_DROP_MECHANIC_OVERLAND_BOSS_DELVE,LIBSETS_DROP_MECHANIC_OVERLAND_BOSS_DELVE,LIBSETS_DROP_MECHANIC_OVERLAND_BOSS_PUBLIC_DUNGEON,LIBSETS_DROP_MECHANIC_OVERLAND_CHEST}},</v>
      </c>
      <c r="BC427" s="21" t="str">
        <f t="shared" si="43"/>
        <v xml:space="preserve"> --Winter\'s Respite / Winterruhe   [Western Skyrim]</v>
      </c>
    </row>
    <row r="428" spans="1:55" x14ac:dyDescent="0.25">
      <c r="A428" s="5">
        <v>488</v>
      </c>
      <c r="B428" t="s">
        <v>1765</v>
      </c>
      <c r="C428" t="s">
        <v>1766</v>
      </c>
      <c r="D428" s="3">
        <f t="shared" si="45"/>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1581</v>
      </c>
      <c r="V428" s="43" t="str">
        <f>IF(U428&lt;&gt;"",IF(U428&lt;&gt;"LIBSETS_DROP_MECHANIC_MONSTER_NAME",VLOOKUP(U428,'LibSets constants'!$I$4:$L$1003,3,FALSE),""),"")</f>
        <v>Delve bosses have a chance to drop a waist or feet.</v>
      </c>
      <c r="W428" s="43" t="str">
        <f>IF(U428&lt;&gt;"",IF(U428&lt;&gt;"LIBSETS_DROP_MECHANIC_MONSTER_NAME",VLOOKUP(U428,'LibSets constants'!$I$4:$L$1003,4,FALSE),""),"")</f>
        <v>Bosse in Gewölben haben die Chance, eine Taille oder Füße fallen zu lassen.</v>
      </c>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41" t="s">
        <v>1581</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1583</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1584</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90" t="s">
        <v>2707</v>
      </c>
      <c r="AY428" s="21" t="str">
        <f t="shared" si="40"/>
        <v>[488] = {wayshrines={418,419,421,}, dlcId=DLC_GREYMOOR</v>
      </c>
      <c r="AZ428" s="21" t="str">
        <f t="shared" si="44"/>
        <v>, zoneIds={1160}, veteran=false</v>
      </c>
      <c r="BA428" s="21" t="str">
        <f t="shared" si="41"/>
        <v>, setType=LIBSETS_SETTYPE_OVERLAND</v>
      </c>
      <c r="BB428" s="21" t="str">
        <f t="shared" si="42"/>
        <v>, dropMechanic={LIBSETS_DROP_MECHANIC_OVERLAND_BOSS_DELVE,LIBSETS_DROP_MECHANIC_OVERLAND_BOSS_DELVE,LIBSETS_DROP_MECHANIC_OVERLAND_BOSS_PUBLIC_DUNGEON,LIBSETS_DROP_MECHANIC_OVERLAND_CHEST}},</v>
      </c>
      <c r="BC428" s="21" t="str">
        <f t="shared" si="43"/>
        <v xml:space="preserve"> --Venomous Smite / Giftschlag   [Western Skyrim]</v>
      </c>
    </row>
    <row r="429" spans="1:55" x14ac:dyDescent="0.25">
      <c r="A429" s="5">
        <v>489</v>
      </c>
      <c r="B429" t="s">
        <v>1767</v>
      </c>
      <c r="C429" t="s">
        <v>1768</v>
      </c>
      <c r="D429" s="3">
        <f t="shared" si="45"/>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1581</v>
      </c>
      <c r="V429" s="43" t="str">
        <f>IF(U429&lt;&gt;"",IF(U429&lt;&gt;"LIBSETS_DROP_MECHANIC_MONSTER_NAME",VLOOKUP(U429,'LibSets constants'!$I$4:$L$1003,3,FALSE),""),"")</f>
        <v>Delve bosses have a chance to drop a waist or feet.</v>
      </c>
      <c r="W429" s="43" t="str">
        <f>IF(U429&lt;&gt;"",IF(U429&lt;&gt;"LIBSETS_DROP_MECHANIC_MONSTER_NAME",VLOOKUP(U429,'LibSets constants'!$I$4:$L$1003,4,FALSE),""),"")</f>
        <v>Bosse in Gewölben haben die Chance, eine Taille oder Füße fallen zu lassen.</v>
      </c>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41" t="s">
        <v>1581</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1583</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1584</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90" t="s">
        <v>2707</v>
      </c>
      <c r="AY429" s="21" t="str">
        <f t="shared" si="40"/>
        <v>[489] = {wayshrines={418,419,421,}, dlcId=DLC_GREYMOOR</v>
      </c>
      <c r="AZ429" s="21" t="str">
        <f t="shared" si="44"/>
        <v>, zoneIds={1160}, veteran=false</v>
      </c>
      <c r="BA429" s="21" t="str">
        <f t="shared" si="41"/>
        <v>, setType=LIBSETS_SETTYPE_OVERLAND</v>
      </c>
      <c r="BB429" s="21" t="str">
        <f t="shared" si="42"/>
        <v>, dropMechanic={LIBSETS_DROP_MECHANIC_OVERLAND_BOSS_DELVE,LIBSETS_DROP_MECHANIC_OVERLAND_BOSS_DELVE,LIBSETS_DROP_MECHANIC_OVERLAND_BOSS_PUBLIC_DUNGEON,LIBSETS_DROP_MECHANIC_OVERLAND_CHEST}},</v>
      </c>
      <c r="BC429" s="21" t="str">
        <f t="shared" si="43"/>
        <v xml:space="preserve"> --Eternal Vigor / Ewiger Elan   [Western Skyrim]</v>
      </c>
    </row>
    <row r="430" spans="1:55" x14ac:dyDescent="0.25">
      <c r="A430" s="5">
        <v>490</v>
      </c>
      <c r="B430" t="s">
        <v>1769</v>
      </c>
      <c r="C430" t="s">
        <v>2690</v>
      </c>
      <c r="D430" s="3">
        <f t="shared" ref="D430:D461" si="46">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A430" s="41"/>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0" t="str">
        <f>IF(AU430&lt;&gt;"",IF(AU430&lt;&gt;"LIBSETS_DROP_MECHANIC_MONSTER_NAME",VLOOKUP(AU430,'LibSets constants'!$I$4:$L$1003,4,FALSE),""),"")</f>
        <v/>
      </c>
      <c r="AX430" s="90" t="s">
        <v>2707</v>
      </c>
      <c r="AY430" s="21" t="str">
        <f t="shared" si="40"/>
        <v>[490] = {wayshrines={418,418,418,}, traitsNeeded=5, dlcId=DLC_GREYMOOR</v>
      </c>
      <c r="AZ430" s="21" t="str">
        <f t="shared" si="44"/>
        <v>, zoneIds={1160,1160,1160}, veteran=false</v>
      </c>
      <c r="BA430" s="21" t="str">
        <f t="shared" si="41"/>
        <v>, setType=LIBSETS_SETTYPE_CRAFTED</v>
      </c>
      <c r="BB430" s="21" t="str">
        <f t="shared" si="42"/>
        <v>},</v>
      </c>
      <c r="BC430" s="21" t="str">
        <f t="shared" si="43"/>
        <v xml:space="preserve"> --Stuhn\'s Favor / Stuhns Gunst   [Western Skyrim, Western Skyrim, Western Skyrim]</v>
      </c>
    </row>
    <row r="431" spans="1:55" x14ac:dyDescent="0.25">
      <c r="A431" s="5">
        <v>491</v>
      </c>
      <c r="B431" t="s">
        <v>1770</v>
      </c>
      <c r="C431" t="s">
        <v>2691</v>
      </c>
      <c r="D431" s="3">
        <f t="shared" si="46"/>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A431" s="41"/>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90" t="s">
        <v>2707</v>
      </c>
      <c r="AY431" s="21" t="str">
        <f t="shared" si="40"/>
        <v>[491] = {wayshrines={417,417,417,}, traitsNeeded=7, dlcId=DLC_GREYMOOR</v>
      </c>
      <c r="AZ431" s="21" t="str">
        <f t="shared" si="44"/>
        <v>, zoneIds={1160,1160,1160}, veteran=false</v>
      </c>
      <c r="BA431" s="21" t="str">
        <f t="shared" si="41"/>
        <v>, setType=LIBSETS_SETTYPE_CRAFTED</v>
      </c>
      <c r="BB431" s="21" t="str">
        <f t="shared" si="42"/>
        <v>},</v>
      </c>
      <c r="BC431" s="21" t="str">
        <f t="shared" si="43"/>
        <v xml:space="preserve"> --Dragon\'s Appetite / Appetit des Drachen   [Western Skyrim, Western Skyrim, Western Skyrim]</v>
      </c>
    </row>
    <row r="432" spans="1:55" x14ac:dyDescent="0.25">
      <c r="A432" s="5">
        <v>492</v>
      </c>
      <c r="B432" t="s">
        <v>1771</v>
      </c>
      <c r="C432" t="s">
        <v>2692</v>
      </c>
      <c r="D432" s="3">
        <f t="shared" si="46"/>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A432" s="44"/>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90" t="s">
        <v>2707</v>
      </c>
      <c r="AY432" s="21" t="str">
        <f t="shared" si="40"/>
        <v>[492] = {wayshrines={434,434,434,}, dlcId=DLC_GREYMOOR</v>
      </c>
      <c r="AZ432" s="21" t="str">
        <f t="shared" si="44"/>
        <v>, zoneIds={1196}, veteran=false</v>
      </c>
      <c r="BA432" s="21" t="str">
        <f t="shared" si="41"/>
        <v>, setType=LIBSETS_SETTYPE_TRIAL</v>
      </c>
      <c r="BB432" s="21" t="str">
        <f t="shared" si="42"/>
        <v>, dropMechanic={LIBSETS_DROP_MECHANIC_MONSTER_NAME}, dropMechanicNames={}},</v>
      </c>
      <c r="BC432" s="21" t="str">
        <f t="shared" si="43"/>
        <v xml:space="preserve"> --Kyne\'s Wind / Kynes Wind   [Kyne's Aegis]</v>
      </c>
    </row>
    <row r="433" spans="1:55" x14ac:dyDescent="0.25">
      <c r="A433" s="5">
        <v>493</v>
      </c>
      <c r="B433" t="s">
        <v>1772</v>
      </c>
      <c r="C433" t="s">
        <v>2693</v>
      </c>
      <c r="D433" s="3">
        <f t="shared" si="46"/>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44"/>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90" t="s">
        <v>2707</v>
      </c>
      <c r="AY433" s="21" t="str">
        <f t="shared" si="40"/>
        <v>[493] = {wayshrines={434,434,434,}, dlcId=DLC_GREYMOOR</v>
      </c>
      <c r="AZ433" s="21" t="str">
        <f t="shared" si="44"/>
        <v>, zoneIds={1196}, veteran=true</v>
      </c>
      <c r="BA433" s="21" t="str">
        <f t="shared" si="41"/>
        <v>, setType=LIBSETS_SETTYPE_TRIAL</v>
      </c>
      <c r="BB433" s="21" t="str">
        <f t="shared" si="42"/>
        <v>, dropMechanic={LIBSETS_DROP_MECHANIC_MONSTER_NAME}, dropMechanicNames={}},</v>
      </c>
      <c r="BC433" s="21" t="str">
        <f t="shared" si="43"/>
        <v xml:space="preserve"> --Perfected Kyne\'s Wind / Kynes perfektionierter Wind   [Kyne's Aegis]</v>
      </c>
    </row>
    <row r="434" spans="1:55" x14ac:dyDescent="0.25">
      <c r="A434" s="5">
        <v>494</v>
      </c>
      <c r="B434" t="s">
        <v>1773</v>
      </c>
      <c r="C434" t="s">
        <v>2694</v>
      </c>
      <c r="D434" s="3">
        <f t="shared" si="46"/>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A434" s="44"/>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90" t="s">
        <v>2707</v>
      </c>
      <c r="AY434" s="21" t="str">
        <f t="shared" si="40"/>
        <v>[494] = {wayshrines={434,434,434,}, dlcId=DLC_GREYMOOR</v>
      </c>
      <c r="AZ434" s="21" t="str">
        <f t="shared" si="44"/>
        <v>, zoneIds={1196}, veteran=false</v>
      </c>
      <c r="BA434" s="21" t="str">
        <f t="shared" si="41"/>
        <v>, setType=LIBSETS_SETTYPE_TRIAL</v>
      </c>
      <c r="BB434" s="21" t="str">
        <f t="shared" si="42"/>
        <v>, dropMechanic={LIBSETS_DROP_MECHANIC_MONSTER_NAME}, dropMechanicNames={}},</v>
      </c>
      <c r="BC434" s="21" t="str">
        <f t="shared" si="43"/>
        <v xml:space="preserve"> --Vrol\'s Command / Vrols Befehl   [Kyne's Aegis]</v>
      </c>
    </row>
    <row r="435" spans="1:55" x14ac:dyDescent="0.25">
      <c r="A435" s="5">
        <v>495</v>
      </c>
      <c r="B435" t="s">
        <v>1774</v>
      </c>
      <c r="C435" t="s">
        <v>2695</v>
      </c>
      <c r="D435" s="3">
        <f t="shared" si="46"/>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A435" s="44"/>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90" t="s">
        <v>2707</v>
      </c>
      <c r="AY435" s="21" t="str">
        <f t="shared" si="40"/>
        <v>[495] = {wayshrines={434,434,434,}, dlcId=DLC_GREYMOOR</v>
      </c>
      <c r="AZ435" s="21" t="str">
        <f t="shared" si="44"/>
        <v>, zoneIds={1196}, veteran=true</v>
      </c>
      <c r="BA435" s="21" t="str">
        <f t="shared" si="41"/>
        <v>, setType=LIBSETS_SETTYPE_TRIAL</v>
      </c>
      <c r="BB435" s="21" t="str">
        <f t="shared" si="42"/>
        <v>, dropMechanic={LIBSETS_DROP_MECHANIC_MONSTER_NAME}, dropMechanicNames={}},</v>
      </c>
      <c r="BC435" s="21" t="str">
        <f t="shared" si="43"/>
        <v xml:space="preserve"> --Perfected Vrol\'s Command / Vrols perfektionierter Befehl   [Kyne's Aegis]</v>
      </c>
    </row>
    <row r="436" spans="1:55" x14ac:dyDescent="0.25">
      <c r="A436" s="5">
        <v>496</v>
      </c>
      <c r="B436" t="s">
        <v>1775</v>
      </c>
      <c r="C436" t="s">
        <v>1776</v>
      </c>
      <c r="D436" s="3">
        <f t="shared" si="46"/>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A436" s="44"/>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90" t="s">
        <v>2707</v>
      </c>
      <c r="AY436" s="21" t="str">
        <f t="shared" si="40"/>
        <v>[496] = {wayshrines={434,434,434,}, dlcId=DLC_GREYMOOR</v>
      </c>
      <c r="AZ436" s="21" t="str">
        <f t="shared" si="44"/>
        <v>, zoneIds={1196}, veteran=false</v>
      </c>
      <c r="BA436" s="21" t="str">
        <f t="shared" si="41"/>
        <v>, setType=LIBSETS_SETTYPE_TRIAL</v>
      </c>
      <c r="BB436" s="21" t="str">
        <f t="shared" si="42"/>
        <v>, dropMechanic={LIBSETS_DROP_MECHANIC_MONSTER_NAME}, dropMechanicNames={}},</v>
      </c>
      <c r="BC436" s="21" t="str">
        <f t="shared" si="43"/>
        <v xml:space="preserve"> --Roaring Opportunist / Brüllender Opportunist   [Kyne's Aegis]</v>
      </c>
    </row>
    <row r="437" spans="1:55" x14ac:dyDescent="0.25">
      <c r="A437" s="5">
        <v>497</v>
      </c>
      <c r="B437" t="s">
        <v>1777</v>
      </c>
      <c r="C437" t="s">
        <v>1778</v>
      </c>
      <c r="D437" s="3">
        <f t="shared" si="46"/>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A437" s="44"/>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90" t="s">
        <v>2707</v>
      </c>
      <c r="AY437" s="21" t="str">
        <f t="shared" si="40"/>
        <v>[497] = {wayshrines={434,434,434,}, dlcId=DLC_GREYMOOR</v>
      </c>
      <c r="AZ437" s="21" t="str">
        <f t="shared" si="44"/>
        <v>, zoneIds={1196}, veteran=true</v>
      </c>
      <c r="BA437" s="21" t="str">
        <f t="shared" si="41"/>
        <v>, setType=LIBSETS_SETTYPE_TRIAL</v>
      </c>
      <c r="BB437" s="21" t="str">
        <f t="shared" si="42"/>
        <v>, dropMechanic={LIBSETS_DROP_MECHANIC_MONSTER_NAME}, dropMechanicNames={}},</v>
      </c>
      <c r="BC437" s="21" t="str">
        <f t="shared" si="43"/>
        <v xml:space="preserve"> --Perfected Roaring Opportunist / Perfektionierter brüllender Opportunist   [Kyne's Aegis]</v>
      </c>
    </row>
    <row r="438" spans="1:55" x14ac:dyDescent="0.25">
      <c r="A438" s="5">
        <v>498</v>
      </c>
      <c r="B438" t="s">
        <v>1779</v>
      </c>
      <c r="C438" t="s">
        <v>2696</v>
      </c>
      <c r="D438" s="3">
        <f t="shared" si="46"/>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90" t="s">
        <v>2707</v>
      </c>
      <c r="AY438" s="21" t="str">
        <f t="shared" si="40"/>
        <v>[498] = {wayshrines={434,434,434,}, dlcId=DLC_GREYMOOR</v>
      </c>
      <c r="AZ438" s="21" t="str">
        <f t="shared" si="44"/>
        <v>, zoneIds={1196}, veteran=false</v>
      </c>
      <c r="BA438" s="21" t="str">
        <f t="shared" si="41"/>
        <v>, setType=LIBSETS_SETTYPE_TRIAL</v>
      </c>
      <c r="BB438" s="21" t="str">
        <f t="shared" si="42"/>
        <v>, dropMechanic={LIBSETS_DROP_MECHANIC_MONSTER_NAME}, dropMechanicNames={}},</v>
      </c>
      <c r="BC438" s="21" t="str">
        <f t="shared" si="43"/>
        <v xml:space="preserve"> --Yandir\'s Might / Yandirs Macht   [Kyne's Aegis]</v>
      </c>
    </row>
    <row r="439" spans="1:55" x14ac:dyDescent="0.25">
      <c r="A439" s="5">
        <v>499</v>
      </c>
      <c r="B439" t="s">
        <v>1780</v>
      </c>
      <c r="C439" t="s">
        <v>2697</v>
      </c>
      <c r="D439" s="3">
        <f t="shared" si="46"/>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A439" s="44"/>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90" t="s">
        <v>2707</v>
      </c>
      <c r="AY439" s="21" t="str">
        <f t="shared" si="40"/>
        <v>[499] = {wayshrines={434,434,434,}, dlcId=DLC_GREYMOOR</v>
      </c>
      <c r="AZ439" s="21" t="str">
        <f t="shared" si="44"/>
        <v>, zoneIds={1196}, veteran=true</v>
      </c>
      <c r="BA439" s="21" t="str">
        <f t="shared" si="41"/>
        <v>, setType=LIBSETS_SETTYPE_TRIAL</v>
      </c>
      <c r="BB439" s="21" t="str">
        <f t="shared" si="42"/>
        <v>, dropMechanic={LIBSETS_DROP_MECHANIC_MONSTER_NAME}, dropMechanicNames={}},</v>
      </c>
      <c r="BC439" s="21" t="str">
        <f t="shared" si="43"/>
        <v xml:space="preserve"> --Perfected Yandir\'s Might / Yandirs perfektionierte Macht   [Kyne's Aegis]</v>
      </c>
    </row>
    <row r="440" spans="1:55" x14ac:dyDescent="0.25">
      <c r="A440" s="5">
        <v>500</v>
      </c>
      <c r="B440" t="s">
        <v>1781</v>
      </c>
      <c r="C440" t="s">
        <v>2698</v>
      </c>
      <c r="D440" s="3">
        <f t="shared" si="46"/>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A440" s="44"/>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90" t="s">
        <v>2707</v>
      </c>
      <c r="AY440" s="21" t="str">
        <f t="shared" si="40"/>
        <v/>
      </c>
      <c r="AZ440" s="21" t="str">
        <f t="shared" si="44"/>
        <v/>
      </c>
      <c r="BA440" s="21" t="str">
        <f t="shared" si="41"/>
        <v/>
      </c>
      <c r="BB440" s="21" t="str">
        <f t="shared" si="42"/>
        <v/>
      </c>
      <c r="BC440" s="21" t="str">
        <f t="shared" si="43"/>
        <v/>
      </c>
    </row>
    <row r="441" spans="1:55" x14ac:dyDescent="0.25">
      <c r="A441" s="5">
        <v>501</v>
      </c>
      <c r="B441" t="s">
        <v>1783</v>
      </c>
      <c r="C441" t="s">
        <v>1782</v>
      </c>
      <c r="D441" s="3">
        <f t="shared" si="46"/>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A441" s="44"/>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90" t="s">
        <v>2707</v>
      </c>
      <c r="AY441" s="21" t="str">
        <f t="shared" si="40"/>
        <v>[501] = {wayshrines={-1,-1,-1,}, dlcId=DLC_GREYMOOR</v>
      </c>
      <c r="AZ441" s="21" t="str">
        <f t="shared" si="44"/>
        <v>, veteran=false</v>
      </c>
      <c r="BA441" s="21" t="str">
        <f t="shared" si="41"/>
        <v>, setType=LIBSETS_SETTYPE_MYTHIC</v>
      </c>
      <c r="BB441" s="21" t="str">
        <f t="shared" si="42"/>
        <v>, dropMechanic={LIBSETS_DROP_MECHANIC_ANTIQUITIES}},</v>
      </c>
      <c r="BC441" s="21" t="str">
        <f t="shared" si="43"/>
        <v xml:space="preserve"> --Thrassian Stranglers / Thrassische Würger   [Antiquities]</v>
      </c>
    </row>
    <row r="442" spans="1:55" x14ac:dyDescent="0.25">
      <c r="A442" s="5">
        <v>502</v>
      </c>
      <c r="B442" t="s">
        <v>1784</v>
      </c>
      <c r="C442" t="s">
        <v>1784</v>
      </c>
      <c r="D442" s="3">
        <f t="shared" si="46"/>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A442" s="44"/>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90" t="s">
        <v>2707</v>
      </c>
      <c r="AY442" s="21" t="str">
        <f t="shared" si="40"/>
        <v/>
      </c>
      <c r="AZ442" s="21" t="str">
        <f t="shared" si="44"/>
        <v/>
      </c>
      <c r="BA442" s="21" t="str">
        <f t="shared" si="41"/>
        <v/>
      </c>
      <c r="BB442" s="21" t="str">
        <f t="shared" si="42"/>
        <v/>
      </c>
      <c r="BC442" s="21" t="str">
        <f t="shared" si="43"/>
        <v/>
      </c>
    </row>
    <row r="443" spans="1:55" x14ac:dyDescent="0.25">
      <c r="A443" s="5">
        <v>503</v>
      </c>
      <c r="B443" t="s">
        <v>1785</v>
      </c>
      <c r="C443" t="s">
        <v>1786</v>
      </c>
      <c r="D443" s="3">
        <f t="shared" si="46"/>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A443" s="44"/>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90" t="s">
        <v>2707</v>
      </c>
      <c r="AY443" s="21" t="str">
        <f t="shared" si="40"/>
        <v>[503] = {wayshrines={-1,-1,-1,}, dlcId=DLC_GREYMOOR</v>
      </c>
      <c r="AZ443" s="21" t="str">
        <f t="shared" si="44"/>
        <v>, veteran=false</v>
      </c>
      <c r="BA443" s="21" t="str">
        <f t="shared" si="41"/>
        <v>, setType=LIBSETS_SETTYPE_MYTHIC</v>
      </c>
      <c r="BB443" s="21" t="str">
        <f t="shared" si="42"/>
        <v>, dropMechanic={LIBSETS_DROP_MECHANIC_ANTIQUITIES}},</v>
      </c>
      <c r="BC443" s="21" t="str">
        <f t="shared" si="43"/>
        <v xml:space="preserve"> --Ring of the Wild Hunt / Ring der Wilden Jagd   [Antiquities]</v>
      </c>
    </row>
    <row r="444" spans="1:55" x14ac:dyDescent="0.25">
      <c r="A444" s="5">
        <v>504</v>
      </c>
      <c r="B444" t="s">
        <v>1787</v>
      </c>
      <c r="C444" t="s">
        <v>2699</v>
      </c>
      <c r="D444" s="3">
        <f t="shared" si="46"/>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44"/>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90" t="s">
        <v>2707</v>
      </c>
      <c r="AY444" s="21" t="str">
        <f t="shared" si="40"/>
        <v/>
      </c>
      <c r="AZ444" s="21" t="str">
        <f t="shared" si="44"/>
        <v/>
      </c>
      <c r="BA444" s="21" t="str">
        <f t="shared" si="41"/>
        <v/>
      </c>
      <c r="BB444" s="21" t="str">
        <f t="shared" si="42"/>
        <v/>
      </c>
      <c r="BC444" s="21" t="str">
        <f t="shared" si="43"/>
        <v/>
      </c>
    </row>
    <row r="445" spans="1:55" x14ac:dyDescent="0.25">
      <c r="A445" s="5">
        <v>505</v>
      </c>
      <c r="B445" t="s">
        <v>1789</v>
      </c>
      <c r="C445" t="s">
        <v>1788</v>
      </c>
      <c r="D445" s="3">
        <f t="shared" si="46"/>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A445" s="44"/>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90" t="s">
        <v>2707</v>
      </c>
      <c r="AY445" s="21" t="str">
        <f t="shared" si="40"/>
        <v>[505] = {wayshrines={-1,-1,-1,}, dlcId=DLC_GREYMOOR</v>
      </c>
      <c r="AZ445" s="21" t="str">
        <f t="shared" si="44"/>
        <v>, veteran=false</v>
      </c>
      <c r="BA445" s="21" t="str">
        <f t="shared" si="41"/>
        <v>, setType=LIBSETS_SETTYPE_MYTHIC</v>
      </c>
      <c r="BB445" s="21" t="str">
        <f t="shared" si="42"/>
        <v>, dropMechanic={LIBSETS_DROP_MECHANIC_ANTIQUITIES}},</v>
      </c>
      <c r="BC445" s="21" t="str">
        <f t="shared" si="43"/>
        <v xml:space="preserve"> --Torc of Tonal Constancy / Torques der Klangkonstanz   [Antiquities]</v>
      </c>
    </row>
    <row r="446" spans="1:55" x14ac:dyDescent="0.25">
      <c r="A446" s="5">
        <v>506</v>
      </c>
      <c r="B446" t="s">
        <v>1790</v>
      </c>
      <c r="C446" t="s">
        <v>1791</v>
      </c>
      <c r="D446" s="3">
        <f t="shared" si="46"/>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A446" s="44"/>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90" t="s">
        <v>2707</v>
      </c>
      <c r="AY446" s="21" t="str">
        <f t="shared" si="40"/>
        <v>[506] = {wayshrines={430,430,430,}, traitsNeeded=3, dlcId=DLC_GREYMOOR</v>
      </c>
      <c r="AZ446" s="21" t="str">
        <f t="shared" si="44"/>
        <v>, zoneIds={1161,1161,1161}, veteran=false</v>
      </c>
      <c r="BA446" s="21" t="str">
        <f t="shared" si="41"/>
        <v>, setType=LIBSETS_SETTYPE_CRAFTED</v>
      </c>
      <c r="BB446" s="21" t="str">
        <f t="shared" si="42"/>
        <v>},</v>
      </c>
      <c r="BC446" s="21" t="str">
        <f t="shared" si="43"/>
        <v xml:space="preserve"> --Spell Parasite / Magieparasit   [Blackreach: Greymoor Caverns, Blackreach: Greymoor Caverns, Blackreach: Greymoor Caverns]</v>
      </c>
    </row>
    <row r="447" spans="1:55" x14ac:dyDescent="0.25">
      <c r="A447" s="94">
        <v>509</v>
      </c>
      <c r="B447" s="95" t="s">
        <v>1792</v>
      </c>
      <c r="C447" s="95" t="s">
        <v>1792</v>
      </c>
      <c r="D447" s="3">
        <f t="shared" si="46"/>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44"/>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90" t="s">
        <v>2707</v>
      </c>
      <c r="AY447" s="21" t="str">
        <f t="shared" si="40"/>
        <v/>
      </c>
      <c r="AZ447" s="21" t="str">
        <f t="shared" si="44"/>
        <v/>
      </c>
      <c r="BA447" s="21" t="str">
        <f t="shared" si="41"/>
        <v/>
      </c>
      <c r="BB447" s="21" t="str">
        <f t="shared" si="42"/>
        <v/>
      </c>
      <c r="BC447" s="21" t="str">
        <f t="shared" si="43"/>
        <v/>
      </c>
    </row>
    <row r="448" spans="1:55" x14ac:dyDescent="0.25">
      <c r="A448" s="94">
        <v>510</v>
      </c>
      <c r="B448" s="95" t="s">
        <v>1793</v>
      </c>
      <c r="C448" s="95" t="s">
        <v>1793</v>
      </c>
      <c r="D448" s="3">
        <f t="shared" si="46"/>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A448" s="44"/>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90" t="s">
        <v>2707</v>
      </c>
      <c r="AY448" s="21" t="str">
        <f t="shared" si="40"/>
        <v/>
      </c>
      <c r="AZ448" s="21" t="str">
        <f t="shared" si="44"/>
        <v/>
      </c>
      <c r="BA448" s="21" t="str">
        <f t="shared" si="41"/>
        <v/>
      </c>
      <c r="BB448" s="21" t="str">
        <f t="shared" si="42"/>
        <v/>
      </c>
      <c r="BC448" s="21" t="str">
        <f t="shared" si="43"/>
        <v/>
      </c>
    </row>
    <row r="449" spans="1:55" x14ac:dyDescent="0.25">
      <c r="A449" s="94">
        <v>511</v>
      </c>
      <c r="B449" s="95" t="s">
        <v>1794</v>
      </c>
      <c r="C449" s="95" t="s">
        <v>1794</v>
      </c>
      <c r="D449" s="3">
        <f t="shared" si="46"/>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A449" s="44"/>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90" t="s">
        <v>2707</v>
      </c>
      <c r="AY449" s="21" t="str">
        <f t="shared" si="40"/>
        <v/>
      </c>
      <c r="AZ449" s="21" t="str">
        <f t="shared" si="44"/>
        <v/>
      </c>
      <c r="BA449" s="21" t="str">
        <f t="shared" si="41"/>
        <v/>
      </c>
      <c r="BB449" s="21" t="str">
        <f t="shared" si="42"/>
        <v/>
      </c>
      <c r="BC449" s="21" t="str">
        <f t="shared" si="43"/>
        <v/>
      </c>
    </row>
    <row r="450" spans="1:55" x14ac:dyDescent="0.25">
      <c r="A450" s="94">
        <v>512</v>
      </c>
      <c r="B450" s="95" t="s">
        <v>1795</v>
      </c>
      <c r="C450" s="95" t="s">
        <v>1795</v>
      </c>
      <c r="D450" s="3">
        <f t="shared" si="46"/>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44"/>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90" t="s">
        <v>2707</v>
      </c>
      <c r="AY450" s="21" t="str">
        <f t="shared" si="40"/>
        <v/>
      </c>
      <c r="AZ450" s="21" t="str">
        <f t="shared" si="44"/>
        <v/>
      </c>
      <c r="BA450" s="21" t="str">
        <f t="shared" si="41"/>
        <v/>
      </c>
      <c r="BB450" s="21" t="str">
        <f t="shared" si="42"/>
        <v/>
      </c>
      <c r="BC450" s="21" t="str">
        <f t="shared" si="43"/>
        <v/>
      </c>
    </row>
    <row r="451" spans="1:55" x14ac:dyDescent="0.25">
      <c r="A451" s="5">
        <v>513</v>
      </c>
      <c r="B451" t="s">
        <v>2193</v>
      </c>
      <c r="C451" t="s">
        <v>1837</v>
      </c>
      <c r="D451" s="3">
        <f t="shared" si="46"/>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A451" s="44"/>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90" t="s">
        <v>2707</v>
      </c>
      <c r="AY451" s="21" t="str">
        <f t="shared" ref="AY451:AY514" si="47">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 t="shared" si="44"/>
        <v>, zoneIds={1201}, veteran=false</v>
      </c>
      <c r="BA451" s="21" t="str">
        <f t="shared" ref="BA451:BA514" si="48">IF(F451&lt;&gt;"Not in the game (anymore)",IF(A451&lt;&gt;"",", setType="&amp;G451,"")&amp;IF(J451="true",", multiTrialSet=true",""),"")</f>
        <v>, setType=LIBSETS_SETTYPE_DUNGEON</v>
      </c>
      <c r="BB451" s="21" t="str">
        <f t="shared" ref="BB451:BB514" si="49">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 t="shared" ref="BC451:BC514" si="50">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2194</v>
      </c>
      <c r="C452" t="s">
        <v>1838</v>
      </c>
      <c r="D452" s="3">
        <f t="shared" si="46"/>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44"/>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90" t="s">
        <v>2707</v>
      </c>
      <c r="AY452" s="21" t="str">
        <f t="shared" si="47"/>
        <v>[514] = {wayshrines={436,436,436,}, dlcId=DLC_STONETHORN</v>
      </c>
      <c r="AZ452" s="21" t="str">
        <f t="shared" si="44"/>
        <v>, zoneIds={1201}, veteran=false</v>
      </c>
      <c r="BA452" s="21" t="str">
        <f t="shared" si="48"/>
        <v>, setType=LIBSETS_SETTYPE_DUNGEON</v>
      </c>
      <c r="BB452" s="21" t="str">
        <f t="shared" si="49"/>
        <v>},</v>
      </c>
      <c r="BC452" s="21" t="str">
        <f t="shared" si="50"/>
        <v xml:space="preserve"> --Unleashed Terror / Entfesselter Schrecken   [Castle Thorn]</v>
      </c>
    </row>
    <row r="453" spans="1:55" x14ac:dyDescent="0.25">
      <c r="A453" s="5">
        <v>515</v>
      </c>
      <c r="B453" t="s">
        <v>2195</v>
      </c>
      <c r="C453" t="s">
        <v>1839</v>
      </c>
      <c r="D453" s="3">
        <f t="shared" si="46"/>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44"/>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90" t="s">
        <v>2707</v>
      </c>
      <c r="AY453" s="21" t="str">
        <f t="shared" si="47"/>
        <v>[515] = {wayshrines={436,436,436,}, dlcId=DLC_STONETHORN</v>
      </c>
      <c r="AZ453" s="21" t="str">
        <f t="shared" si="44"/>
        <v>, zoneIds={1201}, veteran=false</v>
      </c>
      <c r="BA453" s="21" t="str">
        <f t="shared" si="48"/>
        <v>, setType=LIBSETS_SETTYPE_DUNGEON</v>
      </c>
      <c r="BB453" s="21" t="str">
        <f t="shared" si="49"/>
        <v>},</v>
      </c>
      <c r="BC453" s="21" t="str">
        <f t="shared" si="50"/>
        <v xml:space="preserve"> --Crimson Twilight / Scharlachrotes Zwielicht   [Castle Thorn]</v>
      </c>
    </row>
    <row r="454" spans="1:55" x14ac:dyDescent="0.25">
      <c r="A454" s="5">
        <v>516</v>
      </c>
      <c r="B454" t="s">
        <v>2196</v>
      </c>
      <c r="C454" t="s">
        <v>1841</v>
      </c>
      <c r="D454" s="3">
        <f t="shared" si="46"/>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A454" s="44"/>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90" t="s">
        <v>2707</v>
      </c>
      <c r="AY454" s="21" t="str">
        <f t="shared" si="47"/>
        <v>[516] = {wayshrines={435,435,435,}, dlcId=DLC_STONETHORN</v>
      </c>
      <c r="AZ454" s="21" t="str">
        <f t="shared" si="44"/>
        <v>, zoneIds={1197}, veteran=false</v>
      </c>
      <c r="BA454" s="21" t="str">
        <f t="shared" si="48"/>
        <v>, setType=LIBSETS_SETTYPE_DUNGEON</v>
      </c>
      <c r="BB454" s="21" t="str">
        <f t="shared" si="49"/>
        <v>},</v>
      </c>
      <c r="BC454" s="21" t="str">
        <f t="shared" si="50"/>
        <v xml:space="preserve"> --Elemental Catalyst / Elementarer Katalysator   [Stone Garden]</v>
      </c>
    </row>
    <row r="455" spans="1:55" x14ac:dyDescent="0.25">
      <c r="A455" s="5">
        <v>517</v>
      </c>
      <c r="B455" t="s">
        <v>2197</v>
      </c>
      <c r="C455" t="s">
        <v>1842</v>
      </c>
      <c r="D455" s="3">
        <f t="shared" si="46"/>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A455" s="44"/>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90" t="s">
        <v>2707</v>
      </c>
      <c r="AY455" s="21" t="str">
        <f t="shared" si="47"/>
        <v>[517] = {wayshrines={435,435,435,}, dlcId=DLC_STONETHORN</v>
      </c>
      <c r="AZ455" s="21" t="str">
        <f t="shared" si="44"/>
        <v>, zoneIds={1197}, veteran=false</v>
      </c>
      <c r="BA455" s="21" t="str">
        <f t="shared" si="48"/>
        <v>, setType=LIBSETS_SETTYPE_DUNGEON</v>
      </c>
      <c r="BB455" s="21" t="str">
        <f t="shared" si="49"/>
        <v>},</v>
      </c>
      <c r="BC455" s="21" t="str">
        <f t="shared" si="50"/>
        <v xml:space="preserve"> --Kraglen’s Howl / Kraglens Heulen   [Stone Garden]</v>
      </c>
    </row>
    <row r="456" spans="1:55" x14ac:dyDescent="0.25">
      <c r="A456" s="5">
        <v>518</v>
      </c>
      <c r="B456" t="s">
        <v>2198</v>
      </c>
      <c r="C456" t="s">
        <v>1843</v>
      </c>
      <c r="D456" s="3">
        <f t="shared" si="46"/>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A456" s="44"/>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90" t="s">
        <v>2707</v>
      </c>
      <c r="AY456" s="21" t="str">
        <f t="shared" si="47"/>
        <v>[518] = {wayshrines={435,435,435,}, dlcId=DLC_STONETHORN</v>
      </c>
      <c r="AZ456" s="21" t="str">
        <f t="shared" si="44"/>
        <v>, zoneIds={1197}, veteran=false</v>
      </c>
      <c r="BA456" s="21" t="str">
        <f t="shared" si="48"/>
        <v>, setType=LIBSETS_SETTYPE_DUNGEON</v>
      </c>
      <c r="BB456" s="21" t="str">
        <f t="shared" si="49"/>
        <v>},</v>
      </c>
      <c r="BC456" s="21" t="str">
        <f t="shared" si="50"/>
        <v xml:space="preserve"> --Arkasis’s Genius / Arkasis' Genie   [Stone Garden]</v>
      </c>
    </row>
    <row r="457" spans="1:55" x14ac:dyDescent="0.25">
      <c r="A457" s="5">
        <v>519</v>
      </c>
      <c r="B457" t="s">
        <v>1796</v>
      </c>
      <c r="C457" t="s">
        <v>1797</v>
      </c>
      <c r="D457" s="3">
        <f t="shared" si="46"/>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A457" s="44"/>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90" t="s">
        <v>2707</v>
      </c>
      <c r="AY457" s="21" t="str">
        <f t="shared" si="47"/>
        <v>[519] = {wayshrines={-1,-1,-1,}, dlcId=DLC_GREYMOOR</v>
      </c>
      <c r="AZ457" s="21" t="str">
        <f t="shared" si="44"/>
        <v>, veteran=false</v>
      </c>
      <c r="BA457" s="21" t="str">
        <f t="shared" si="48"/>
        <v>, setType=LIBSETS_SETTYPE_MYTHIC</v>
      </c>
      <c r="BB457" s="21" t="str">
        <f t="shared" si="49"/>
        <v>, dropMechanic={LIBSETS_DROP_MECHANIC_ANTIQUITIES}},</v>
      </c>
      <c r="BC457" s="21" t="str">
        <f t="shared" si="50"/>
        <v xml:space="preserve"> --Snow Treaders / Schneetreter   [Antiquities]</v>
      </c>
    </row>
    <row r="458" spans="1:55" x14ac:dyDescent="0.25">
      <c r="A458" s="5">
        <v>520</v>
      </c>
      <c r="B458" t="s">
        <v>1798</v>
      </c>
      <c r="C458" t="s">
        <v>2700</v>
      </c>
      <c r="D458" s="3">
        <f t="shared" si="46"/>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A458" s="44"/>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90" t="s">
        <v>2707</v>
      </c>
      <c r="AY458" s="21" t="str">
        <f t="shared" si="47"/>
        <v>[520] = {wayshrines={-1,-1,-1,}, dlcId=DLC_GREYMOOR</v>
      </c>
      <c r="AZ458" s="21" t="str">
        <f t="shared" si="44"/>
        <v>, veteran=false</v>
      </c>
      <c r="BA458" s="21" t="str">
        <f t="shared" si="48"/>
        <v>, setType=LIBSETS_SETTYPE_MYTHIC</v>
      </c>
      <c r="BB458" s="21" t="str">
        <f t="shared" si="49"/>
        <v>, dropMechanic={LIBSETS_DROP_MECHANIC_ANTIQUITIES}},</v>
      </c>
      <c r="BC458" s="21" t="str">
        <f t="shared" si="50"/>
        <v xml:space="preserve"> --Malacath\'s Band of Brutality / Malacaths Band der Brutalität   [Antiquities]</v>
      </c>
    </row>
    <row r="459" spans="1:55" x14ac:dyDescent="0.25">
      <c r="A459" s="5">
        <v>521</v>
      </c>
      <c r="B459" t="s">
        <v>1799</v>
      </c>
      <c r="C459" t="s">
        <v>2701</v>
      </c>
      <c r="D459" s="3">
        <f t="shared" si="46"/>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A459" s="44"/>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90" t="s">
        <v>2707</v>
      </c>
      <c r="AY459" s="21" t="str">
        <f t="shared" si="47"/>
        <v>[521] = {wayshrines={-1,-1,-1,}, dlcId=DLC_GREYMOOR</v>
      </c>
      <c r="AZ459" s="21" t="str">
        <f t="shared" si="44"/>
        <v>, veteran=false</v>
      </c>
      <c r="BA459" s="21" t="str">
        <f t="shared" si="48"/>
        <v>, setType=LIBSETS_SETTYPE_MYTHIC</v>
      </c>
      <c r="BB459" s="21" t="str">
        <f t="shared" si="49"/>
        <v>, dropMechanic={LIBSETS_DROP_MECHANIC_ANTIQUITIES}},</v>
      </c>
      <c r="BC459" s="21" t="str">
        <f t="shared" si="50"/>
        <v xml:space="preserve"> --Bloodlord\'s Embrace / Umarmung des Blutfürsten   [Antiquities]</v>
      </c>
    </row>
    <row r="460" spans="1:55" x14ac:dyDescent="0.25">
      <c r="A460" s="5">
        <v>522</v>
      </c>
      <c r="B460" t="s">
        <v>1800</v>
      </c>
      <c r="C460" t="s">
        <v>1801</v>
      </c>
      <c r="D460" s="3">
        <f t="shared" si="46"/>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A460" s="44"/>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90" t="s">
        <v>2707</v>
      </c>
      <c r="AY460" s="21" t="str">
        <f t="shared" si="47"/>
        <v>[522] = {wayshrines={249,249,249,}, dlcId=DLC_GREYMOOR</v>
      </c>
      <c r="AZ460" s="21" t="str">
        <f t="shared" si="44"/>
        <v>, zoneIds={677}, veteran=true</v>
      </c>
      <c r="BA460" s="21" t="str">
        <f t="shared" si="48"/>
        <v>, setType=LIBSETS_SETTYPE_ARENA</v>
      </c>
      <c r="BB460" s="21" t="str">
        <f t="shared" si="49"/>
        <v>, dropMechanic={LIBSETS_DROP_MECHANIC_ARENA_STAGE_CHEST}},</v>
      </c>
      <c r="BC460" s="21" t="str">
        <f t="shared" si="50"/>
        <v xml:space="preserve"> --Perfected Merciless Charge / Perfektionierter gnadenloser Ansturm   [Maelstrom Arena]</v>
      </c>
    </row>
    <row r="461" spans="1:55" x14ac:dyDescent="0.25">
      <c r="A461" s="5">
        <v>523</v>
      </c>
      <c r="B461" t="s">
        <v>1802</v>
      </c>
      <c r="C461" t="s">
        <v>1803</v>
      </c>
      <c r="D461" s="3">
        <f t="shared" si="46"/>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A461" s="44"/>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90" t="s">
        <v>2707</v>
      </c>
      <c r="AY461" s="21" t="str">
        <f t="shared" si="47"/>
        <v>[523] = {wayshrines={249,249,249,}, dlcId=DLC_GREYMOOR</v>
      </c>
      <c r="AZ461" s="21" t="str">
        <f t="shared" ref="AZ461:AZ524" si="51">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 t="shared" si="48"/>
        <v>, setType=LIBSETS_SETTYPE_ARENA</v>
      </c>
      <c r="BB461" s="21" t="str">
        <f t="shared" si="49"/>
        <v>, dropMechanic={LIBSETS_DROP_MECHANIC_ARENA_STAGE_CHEST}},</v>
      </c>
      <c r="BC461" s="21" t="str">
        <f t="shared" si="50"/>
        <v xml:space="preserve"> --Perfected Rampaging Slash / Perfektionierter tobender Schnitt   [Maelstrom Arena]</v>
      </c>
    </row>
    <row r="462" spans="1:55" x14ac:dyDescent="0.25">
      <c r="A462" s="5">
        <v>524</v>
      </c>
      <c r="B462" t="s">
        <v>1805</v>
      </c>
      <c r="C462" t="s">
        <v>1804</v>
      </c>
      <c r="D462" s="3">
        <f t="shared" ref="D462:D469" si="52">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A462" s="44"/>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90" t="s">
        <v>2707</v>
      </c>
      <c r="AY462" s="21" t="str">
        <f t="shared" si="47"/>
        <v>[524] = {wayshrines={249,249,249,}, dlcId=DLC_GREYMOOR</v>
      </c>
      <c r="AZ462" s="21" t="str">
        <f t="shared" si="51"/>
        <v>, zoneIds={677}, veteran=true</v>
      </c>
      <c r="BA462" s="21" t="str">
        <f t="shared" si="48"/>
        <v>, setType=LIBSETS_SETTYPE_ARENA</v>
      </c>
      <c r="BB462" s="21" t="str">
        <f t="shared" si="49"/>
        <v>, dropMechanic={LIBSETS_DROP_MECHANIC_ARENA_STAGE_CHEST}},</v>
      </c>
      <c r="BC462" s="21" t="str">
        <f t="shared" si="50"/>
        <v xml:space="preserve"> --Perfected Cruel Flurry / Perfektionierter grausamer Schlaghagel   [Maelstrom Arena]</v>
      </c>
    </row>
    <row r="463" spans="1:55" x14ac:dyDescent="0.25">
      <c r="A463" s="5">
        <v>525</v>
      </c>
      <c r="B463" t="s">
        <v>1807</v>
      </c>
      <c r="C463" t="s">
        <v>1806</v>
      </c>
      <c r="D463" s="3">
        <f t="shared" si="52"/>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A463" s="44"/>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90" t="s">
        <v>2707</v>
      </c>
      <c r="AY463" s="21" t="str">
        <f t="shared" si="47"/>
        <v>[525] = {wayshrines={249,249,249,}, dlcId=DLC_GREYMOOR</v>
      </c>
      <c r="AZ463" s="21" t="str">
        <f t="shared" si="51"/>
        <v>, zoneIds={677}, veteran=true</v>
      </c>
      <c r="BA463" s="21" t="str">
        <f t="shared" si="48"/>
        <v>, setType=LIBSETS_SETTYPE_ARENA</v>
      </c>
      <c r="BB463" s="21" t="str">
        <f t="shared" si="49"/>
        <v>, dropMechanic={LIBSETS_DROP_MECHANIC_ARENA_STAGE_CHEST}},</v>
      </c>
      <c r="BC463" s="21" t="str">
        <f t="shared" si="50"/>
        <v xml:space="preserve"> --Perfected Thunderous Volley / Perfektionierte donnernde Salve   [Maelstrom Arena]</v>
      </c>
    </row>
    <row r="464" spans="1:55" x14ac:dyDescent="0.25">
      <c r="A464" s="5">
        <v>526</v>
      </c>
      <c r="B464" t="s">
        <v>1809</v>
      </c>
      <c r="C464" t="s">
        <v>1808</v>
      </c>
      <c r="D464" s="3">
        <f t="shared" si="52"/>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A464" s="44"/>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90" t="s">
        <v>2708</v>
      </c>
      <c r="AY464" s="21" t="str">
        <f t="shared" si="47"/>
        <v>[526] = {wayshrines={249,249,249,}, dlcId=DLC_GREYMOOR</v>
      </c>
      <c r="AZ464" s="21" t="str">
        <f t="shared" si="51"/>
        <v>, zoneIds={677}, veteran=true</v>
      </c>
      <c r="BA464" s="21" t="str">
        <f t="shared" si="48"/>
        <v>, setType=LIBSETS_SETTYPE_ARENA</v>
      </c>
      <c r="BB464" s="21" t="str">
        <f t="shared" si="49"/>
        <v>, isProcSetAllowedInPvP=1, dropMechanic={LIBSETS_DROP_MECHANIC_ARENA_STAGE_CHEST}},</v>
      </c>
      <c r="BC464" s="21" t="str">
        <f t="shared" si="50"/>
        <v xml:space="preserve"> --Perfected Crushing Wall / Perfektionierte zermalmende Mauer   [Maelstrom Arena]</v>
      </c>
    </row>
    <row r="465" spans="1:55" x14ac:dyDescent="0.25">
      <c r="A465" s="5">
        <v>527</v>
      </c>
      <c r="B465" t="s">
        <v>1810</v>
      </c>
      <c r="C465" t="s">
        <v>1811</v>
      </c>
      <c r="D465" s="3">
        <f t="shared" si="52"/>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A465" s="44"/>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90" t="s">
        <v>2707</v>
      </c>
      <c r="AY465" s="21" t="str">
        <f t="shared" si="47"/>
        <v>[527] = {wayshrines={249,249,249,}, dlcId=DLC_GREYMOOR</v>
      </c>
      <c r="AZ465" s="21" t="str">
        <f t="shared" si="51"/>
        <v>, zoneIds={677}, veteran=true</v>
      </c>
      <c r="BA465" s="21" t="str">
        <f t="shared" si="48"/>
        <v>, setType=LIBSETS_SETTYPE_ARENA</v>
      </c>
      <c r="BB465" s="21" t="str">
        <f t="shared" si="49"/>
        <v>, dropMechanic={LIBSETS_DROP_MECHANIC_ARENA_STAGE_CHEST}},</v>
      </c>
      <c r="BC465" s="21" t="str">
        <f t="shared" si="50"/>
        <v xml:space="preserve"> --Perfected Precise Regeneration / Perfektionierte präzise Regeneration   [Maelstrom Arena]</v>
      </c>
    </row>
    <row r="466" spans="1:55" x14ac:dyDescent="0.25">
      <c r="A466" s="5">
        <v>528</v>
      </c>
      <c r="B466" t="s">
        <v>1813</v>
      </c>
      <c r="C466" t="s">
        <v>1812</v>
      </c>
      <c r="D466" s="3">
        <f t="shared" si="52"/>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A466" s="44"/>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90" t="s">
        <v>2707</v>
      </c>
      <c r="AY466" s="21" t="str">
        <f t="shared" si="47"/>
        <v>[528] = {wayshrines={270,270,270,}, dlcId=DLC_GREYMOOR</v>
      </c>
      <c r="AZ466" s="21" t="str">
        <f t="shared" si="51"/>
        <v>, zoneIds={635}, veteran=true</v>
      </c>
      <c r="BA466" s="21" t="str">
        <f t="shared" si="48"/>
        <v>, setType=LIBSETS_SETTYPE_ARENA</v>
      </c>
      <c r="BB466" s="21" t="str">
        <f t="shared" si="49"/>
        <v>, dropMechanic={LIBSETS_DROP_MECHANIC_ARENA_STAGE_CHEST}},</v>
      </c>
      <c r="BC466" s="21" t="str">
        <f t="shared" si="50"/>
        <v xml:space="preserve"> --Perfected Titanic Cleave / Perfektioniertes titanisches Trennen   [Dragonstar Arena]</v>
      </c>
    </row>
    <row r="467" spans="1:55" x14ac:dyDescent="0.25">
      <c r="A467" s="5">
        <v>529</v>
      </c>
      <c r="B467" t="s">
        <v>1815</v>
      </c>
      <c r="C467" t="s">
        <v>1814</v>
      </c>
      <c r="D467" s="3">
        <f t="shared" si="52"/>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A467" s="44"/>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90" t="s">
        <v>2707</v>
      </c>
      <c r="AY467" s="21" t="str">
        <f t="shared" si="47"/>
        <v>[529] = {wayshrines={270,270,270,}, dlcId=DLC_GREYMOOR</v>
      </c>
      <c r="AZ467" s="21" t="str">
        <f t="shared" si="51"/>
        <v>, zoneIds={635}, veteran=true</v>
      </c>
      <c r="BA467" s="21" t="str">
        <f t="shared" si="48"/>
        <v>, setType=LIBSETS_SETTYPE_ARENA</v>
      </c>
      <c r="BB467" s="21" t="str">
        <f t="shared" si="49"/>
        <v>, dropMechanic={LIBSETS_DROP_MECHANIC_ARENA_STAGE_CHEST}},</v>
      </c>
      <c r="BC467" s="21" t="str">
        <f t="shared" si="50"/>
        <v xml:space="preserve"> --Perfected Puncturing Remedy / Perfektionierte durchschlagende Genesung   [Dragonstar Arena]</v>
      </c>
    </row>
    <row r="468" spans="1:55" x14ac:dyDescent="0.25">
      <c r="A468" s="5">
        <v>530</v>
      </c>
      <c r="B468" t="s">
        <v>1816</v>
      </c>
      <c r="C468" t="s">
        <v>1817</v>
      </c>
      <c r="D468" s="3">
        <f t="shared" si="52"/>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A468" s="44"/>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90" t="s">
        <v>2707</v>
      </c>
      <c r="AY468" s="21" t="str">
        <f t="shared" si="47"/>
        <v>[530] = {wayshrines={270,270,270,}, dlcId=DLC_GREYMOOR</v>
      </c>
      <c r="AZ468" s="21" t="str">
        <f t="shared" si="51"/>
        <v>, zoneIds={635}, veteran=true</v>
      </c>
      <c r="BA468" s="21" t="str">
        <f t="shared" si="48"/>
        <v>, setType=LIBSETS_SETTYPE_ARENA</v>
      </c>
      <c r="BB468" s="21" t="str">
        <f t="shared" si="49"/>
        <v>, dropMechanic={LIBSETS_DROP_MECHANIC_ARENA_STAGE_CHEST}},</v>
      </c>
      <c r="BC468" s="21" t="str">
        <f t="shared" si="50"/>
        <v xml:space="preserve"> --Perfected Stinging Slashes / Perfektionierte stechende Schnitte   [Dragonstar Arena]</v>
      </c>
    </row>
    <row r="469" spans="1:55" x14ac:dyDescent="0.25">
      <c r="A469" s="5">
        <v>531</v>
      </c>
      <c r="B469" t="s">
        <v>1819</v>
      </c>
      <c r="C469" t="s">
        <v>1818</v>
      </c>
      <c r="D469" s="3">
        <f t="shared" si="52"/>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A469" s="44"/>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90">
        <v>0</v>
      </c>
      <c r="AY469" s="21" t="str">
        <f t="shared" si="47"/>
        <v>[531] = {wayshrines={270,270,270,}, dlcId=DLC_GREYMOOR</v>
      </c>
      <c r="AZ469" s="21" t="str">
        <f t="shared" si="51"/>
        <v>, zoneIds={635}, veteran=true</v>
      </c>
      <c r="BA469" s="21" t="str">
        <f t="shared" si="48"/>
        <v>, setType=LIBSETS_SETTYPE_ARENA</v>
      </c>
      <c r="BB469" s="21" t="str">
        <f t="shared" si="49"/>
        <v>, isProcSetAllowedInPvP=0, dropMechanic={LIBSETS_DROP_MECHANIC_ARENA_STAGE_CHEST}},</v>
      </c>
      <c r="BC469" s="21" t="str">
        <f t="shared" si="50"/>
        <v xml:space="preserve"> --Perfected Caustic Arrow / Perfektionierter beißender Pfeil   [Dragonstar Arena]</v>
      </c>
    </row>
    <row r="470" spans="1:55" x14ac:dyDescent="0.25">
      <c r="A470" s="5">
        <v>532</v>
      </c>
      <c r="B470" t="s">
        <v>1820</v>
      </c>
      <c r="C470" t="s">
        <v>1821</v>
      </c>
      <c r="D470" s="3">
        <f t="shared" ref="D470:D504" si="53">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A470" s="44"/>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90" t="s">
        <v>2707</v>
      </c>
      <c r="AY470" s="21" t="str">
        <f t="shared" si="47"/>
        <v>[532] = {wayshrines={270,270,270,}, dlcId=DLC_GREYMOOR</v>
      </c>
      <c r="AZ470" s="21" t="str">
        <f t="shared" si="51"/>
        <v>, zoneIds={635}, veteran=true</v>
      </c>
      <c r="BA470" s="21" t="str">
        <f t="shared" si="48"/>
        <v>, setType=LIBSETS_SETTYPE_ARENA</v>
      </c>
      <c r="BB470" s="21" t="str">
        <f t="shared" si="49"/>
        <v>, dropMechanic={LIBSETS_DROP_MECHANIC_ARENA_STAGE_CHEST}},</v>
      </c>
      <c r="BC470" s="21" t="str">
        <f t="shared" si="50"/>
        <v xml:space="preserve"> --Perfected Destructive Impact / Perfektionierter zerstörerischer Einschlag   [Dragonstar Arena]</v>
      </c>
    </row>
    <row r="471" spans="1:55" x14ac:dyDescent="0.25">
      <c r="A471" s="5">
        <v>533</v>
      </c>
      <c r="B471" t="s">
        <v>1831</v>
      </c>
      <c r="C471" t="s">
        <v>1830</v>
      </c>
      <c r="D471" s="3">
        <f t="shared" si="53"/>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90" t="s">
        <v>2707</v>
      </c>
      <c r="AY471" s="21" t="str">
        <f t="shared" si="47"/>
        <v>[533] = {wayshrines={270,270,270,}, dlcId=DLC_GREYMOOR</v>
      </c>
      <c r="AZ471" s="21" t="str">
        <f t="shared" si="51"/>
        <v>, zoneIds={635}, veteran=true</v>
      </c>
      <c r="BA471" s="21" t="str">
        <f t="shared" si="48"/>
        <v>, setType=LIBSETS_SETTYPE_ARENA</v>
      </c>
      <c r="BB471" s="21" t="str">
        <f t="shared" si="49"/>
        <v>, dropMechanic={LIBSETS_DROP_MECHANIC_ARENA_STAGE_CHEST}},</v>
      </c>
      <c r="BC471" s="21" t="str">
        <f t="shared" si="50"/>
        <v xml:space="preserve"> --Perfected Grand Rejuvenation / Pefektionierte Große Verjüngung   [Dragonstar Arena]</v>
      </c>
    </row>
    <row r="472" spans="1:55" ht="15.75" x14ac:dyDescent="0.25">
      <c r="A472" s="5">
        <v>534</v>
      </c>
      <c r="B472" t="s">
        <v>2199</v>
      </c>
      <c r="C472" s="67" t="s">
        <v>1845</v>
      </c>
      <c r="D472" s="3">
        <f t="shared" si="53"/>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A472" s="44"/>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90" t="s">
        <v>2707</v>
      </c>
      <c r="AY472" s="21" t="str">
        <f t="shared" si="47"/>
        <v>[534] = {wayshrines={435,435,435,}, dlcId=DLC_STONETHORN</v>
      </c>
      <c r="AZ472" s="21" t="str">
        <f t="shared" si="51"/>
        <v>, zoneIds={1197}, veteran={[EQUIP_TYPE_HEAD]=true, [EQUIP_TYPE_SHOULDERS]=false}</v>
      </c>
      <c r="BA472" s="21" t="str">
        <f t="shared" si="48"/>
        <v>, setType=LIBSETS_SETTYPE_MONSTER</v>
      </c>
      <c r="BB472" s="21" t="str">
        <f t="shared" si="49"/>
        <v>, dropMechanic={LIBSETS_DROP_MECHANIC_MONSTER_NAME}, dropMechanicNames={['en']='Arkasis the Mad Alchemist', ['de']='Arkasis der verrückte Alchemist'}},</v>
      </c>
      <c r="BC472" s="21" t="str">
        <f t="shared" si="50"/>
        <v xml:space="preserve"> --Stone Husk / Steinhülle   [Stone Garden]</v>
      </c>
    </row>
    <row r="473" spans="1:55" ht="15.75" x14ac:dyDescent="0.25">
      <c r="A473" s="5">
        <v>535</v>
      </c>
      <c r="B473" t="s">
        <v>2200</v>
      </c>
      <c r="C473" s="67" t="s">
        <v>1840</v>
      </c>
      <c r="D473" s="3">
        <f t="shared" si="53"/>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A473" s="44"/>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90" t="s">
        <v>2707</v>
      </c>
      <c r="AY473" s="21" t="str">
        <f t="shared" si="47"/>
        <v>[535] = {wayshrines={436,436,436,}, dlcId=DLC_STONETHORN</v>
      </c>
      <c r="AZ473" s="21" t="str">
        <f t="shared" si="51"/>
        <v>, zoneIds={1201}, veteran={[EQUIP_TYPE_HEAD]=true, [EQUIP_TYPE_SHOULDERS]=false}</v>
      </c>
      <c r="BA473" s="21" t="str">
        <f t="shared" si="48"/>
        <v>, setType=LIBSETS_SETTYPE_MONSTER</v>
      </c>
      <c r="BB473" s="21" t="str">
        <f t="shared" si="49"/>
        <v>, dropMechanic={LIBSETS_DROP_MECHANIC_MONSTER_NAME}, dropMechanicNames={['en']='Lady Thorn', ['de']='Fürstin Dorn'}},</v>
      </c>
      <c r="BC473" s="21" t="str">
        <f t="shared" si="50"/>
        <v xml:space="preserve"> --Lady Thorn / Fürstin Dorn   [Castle Thorn]</v>
      </c>
    </row>
    <row r="474" spans="1:55" x14ac:dyDescent="0.25">
      <c r="A474" s="5">
        <v>536</v>
      </c>
      <c r="B474" t="s">
        <v>2271</v>
      </c>
      <c r="C474" t="s">
        <v>2270</v>
      </c>
      <c r="D474" s="3">
        <f t="shared" si="53"/>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Y474" s="3">
        <f>IF(G474&lt;&gt;"LIBSETS_SETTYPE_BATTLEGROUND",IF(G474&lt;&gt;"LIBSETS_SETTYPE_SPECIAL",IF(X474&lt;&gt;"",X474,IF(Z474&lt;&gt;"",VLOOKUP(Z474,'ESO zone constants'!$D$3:$H$4953,5,FALSE),"")),""),"")</f>
        <v>1207</v>
      </c>
      <c r="Z474" t="str">
        <f>IF(AND(O474&lt;&gt;"",NOT(ISERROR(O474))),"",IF(AND(L474&lt;&gt;"",L474&gt;0,NOT(ISERROR(L474))),VLOOKUP(L474,'ESO dumped WayshrineInfo'!$K$3:$N$9999,4,FALSE),""))</f>
        <v>The Reach</v>
      </c>
      <c r="AA474" s="44" t="s">
        <v>1581</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f>IF(G474&lt;&gt;"LIBSETS_SETTYPE_BATTLEGROUND",IF(G474&lt;&gt;"LIBSETS_SETTYPE_SPECIAL",IF(AE474&lt;&gt;"",VLOOKUP(AE474,'ESO zone constants'!$D$3:$H$4953,5,FALSE),""),""),"")</f>
        <v>1207</v>
      </c>
      <c r="AE474" t="str">
        <f>IF(AND(O474&lt;&gt;"",NOT(ISERROR(O474))),"",IF(AND(M474&lt;&gt;"",M474&gt;0,NOT(ISERROR(M474))),VLOOKUP(M474,'ESO dumped WayshrineInfo'!$K$3:$N$9999,4,FALSE),""))</f>
        <v>The Reach</v>
      </c>
      <c r="AF474" s="44" t="s">
        <v>1583</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1584</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90" t="s">
        <v>2707</v>
      </c>
      <c r="AY474" s="21" t="str">
        <f t="shared" si="47"/>
        <v>[536] = {wayshrines={441,441,441,}, dlcId=DLC_MARKARTH</v>
      </c>
      <c r="AZ474" s="21" t="str">
        <f t="shared" si="51"/>
        <v>, zoneIds={1207,1207,1207}, veteran=false</v>
      </c>
      <c r="BA474" s="21" t="str">
        <f t="shared" si="48"/>
        <v>, setType=LIBSETS_SETTYPE_OVERLAND</v>
      </c>
      <c r="BB474" s="21" t="str">
        <f t="shared" si="49"/>
        <v>, dropMechanic={LIBSETS_DROP_MECHANIC_OVERLAND_BOSS_DELVE,LIBSETS_DROP_MECHANIC_OVERLAND_BOSS_DELVE,LIBSETS_DROP_MECHANIC_OVERLAND_BOSS_PUBLIC_DUNGEON,LIBSETS_DROP_MECHANIC_OVERLAND_CHEST}},</v>
      </c>
      <c r="BC474" s="21" t="str">
        <f t="shared" si="50"/>
        <v xml:space="preserve"> --Radiant Bastion / Strahlende Bastion   [The Reach, The Reach, The Reach]</v>
      </c>
    </row>
    <row r="475" spans="1:55" x14ac:dyDescent="0.25">
      <c r="A475" s="5">
        <v>537</v>
      </c>
      <c r="B475" t="s">
        <v>2272</v>
      </c>
      <c r="C475" t="s">
        <v>2294</v>
      </c>
      <c r="D475" s="3">
        <f t="shared" si="53"/>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Y475" s="3">
        <f>IF(G475&lt;&gt;"LIBSETS_SETTYPE_BATTLEGROUND",IF(G475&lt;&gt;"LIBSETS_SETTYPE_SPECIAL",IF(X475&lt;&gt;"",X475,IF(Z475&lt;&gt;"",VLOOKUP(Z475,'ESO zone constants'!$D$3:$H$4953,5,FALSE),"")),""),"")</f>
        <v>1207</v>
      </c>
      <c r="Z475" t="str">
        <f>IF(AND(O475&lt;&gt;"",NOT(ISERROR(O475))),"",IF(AND(L475&lt;&gt;"",L475&gt;0,NOT(ISERROR(L475))),VLOOKUP(L475,'ESO dumped WayshrineInfo'!$K$3:$N$9999,4,FALSE),""))</f>
        <v>The Reach</v>
      </c>
      <c r="AA475" s="44" t="s">
        <v>1581</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3">
        <f>IF(G475&lt;&gt;"LIBSETS_SETTYPE_BATTLEGROUND",IF(G475&lt;&gt;"LIBSETS_SETTYPE_SPECIAL",IF(AE475&lt;&gt;"",VLOOKUP(AE475,'ESO zone constants'!$D$3:$H$4953,5,FALSE),""),""),"")</f>
        <v>1207</v>
      </c>
      <c r="AE475" t="str">
        <f>IF(AND(O475&lt;&gt;"",NOT(ISERROR(O475))),"",IF(AND(M475&lt;&gt;"",M475&gt;0,NOT(ISERROR(M475))),VLOOKUP(M475,'ESO dumped WayshrineInfo'!$K$3:$N$9999,4,FALSE),""))</f>
        <v>The Reach</v>
      </c>
      <c r="AF475" s="44" t="s">
        <v>1583</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3" t="str">
        <f>IF(G475&lt;&gt;"LIBSETS_SETTYPE_BATTLEGROUND",IF(G475&lt;&gt;"LIBSETS_SETTYPE_SPECIAL",IF(AJ475&lt;&gt;"",VLOOKUP(AJ475,'ESO zone constants'!$D$3:$H$4953,5,FALSE),""),""),"")</f>
        <v/>
      </c>
      <c r="AK475" s="44" t="s">
        <v>1584</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90" t="s">
        <v>2707</v>
      </c>
      <c r="AY475" s="21" t="str">
        <f t="shared" si="47"/>
        <v>[537] = {wayshrines={441,441,441,}, dlcId=DLC_MARKARTH</v>
      </c>
      <c r="AZ475" s="21" t="str">
        <f t="shared" si="51"/>
        <v>, zoneIds={1207,1207,1207}, veteran=false</v>
      </c>
      <c r="BA475" s="21" t="str">
        <f t="shared" si="48"/>
        <v>, setType=LIBSETS_SETTYPE_OVERLAND</v>
      </c>
      <c r="BB475" s="21" t="str">
        <f t="shared" si="49"/>
        <v>, dropMechanic={LIBSETS_DROP_MECHANIC_OVERLAND_BOSS_DELVE,LIBSETS_DROP_MECHANIC_OVERLAND_BOSS_DELVE,LIBSETS_DROP_MECHANIC_OVERLAND_BOSS_PUBLIC_DUNGEON,LIBSETS_DROP_MECHANIC_OVERLAND_CHEST}},</v>
      </c>
      <c r="BC475" s="21" t="str">
        <f t="shared" si="50"/>
        <v xml:space="preserve"> --Voidcaller / Leerenrufer   [The Reach, The Reach, The Reach]</v>
      </c>
    </row>
    <row r="476" spans="1:55" x14ac:dyDescent="0.25">
      <c r="A476" s="5">
        <v>538</v>
      </c>
      <c r="B476" t="s">
        <v>2273</v>
      </c>
      <c r="C476" t="s">
        <v>2702</v>
      </c>
      <c r="D476" s="3">
        <f t="shared" si="53"/>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Y476" s="3">
        <f>IF(G476&lt;&gt;"LIBSETS_SETTYPE_BATTLEGROUND",IF(G476&lt;&gt;"LIBSETS_SETTYPE_SPECIAL",IF(X476&lt;&gt;"",X476,IF(Z476&lt;&gt;"",VLOOKUP(Z476,'ESO zone constants'!$D$3:$H$4953,5,FALSE),"")),""),"")</f>
        <v>1207</v>
      </c>
      <c r="Z476" t="str">
        <f>IF(AND(O476&lt;&gt;"",NOT(ISERROR(O476))),"",IF(AND(L476&lt;&gt;"",L476&gt;0,NOT(ISERROR(L476))),VLOOKUP(L476,'ESO dumped WayshrineInfo'!$K$3:$N$9999,4,FALSE),""))</f>
        <v>The Reach</v>
      </c>
      <c r="AA476" s="44" t="s">
        <v>1581</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3">
        <f>IF(G476&lt;&gt;"LIBSETS_SETTYPE_BATTLEGROUND",IF(G476&lt;&gt;"LIBSETS_SETTYPE_SPECIAL",IF(AE476&lt;&gt;"",VLOOKUP(AE476,'ESO zone constants'!$D$3:$H$4953,5,FALSE),""),""),"")</f>
        <v>1207</v>
      </c>
      <c r="AE476" t="str">
        <f>IF(AND(O476&lt;&gt;"",NOT(ISERROR(O476))),"",IF(AND(M476&lt;&gt;"",M476&gt;0,NOT(ISERROR(M476))),VLOOKUP(M476,'ESO dumped WayshrineInfo'!$K$3:$N$9999,4,FALSE),""))</f>
        <v>The Reach</v>
      </c>
      <c r="AF476" s="44" t="s">
        <v>1583</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3" t="str">
        <f>IF(G476&lt;&gt;"LIBSETS_SETTYPE_BATTLEGROUND",IF(G476&lt;&gt;"LIBSETS_SETTYPE_SPECIAL",IF(AJ476&lt;&gt;"",VLOOKUP(AJ476,'ESO zone constants'!$D$3:$H$4953,5,FALSE),""),""),"")</f>
        <v/>
      </c>
      <c r="AK476" s="44" t="s">
        <v>1584</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90" t="s">
        <v>2708</v>
      </c>
      <c r="AY476" s="21" t="str">
        <f t="shared" si="47"/>
        <v>[538] = {wayshrines={441,441,441,}, dlcId=DLC_MARKARTH</v>
      </c>
      <c r="AZ476" s="21" t="str">
        <f t="shared" si="51"/>
        <v>, zoneIds={1207,1207,1207}, veteran=false</v>
      </c>
      <c r="BA476" s="21" t="str">
        <f t="shared" si="48"/>
        <v>, setType=LIBSETS_SETTYPE_OVERLAND</v>
      </c>
      <c r="BB476" s="21" t="str">
        <f t="shared" si="49"/>
        <v>, isProcSetAllowedInPvP=1, dropMechanic={LIBSETS_DROP_MECHANIC_OVERLAND_BOSS_DELVE,LIBSETS_DROP_MECHANIC_OVERLAND_BOSS_DELVE,LIBSETS_DROP_MECHANIC_OVERLAND_BOSS_PUBLIC_DUNGEON,LIBSETS_DROP_MECHANIC_OVERLAND_CHEST}},</v>
      </c>
      <c r="BC476" s="21" t="str">
        <f t="shared" si="50"/>
        <v xml:space="preserve"> --Witch-Knight\'s Defiance / Trotz des Hexenritters   [The Reach, The Reach, The Reach]</v>
      </c>
    </row>
    <row r="477" spans="1:55" x14ac:dyDescent="0.25">
      <c r="A477" s="5">
        <v>539</v>
      </c>
      <c r="B477" t="s">
        <v>2274</v>
      </c>
      <c r="C477" t="s">
        <v>2703</v>
      </c>
      <c r="D477" s="3">
        <f t="shared" si="53"/>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A477" s="44"/>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90" t="s">
        <v>2708</v>
      </c>
      <c r="AY477" s="21" t="str">
        <f t="shared" si="47"/>
        <v>[539] = {wayshrines={447,447,447,}, traitsNeeded=3, dlcId=DLC_MARKARTH</v>
      </c>
      <c r="AZ477" s="21" t="str">
        <f t="shared" si="51"/>
        <v>, zoneIds={1207,1207,1207}, veteran=false</v>
      </c>
      <c r="BA477" s="21" t="str">
        <f t="shared" si="48"/>
        <v>, setType=LIBSETS_SETTYPE_CRAFTED</v>
      </c>
      <c r="BB477" s="21" t="str">
        <f t="shared" si="49"/>
        <v>, isProcSetAllowedInPvP=1},</v>
      </c>
      <c r="BC477" s="21" t="str">
        <f t="shared" si="50"/>
        <v xml:space="preserve"> --Red Eagle\'s Fury / Zorn des Roten Adlers   [The Reach, The Reach, The Reach]</v>
      </c>
    </row>
    <row r="478" spans="1:55" x14ac:dyDescent="0.25">
      <c r="A478" s="5">
        <v>540</v>
      </c>
      <c r="B478" t="s">
        <v>2275</v>
      </c>
      <c r="C478" t="s">
        <v>2295</v>
      </c>
      <c r="D478" s="3">
        <f t="shared" si="53"/>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A478" s="44"/>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90" t="s">
        <v>2707</v>
      </c>
      <c r="AY478" s="21" t="str">
        <f t="shared" si="47"/>
        <v>[540] = {wayshrines={442,442,442,}, traitsNeeded=6, dlcId=DLC_MARKARTH</v>
      </c>
      <c r="AZ478" s="21" t="str">
        <f t="shared" si="51"/>
        <v>, zoneIds={1207,1207,1207}, veteran=false</v>
      </c>
      <c r="BA478" s="21" t="str">
        <f t="shared" si="48"/>
        <v>, setType=LIBSETS_SETTYPE_CRAFTED</v>
      </c>
      <c r="BB478" s="21" t="str">
        <f t="shared" si="49"/>
        <v>},</v>
      </c>
      <c r="BC478" s="21" t="str">
        <f t="shared" si="50"/>
        <v xml:space="preserve"> --Legacy of Karth / Erbe des Karth   [The Reach, The Reach, The Reach]</v>
      </c>
    </row>
    <row r="479" spans="1:55" x14ac:dyDescent="0.25">
      <c r="A479" s="5">
        <v>541</v>
      </c>
      <c r="B479" t="s">
        <v>2276</v>
      </c>
      <c r="C479" t="s">
        <v>2296</v>
      </c>
      <c r="D479" s="3">
        <f t="shared" si="53"/>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90" t="s">
        <v>2708</v>
      </c>
      <c r="AY479" s="21" t="str">
        <f t="shared" si="47"/>
        <v>[541] = {wayshrines={446,446,446,}, traitsNeeded=9, dlcId=DLC_MARKARTH</v>
      </c>
      <c r="AZ479" s="21" t="str">
        <f t="shared" si="51"/>
        <v>, zoneIds={1208,1208,1208}, veteran=false</v>
      </c>
      <c r="BA479" s="21" t="str">
        <f t="shared" si="48"/>
        <v>, setType=LIBSETS_SETTYPE_CRAFTED</v>
      </c>
      <c r="BB479" s="21" t="str">
        <f t="shared" si="49"/>
        <v>, isProcSetAllowedInPvP=1},</v>
      </c>
      <c r="BC479" s="21" t="str">
        <f t="shared" si="50"/>
        <v xml:space="preserve"> --Aetherial Ascension / Ätherischer Aufstieg   [Blackreach: Arkthzand Cavern, Blackreach: Arkthzand Cavern, Blackreach: Arkthzand Cavern]</v>
      </c>
    </row>
    <row r="480" spans="1:55" x14ac:dyDescent="0.25">
      <c r="A480" s="5">
        <v>542</v>
      </c>
      <c r="B480" t="s">
        <v>2277</v>
      </c>
      <c r="C480" t="s">
        <v>2297</v>
      </c>
      <c r="D480" s="3">
        <f t="shared" si="53"/>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44" t="s">
        <v>1581</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1583</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3" t="str">
        <f>IF(G480&lt;&gt;"LIBSETS_SETTYPE_BATTLEGROUND",IF(G480&lt;&gt;"LIBSETS_SETTYPE_SPECIAL",IF(AJ480&lt;&gt;"",VLOOKUP(AJ480,'ESO zone constants'!$D$3:$H$4953,5,FALSE),""),""),"")</f>
        <v/>
      </c>
      <c r="AK480" s="44" t="s">
        <v>1584</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90" t="s">
        <v>2707</v>
      </c>
      <c r="AY480" s="21" t="str">
        <f t="shared" si="47"/>
        <v>[542] = {wayshrines={441,-1,-1,}, dlcId=DLC_MARKARTH</v>
      </c>
      <c r="AZ480" s="21" t="str">
        <f t="shared" si="51"/>
        <v>, zoneIds={1207}, veteran=false</v>
      </c>
      <c r="BA480" s="21" t="str">
        <f t="shared" si="48"/>
        <v>, setType=LIBSETS_SETTYPE_OVERLAND</v>
      </c>
      <c r="BB480" s="21" t="str">
        <f t="shared" si="49"/>
        <v>, dropMechanic={LIBSETS_DROP_MECHANIC_OVERLAND_BOSS_DELVE,LIBSETS_DROP_MECHANIC_OVERLAND_BOSS_DELVE,LIBSETS_DROP_MECHANIC_OVERLAND_BOSS_PUBLIC_DUNGEON,LIBSETS_DROP_MECHANIC_OVERLAND_CHEST}},</v>
      </c>
      <c r="BC480" s="21" t="str">
        <f t="shared" si="50"/>
        <v xml:space="preserve"> --Hex Siphon / Fluchsiphon   [The Reach]</v>
      </c>
    </row>
    <row r="481" spans="1:55" x14ac:dyDescent="0.25">
      <c r="A481" s="5">
        <v>543</v>
      </c>
      <c r="B481" t="s">
        <v>2278</v>
      </c>
      <c r="C481" t="s">
        <v>2298</v>
      </c>
      <c r="D481" s="3">
        <f t="shared" si="53"/>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44" t="s">
        <v>1581</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1583</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3" t="str">
        <f>IF(G481&lt;&gt;"LIBSETS_SETTYPE_BATTLEGROUND",IF(G481&lt;&gt;"LIBSETS_SETTYPE_SPECIAL",IF(AJ481&lt;&gt;"",VLOOKUP(AJ481,'ESO zone constants'!$D$3:$H$4953,5,FALSE),""),""),"")</f>
        <v/>
      </c>
      <c r="AK481" s="44" t="s">
        <v>1584</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90" t="s">
        <v>2707</v>
      </c>
      <c r="AY481" s="21" t="str">
        <f t="shared" si="47"/>
        <v>[543] = {wayshrines={441,-1,-1,}, dlcId=DLC_MARKARTH</v>
      </c>
      <c r="AZ481" s="21" t="str">
        <f t="shared" si="51"/>
        <v>, zoneIds={1207}, veteran=false</v>
      </c>
      <c r="BA481" s="21" t="str">
        <f t="shared" si="48"/>
        <v>, setType=LIBSETS_SETTYPE_OVERLAND</v>
      </c>
      <c r="BB481" s="21" t="str">
        <f t="shared" si="49"/>
        <v>, dropMechanic={LIBSETS_DROP_MECHANIC_OVERLAND_BOSS_DELVE,LIBSETS_DROP_MECHANIC_OVERLAND_BOSS_DELVE,LIBSETS_DROP_MECHANIC_OVERLAND_BOSS_PUBLIC_DUNGEON,LIBSETS_DROP_MECHANIC_OVERLAND_CHEST}},</v>
      </c>
      <c r="BC481" s="21" t="str">
        <f t="shared" si="50"/>
        <v xml:space="preserve"> --Pestilent Host / Pestilenter Wirt   [The Reach]</v>
      </c>
    </row>
    <row r="482" spans="1:55" x14ac:dyDescent="0.25">
      <c r="A482" s="5">
        <v>544</v>
      </c>
      <c r="B482" t="s">
        <v>2279</v>
      </c>
      <c r="C482" t="s">
        <v>2299</v>
      </c>
      <c r="D482" s="3">
        <f t="shared" si="53"/>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Y482" s="3">
        <f>IF(G482&lt;&gt;"LIBSETS_SETTYPE_BATTLEGROUND",IF(G482&lt;&gt;"LIBSETS_SETTYPE_SPECIAL",IF(X482&lt;&gt;"",X482,IF(Z482&lt;&gt;"",VLOOKUP(Z482,'ESO zone constants'!$D$3:$H$4953,5,FALSE),"")),""),"")</f>
        <v>1207</v>
      </c>
      <c r="Z482" t="str">
        <f>IF(AND(O482&lt;&gt;"",NOT(ISERROR(O482))),"",IF(AND(L482&lt;&gt;"",L482&gt;0,NOT(ISERROR(L482))),VLOOKUP(L482,'ESO dumped WayshrineInfo'!$K$3:$N$9999,4,FALSE),""))</f>
        <v>The Reach</v>
      </c>
      <c r="AA482" s="44" t="s">
        <v>1581</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f>IF(G482&lt;&gt;"LIBSETS_SETTYPE_BATTLEGROUND",IF(G482&lt;&gt;"LIBSETS_SETTYPE_SPECIAL",IF(AE482&lt;&gt;"",VLOOKUP(AE482,'ESO zone constants'!$D$3:$H$4953,5,FALSE),""),""),"")</f>
        <v>1207</v>
      </c>
      <c r="AE482" t="str">
        <f>IF(AND(O482&lt;&gt;"",NOT(ISERROR(O482))),"",IF(AND(M482&lt;&gt;"",M482&gt;0,NOT(ISERROR(M482))),VLOOKUP(M482,'ESO dumped WayshrineInfo'!$K$3:$N$9999,4,FALSE),""))</f>
        <v>The Reach</v>
      </c>
      <c r="AF482" s="44" t="s">
        <v>1583</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1584</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90" t="s">
        <v>2707</v>
      </c>
      <c r="AY482" s="21" t="str">
        <f t="shared" si="47"/>
        <v>[544] = {wayshrines={441,441,441,}, dlcId=DLC_MARKARTH</v>
      </c>
      <c r="AZ482" s="21" t="str">
        <f t="shared" si="51"/>
        <v>, zoneIds={1207,1207,1207}, veteran=false</v>
      </c>
      <c r="BA482" s="21" t="str">
        <f t="shared" si="48"/>
        <v>, setType=LIBSETS_SETTYPE_OVERLAND</v>
      </c>
      <c r="BB482" s="21" t="str">
        <f t="shared" si="49"/>
        <v>, dropMechanic={LIBSETS_DROP_MECHANIC_OVERLAND_BOSS_DELVE,LIBSETS_DROP_MECHANIC_OVERLAND_BOSS_DELVE,LIBSETS_DROP_MECHANIC_OVERLAND_BOSS_PUBLIC_DUNGEON,LIBSETS_DROP_MECHANIC_OVERLAND_CHEST}},</v>
      </c>
      <c r="BC482" s="21" t="str">
        <f t="shared" si="50"/>
        <v xml:space="preserve"> --Explosive Rebuke / Explosiver Tadel   [The Reach, The Reach, The Reach]</v>
      </c>
    </row>
    <row r="483" spans="1:55" x14ac:dyDescent="0.25">
      <c r="A483" s="5">
        <v>557</v>
      </c>
      <c r="B483" t="s">
        <v>2280</v>
      </c>
      <c r="C483" t="s">
        <v>2704</v>
      </c>
      <c r="D483" s="3">
        <f t="shared" si="53"/>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A483" s="44"/>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90" t="s">
        <v>2707</v>
      </c>
      <c r="AY483" s="21" t="str">
        <f t="shared" si="47"/>
        <v>[557] = {wayshrines={457,457,457,}, dlcId=DLC_MARKARTH</v>
      </c>
      <c r="AZ483" s="21" t="str">
        <f t="shared" si="51"/>
        <v>, zoneIds={1227}, veteran=false</v>
      </c>
      <c r="BA483" s="21" t="str">
        <f t="shared" si="48"/>
        <v>, setType=LIBSETS_SETTYPE_ARENA</v>
      </c>
      <c r="BB483" s="21" t="str">
        <f t="shared" si="49"/>
        <v>, dropMechanic={LIBSETS_DROP_MECHANIC_ARENA_STAGE_CHEST}},</v>
      </c>
      <c r="BC483" s="21" t="str">
        <f t="shared" si="50"/>
        <v xml:space="preserve"> --Executioner\'s Blade / Henkersklinge   [Vateshran Hollows]</v>
      </c>
    </row>
    <row r="484" spans="1:55" x14ac:dyDescent="0.25">
      <c r="A484" s="5">
        <v>558</v>
      </c>
      <c r="B484" t="s">
        <v>2281</v>
      </c>
      <c r="C484" t="s">
        <v>2300</v>
      </c>
      <c r="D484" s="3">
        <f t="shared" si="53"/>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A484" s="44"/>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90" t="s">
        <v>2707</v>
      </c>
      <c r="AY484" s="21" t="str">
        <f t="shared" si="47"/>
        <v>[558] = {wayshrines={457,457,457,}, dlcId=DLC_MARKARTH</v>
      </c>
      <c r="AZ484" s="21" t="str">
        <f t="shared" si="51"/>
        <v>, zoneIds={1227}, veteran=false</v>
      </c>
      <c r="BA484" s="21" t="str">
        <f t="shared" si="48"/>
        <v>, setType=LIBSETS_SETTYPE_ARENA</v>
      </c>
      <c r="BB484" s="21" t="str">
        <f t="shared" si="49"/>
        <v>, dropMechanic={LIBSETS_DROP_MECHANIC_ARENA_STAGE_CHEST}},</v>
      </c>
      <c r="BC484" s="21" t="str">
        <f t="shared" si="50"/>
        <v xml:space="preserve"> --Void Bash / LeerenWucht   [Vateshran Hollows]</v>
      </c>
    </row>
    <row r="485" spans="1:55" x14ac:dyDescent="0.25">
      <c r="A485" s="5">
        <v>559</v>
      </c>
      <c r="B485" t="s">
        <v>2282</v>
      </c>
      <c r="C485" t="s">
        <v>2301</v>
      </c>
      <c r="D485" s="3">
        <f t="shared" si="53"/>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A485" s="44"/>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90" t="s">
        <v>2707</v>
      </c>
      <c r="AY485" s="21" t="str">
        <f t="shared" si="47"/>
        <v>[559] = {wayshrines={457,457,457,}, dlcId=DLC_MARKARTH</v>
      </c>
      <c r="AZ485" s="21" t="str">
        <f t="shared" si="51"/>
        <v>, zoneIds={1227}, veteran=false</v>
      </c>
      <c r="BA485" s="21" t="str">
        <f t="shared" si="48"/>
        <v>, setType=LIBSETS_SETTYPE_ARENA</v>
      </c>
      <c r="BB485" s="21" t="str">
        <f t="shared" si="49"/>
        <v>, dropMechanic={LIBSETS_DROP_MECHANIC_ARENA_STAGE_CHEST}},</v>
      </c>
      <c r="BC485" s="21" t="str">
        <f t="shared" si="50"/>
        <v xml:space="preserve"> --Frenzied Momentum / Tobendes Momentum   [Vateshran Hollows]</v>
      </c>
    </row>
    <row r="486" spans="1:55" x14ac:dyDescent="0.25">
      <c r="A486" s="5">
        <v>560</v>
      </c>
      <c r="B486" t="s">
        <v>2283</v>
      </c>
      <c r="C486" t="s">
        <v>2302</v>
      </c>
      <c r="D486" s="3">
        <f t="shared" si="53"/>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A486" s="44"/>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90" t="s">
        <v>2707</v>
      </c>
      <c r="AY486" s="21" t="str">
        <f t="shared" si="47"/>
        <v>[560] = {wayshrines={457,457,457,}, dlcId=DLC_MARKARTH</v>
      </c>
      <c r="AZ486" s="21" t="str">
        <f t="shared" si="51"/>
        <v>, zoneIds={1227}, veteran=false</v>
      </c>
      <c r="BA486" s="21" t="str">
        <f t="shared" si="48"/>
        <v>, setType=LIBSETS_SETTYPE_ARENA</v>
      </c>
      <c r="BB486" s="21" t="str">
        <f t="shared" si="49"/>
        <v>, dropMechanic={LIBSETS_DROP_MECHANIC_ARENA_STAGE_CHEST}},</v>
      </c>
      <c r="BC486" s="21" t="str">
        <f t="shared" si="50"/>
        <v xml:space="preserve"> --Point-Blank Snipe / Volltreffer   [Vateshran Hollows]</v>
      </c>
    </row>
    <row r="487" spans="1:55" x14ac:dyDescent="0.25">
      <c r="A487" s="5">
        <v>561</v>
      </c>
      <c r="B487" t="s">
        <v>2284</v>
      </c>
      <c r="C487" t="s">
        <v>2303</v>
      </c>
      <c r="D487" s="3">
        <f t="shared" si="53"/>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A487" s="44"/>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90" t="s">
        <v>2707</v>
      </c>
      <c r="AY487" s="21" t="str">
        <f t="shared" si="47"/>
        <v>[561] = {wayshrines={457,457,457,}, dlcId=DLC_MARKARTH</v>
      </c>
      <c r="AZ487" s="21" t="str">
        <f t="shared" si="51"/>
        <v>, zoneIds={1227}, veteran=false</v>
      </c>
      <c r="BA487" s="21" t="str">
        <f t="shared" si="48"/>
        <v>, setType=LIBSETS_SETTYPE_ARENA</v>
      </c>
      <c r="BB487" s="21" t="str">
        <f t="shared" si="49"/>
        <v>, dropMechanic={LIBSETS_DROP_MECHANIC_ARENA_STAGE_CHEST}},</v>
      </c>
      <c r="BC487" s="21" t="str">
        <f t="shared" si="50"/>
        <v xml:space="preserve"> --Wrath of Elements / Zorn der Elemente   [Vateshran Hollows]</v>
      </c>
    </row>
    <row r="488" spans="1:55" x14ac:dyDescent="0.25">
      <c r="A488" s="5">
        <v>562</v>
      </c>
      <c r="B488" t="s">
        <v>2285</v>
      </c>
      <c r="C488" t="s">
        <v>2304</v>
      </c>
      <c r="D488" s="3">
        <f t="shared" si="53"/>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A488" s="44"/>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90" t="s">
        <v>2707</v>
      </c>
      <c r="AY488" s="21" t="str">
        <f t="shared" si="47"/>
        <v>[562] = {wayshrines={457,457,457,}, dlcId=DLC_MARKARTH</v>
      </c>
      <c r="AZ488" s="21" t="str">
        <f t="shared" si="51"/>
        <v>, zoneIds={1227}, veteran=false</v>
      </c>
      <c r="BA488" s="21" t="str">
        <f t="shared" si="48"/>
        <v>, setType=LIBSETS_SETTYPE_ARENA</v>
      </c>
      <c r="BB488" s="21" t="str">
        <f t="shared" si="49"/>
        <v>, dropMechanic={LIBSETS_DROP_MECHANIC_ARENA_STAGE_CHEST}},</v>
      </c>
      <c r="BC488" s="21" t="str">
        <f t="shared" si="50"/>
        <v xml:space="preserve"> --Force Overflow / Machtüberschuss   [Vateshran Hollows]</v>
      </c>
    </row>
    <row r="489" spans="1:55" x14ac:dyDescent="0.25">
      <c r="A489" s="5">
        <v>563</v>
      </c>
      <c r="B489" t="s">
        <v>2288</v>
      </c>
      <c r="C489" t="s">
        <v>2705</v>
      </c>
      <c r="D489" s="3">
        <f t="shared" si="53"/>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A489" s="44"/>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90" t="s">
        <v>2707</v>
      </c>
      <c r="AY489" s="21" t="str">
        <f t="shared" si="47"/>
        <v>[563] = {wayshrines={457,457,457,}, dlcId=DLC_MARKARTH</v>
      </c>
      <c r="AZ489" s="21" t="str">
        <f t="shared" si="51"/>
        <v>, zoneIds={1227}, veteran=true</v>
      </c>
      <c r="BA489" s="21" t="str">
        <f t="shared" si="48"/>
        <v>, setType=LIBSETS_SETTYPE_ARENA</v>
      </c>
      <c r="BB489" s="21" t="str">
        <f t="shared" si="49"/>
        <v>, dropMechanic={LIBSETS_DROP_MECHANIC_ARENA_STAGE_CHEST}},</v>
      </c>
      <c r="BC489" s="21" t="str">
        <f t="shared" si="50"/>
        <v xml:space="preserve"> --Perfected Executioner\'s Blade / Perfektionierte Klinge des Henkers   [Vateshran Hollows]</v>
      </c>
    </row>
    <row r="490" spans="1:55" x14ac:dyDescent="0.25">
      <c r="A490" s="5">
        <v>564</v>
      </c>
      <c r="B490" t="s">
        <v>2289</v>
      </c>
      <c r="C490" t="s">
        <v>2305</v>
      </c>
      <c r="D490" s="3">
        <f t="shared" si="53"/>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A490" s="44"/>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90" t="s">
        <v>2707</v>
      </c>
      <c r="AY490" s="21" t="str">
        <f t="shared" si="47"/>
        <v>[564] = {wayshrines={457,457,457,}, dlcId=DLC_MARKARTH</v>
      </c>
      <c r="AZ490" s="21" t="str">
        <f t="shared" si="51"/>
        <v>, zoneIds={1227}, veteran=true</v>
      </c>
      <c r="BA490" s="21" t="str">
        <f t="shared" si="48"/>
        <v>, setType=LIBSETS_SETTYPE_ARENA</v>
      </c>
      <c r="BB490" s="21" t="str">
        <f t="shared" si="49"/>
        <v>, dropMechanic={LIBSETS_DROP_MECHANIC_ARENA_STAGE_CHEST}},</v>
      </c>
      <c r="BC490" s="21" t="str">
        <f t="shared" si="50"/>
        <v xml:space="preserve"> --Perfected Void Bash / Perfektionierte Leerenwucht   [Vateshran Hollows]</v>
      </c>
    </row>
    <row r="491" spans="1:55" x14ac:dyDescent="0.25">
      <c r="A491" s="5">
        <v>565</v>
      </c>
      <c r="B491" t="s">
        <v>2290</v>
      </c>
      <c r="C491" t="s">
        <v>2306</v>
      </c>
      <c r="D491" s="3">
        <f t="shared" si="53"/>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44"/>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90" t="s">
        <v>2707</v>
      </c>
      <c r="AY491" s="21" t="str">
        <f t="shared" si="47"/>
        <v>[565] = {wayshrines={457,457,457,}, dlcId=DLC_MARKARTH</v>
      </c>
      <c r="AZ491" s="21" t="str">
        <f t="shared" si="51"/>
        <v>, zoneIds={1227}, veteran=true</v>
      </c>
      <c r="BA491" s="21" t="str">
        <f t="shared" si="48"/>
        <v>, setType=LIBSETS_SETTYPE_ARENA</v>
      </c>
      <c r="BB491" s="21" t="str">
        <f t="shared" si="49"/>
        <v>, dropMechanic={LIBSETS_DROP_MECHANIC_ARENA_STAGE_CHEST}},</v>
      </c>
      <c r="BC491" s="21" t="str">
        <f t="shared" si="50"/>
        <v xml:space="preserve"> --Perfected Frenzied Momentum / Perfektioniertes tobendes Momentum   [Vateshran Hollows]</v>
      </c>
    </row>
    <row r="492" spans="1:55" x14ac:dyDescent="0.25">
      <c r="A492" s="5">
        <v>566</v>
      </c>
      <c r="B492" t="s">
        <v>2291</v>
      </c>
      <c r="C492" t="s">
        <v>2307</v>
      </c>
      <c r="D492" s="3">
        <f t="shared" si="53"/>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A492" s="44"/>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90" t="s">
        <v>2707</v>
      </c>
      <c r="AY492" s="21" t="str">
        <f t="shared" si="47"/>
        <v>[566] = {wayshrines={457,457,457,}, dlcId=DLC_MARKARTH</v>
      </c>
      <c r="AZ492" s="21" t="str">
        <f t="shared" si="51"/>
        <v>, zoneIds={1227}, veteran=true</v>
      </c>
      <c r="BA492" s="21" t="str">
        <f t="shared" si="48"/>
        <v>, setType=LIBSETS_SETTYPE_ARENA</v>
      </c>
      <c r="BB492" s="21" t="str">
        <f t="shared" si="49"/>
        <v>, dropMechanic={LIBSETS_DROP_MECHANIC_ARENA_STAGE_CHEST}},</v>
      </c>
      <c r="BC492" s="21" t="str">
        <f t="shared" si="50"/>
        <v xml:space="preserve"> --Perfected Point-Blank Snipe / Perfektionierter Volltreffer   [Vateshran Hollows]</v>
      </c>
    </row>
    <row r="493" spans="1:55" x14ac:dyDescent="0.25">
      <c r="A493" s="5">
        <v>567</v>
      </c>
      <c r="B493" t="s">
        <v>2292</v>
      </c>
      <c r="C493" t="s">
        <v>2308</v>
      </c>
      <c r="D493" s="3">
        <f t="shared" si="53"/>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A493" s="44"/>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90" t="s">
        <v>2707</v>
      </c>
      <c r="AY493" s="21" t="str">
        <f t="shared" si="47"/>
        <v>[567] = {wayshrines={457,457,457,}, dlcId=DLC_MARKARTH</v>
      </c>
      <c r="AZ493" s="21" t="str">
        <f t="shared" si="51"/>
        <v>, zoneIds={1227}, veteran=true</v>
      </c>
      <c r="BA493" s="21" t="str">
        <f t="shared" si="48"/>
        <v>, setType=LIBSETS_SETTYPE_ARENA</v>
      </c>
      <c r="BB493" s="21" t="str">
        <f t="shared" si="49"/>
        <v>, dropMechanic={LIBSETS_DROP_MECHANIC_ARENA_STAGE_CHEST}},</v>
      </c>
      <c r="BC493" s="21" t="str">
        <f t="shared" si="50"/>
        <v xml:space="preserve"> --Perfected Wrath of Elements / Perfektionierter Zorn der Elemente   [Vateshran Hollows]</v>
      </c>
    </row>
    <row r="494" spans="1:55" x14ac:dyDescent="0.25">
      <c r="A494" s="5">
        <v>568</v>
      </c>
      <c r="B494" t="s">
        <v>2293</v>
      </c>
      <c r="C494" t="s">
        <v>2309</v>
      </c>
      <c r="D494" s="3">
        <f t="shared" si="53"/>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A494" s="44"/>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90" t="s">
        <v>2707</v>
      </c>
      <c r="AY494" s="21" t="str">
        <f t="shared" si="47"/>
        <v>[568] = {wayshrines={457,457,457,}, dlcId=DLC_MARKARTH</v>
      </c>
      <c r="AZ494" s="21" t="str">
        <f t="shared" si="51"/>
        <v>, zoneIds={1227}, veteran=true</v>
      </c>
      <c r="BA494" s="21" t="str">
        <f t="shared" si="48"/>
        <v>, setType=LIBSETS_SETTYPE_ARENA</v>
      </c>
      <c r="BB494" s="21" t="str">
        <f t="shared" si="49"/>
        <v>, dropMechanic={LIBSETS_DROP_MECHANIC_ARENA_STAGE_CHEST}},</v>
      </c>
      <c r="BC494" s="21" t="str">
        <f t="shared" si="50"/>
        <v xml:space="preserve"> --Perfected Force Overflow / Perfektionierter Machtüberschuss   [Vateshran Hollows]</v>
      </c>
    </row>
    <row r="495" spans="1:55" ht="15.75" x14ac:dyDescent="0.25">
      <c r="A495" s="5">
        <v>569</v>
      </c>
      <c r="B495" t="s">
        <v>2453</v>
      </c>
      <c r="C495" s="67" t="s">
        <v>2433</v>
      </c>
      <c r="D495" s="3">
        <f t="shared" si="53"/>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A495" s="44"/>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90" t="s">
        <v>2707</v>
      </c>
      <c r="AY495" s="21" t="str">
        <f t="shared" si="47"/>
        <v>[569] = {wayshrines={437,437,437,}, dlcId=DLC_FLAMES_OF_AMBITION</v>
      </c>
      <c r="AZ495" s="21" t="str">
        <f t="shared" si="51"/>
        <v>, zoneIds={1228}, veteran=false</v>
      </c>
      <c r="BA495" s="21" t="str">
        <f t="shared" si="48"/>
        <v>, setType=LIBSETS_SETTYPE_DUNGEON</v>
      </c>
      <c r="BB495" s="21" t="str">
        <f t="shared" si="49"/>
        <v>},</v>
      </c>
      <c r="BC495" s="21" t="str">
        <f t="shared" si="50"/>
        <v xml:space="preserve"> --True-Sworn Fury  / Wahrgeschworenen-Raserei   [Black Drake Villa]</v>
      </c>
    </row>
    <row r="496" spans="1:55" ht="15.75" x14ac:dyDescent="0.25">
      <c r="A496" s="5">
        <v>570</v>
      </c>
      <c r="B496" t="s">
        <v>2454</v>
      </c>
      <c r="C496" s="67" t="s">
        <v>2434</v>
      </c>
      <c r="D496" s="3">
        <f t="shared" si="53"/>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A496" s="44"/>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90" t="s">
        <v>2707</v>
      </c>
      <c r="AY496" s="21" t="str">
        <f t="shared" si="47"/>
        <v>[570] = {wayshrines={437,437,437,}, dlcId=DLC_FLAMES_OF_AMBITION</v>
      </c>
      <c r="AZ496" s="21" t="str">
        <f t="shared" si="51"/>
        <v>, zoneIds={1228}, veteran=false</v>
      </c>
      <c r="BA496" s="21" t="str">
        <f t="shared" si="48"/>
        <v>, setType=LIBSETS_SETTYPE_DUNGEON</v>
      </c>
      <c r="BB496" s="21" t="str">
        <f t="shared" si="49"/>
        <v>},</v>
      </c>
      <c r="BC496" s="21" t="str">
        <f t="shared" si="50"/>
        <v xml:space="preserve"> --Kinras’s Wrath / Kinra's Zorn   [Black Drake Villa]</v>
      </c>
    </row>
    <row r="497" spans="1:55" ht="15.75" x14ac:dyDescent="0.25">
      <c r="A497" s="5">
        <v>571</v>
      </c>
      <c r="B497" t="s">
        <v>2455</v>
      </c>
      <c r="C497" s="67" t="s">
        <v>2435</v>
      </c>
      <c r="D497" s="3">
        <f t="shared" si="53"/>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A497" s="44"/>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90" t="s">
        <v>2707</v>
      </c>
      <c r="AY497" s="21" t="str">
        <f t="shared" si="47"/>
        <v>[571] = {wayshrines={437,437,437,}, dlcId=DLC_FLAMES_OF_AMBITION</v>
      </c>
      <c r="AZ497" s="21" t="str">
        <f t="shared" si="51"/>
        <v>, zoneIds={1228}, veteran=false</v>
      </c>
      <c r="BA497" s="21" t="str">
        <f t="shared" si="48"/>
        <v>, setType=LIBSETS_SETTYPE_DUNGEON</v>
      </c>
      <c r="BB497" s="21" t="str">
        <f t="shared" si="49"/>
        <v>},</v>
      </c>
      <c r="BC497" s="21" t="str">
        <f t="shared" si="50"/>
        <v xml:space="preserve"> --Drake’s Rush / Dracheneile   [Black Drake Villa]</v>
      </c>
    </row>
    <row r="498" spans="1:55" ht="15.75" x14ac:dyDescent="0.25">
      <c r="A498" s="5">
        <v>572</v>
      </c>
      <c r="B498" t="s">
        <v>2456</v>
      </c>
      <c r="C498" s="67" t="s">
        <v>2436</v>
      </c>
      <c r="D498" s="3">
        <f t="shared" si="53"/>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44"/>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90" t="s">
        <v>2707</v>
      </c>
      <c r="AY498" s="21" t="str">
        <f t="shared" si="47"/>
        <v>[572] = {wayshrines={454,454,454,}, dlcId=DLC_FLAMES_OF_AMBITION</v>
      </c>
      <c r="AZ498" s="21" t="str">
        <f t="shared" si="51"/>
        <v>, zoneIds={1229}, veteran=false</v>
      </c>
      <c r="BA498" s="21" t="str">
        <f t="shared" si="48"/>
        <v>, setType=LIBSETS_SETTYPE_DUNGEON</v>
      </c>
      <c r="BB498" s="21" t="str">
        <f t="shared" si="49"/>
        <v>},</v>
      </c>
      <c r="BC498" s="21" t="str">
        <f t="shared" si="50"/>
        <v xml:space="preserve"> --Unleashed Ritualist / Entfesselter Ritualist   [The Cauldron]</v>
      </c>
    </row>
    <row r="499" spans="1:55" ht="15.75" x14ac:dyDescent="0.25">
      <c r="A499" s="5">
        <v>573</v>
      </c>
      <c r="B499" t="s">
        <v>2457</v>
      </c>
      <c r="C499" s="67" t="s">
        <v>2437</v>
      </c>
      <c r="D499" s="3">
        <f t="shared" si="53"/>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A499" s="44"/>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90" t="s">
        <v>2708</v>
      </c>
      <c r="AY499" s="21" t="str">
        <f t="shared" si="47"/>
        <v>[573] = {wayshrines={454,454,454,}, dlcId=DLC_FLAMES_OF_AMBITION</v>
      </c>
      <c r="AZ499" s="21" t="str">
        <f t="shared" si="51"/>
        <v>, zoneIds={1229}, veteran=false</v>
      </c>
      <c r="BA499" s="21" t="str">
        <f t="shared" si="48"/>
        <v>, setType=LIBSETS_SETTYPE_DUNGEON</v>
      </c>
      <c r="BB499" s="21" t="str">
        <f t="shared" si="49"/>
        <v>, isProcSetAllowedInPvP=1},</v>
      </c>
      <c r="BC499" s="21" t="str">
        <f t="shared" si="50"/>
        <v xml:space="preserve"> --Dagon’s Dominion / Dagons Herrschaft   [The Cauldron]</v>
      </c>
    </row>
    <row r="500" spans="1:55" ht="15.75" x14ac:dyDescent="0.25">
      <c r="A500" s="5">
        <v>574</v>
      </c>
      <c r="B500" t="s">
        <v>2458</v>
      </c>
      <c r="C500" s="67" t="s">
        <v>2438</v>
      </c>
      <c r="D500" s="3">
        <f t="shared" si="53"/>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A500" s="44"/>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90" t="s">
        <v>2707</v>
      </c>
      <c r="AY500" s="21" t="str">
        <f t="shared" si="47"/>
        <v>[574] = {wayshrines={454,454,454,}, dlcId=DLC_FLAMES_OF_AMBITION</v>
      </c>
      <c r="AZ500" s="21" t="str">
        <f t="shared" si="51"/>
        <v>, zoneIds={1229}, veteran=false</v>
      </c>
      <c r="BA500" s="21" t="str">
        <f t="shared" si="48"/>
        <v>, setType=LIBSETS_SETTYPE_DUNGEON</v>
      </c>
      <c r="BB500" s="21" t="str">
        <f t="shared" si="49"/>
        <v>},</v>
      </c>
      <c r="BC500" s="21" t="str">
        <f t="shared" si="50"/>
        <v xml:space="preserve"> --Foolkiller’s Ward / Schutz des Narrentöters   [The Cauldron]</v>
      </c>
    </row>
    <row r="501" spans="1:55" x14ac:dyDescent="0.25">
      <c r="A501" s="5">
        <v>575</v>
      </c>
      <c r="B501" t="s">
        <v>2286</v>
      </c>
      <c r="C501" s="37" t="s">
        <v>2268</v>
      </c>
      <c r="D501" s="3">
        <f t="shared" si="53"/>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A501" s="44"/>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90" t="s">
        <v>2707</v>
      </c>
      <c r="AY501" s="21" t="str">
        <f t="shared" si="47"/>
        <v>[575] = {wayshrines={-1,-1,-1,}, dlcId=DLC_MARKARTH</v>
      </c>
      <c r="AZ501" s="21" t="str">
        <f t="shared" si="51"/>
        <v>, veteran=false</v>
      </c>
      <c r="BA501" s="21" t="str">
        <f t="shared" si="48"/>
        <v>, setType=LIBSETS_SETTYPE_MYTHIC</v>
      </c>
      <c r="BB501" s="21" t="str">
        <f t="shared" si="49"/>
        <v>, dropMechanic={LIBSETS_DROP_MECHANIC_ANTIQUITIES}},</v>
      </c>
      <c r="BC501" s="21" t="str">
        <f t="shared" si="50"/>
        <v xml:space="preserve"> --Ring of the Pale Order / Ring des Fahlen Ordens   [Antiquities]</v>
      </c>
    </row>
    <row r="502" spans="1:55" x14ac:dyDescent="0.25">
      <c r="A502" s="5">
        <v>576</v>
      </c>
      <c r="B502" t="s">
        <v>2287</v>
      </c>
      <c r="C502" t="s">
        <v>2310</v>
      </c>
      <c r="D502" s="3">
        <f t="shared" si="53"/>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A502" s="44"/>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90" t="s">
        <v>2707</v>
      </c>
      <c r="AY502" s="21" t="str">
        <f t="shared" si="47"/>
        <v>[576] = {wayshrines={-1,-1,-1,}, dlcId=DLC_MARKARTH</v>
      </c>
      <c r="AZ502" s="21" t="str">
        <f t="shared" si="51"/>
        <v>, veteran=false</v>
      </c>
      <c r="BA502" s="21" t="str">
        <f t="shared" si="48"/>
        <v>, setType=LIBSETS_SETTYPE_MYTHIC</v>
      </c>
      <c r="BB502" s="21" t="str">
        <f t="shared" si="49"/>
        <v>, dropMechanic={LIBSETS_DROP_MECHANIC_ANTIQUITIES}},</v>
      </c>
      <c r="BC502" s="21" t="str">
        <f t="shared" si="50"/>
        <v xml:space="preserve"> --Pearls of Ehlnofey / Perlen der Ehlnofey   [Antiquities]</v>
      </c>
    </row>
    <row r="503" spans="1:55" ht="15.75" x14ac:dyDescent="0.25">
      <c r="A503" s="5">
        <v>577</v>
      </c>
      <c r="B503" t="s">
        <v>2461</v>
      </c>
      <c r="C503" s="67" t="s">
        <v>2462</v>
      </c>
      <c r="D503" s="3">
        <f t="shared" si="53"/>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A503" s="44"/>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90" t="s">
        <v>2707</v>
      </c>
      <c r="AY503" s="21" t="str">
        <f t="shared" si="47"/>
        <v>[577] = {wayshrines={437,437,437,}, dlcId=DLC_FLAMES_OF_AMBITION</v>
      </c>
      <c r="AZ503" s="21" t="str">
        <f t="shared" si="51"/>
        <v>, zoneIds={1228}, veteran={[EQUIP_TYPE_HEAD]=true, [EQUIP_TYPE_SHOULDERS]=false}</v>
      </c>
      <c r="BA503" s="21" t="str">
        <f t="shared" si="48"/>
        <v>, setType=LIBSETS_SETTYPE_MONSTER</v>
      </c>
      <c r="BB503" s="21" t="str">
        <f t="shared" si="49"/>
        <v>, dropMechanic={LIBSETS_DROP_MECHANIC_MONSTER_NAME}, dropMechanicNames={['en']='Encrati\'s Behemoth', ['de']='Encrati\'s Behemoth'}},</v>
      </c>
      <c r="BC503" s="21" t="str">
        <f t="shared" si="50"/>
        <v xml:space="preserve"> --Encrati\’s Behemoth / Encrati\'s Behemoth   [Black Drake Villa]</v>
      </c>
    </row>
    <row r="504" spans="1:55" ht="15.75" x14ac:dyDescent="0.25">
      <c r="A504" s="5">
        <v>578</v>
      </c>
      <c r="B504" t="s">
        <v>2439</v>
      </c>
      <c r="C504" s="67" t="s">
        <v>2439</v>
      </c>
      <c r="D504" s="3">
        <f t="shared" si="53"/>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A504" s="44"/>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90" t="s">
        <v>2707</v>
      </c>
      <c r="AY504" s="21" t="str">
        <f t="shared" si="47"/>
        <v>[578] = {wayshrines={454,454,454,}, dlcId=DLC_FLAMES_OF_AMBITION</v>
      </c>
      <c r="AZ504" s="21" t="str">
        <f t="shared" si="51"/>
        <v>, zoneIds={1229}, veteran={[EQUIP_TYPE_HEAD]=true, [EQUIP_TYPE_SHOULDERS]=false}</v>
      </c>
      <c r="BA504" s="21" t="str">
        <f t="shared" si="48"/>
        <v>, setType=LIBSETS_SETTYPE_MONSTER</v>
      </c>
      <c r="BB504" s="21" t="str">
        <f t="shared" si="49"/>
        <v>, dropMechanic={LIBSETS_DROP_MECHANIC_MONSTER_NAME}, dropMechanicNames={['en']='Baron Zaudrus', ['de']='Baron Zaudrus'}},</v>
      </c>
      <c r="BC504" s="21" t="str">
        <f t="shared" si="50"/>
        <v xml:space="preserve"> --Baron Zaudrus / Baron Zaudrus   [The Cauldron]</v>
      </c>
    </row>
    <row r="505" spans="1:55" x14ac:dyDescent="0.25">
      <c r="A505" s="5">
        <v>579</v>
      </c>
      <c r="B505" s="84" t="s">
        <v>2514</v>
      </c>
      <c r="C505" s="84" t="s">
        <v>2513</v>
      </c>
      <c r="D505" s="3">
        <f t="shared" ref="D505:D546" si="54">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0" t="str">
        <f>IF(U505&lt;&gt;"",IF(U505&lt;&gt;"LIBSETS_DROP_MECHANIC_MONSTER_NAME",VLOOKUP(U505,'LibSets constants'!$I$4:$L$1003,3,FALSE),""),"")</f>
        <v>Delve bosses have a chance to drop a waist or feet.</v>
      </c>
      <c r="W505" s="43" t="str">
        <f>IF(U505&lt;&gt;"",IF(U505&lt;&gt;"LIBSETS_DROP_MECHANIC_MONSTER_NAME",VLOOKUP(U505,'LibSets constants'!$I$4:$L$1003,4,FALSE),""),"")</f>
        <v>Bosse in Gewölben haben die Chance, eine Taille oder Füße fallen zu lassen.</v>
      </c>
      <c r="Y505" s="3">
        <f>IF(G505&lt;&gt;"LIBSETS_SETTYPE_BATTLEGROUND",IF(G505&lt;&gt;"LIBSETS_SETTYPE_SPECIAL",IF(X505&lt;&gt;"",X505,IF(Z505&lt;&gt;"",VLOOKUP(Z505,'ESO zone constants'!$D$3:$H$4953,5,FALSE),"")),""),"")</f>
        <v>1261</v>
      </c>
      <c r="Z505" t="str">
        <f>IF(AND(O505&lt;&gt;"",NOT(ISERROR(O505))),"",IF(AND(L505&lt;&gt;"",L505&gt;0,NOT(ISERROR(L505))),VLOOKUP(L505,'ESO dumped WayshrineInfo'!$K$3:$N$9999,4,FALSE),""))</f>
        <v>Blackwood</v>
      </c>
      <c r="AA505" s="41" t="s">
        <v>1581</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3">
        <f>IF(G505&lt;&gt;"LIBSETS_SETTYPE_BATTLEGROUND",IF(G505&lt;&gt;"LIBSETS_SETTYPE_SPECIAL",IF(AE505&lt;&gt;"",VLOOKUP(AE505,'ESO zone constants'!$D$3:$H$4953,5,FALSE),""),""),"")</f>
        <v>1261</v>
      </c>
      <c r="AE505" t="str">
        <f>IF(AND(O505&lt;&gt;"",NOT(ISERROR(O505))),"",IF(AND(M505&lt;&gt;"",M505&gt;0,NOT(ISERROR(M505))),VLOOKUP(M505,'ESO dumped WayshrineInfo'!$K$3:$N$9999,4,FALSE),""))</f>
        <v>Blackwood</v>
      </c>
      <c r="AF505" s="44" t="s">
        <v>1583</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3" t="str">
        <f>IF(G505&lt;&gt;"LIBSETS_SETTYPE_BATTLEGROUND",IF(G505&lt;&gt;"LIBSETS_SETTYPE_SPECIAL",IF(AJ505&lt;&gt;"",VLOOKUP(AJ505,'ESO zone constants'!$D$3:$H$4953,5,FALSE),""),""),"")</f>
        <v/>
      </c>
      <c r="AK505" s="44" t="s">
        <v>1584</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90" t="s">
        <v>2708</v>
      </c>
      <c r="AY505" s="21" t="str">
        <f t="shared" si="47"/>
        <v>[579] = {wayshrines={458,458,458,}, dlcId=DLC_BLACKWOOD</v>
      </c>
      <c r="AZ505" s="21" t="str">
        <f t="shared" si="51"/>
        <v>, zoneIds={1261,1261,1261}, veteran=false</v>
      </c>
      <c r="BA505" s="21" t="str">
        <f t="shared" si="48"/>
        <v>, setType=LIBSETS_SETTYPE_OVERLAND</v>
      </c>
      <c r="BB505" s="21" t="str">
        <f t="shared" si="49"/>
        <v>, isProcSetAllowedInPvP=1, dropMechanic={LIBSETS_DROP_MECHANIC_OVERLAND_BOSS_DELVE,LIBSETS_DROP_MECHANIC_OVERLAND_BOSS_DELVE,LIBSETS_DROP_MECHANIC_OVERLAND_BOSS_PUBLIC_DUNGEON,LIBSETS_DROP_MECHANIC_OVERLAND_CHEST}},</v>
      </c>
      <c r="BC505" s="21" t="str">
        <f t="shared" si="50"/>
        <v xml:space="preserve"> --Frostbite / Frostbiss   [Blackwood, Blackwood, Blackwood]</v>
      </c>
    </row>
    <row r="506" spans="1:55" x14ac:dyDescent="0.25">
      <c r="A506" s="5">
        <v>580</v>
      </c>
      <c r="B506" s="84" t="s">
        <v>2510</v>
      </c>
      <c r="C506" s="84" t="s">
        <v>2511</v>
      </c>
      <c r="D506" s="3">
        <f t="shared" si="54"/>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0" t="str">
        <f>IF(U506&lt;&gt;"",IF(U506&lt;&gt;"LIBSETS_DROP_MECHANIC_MONSTER_NAME",VLOOKUP(U506,'LibSets constants'!$I$4:$L$1003,3,FALSE),""),"")</f>
        <v>Delve bosses have a chance to drop a waist or feet.</v>
      </c>
      <c r="W506" s="43" t="str">
        <f>IF(U506&lt;&gt;"",IF(U506&lt;&gt;"LIBSETS_DROP_MECHANIC_MONSTER_NAME",VLOOKUP(U506,'LibSets constants'!$I$4:$L$1003,4,FALSE),""),"")</f>
        <v>Bosse in Gewölben haben die Chance, eine Taille oder Füße fallen zu lassen.</v>
      </c>
      <c r="Y506" s="3">
        <f>IF(G506&lt;&gt;"LIBSETS_SETTYPE_BATTLEGROUND",IF(G506&lt;&gt;"LIBSETS_SETTYPE_SPECIAL",IF(X506&lt;&gt;"",X506,IF(Z506&lt;&gt;"",VLOOKUP(Z506,'ESO zone constants'!$D$3:$H$4953,5,FALSE),"")),""),"")</f>
        <v>1261</v>
      </c>
      <c r="Z506" t="str">
        <f>IF(AND(O506&lt;&gt;"",NOT(ISERROR(O506))),"",IF(AND(L506&lt;&gt;"",L506&gt;0,NOT(ISERROR(L506))),VLOOKUP(L506,'ESO dumped WayshrineInfo'!$K$3:$N$9999,4,FALSE),""))</f>
        <v>Blackwood</v>
      </c>
      <c r="AA506" s="41" t="s">
        <v>1581</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3">
        <f>IF(G506&lt;&gt;"LIBSETS_SETTYPE_BATTLEGROUND",IF(G506&lt;&gt;"LIBSETS_SETTYPE_SPECIAL",IF(AE506&lt;&gt;"",VLOOKUP(AE506,'ESO zone constants'!$D$3:$H$4953,5,FALSE),""),""),"")</f>
        <v>1261</v>
      </c>
      <c r="AE506" t="str">
        <f>IF(AND(O506&lt;&gt;"",NOT(ISERROR(O506))),"",IF(AND(M506&lt;&gt;"",M506&gt;0,NOT(ISERROR(M506))),VLOOKUP(M506,'ESO dumped WayshrineInfo'!$K$3:$N$9999,4,FALSE),""))</f>
        <v>Blackwood</v>
      </c>
      <c r="AF506" s="44" t="s">
        <v>1583</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3" t="str">
        <f>IF(G506&lt;&gt;"LIBSETS_SETTYPE_BATTLEGROUND",IF(G506&lt;&gt;"LIBSETS_SETTYPE_SPECIAL",IF(AJ506&lt;&gt;"",VLOOKUP(AJ506,'ESO zone constants'!$D$3:$H$4953,5,FALSE),""),""),"")</f>
        <v/>
      </c>
      <c r="AK506" s="44" t="s">
        <v>1584</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90" t="s">
        <v>2707</v>
      </c>
      <c r="AY506" s="21" t="str">
        <f t="shared" si="47"/>
        <v>[580] = {wayshrines={458,458,458,}, dlcId=DLC_BLACKWOOD</v>
      </c>
      <c r="AZ506" s="21" t="str">
        <f t="shared" si="51"/>
        <v>, zoneIds={1261,1261,1261}, veteran=false</v>
      </c>
      <c r="BA506" s="21" t="str">
        <f t="shared" si="48"/>
        <v>, setType=LIBSETS_SETTYPE_OVERLAND</v>
      </c>
      <c r="BB506" s="21" t="str">
        <f t="shared" si="49"/>
        <v>, dropMechanic={LIBSETS_DROP_MECHANIC_OVERLAND_BOSS_DELVE,LIBSETS_DROP_MECHANIC_OVERLAND_BOSS_DELVE,LIBSETS_DROP_MECHANIC_OVERLAND_BOSS_PUBLIC_DUNGEON,LIBSETS_DROP_MECHANIC_OVERLAND_CHEST}},</v>
      </c>
      <c r="BC506" s="21" t="str">
        <f t="shared" si="50"/>
        <v xml:space="preserve"> --Deadlands Assassin / Totenländer-Assassine   [Blackwood, Blackwood, Blackwood]</v>
      </c>
    </row>
    <row r="507" spans="1:55" x14ac:dyDescent="0.25">
      <c r="A507" s="5">
        <v>581</v>
      </c>
      <c r="B507" s="84" t="s">
        <v>2508</v>
      </c>
      <c r="C507" s="84" t="s">
        <v>2509</v>
      </c>
      <c r="D507" s="3">
        <f t="shared" si="54"/>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0" t="str">
        <f>IF(U507&lt;&gt;"",IF(U507&lt;&gt;"LIBSETS_DROP_MECHANIC_MONSTER_NAME",VLOOKUP(U507,'LibSets constants'!$I$4:$L$1003,3,FALSE),""),"")</f>
        <v>Delve bosses have a chance to drop a waist or feet.</v>
      </c>
      <c r="W507" s="43" t="str">
        <f>IF(U507&lt;&gt;"",IF(U507&lt;&gt;"LIBSETS_DROP_MECHANIC_MONSTER_NAME",VLOOKUP(U507,'LibSets constants'!$I$4:$L$1003,4,FALSE),""),"")</f>
        <v>Bosse in Gewölben haben die Chance, eine Taille oder Füße fallen zu lassen.</v>
      </c>
      <c r="Y507" s="3">
        <f>IF(G507&lt;&gt;"LIBSETS_SETTYPE_BATTLEGROUND",IF(G507&lt;&gt;"LIBSETS_SETTYPE_SPECIAL",IF(X507&lt;&gt;"",X507,IF(Z507&lt;&gt;"",VLOOKUP(Z507,'ESO zone constants'!$D$3:$H$4953,5,FALSE),"")),""),"")</f>
        <v>1261</v>
      </c>
      <c r="Z507" t="str">
        <f>IF(AND(O507&lt;&gt;"",NOT(ISERROR(O507))),"",IF(AND(L507&lt;&gt;"",L507&gt;0,NOT(ISERROR(L507))),VLOOKUP(L507,'ESO dumped WayshrineInfo'!$K$3:$N$9999,4,FALSE),""))</f>
        <v>Blackwood</v>
      </c>
      <c r="AA507" s="41" t="s">
        <v>1581</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3">
        <f>IF(G507&lt;&gt;"LIBSETS_SETTYPE_BATTLEGROUND",IF(G507&lt;&gt;"LIBSETS_SETTYPE_SPECIAL",IF(AE507&lt;&gt;"",VLOOKUP(AE507,'ESO zone constants'!$D$3:$H$4953,5,FALSE),""),""),"")</f>
        <v>1261</v>
      </c>
      <c r="AE507" t="str">
        <f>IF(AND(O507&lt;&gt;"",NOT(ISERROR(O507))),"",IF(AND(M507&lt;&gt;"",M507&gt;0,NOT(ISERROR(M507))),VLOOKUP(M507,'ESO dumped WayshrineInfo'!$K$3:$N$9999,4,FALSE),""))</f>
        <v>Blackwood</v>
      </c>
      <c r="AF507" s="44" t="s">
        <v>1583</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3" t="str">
        <f>IF(G507&lt;&gt;"LIBSETS_SETTYPE_BATTLEGROUND",IF(G507&lt;&gt;"LIBSETS_SETTYPE_SPECIAL",IF(AJ507&lt;&gt;"",VLOOKUP(AJ507,'ESO zone constants'!$D$3:$H$4953,5,FALSE),""),""),"")</f>
        <v/>
      </c>
      <c r="AK507" s="44" t="s">
        <v>1584</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90" t="s">
        <v>2707</v>
      </c>
      <c r="AY507" s="21" t="str">
        <f t="shared" si="47"/>
        <v>[581] = {wayshrines={458,458,458,}, dlcId=DLC_BLACKWOOD</v>
      </c>
      <c r="AZ507" s="21" t="str">
        <f t="shared" si="51"/>
        <v>, zoneIds={1261,1261,1261}, veteran=false</v>
      </c>
      <c r="BA507" s="21" t="str">
        <f t="shared" si="48"/>
        <v>, setType=LIBSETS_SETTYPE_OVERLAND</v>
      </c>
      <c r="BB507" s="21" t="str">
        <f t="shared" si="49"/>
        <v>, dropMechanic={LIBSETS_DROP_MECHANIC_OVERLAND_BOSS_DELVE,LIBSETS_DROP_MECHANIC_OVERLAND_BOSS_DELVE,LIBSETS_DROP_MECHANIC_OVERLAND_BOSS_PUBLIC_DUNGEON,LIBSETS_DROP_MECHANIC_OVERLAND_CHEST}},</v>
      </c>
      <c r="BC507" s="21" t="str">
        <f t="shared" si="50"/>
        <v xml:space="preserve"> --Bog Raider / Moorräuber   [Blackwood, Blackwood, Blackwood]</v>
      </c>
    </row>
    <row r="508" spans="1:55" x14ac:dyDescent="0.25">
      <c r="A508" s="5">
        <v>582</v>
      </c>
      <c r="B508" s="84" t="s">
        <v>2507</v>
      </c>
      <c r="C508" s="84" t="s">
        <v>2504</v>
      </c>
      <c r="D508" s="3">
        <f t="shared" si="54"/>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A508" s="44"/>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90" t="s">
        <v>2707</v>
      </c>
      <c r="AY508" s="21" t="str">
        <f t="shared" si="47"/>
        <v>[582] = {wayshrines={458,458,458,}, traitsNeeded=3, dlcId=DLC_BLACKWOOD</v>
      </c>
      <c r="AZ508" s="21" t="str">
        <f t="shared" si="51"/>
        <v>, zoneIds={1261,1261,1261}, veteran=false</v>
      </c>
      <c r="BA508" s="21" t="str">
        <f t="shared" si="48"/>
        <v>, setType=LIBSETS_SETTYPE_CRAFTED</v>
      </c>
      <c r="BB508" s="21" t="str">
        <f t="shared" si="49"/>
        <v>},</v>
      </c>
      <c r="BC508" s="21" t="str">
        <f t="shared" si="50"/>
        <v xml:space="preserve"> --Hist Whisperer / Histflüsterer   [Blackwood, Blackwood, Blackwood]</v>
      </c>
    </row>
    <row r="509" spans="1:55" x14ac:dyDescent="0.25">
      <c r="A509" s="5">
        <v>583</v>
      </c>
      <c r="B509" s="84" t="s">
        <v>2506</v>
      </c>
      <c r="C509" s="84" t="s">
        <v>2505</v>
      </c>
      <c r="D509" s="3">
        <f t="shared" si="54"/>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A509" s="44"/>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90" t="s">
        <v>2707</v>
      </c>
      <c r="AY509" s="21" t="str">
        <f t="shared" si="47"/>
        <v>[583] = {wayshrines={458,458,458,}, traitsNeeded=7, dlcId=DLC_BLACKWOOD</v>
      </c>
      <c r="AZ509" s="21" t="str">
        <f t="shared" si="51"/>
        <v>, zoneIds={1261,1261,1261}, veteran=false</v>
      </c>
      <c r="BA509" s="21" t="str">
        <f t="shared" si="48"/>
        <v>, setType=LIBSETS_SETTYPE_CRAFTED</v>
      </c>
      <c r="BB509" s="21" t="str">
        <f t="shared" si="49"/>
        <v>},</v>
      </c>
      <c r="BC509" s="21" t="str">
        <f t="shared" si="50"/>
        <v xml:space="preserve"> --Heartland Conqueror / Herzlanderoberer   [Blackwood, Blackwood, Blackwood]</v>
      </c>
    </row>
    <row r="510" spans="1:55" x14ac:dyDescent="0.25">
      <c r="A510" s="5">
        <v>584</v>
      </c>
      <c r="B510" s="84" t="s">
        <v>2512</v>
      </c>
      <c r="C510" s="84" t="s">
        <v>2534</v>
      </c>
      <c r="D510" s="3">
        <f t="shared" si="54"/>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A510" s="44"/>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90" t="s">
        <v>2707</v>
      </c>
      <c r="AY510" s="21" t="str">
        <f t="shared" si="47"/>
        <v>[584] = {wayshrines={458,458,458,}, traitsNeeded=5, dlcId=DLC_BLACKWOOD</v>
      </c>
      <c r="AZ510" s="21" t="str">
        <f t="shared" si="51"/>
        <v>, zoneIds={1261,1261,1261}, veteran=false</v>
      </c>
      <c r="BA510" s="21" t="str">
        <f t="shared" si="48"/>
        <v>, setType=LIBSETS_SETTYPE_CRAFTED</v>
      </c>
      <c r="BB510" s="21" t="str">
        <f t="shared" si="49"/>
        <v>},</v>
      </c>
      <c r="BC510" s="21" t="str">
        <f t="shared" si="50"/>
        <v xml:space="preserve"> --Diamond\'s Victory / Sieg des Diamanten   [Blackwood, Blackwood, Blackwood]</v>
      </c>
    </row>
    <row r="511" spans="1:55" x14ac:dyDescent="0.25">
      <c r="A511" s="5">
        <v>585</v>
      </c>
      <c r="B511" s="84" t="s">
        <v>2523</v>
      </c>
      <c r="C511" s="84" t="s">
        <v>2524</v>
      </c>
      <c r="D511" s="3">
        <f t="shared" si="54"/>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A511" s="44"/>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90" t="s">
        <v>2707</v>
      </c>
      <c r="AY511" s="21" t="str">
        <f t="shared" si="47"/>
        <v>[585] = {wayshrines={468,468,468,}, dlcId=DLC_BLACKWOOD</v>
      </c>
      <c r="AZ511" s="21" t="str">
        <f t="shared" si="51"/>
        <v>, zoneIds={1263}, veteran=false</v>
      </c>
      <c r="BA511" s="21" t="str">
        <f t="shared" si="48"/>
        <v>, setType=LIBSETS_SETTYPE_TRIAL</v>
      </c>
      <c r="BB511" s="21" t="str">
        <f t="shared" si="49"/>
        <v>, dropMechanic={LIBSETS_DROP_MECHANIC_MONSTER_NAME}, dropMechanicNames={}},</v>
      </c>
      <c r="BC511" s="21" t="str">
        <f t="shared" si="50"/>
        <v xml:space="preserve"> --Saxhleel Champion / Saxhleel-Champion   [Rockgrove]</v>
      </c>
    </row>
    <row r="512" spans="1:55" x14ac:dyDescent="0.25">
      <c r="A512" s="5">
        <v>586</v>
      </c>
      <c r="B512" s="84" t="s">
        <v>2525</v>
      </c>
      <c r="C512" s="84" t="s">
        <v>2535</v>
      </c>
      <c r="D512" s="3">
        <f t="shared" si="54"/>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44"/>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90" t="s">
        <v>2707</v>
      </c>
      <c r="AY512" s="21" t="str">
        <f t="shared" si="47"/>
        <v>[586] = {wayshrines={468,468,468,}, dlcId=DLC_BLACKWOOD</v>
      </c>
      <c r="AZ512" s="21" t="str">
        <f t="shared" si="51"/>
        <v>, zoneIds={1263}, veteran=false</v>
      </c>
      <c r="BA512" s="21" t="str">
        <f t="shared" si="48"/>
        <v>, setType=LIBSETS_SETTYPE_TRIAL</v>
      </c>
      <c r="BB512" s="21" t="str">
        <f t="shared" si="49"/>
        <v>, dropMechanic={LIBSETS_DROP_MECHANIC_MONSTER_NAME}, dropMechanicNames={}},</v>
      </c>
      <c r="BC512" s="21" t="str">
        <f t="shared" si="50"/>
        <v xml:space="preserve"> --Sul-Xan\'s Torment / Sul-Xans Folter   [Rockgrove]</v>
      </c>
    </row>
    <row r="513" spans="1:55" x14ac:dyDescent="0.25">
      <c r="A513" s="5">
        <v>587</v>
      </c>
      <c r="B513" s="84" t="s">
        <v>2522</v>
      </c>
      <c r="C513" s="84" t="s">
        <v>2536</v>
      </c>
      <c r="D513" s="3">
        <f t="shared" si="54"/>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A513" s="44"/>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90" t="s">
        <v>2707</v>
      </c>
      <c r="AY513" s="21" t="str">
        <f t="shared" si="47"/>
        <v>[587] = {wayshrines={468,468,468,}, dlcId=DLC_BLACKWOOD</v>
      </c>
      <c r="AZ513" s="21" t="str">
        <f t="shared" si="51"/>
        <v>, zoneIds={1263}, veteran=false</v>
      </c>
      <c r="BA513" s="21" t="str">
        <f t="shared" si="48"/>
        <v>, setType=LIBSETS_SETTYPE_TRIAL</v>
      </c>
      <c r="BB513" s="21" t="str">
        <f t="shared" si="49"/>
        <v>, dropMechanic={LIBSETS_DROP_MECHANIC_MONSTER_NAME}, dropMechanicNames={}},</v>
      </c>
      <c r="BC513" s="21" t="str">
        <f t="shared" si="50"/>
        <v xml:space="preserve"> --Bahsei\'s Mania / Bahseis Manie   [Rockgrove]</v>
      </c>
    </row>
    <row r="514" spans="1:55" x14ac:dyDescent="0.25">
      <c r="A514" s="5">
        <v>588</v>
      </c>
      <c r="B514" s="84" t="s">
        <v>2518</v>
      </c>
      <c r="C514" s="84" t="s">
        <v>2537</v>
      </c>
      <c r="D514" s="3">
        <f t="shared" si="54"/>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A514" s="44"/>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90" t="s">
        <v>2707</v>
      </c>
      <c r="AY514" s="21" t="str">
        <f t="shared" si="47"/>
        <v>[588] = {wayshrines={468,468,468,}, dlcId=DLC_BLACKWOOD</v>
      </c>
      <c r="AZ514" s="21" t="str">
        <f t="shared" si="51"/>
        <v>, zoneIds={1263}, veteran=false</v>
      </c>
      <c r="BA514" s="21" t="str">
        <f t="shared" si="48"/>
        <v>, setType=LIBSETS_SETTYPE_TRIAL</v>
      </c>
      <c r="BB514" s="21" t="str">
        <f t="shared" si="49"/>
        <v>, dropMechanic={LIBSETS_DROP_MECHANIC_MONSTER_NAME}, dropMechanicNames={}},</v>
      </c>
      <c r="BC514" s="21" t="str">
        <f t="shared" si="50"/>
        <v xml:space="preserve"> --Stone-Talker\'s Oath / Eid des Steinsprechers   [Rockgrove]</v>
      </c>
    </row>
    <row r="515" spans="1:55" x14ac:dyDescent="0.25">
      <c r="A515" s="5">
        <v>589</v>
      </c>
      <c r="B515" s="84" t="s">
        <v>2516</v>
      </c>
      <c r="C515" s="84" t="s">
        <v>2517</v>
      </c>
      <c r="D515" s="3">
        <f t="shared" si="54"/>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A515" s="44"/>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90" t="s">
        <v>2707</v>
      </c>
      <c r="AY515" s="21" t="str">
        <f t="shared" ref="AY515:AY552" si="55">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 t="shared" si="51"/>
        <v>, zoneIds={1263}, veteran=true</v>
      </c>
      <c r="BA515" s="21" t="str">
        <f t="shared" ref="BA515:BA552" si="56">IF(F515&lt;&gt;"Not in the game (anymore)",IF(A515&lt;&gt;"",", setType="&amp;G515,"")&amp;IF(J515="true",", multiTrialSet=true",""),"")</f>
        <v>, setType=LIBSETS_SETTYPE_TRIAL</v>
      </c>
      <c r="BB515" s="21" t="str">
        <f t="shared" ref="BB515:BB552" si="57">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v>
      </c>
      <c r="BC515" s="21" t="str">
        <f t="shared" ref="BC515:BC546" si="58">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s="84" t="s">
        <v>2533</v>
      </c>
      <c r="C516" s="84" t="s">
        <v>2533</v>
      </c>
      <c r="D516" s="3">
        <f t="shared" si="54"/>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A516" s="44"/>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90" t="s">
        <v>2707</v>
      </c>
      <c r="AY516" s="21" t="str">
        <f t="shared" si="55"/>
        <v>[590] = {wayshrines={468,468,468,}, dlcId=DLC_BLACKWOOD</v>
      </c>
      <c r="AZ516" s="21" t="str">
        <f t="shared" si="51"/>
        <v>, zoneIds={1263}, veteran=true</v>
      </c>
      <c r="BA516" s="21" t="str">
        <f t="shared" si="56"/>
        <v>, setType=LIBSETS_SETTYPE_TRIAL</v>
      </c>
      <c r="BB516" s="21" t="str">
        <f t="shared" si="57"/>
        <v>, dropMechanic={LIBSETS_DROP_MECHANIC_MONSTER_NAME}, dropMechanicNames={}},</v>
      </c>
      <c r="BC516" s="21" t="str">
        <f t="shared" si="58"/>
        <v xml:space="preserve"> --Perfected Sul-Xan\'s Torment / Perfected Sul-Xan\'s Torment   [Rockgrove]</v>
      </c>
    </row>
    <row r="517" spans="1:55" x14ac:dyDescent="0.25">
      <c r="A517" s="5">
        <v>591</v>
      </c>
      <c r="B517" s="84" t="s">
        <v>2515</v>
      </c>
      <c r="C517" s="84" t="s">
        <v>2538</v>
      </c>
      <c r="D517" s="3">
        <f t="shared" si="54"/>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44"/>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90" t="s">
        <v>2707</v>
      </c>
      <c r="AY517" s="21" t="str">
        <f t="shared" si="55"/>
        <v>[591] = {wayshrines={468,468,468,}, dlcId=DLC_BLACKWOOD</v>
      </c>
      <c r="AZ517" s="21" t="str">
        <f t="shared" si="51"/>
        <v>, zoneIds={1263}, veteran=true</v>
      </c>
      <c r="BA517" s="21" t="str">
        <f t="shared" si="56"/>
        <v>, setType=LIBSETS_SETTYPE_TRIAL</v>
      </c>
      <c r="BB517" s="21" t="str">
        <f t="shared" si="57"/>
        <v>, dropMechanic={LIBSETS_DROP_MECHANIC_MONSTER_NAME}, dropMechanicNames={}},</v>
      </c>
      <c r="BC517" s="21" t="str">
        <f t="shared" si="58"/>
        <v xml:space="preserve"> --Perfected Bahsei\'s Mania / Bahseis perfektionierte Manie   [Rockgrove]</v>
      </c>
    </row>
    <row r="518" spans="1:55" x14ac:dyDescent="0.25">
      <c r="A518" s="5">
        <v>592</v>
      </c>
      <c r="B518" s="84" t="s">
        <v>2526</v>
      </c>
      <c r="C518" s="84" t="s">
        <v>2539</v>
      </c>
      <c r="D518" s="3">
        <f t="shared" si="54"/>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A518" s="44"/>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90" t="s">
        <v>2707</v>
      </c>
      <c r="AY518" s="21" t="str">
        <f t="shared" si="55"/>
        <v>[592] = {wayshrines={468,468,468,}, dlcId=DLC_BLACKWOOD</v>
      </c>
      <c r="AZ518" s="21" t="str">
        <f t="shared" si="51"/>
        <v>, zoneIds={1263}, veteran=true</v>
      </c>
      <c r="BA518" s="21" t="str">
        <f t="shared" si="56"/>
        <v>, setType=LIBSETS_SETTYPE_TRIAL</v>
      </c>
      <c r="BB518" s="21" t="str">
        <f t="shared" si="57"/>
        <v>, dropMechanic={LIBSETS_DROP_MECHANIC_MONSTER_NAME}, dropMechanicNames={}},</v>
      </c>
      <c r="BC518" s="21" t="str">
        <f t="shared" si="58"/>
        <v xml:space="preserve"> --Perfected Stone-Talker\'s Oath / Perfektionierter Eid des Steinsprechers   [Rockgrove]</v>
      </c>
    </row>
    <row r="519" spans="1:55" x14ac:dyDescent="0.25">
      <c r="A519" s="5">
        <v>593</v>
      </c>
      <c r="B519" s="84" t="s">
        <v>2527</v>
      </c>
      <c r="C519" s="84" t="s">
        <v>2527</v>
      </c>
      <c r="D519" s="3">
        <f t="shared" si="54"/>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A519" s="44"/>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90" t="s">
        <v>2707</v>
      </c>
      <c r="AY519" s="21" t="str">
        <f t="shared" si="55"/>
        <v>[593] = {wayshrines={-1,-1,-1,}, dlcId=DLC_BLACKWOOD</v>
      </c>
      <c r="AZ519" s="21" t="str">
        <f t="shared" si="51"/>
        <v>, veteran=false</v>
      </c>
      <c r="BA519" s="21" t="str">
        <f t="shared" si="56"/>
        <v>, setType=LIBSETS_SETTYPE_MYTHIC</v>
      </c>
      <c r="BB519" s="21" t="str">
        <f t="shared" si="57"/>
        <v>, dropMechanic={LIBSETS_DROP_MECHANIC_ANTIQUITIES}},</v>
      </c>
      <c r="BC519" s="21" t="str">
        <f t="shared" si="58"/>
        <v xml:space="preserve"> --Gaze of Sithis / Gaze of Sithis   [Antiquities]</v>
      </c>
    </row>
    <row r="520" spans="1:55" x14ac:dyDescent="0.25">
      <c r="A520" s="5">
        <v>594</v>
      </c>
      <c r="B520" s="84" t="s">
        <v>2532</v>
      </c>
      <c r="C520" s="84" t="s">
        <v>2532</v>
      </c>
      <c r="D520" s="3">
        <f t="shared" si="54"/>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44"/>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90" t="s">
        <v>2707</v>
      </c>
      <c r="AY520" s="21" t="str">
        <f t="shared" si="55"/>
        <v>[594] = {wayshrines={-1,-1,-1,}, dlcId=DLC_BLACKWOOD</v>
      </c>
      <c r="AZ520" s="21" t="str">
        <f t="shared" si="51"/>
        <v>, veteran=false</v>
      </c>
      <c r="BA520" s="21" t="str">
        <f t="shared" si="56"/>
        <v>, setType=LIBSETS_SETTYPE_MYTHIC</v>
      </c>
      <c r="BB520" s="21" t="str">
        <f t="shared" si="57"/>
        <v>, dropMechanic={LIBSETS_DROP_MECHANIC_ANTIQUITIES}},</v>
      </c>
      <c r="BC520" s="21" t="str">
        <f t="shared" si="58"/>
        <v xml:space="preserve"> --Harpooner\'s Wading Kilt / Harpooner\'s Wading Kilt   [Antiquities]</v>
      </c>
    </row>
    <row r="521" spans="1:55" x14ac:dyDescent="0.25">
      <c r="A521" s="83" t="s">
        <v>1351</v>
      </c>
      <c r="B521" s="85" t="s">
        <v>2541</v>
      </c>
      <c r="C521" s="85" t="s">
        <v>2540</v>
      </c>
      <c r="D521" s="3" t="str">
        <f t="shared" si="54"/>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44"/>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90" t="s">
        <v>2707</v>
      </c>
      <c r="AY521" s="21" t="str">
        <f t="shared" si="55"/>
        <v>--[???] = {wayshrines={}, dlcId=DLC_BASE_GAME</v>
      </c>
      <c r="AZ521" s="21" t="str">
        <f t="shared" si="51"/>
        <v>, veteran=false</v>
      </c>
      <c r="BA521" s="21" t="str">
        <f t="shared" si="56"/>
        <v>, setType=</v>
      </c>
      <c r="BB521" s="21" t="str">
        <f t="shared" si="57"/>
        <v>},</v>
      </c>
      <c r="BC521" s="21" t="str">
        <f t="shared" si="58"/>
        <v xml:space="preserve"> --Harvester\'s Hope-Ring / 595 Harvester\'s Hope-Ring   []</v>
      </c>
    </row>
    <row r="522" spans="1:55" x14ac:dyDescent="0.25">
      <c r="A522" s="5">
        <v>596</v>
      </c>
      <c r="B522" s="84" t="s">
        <v>2531</v>
      </c>
      <c r="C522" s="84" t="s">
        <v>2531</v>
      </c>
      <c r="D522" s="3">
        <f t="shared" si="54"/>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A522" s="44"/>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90" t="s">
        <v>2707</v>
      </c>
      <c r="AY522" s="21" t="str">
        <f t="shared" si="55"/>
        <v>[596] = {wayshrines={-1,-1,-1,}, dlcId=DLC_BLACKWOOD</v>
      </c>
      <c r="AZ522" s="21" t="str">
        <f t="shared" si="51"/>
        <v>, veteran=false</v>
      </c>
      <c r="BA522" s="21" t="str">
        <f t="shared" si="56"/>
        <v>, setType=LIBSETS_SETTYPE_MYTHIC</v>
      </c>
      <c r="BB522" s="21" t="str">
        <f t="shared" si="57"/>
        <v>, dropMechanic={LIBSETS_DROP_MECHANIC_ANTIQUITIES}},</v>
      </c>
      <c r="BC522" s="21" t="str">
        <f t="shared" si="58"/>
        <v xml:space="preserve"> --Death Dealer\'s Fete / Death Dealer\'s Fete   [Antiquities]</v>
      </c>
    </row>
    <row r="523" spans="1:55" x14ac:dyDescent="0.25">
      <c r="A523" s="5">
        <v>597</v>
      </c>
      <c r="B523" s="84" t="s">
        <v>2542</v>
      </c>
      <c r="C523" s="84" t="s">
        <v>2542</v>
      </c>
      <c r="D523" s="3">
        <f t="shared" si="54"/>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A523" s="44"/>
      <c r="AB523" s="43" t="str">
        <f>IF(AA523&lt;&gt;"",IF(AA523&lt;&gt;"LIBSETS_DROP_MECHANIC_MONSTER_NAME",VLOOKUP(AA523,'LibSets constants'!$I$4:$L$1003,3,FALSE),""),"")</f>
        <v/>
      </c>
      <c r="AC523" s="43" t="str">
        <f>IF(AA523&lt;&gt;"",IF(AA523&lt;&gt;"LIBSETS_DROP_MECHANIC_MONSTER_NAME",VLOOKUP(AA523,'LibSets constants'!$I$4:$L$1003,4,FALSE),""),"")</f>
        <v/>
      </c>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44"/>
      <c r="AG523" s="43" t="str">
        <f>IF(AF523&lt;&gt;"",IF(AF523&lt;&gt;"LIBSETS_DROP_MECHANIC_MONSTER_NAME",VLOOKUP(AF523,'LibSets constants'!$I$4:$L$1003,3,FALSE),""),"")</f>
        <v/>
      </c>
      <c r="AH523" s="43" t="str">
        <f>IF(AF523&lt;&gt;"",IF(AF523&lt;&gt;"LIBSETS_DROP_MECHANIC_MONSTER_NAME",VLOOKUP(AF523,'LibSets constants'!$I$4:$L$1003,4,FALSE),""),"")</f>
        <v/>
      </c>
      <c r="AI523" s="3" t="str">
        <f>IF(G523&lt;&gt;"LIBSETS_SETTYPE_BATTLEGROUND",IF(G523&lt;&gt;"LIBSETS_SETTYPE_SPECIAL",IF(AJ523&lt;&gt;"",VLOOKUP(AJ523,'ESO zone constants'!$D$3:$H$4953,5,FALSE),""),""),"")</f>
        <v/>
      </c>
      <c r="AK523" s="44"/>
      <c r="AL523" s="43" t="str">
        <f>IF(AK523&lt;&gt;"",IF(AK523&lt;&gt;"LIBSETS_DROP_MECHANIC_MONSTER_NAME",VLOOKUP(AK523,'LibSets constants'!$I$4:$L$1003,3,FALSE),""),"")</f>
        <v/>
      </c>
      <c r="AM523" s="43" t="str">
        <f>IF(AK523&lt;&gt;"",IF(AK523&lt;&gt;"LIBSETS_DROP_MECHANIC_MONSTER_NAME",VLOOKUP(AK523,'LibSets constants'!$I$4:$L$1003,4,FALSE),""),"")</f>
        <v/>
      </c>
      <c r="AN523" s="3" t="str">
        <f>IF(G523&lt;&gt;"LIBSETS_SETTYPE_BATTLEGROUND",IF(G523&lt;&gt;"LIBSETS_SETTYPE_SPECIAL",IF(AO523&lt;&gt;"",VLOOKUP(AO523,'ESO zone constants'!$D$3:$H$4953,5,FALSE),""),""),"")</f>
        <v/>
      </c>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90" t="s">
        <v>2708</v>
      </c>
      <c r="AY523" s="21" t="str">
        <f t="shared" si="55"/>
        <v>[597] = {wayshrines={-1,-1,-1,}, dlcId=DLC_BLACKWOOD</v>
      </c>
      <c r="AZ523" s="21" t="str">
        <f t="shared" si="51"/>
        <v>, veteran=false</v>
      </c>
      <c r="BA523" s="21" t="str">
        <f t="shared" si="56"/>
        <v>, setType=LIBSETS_SETTYPE_MYTHIC</v>
      </c>
      <c r="BB523" s="21" t="str">
        <f t="shared" si="57"/>
        <v>, isProcSetAllowedInPvP=1, dropMechanic={LIBSETS_DROP_MECHANIC_ANTIQUITIES}},</v>
      </c>
      <c r="BC523" s="21" t="str">
        <f t="shared" si="58"/>
        <v xml:space="preserve"> --Shapeshifter\'s Chain / Shapeshifter\'s Chain   [Antiquities]</v>
      </c>
    </row>
    <row r="524" spans="1:55" x14ac:dyDescent="0.25">
      <c r="A524" s="5">
        <v>598</v>
      </c>
      <c r="B524" s="84" t="s">
        <v>2528</v>
      </c>
      <c r="C524" s="84" t="s">
        <v>2519</v>
      </c>
      <c r="D524" s="3">
        <f t="shared" si="54"/>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Y524" s="3">
        <f>IF(G524&lt;&gt;"LIBSETS_SETTYPE_BATTLEGROUND",IF(G524&lt;&gt;"LIBSETS_SETTYPE_SPECIAL",IF(X524&lt;&gt;"",X524,IF(Z524&lt;&gt;"",VLOOKUP(Z524,'ESO zone constants'!$D$3:$H$4953,5,FALSE),"")),""),"")</f>
        <v>643</v>
      </c>
      <c r="Z524" t="s">
        <v>454</v>
      </c>
      <c r="AA524" s="3" t="s">
        <v>1602</v>
      </c>
      <c r="AB524" s="43" t="str">
        <f>IF(AA524&lt;&gt;"",IF(AA524&lt;&gt;"LIBSETS_DROP_MECHANIC_MONSTER_NAME",VLOOKUP(AA524,'LibSets constants'!$I$4:$L$1003,3,FALSE),""),"")</f>
        <v>Imperial city vaults</v>
      </c>
      <c r="AC524" s="43" t="str">
        <f>IF(AA524&lt;&gt;"",IF(AA524&lt;&gt;"LIBSETS_DROP_MECHANIC_MONSTER_NAME",VLOOKUP(AA524,'LibSets constants'!$I$4:$L$1003,4,FALSE),""),"")</f>
        <v>Kaiserstadt Bunker</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90" t="s">
        <v>2707</v>
      </c>
      <c r="AY524" s="21" t="str">
        <f t="shared" si="55"/>
        <v>[598] = {wayshrines={}, dlcId=DLC_BLACKWOOD</v>
      </c>
      <c r="AZ524" s="21" t="str">
        <f t="shared" si="51"/>
        <v>, zoneIds={643,643}, veteran={[EQUIP_TYPE_HEAD]=true, [EQUIP_TYPE_SHOULDERS]=false}</v>
      </c>
      <c r="BA524" s="21" t="str">
        <f t="shared" si="56"/>
        <v>, setType=LIBSETS_SETTYPE_MONSTER</v>
      </c>
      <c r="BB524" s="21" t="str">
        <f t="shared" si="57"/>
        <v>, dropMechanic={LIBSETS_DROP_MECHANIC_MONSTER_NAME,LIBSETS_DROP_MECHANIC_IMPERIAL_CITY_VAULTS}, dropMechanicNames={['en']='Zoal the Ever-Wakeful', ['de']='Zoal der Immerwache'}},</v>
      </c>
      <c r="BC524" s="21" t="str">
        <f t="shared" si="58"/>
        <v xml:space="preserve"> --Zoal the Ever-Wakeful / Zoal der Immerwache   [Imperial Sewers, Imperial Sewers]</v>
      </c>
    </row>
    <row r="525" spans="1:55" x14ac:dyDescent="0.25">
      <c r="A525" s="5">
        <v>599</v>
      </c>
      <c r="B525" s="84" t="s">
        <v>2529</v>
      </c>
      <c r="C525" s="84" t="s">
        <v>2520</v>
      </c>
      <c r="D525" s="3">
        <f t="shared" si="54"/>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Y525" s="3">
        <f>IF(G525&lt;&gt;"LIBSETS_SETTYPE_BATTLEGROUND",IF(G525&lt;&gt;"LIBSETS_SETTYPE_SPECIAL",IF(X525&lt;&gt;"",X525,IF(Z525&lt;&gt;"",VLOOKUP(Z525,'ESO zone constants'!$D$3:$H$4953,5,FALSE),"")),""),"")</f>
        <v>643</v>
      </c>
      <c r="Z525" t="s">
        <v>454</v>
      </c>
      <c r="AA525" s="3" t="s">
        <v>1602</v>
      </c>
      <c r="AB525" s="43" t="str">
        <f>IF(AA525&lt;&gt;"",IF(AA525&lt;&gt;"LIBSETS_DROP_MECHANIC_MONSTER_NAME",VLOOKUP(AA525,'LibSets constants'!$I$4:$L$1003,3,FALSE),""),"")</f>
        <v>Imperial city vaults</v>
      </c>
      <c r="AC525" s="43" t="str">
        <f>IF(AA525&lt;&gt;"",IF(AA525&lt;&gt;"LIBSETS_DROP_MECHANIC_MONSTER_NAME",VLOOKUP(AA525,'LibSets constants'!$I$4:$L$1003,4,FALSE),""),"")</f>
        <v>Kaiserstadt Bunker</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90" t="s">
        <v>2707</v>
      </c>
      <c r="AY525" s="21" t="str">
        <f t="shared" si="55"/>
        <v>[599] = {wayshrines={}, dlcId=DLC_BLACKWOOD</v>
      </c>
      <c r="AZ525" s="21" t="str">
        <f t="shared" ref="AZ525:AZ552" si="59">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zoneIds={643,643}, veteran={[EQUIP_TYPE_HEAD]=true, [EQUIP_TYPE_SHOULDERS]=false}</v>
      </c>
      <c r="BA525" s="21" t="str">
        <f t="shared" si="56"/>
        <v>, setType=LIBSETS_SETTYPE_MONSTER</v>
      </c>
      <c r="BB525" s="21" t="str">
        <f t="shared" si="57"/>
        <v>, dropMechanic={LIBSETS_DROP_MECHANIC_MONSTER_NAME,LIBSETS_DROP_MECHANIC_IMPERIAL_CITY_VAULTS}, dropMechanicNames={['en']='Immolator Charr', ['de']='Entflammer Charr'}},</v>
      </c>
      <c r="BC525" s="21" t="str">
        <f t="shared" si="58"/>
        <v xml:space="preserve"> --Immolator Charr / Entflammer Charr   [Imperial Sewers, Imperial Sewers]</v>
      </c>
    </row>
    <row r="526" spans="1:55" x14ac:dyDescent="0.25">
      <c r="A526" s="5">
        <v>600</v>
      </c>
      <c r="B526" s="84" t="s">
        <v>2530</v>
      </c>
      <c r="C526" s="84" t="s">
        <v>2521</v>
      </c>
      <c r="D526" s="3">
        <f t="shared" si="54"/>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Y526" s="3">
        <f>IF(G526&lt;&gt;"LIBSETS_SETTYPE_BATTLEGROUND",IF(G526&lt;&gt;"LIBSETS_SETTYPE_SPECIAL",IF(X526&lt;&gt;"",X526,IF(Z526&lt;&gt;"",VLOOKUP(Z526,'ESO zone constants'!$D$3:$H$4953,5,FALSE),"")),""),"")</f>
        <v>643</v>
      </c>
      <c r="Z526" t="s">
        <v>454</v>
      </c>
      <c r="AA526" s="3" t="s">
        <v>1602</v>
      </c>
      <c r="AB526" s="43" t="str">
        <f>IF(AA526&lt;&gt;"",IF(AA526&lt;&gt;"LIBSETS_DROP_MECHANIC_MONSTER_NAME",VLOOKUP(AA526,'LibSets constants'!$I$4:$L$1003,3,FALSE),""),"")</f>
        <v>Imperial city vaults</v>
      </c>
      <c r="AC526" s="43" t="str">
        <f>IF(AA526&lt;&gt;"",IF(AA526&lt;&gt;"LIBSETS_DROP_MECHANIC_MONSTER_NAME",VLOOKUP(AA526,'LibSets constants'!$I$4:$L$1003,4,FALSE),""),"")</f>
        <v>Kaiserstadt Bunker</v>
      </c>
      <c r="AD526" s="3"/>
      <c r="AF526" s="44"/>
      <c r="AG526" s="43"/>
      <c r="AH526" s="43"/>
      <c r="AI526" s="3"/>
      <c r="AK526" s="44"/>
      <c r="AL526" s="43"/>
      <c r="AM526" s="43"/>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90" t="s">
        <v>2707</v>
      </c>
      <c r="AY526" s="21" t="str">
        <f t="shared" si="55"/>
        <v>[600] = {wayshrines={}, dlcId=DLC_BLACKWOOD</v>
      </c>
      <c r="AZ526" s="21" t="str">
        <f t="shared" si="59"/>
        <v>, zoneIds={643,643}, veteran={[EQUIP_TYPE_HEAD]=true, [EQUIP_TYPE_SHOULDERS]=false}</v>
      </c>
      <c r="BA526" s="21" t="str">
        <f t="shared" si="56"/>
        <v>, setType=LIBSETS_SETTYPE_MONSTER</v>
      </c>
      <c r="BB526" s="21" t="str">
        <f t="shared" si="57"/>
        <v>, dropMechanic={LIBSETS_DROP_MECHANIC_MONSTER_NAME,LIBSETS_DROP_MECHANIC_IMPERIAL_CITY_VAULTS}, dropMechanicNames={['en']='Glorgoloch the Destroyer', ['de']='Glorgoloch der Zerstörer'}},</v>
      </c>
      <c r="BC526" s="21" t="str">
        <f t="shared" si="58"/>
        <v xml:space="preserve"> --Glorgoloch the Destroyer / Glorgoloch der Zerstörer   [Imperial Sewers, Imperial Sewers]</v>
      </c>
    </row>
    <row r="527" spans="1:55" ht="15.75" x14ac:dyDescent="0.25">
      <c r="A527" s="5">
        <v>603</v>
      </c>
      <c r="B527" t="s">
        <v>2568</v>
      </c>
      <c r="C527" s="67" t="s">
        <v>2543</v>
      </c>
      <c r="D527" s="3">
        <f t="shared" si="54"/>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44"/>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90" t="s">
        <v>2707</v>
      </c>
      <c r="AY527" s="21" t="str">
        <f t="shared" si="55"/>
        <v>[603] = {wayshrines={469,469,469,}, dlcId=DLC_WAKING_FLAME</v>
      </c>
      <c r="AZ527" s="21" t="str">
        <f t="shared" si="59"/>
        <v>, zoneIds={1268}, veteran=false</v>
      </c>
      <c r="BA527" s="21" t="str">
        <f t="shared" si="56"/>
        <v>, setType=LIBSETS_SETTYPE_DUNGEON</v>
      </c>
      <c r="BB527" s="21" t="str">
        <f t="shared" si="57"/>
        <v>, dropMechanic={LIBSETS_DROP_MECHANIC_MONSTER_NAME}, dropMechanicNames={}},</v>
      </c>
      <c r="BC527" s="21" t="str">
        <f t="shared" si="58"/>
        <v xml:space="preserve"> --Scorion’s Feast  / Festmahl des Skorions   [The Dread Cellar]</v>
      </c>
    </row>
    <row r="528" spans="1:55" ht="15.75" x14ac:dyDescent="0.25">
      <c r="A528" s="5">
        <v>604</v>
      </c>
      <c r="B528" t="s">
        <v>2569</v>
      </c>
      <c r="C528" s="67" t="s">
        <v>2545</v>
      </c>
      <c r="D528" s="3">
        <f t="shared" si="54"/>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A528" s="44"/>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90" t="s">
        <v>2707</v>
      </c>
      <c r="AY528" s="21" t="str">
        <f t="shared" si="55"/>
        <v>[604] = {wayshrines={469,469,469,}, dlcId=DLC_WAKING_FLAME</v>
      </c>
      <c r="AZ528" s="21" t="str">
        <f t="shared" si="59"/>
        <v>, zoneIds={1268}, veteran=false</v>
      </c>
      <c r="BA528" s="21" t="str">
        <f t="shared" si="56"/>
        <v>, setType=LIBSETS_SETTYPE_DUNGEON</v>
      </c>
      <c r="BB528" s="21" t="str">
        <f t="shared" si="57"/>
        <v>, dropMechanic={LIBSETS_DROP_MECHANIC_MONSTER_NAME}, dropMechanicNames={}},</v>
      </c>
      <c r="BC528" s="21" t="str">
        <f t="shared" si="58"/>
        <v xml:space="preserve"> --Rush of Agony / Auftreibende Agonie   [The Dread Cellar]</v>
      </c>
    </row>
    <row r="529" spans="1:55" ht="15.75" x14ac:dyDescent="0.25">
      <c r="A529" s="5">
        <v>602</v>
      </c>
      <c r="B529" t="s">
        <v>2570</v>
      </c>
      <c r="C529" s="67" t="s">
        <v>2546</v>
      </c>
      <c r="D529" s="3">
        <f t="shared" si="54"/>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A529" s="44"/>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90" t="s">
        <v>2707</v>
      </c>
      <c r="AY529" s="21" t="str">
        <f t="shared" si="55"/>
        <v>[602] = {wayshrines={469,469,469,}, dlcId=DLC_WAKING_FLAME</v>
      </c>
      <c r="AZ529" s="21" t="str">
        <f t="shared" si="59"/>
        <v>, zoneIds={1268}, veteran=false</v>
      </c>
      <c r="BA529" s="21" t="str">
        <f t="shared" si="56"/>
        <v>, setType=LIBSETS_SETTYPE_DUNGEON</v>
      </c>
      <c r="BB529" s="21" t="str">
        <f t="shared" si="57"/>
        <v>, dropMechanic={LIBSETS_DROP_MECHANIC_MONSTER_NAME}, dropMechanicNames={}},</v>
      </c>
      <c r="BC529" s="21" t="str">
        <f t="shared" si="58"/>
        <v xml:space="preserve"> --Crimson Oath’s Rive / Spalt des Karmesinschwurs   [The Dread Cellar]</v>
      </c>
    </row>
    <row r="530" spans="1:55" ht="15.75" x14ac:dyDescent="0.25">
      <c r="A530" s="5">
        <v>609</v>
      </c>
      <c r="B530" t="s">
        <v>2571</v>
      </c>
      <c r="C530" s="67" t="s">
        <v>2547</v>
      </c>
      <c r="D530" s="3">
        <f t="shared" si="54"/>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Y530" s="3" t="str">
        <f>IF(G530&lt;&gt;"LIBSETS_SETTYPE_BATTLEGROUND",IF(G530&lt;&gt;"LIBSETS_SETTYPE_SPECIAL",IF(X530&lt;&gt;"",X530,IF(Z530&lt;&gt;"",VLOOKUP(Z530,'ESO zone constants'!$D$3:$H$4953,5,FALSE),"")),""),"")</f>
        <v/>
      </c>
      <c r="AX530" s="90" t="s">
        <v>2707</v>
      </c>
      <c r="AY530" s="21" t="str">
        <f t="shared" si="55"/>
        <v>[609] = {wayshrines={469,469,469,}, dlcId=DLC_WAKING_FLAME</v>
      </c>
      <c r="AZ530" s="21" t="str">
        <f t="shared" si="59"/>
        <v>, zoneIds={1268}, veteran={[EQUIP_TYPE_HEAD]=true, [EQUIP_TYPE_SHOULDERS]=false}</v>
      </c>
      <c r="BA530" s="21" t="str">
        <f t="shared" si="56"/>
        <v>, setType=LIBSETS_SETTYPE_MONSTER</v>
      </c>
      <c r="BB530" s="21" t="str">
        <f t="shared" si="57"/>
        <v>, dropMechanic={LIBSETS_DROP_MECHANIC_MONSTER_NAME}, dropMechanicNames={['en']='Magma Incarnate', ['de']='Magmaverkörperung'}},</v>
      </c>
      <c r="BC530" s="21" t="str">
        <f t="shared" si="58"/>
        <v xml:space="preserve"> --Magma Incarnate / Magmaverkörperung   [The Dread Cellar]</v>
      </c>
    </row>
    <row r="531" spans="1:55" ht="15.75" x14ac:dyDescent="0.25">
      <c r="A531" s="5">
        <v>606</v>
      </c>
      <c r="B531" t="s">
        <v>2572</v>
      </c>
      <c r="C531" s="67" t="s">
        <v>2549</v>
      </c>
      <c r="D531" s="3">
        <f t="shared" si="54"/>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44"/>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90" t="s">
        <v>2707</v>
      </c>
      <c r="AY531" s="21" t="str">
        <f t="shared" si="55"/>
        <v>[606] = {wayshrines={470,470,470,}, dlcId=DLC_WAKING_FLAME</v>
      </c>
      <c r="AZ531" s="21" t="str">
        <f t="shared" si="59"/>
        <v>, zoneIds={1267}, veteran=false</v>
      </c>
      <c r="BA531" s="21" t="str">
        <f t="shared" si="56"/>
        <v>, setType=LIBSETS_SETTYPE_DUNGEON</v>
      </c>
      <c r="BB531" s="21" t="str">
        <f t="shared" si="57"/>
        <v>, dropMechanic={LIBSETS_DROP_MECHANIC_MONSTER_NAME}, dropMechanicNames={}},</v>
      </c>
      <c r="BC531" s="21" t="str">
        <f t="shared" si="58"/>
        <v xml:space="preserve"> --Thunder Caller / Donnerrufer   [Red Petal Bastion]</v>
      </c>
    </row>
    <row r="532" spans="1:55" ht="15.75" x14ac:dyDescent="0.25">
      <c r="A532" s="5">
        <v>607</v>
      </c>
      <c r="B532" t="s">
        <v>2573</v>
      </c>
      <c r="C532" s="67" t="s">
        <v>2550</v>
      </c>
      <c r="D532" s="3">
        <f t="shared" si="54"/>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A532" s="44"/>
      <c r="AB532" s="43" t="str">
        <f>IF(AA532&lt;&gt;"",IF(AA532&lt;&gt;"LIBSETS_DROP_MECHANIC_MONSTER_NAME",VLOOKUP(AA532,'LibSets constants'!$I$4:$L$1003,3,FALSE),""),"")</f>
        <v/>
      </c>
      <c r="AC532" s="4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F532" s="44"/>
      <c r="AG532" s="43" t="str">
        <f>IF(AF532&lt;&gt;"",IF(AF532&lt;&gt;"LIBSETS_DROP_MECHANIC_MONSTER_NAME",VLOOKUP(AF532,'LibSets constants'!$I$4:$L$1003,3,FALSE),""),"")</f>
        <v/>
      </c>
      <c r="AH532" s="43" t="str">
        <f>IF(AF532&lt;&gt;"",IF(AF532&lt;&gt;"LIBSETS_DROP_MECHANIC_MONSTER_NAME",VLOOKUP(AF532,'LibSets constants'!$I$4:$L$1003,4,FALSE),""),"")</f>
        <v/>
      </c>
      <c r="AI532" s="3" t="str">
        <f>IF(G532&lt;&gt;"LIBSETS_SETTYPE_BATTLEGROUND",IF(G532&lt;&gt;"LIBSETS_SETTYPE_SPECIAL",IF(AJ532&lt;&gt;"",VLOOKUP(AJ532,'ESO zone constants'!$D$3:$H$4953,5,FALSE),""),""),"")</f>
        <v/>
      </c>
      <c r="AK532" s="44"/>
      <c r="AL532" s="43" t="str">
        <f>IF(AK532&lt;&gt;"",IF(AK532&lt;&gt;"LIBSETS_DROP_MECHANIC_MONSTER_NAME",VLOOKUP(AK532,'LibSets constants'!$I$4:$L$1003,3,FALSE),""),"")</f>
        <v/>
      </c>
      <c r="AM532" s="43" t="str">
        <f>IF(AK532&lt;&gt;"",IF(AK532&lt;&gt;"LIBSETS_DROP_MECHANIC_MONSTER_NAME",VLOOKUP(AK532,'LibSets constants'!$I$4:$L$1003,4,FALSE),""),"")</f>
        <v/>
      </c>
      <c r="AN532" s="3" t="str">
        <f>IF(G532&lt;&gt;"LIBSETS_SETTYPE_BATTLEGROUND",IF(G532&lt;&gt;"LIBSETS_SETTYPE_SPECIAL",IF(AO532&lt;&gt;"",VLOOKUP(AO532,'ESO zone constants'!$D$3:$H$4953,5,FALSE),""),""),"")</f>
        <v/>
      </c>
      <c r="AP532" s="44"/>
      <c r="AQ532" s="43" t="str">
        <f>IF(AP532&lt;&gt;"",IF(AP532&lt;&gt;"LIBSETS_DROP_MECHANIC_MONSTER_NAME",VLOOKUP(AP532,'LibSets constants'!$I$4:$L$1003,3,FALSE),""),"")</f>
        <v/>
      </c>
      <c r="AR532" s="43" t="str">
        <f>IF(AP532&lt;&gt;"",IF(AP532&lt;&gt;"LIBSETS_DROP_MECHANIC_MONSTER_NAME",VLOOKUP(AP532,'LibSets constants'!$I$4:$L$1003,4,FALSE),""),"")</f>
        <v/>
      </c>
      <c r="AS532" s="3" t="str">
        <f>IF(G532&lt;&gt;"LIBSETS_SETTYPE_BATTLEGROUND",IF(G532&lt;&gt;"LIBSETS_SETTYPE_SPECIAL",IF(AT532&lt;&gt;"",VLOOKUP(AT532,'ESO zone constants'!$D$3:$H$4953,5,FALSE),""),""),"")</f>
        <v/>
      </c>
      <c r="AU532" s="44"/>
      <c r="AV532" s="43" t="str">
        <f>IF(AU532&lt;&gt;"",IF(AU532&lt;&gt;"LIBSETS_DROP_MECHANIC_MONSTER_NAME",VLOOKUP(AU532,'LibSets constants'!$I$4:$L$1003,3,FALSE),""),"")</f>
        <v/>
      </c>
      <c r="AW532" s="43" t="str">
        <f>IF(AU532&lt;&gt;"",IF(AU532&lt;&gt;"LIBSETS_DROP_MECHANIC_MONSTER_NAME",VLOOKUP(AU532,'LibSets constants'!$I$4:$L$1003,4,FALSE),""),"")</f>
        <v/>
      </c>
      <c r="AX532" s="90" t="s">
        <v>2707</v>
      </c>
      <c r="AY532" s="21" t="str">
        <f t="shared" si="55"/>
        <v>[607] = {wayshrines={470,470,470,}, dlcId=DLC_WAKING_FLAME</v>
      </c>
      <c r="AZ532" s="21" t="str">
        <f t="shared" si="59"/>
        <v>, zoneIds={1267}, veteran=false</v>
      </c>
      <c r="BA532" s="21" t="str">
        <f t="shared" si="56"/>
        <v>, setType=LIBSETS_SETTYPE_DUNGEON</v>
      </c>
      <c r="BB532" s="21" t="str">
        <f t="shared" si="57"/>
        <v>, dropMechanic={LIBSETS_DROP_MECHANIC_MONSTER_NAME}, dropMechanicNames={}},</v>
      </c>
      <c r="BC532" s="21" t="str">
        <f t="shared" si="58"/>
        <v xml:space="preserve"> --Grisly Gourmet / Grausiger Gourmet   [Red Petal Bastion]</v>
      </c>
    </row>
    <row r="533" spans="1:55" ht="15.75" x14ac:dyDescent="0.25">
      <c r="A533" s="5">
        <v>605</v>
      </c>
      <c r="B533" t="s">
        <v>2574</v>
      </c>
      <c r="C533" s="67" t="s">
        <v>2551</v>
      </c>
      <c r="D533" s="3">
        <f t="shared" si="54"/>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44"/>
      <c r="AB533" s="43" t="str">
        <f>IF(AA533&lt;&gt;"",IF(AA533&lt;&gt;"LIBSETS_DROP_MECHANIC_MONSTER_NAME",VLOOKUP(AA533,'LibSets constants'!$I$4:$L$1003,3,FALSE),""),"")</f>
        <v/>
      </c>
      <c r="AC533" s="43" t="str">
        <f>IF(AA533&lt;&gt;"",IF(AA533&lt;&gt;"LIBSETS_DROP_MECHANIC_MONSTER_NAME",VLOOKUP(AA533,'LibSets constants'!$I$4:$L$1003,4,FALSE),""),"")</f>
        <v/>
      </c>
      <c r="AD533" s="3" t="str">
        <f>IF(G533&lt;&gt;"LIBSETS_SETTYPE_BATTLEGROUND",IF(G533&lt;&gt;"LIBSETS_SETTYPE_SPECIAL",IF(AE533&lt;&gt;"",VLOOKUP(AE533,'ESO zone constants'!$D$3:$H$4953,5,FALSE),""),""),"")</f>
        <v/>
      </c>
      <c r="AE533" t="str">
        <f>IF(AND(O533&lt;&gt;"",NOT(ISERROR(O533))),"",IF(AND(M533&lt;&gt;"",M533&gt;0,NOT(ISERROR(M533))),VLOOKUP(M533,'ESO dumped WayshrineInfo'!$K$3:$N$9999,4,FALSE),""))</f>
        <v/>
      </c>
      <c r="AF533" s="44"/>
      <c r="AG533" s="43" t="str">
        <f>IF(AF533&lt;&gt;"",IF(AF533&lt;&gt;"LIBSETS_DROP_MECHANIC_MONSTER_NAME",VLOOKUP(AF533,'LibSets constants'!$I$4:$L$1003,3,FALSE),""),"")</f>
        <v/>
      </c>
      <c r="AH533" s="43" t="str">
        <f>IF(AF533&lt;&gt;"",IF(AF533&lt;&gt;"LIBSETS_DROP_MECHANIC_MONSTER_NAME",VLOOKUP(AF533,'LibSets constants'!$I$4:$L$1003,4,FALSE),""),"")</f>
        <v/>
      </c>
      <c r="AI533" s="3" t="str">
        <f>IF(G533&lt;&gt;"LIBSETS_SETTYPE_BATTLEGROUND",IF(G533&lt;&gt;"LIBSETS_SETTYPE_SPECIAL",IF(AJ533&lt;&gt;"",VLOOKUP(AJ533,'ESO zone constants'!$D$3:$H$4953,5,FALSE),""),""),"")</f>
        <v/>
      </c>
      <c r="AK533" s="44"/>
      <c r="AL533" s="43" t="str">
        <f>IF(AK533&lt;&gt;"",IF(AK533&lt;&gt;"LIBSETS_DROP_MECHANIC_MONSTER_NAME",VLOOKUP(AK533,'LibSets constants'!$I$4:$L$1003,3,FALSE),""),"")</f>
        <v/>
      </c>
      <c r="AM533" s="43" t="str">
        <f>IF(AK533&lt;&gt;"",IF(AK533&lt;&gt;"LIBSETS_DROP_MECHANIC_MONSTER_NAME",VLOOKUP(AK533,'LibSets constants'!$I$4:$L$1003,4,FALSE),""),"")</f>
        <v/>
      </c>
      <c r="AN533" s="3" t="str">
        <f>IF(G533&lt;&gt;"LIBSETS_SETTYPE_BATTLEGROUND",IF(G533&lt;&gt;"LIBSETS_SETTYPE_SPECIAL",IF(AO533&lt;&gt;"",VLOOKUP(AO533,'ESO zone constants'!$D$3:$H$4953,5,FALSE),""),""),"")</f>
        <v/>
      </c>
      <c r="AP533" s="44"/>
      <c r="AQ533" s="43" t="str">
        <f>IF(AP533&lt;&gt;"",IF(AP533&lt;&gt;"LIBSETS_DROP_MECHANIC_MONSTER_NAME",VLOOKUP(AP533,'LibSets constants'!$I$4:$L$1003,3,FALSE),""),"")</f>
        <v/>
      </c>
      <c r="AR533" s="43" t="str">
        <f>IF(AP533&lt;&gt;"",IF(AP533&lt;&gt;"LIBSETS_DROP_MECHANIC_MONSTER_NAME",VLOOKUP(AP533,'LibSets constants'!$I$4:$L$1003,4,FALSE),""),"")</f>
        <v/>
      </c>
      <c r="AS533" s="3" t="str">
        <f>IF(G533&lt;&gt;"LIBSETS_SETTYPE_BATTLEGROUND",IF(G533&lt;&gt;"LIBSETS_SETTYPE_SPECIAL",IF(AT533&lt;&gt;"",VLOOKUP(AT533,'ESO zone constants'!$D$3:$H$4953,5,FALSE),""),""),"")</f>
        <v/>
      </c>
      <c r="AU533" s="44"/>
      <c r="AV533" s="43" t="str">
        <f>IF(AU533&lt;&gt;"",IF(AU533&lt;&gt;"LIBSETS_DROP_MECHANIC_MONSTER_NAME",VLOOKUP(AU533,'LibSets constants'!$I$4:$L$1003,3,FALSE),""),"")</f>
        <v/>
      </c>
      <c r="AW533" s="43" t="str">
        <f>IF(AU533&lt;&gt;"",IF(AU533&lt;&gt;"LIBSETS_DROP_MECHANIC_MONSTER_NAME",VLOOKUP(AU533,'LibSets constants'!$I$4:$L$1003,4,FALSE),""),"")</f>
        <v/>
      </c>
      <c r="AX533" s="90" t="s">
        <v>2707</v>
      </c>
      <c r="AY533" s="21" t="str">
        <f t="shared" si="55"/>
        <v>[605] = {wayshrines={470,470,470,}, dlcId=DLC_WAKING_FLAME</v>
      </c>
      <c r="AZ533" s="21" t="str">
        <f t="shared" si="59"/>
        <v>, zoneIds={1267}, veteran=false</v>
      </c>
      <c r="BA533" s="21" t="str">
        <f t="shared" si="56"/>
        <v>, setType=LIBSETS_SETTYPE_DUNGEON</v>
      </c>
      <c r="BB533" s="21" t="str">
        <f t="shared" si="57"/>
        <v>, dropMechanic={LIBSETS_DROP_MECHANIC_MONSTER_NAME}, dropMechanicNames={}},</v>
      </c>
      <c r="BC533" s="21" t="str">
        <f t="shared" si="58"/>
        <v xml:space="preserve"> --Silver Rose Vigil / Silberrosen-Wacht   [Red Petal Bastion]</v>
      </c>
    </row>
    <row r="534" spans="1:55" ht="15.75" x14ac:dyDescent="0.25">
      <c r="A534" s="5">
        <v>608</v>
      </c>
      <c r="B534" t="s">
        <v>2552</v>
      </c>
      <c r="C534" s="67" t="s">
        <v>2552</v>
      </c>
      <c r="D534" s="3">
        <f t="shared" si="54"/>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Y534" s="3" t="str">
        <f>IF(G534&lt;&gt;"LIBSETS_SETTYPE_BATTLEGROUND",IF(G534&lt;&gt;"LIBSETS_SETTYPE_SPECIAL",IF(X534&lt;&gt;"",X534,IF(Z534&lt;&gt;"",VLOOKUP(Z534,'ESO zone constants'!$D$3:$H$4953,5,FALSE),"")),""),"")</f>
        <v/>
      </c>
      <c r="AX534" s="90" t="s">
        <v>2707</v>
      </c>
      <c r="AY534" s="21" t="str">
        <f t="shared" si="55"/>
        <v>[608] = {wayshrines={470,470,470,}, dlcId=DLC_WAKING_FLAME</v>
      </c>
      <c r="AZ534" s="21" t="str">
        <f t="shared" si="59"/>
        <v>, zoneIds={1267}, veteran={[EQUIP_TYPE_HEAD]=true, [EQUIP_TYPE_SHOULDERS]=false}</v>
      </c>
      <c r="BA534" s="21" t="str">
        <f t="shared" si="56"/>
        <v>, setType=LIBSETS_SETTYPE_MONSTER</v>
      </c>
      <c r="BB534" s="21" t="str">
        <f t="shared" si="57"/>
        <v>, dropMechanic={LIBSETS_DROP_MECHANIC_MONSTER_NAME}, dropMechanicNames={['en']='Prior Thierric Sarazen', ['de']='Prior Thierric Sarazen'}},</v>
      </c>
      <c r="BC534" s="21" t="str">
        <f t="shared" si="58"/>
        <v xml:space="preserve"> --Prior Thierric / Prior Thierric   [Red Petal Bastion]</v>
      </c>
    </row>
    <row r="535" spans="1:55" x14ac:dyDescent="0.25">
      <c r="A535" s="5">
        <v>616</v>
      </c>
      <c r="B535" t="s">
        <v>2575</v>
      </c>
      <c r="C535" t="s">
        <v>2566</v>
      </c>
      <c r="D535" s="3">
        <f t="shared" si="54"/>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Y535" s="3" t="str">
        <f>IF(G535&lt;&gt;"LIBSETS_SETTYPE_BATTLEGROUND",IF(G535&lt;&gt;"LIBSETS_SETTYPE_SPECIAL",IF(X535&lt;&gt;"",X535,IF(Z535&lt;&gt;"",VLOOKUP(Z535,'ESO zone constants'!$D$3:$H$4953,5,FALSE),"")),""),"")</f>
        <v/>
      </c>
      <c r="AA535" s="44" t="s">
        <v>2578</v>
      </c>
      <c r="AB535" s="43" t="str">
        <f>IF(AA535&lt;&gt;"",IF(AA535&lt;&gt;"LIBSETS_DROP_MECHANIC_MONSTER_NAME",VLOOKUP(AA535,'LibSets constants'!$I$4:$L$1003,3,FALSE),""),"")</f>
        <v>Battleground vendor</v>
      </c>
      <c r="AC535" s="43" t="str">
        <f>IF(AA535&lt;&gt;"",IF(AA535&lt;&gt;"LIBSETS_DROP_MECHANIC_MONSTER_NAME",VLOOKUP(AA535,'LibSets constants'!$I$4:$L$1003,4,FALSE),""),"")</f>
        <v>Schlachtfeld Händler</v>
      </c>
      <c r="AX535" s="90" t="s">
        <v>2707</v>
      </c>
      <c r="AY535" s="21" t="str">
        <f t="shared" si="55"/>
        <v>[616] = {wayshrines={-1,-1,-1,}, dlcId=DLC_WAKING_FLAME</v>
      </c>
      <c r="AZ535" s="21" t="str">
        <f t="shared" si="59"/>
        <v>, zoneIds={181}, veteran=false</v>
      </c>
      <c r="BA535" s="21" t="str">
        <f t="shared" si="56"/>
        <v>, setType=LIBSETS_SETTYPE_CYRODIIL</v>
      </c>
      <c r="BB535" s="21" t="str">
        <f t="shared" si="57"/>
        <v>, dropMechanic={LIBSETS_DROP_MECHANIC_MAIL_PVP_REWARDS_FOR_THE_WORTHY,LIBSETS_DROP_MECHANIC_BATTLEGROUND_VENDOR}},</v>
      </c>
      <c r="BC535" s="21" t="str">
        <f t="shared" si="58"/>
        <v xml:space="preserve"> --Dark Convergence / Dunkle Konvergenz   [Cyrodiil]</v>
      </c>
    </row>
    <row r="536" spans="1:55" x14ac:dyDescent="0.25">
      <c r="A536" s="5">
        <v>617</v>
      </c>
      <c r="B536" t="s">
        <v>2576</v>
      </c>
      <c r="C536" t="s">
        <v>2567</v>
      </c>
      <c r="D536" s="3">
        <f t="shared" si="54"/>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Y536" s="3" t="str">
        <f>IF(G536&lt;&gt;"LIBSETS_SETTYPE_BATTLEGROUND",IF(G536&lt;&gt;"LIBSETS_SETTYPE_SPECIAL",IF(X536&lt;&gt;"",X536,IF(Z536&lt;&gt;"",VLOOKUP(Z536,'ESO zone constants'!$D$3:$H$4953,5,FALSE),"")),""),"")</f>
        <v/>
      </c>
      <c r="AA536" s="44" t="s">
        <v>2578</v>
      </c>
      <c r="AB536" s="43" t="str">
        <f>IF(AA536&lt;&gt;"",IF(AA536&lt;&gt;"LIBSETS_DROP_MECHANIC_MONSTER_NAME",VLOOKUP(AA536,'LibSets constants'!$I$4:$L$1003,3,FALSE),""),"")</f>
        <v>Battleground vendor</v>
      </c>
      <c r="AC536" s="43" t="str">
        <f>IF(AA536&lt;&gt;"",IF(AA536&lt;&gt;"LIBSETS_DROP_MECHANIC_MONSTER_NAME",VLOOKUP(AA536,'LibSets constants'!$I$4:$L$1003,4,FALSE),""),"")</f>
        <v>Schlachtfeld Händler</v>
      </c>
      <c r="AX536" s="90" t="s">
        <v>2707</v>
      </c>
      <c r="AY536" s="21" t="str">
        <f t="shared" si="55"/>
        <v>[617] = {wayshrines={-1,-1,-1,}, dlcId=DLC_WAKING_FLAME</v>
      </c>
      <c r="AZ536" s="21" t="str">
        <f t="shared" si="59"/>
        <v>, zoneIds={181}, veteran=false</v>
      </c>
      <c r="BA536" s="21" t="str">
        <f t="shared" si="56"/>
        <v>, setType=LIBSETS_SETTYPE_CYRODIIL</v>
      </c>
      <c r="BB536" s="21" t="str">
        <f t="shared" si="57"/>
        <v>, dropMechanic={LIBSETS_DROP_MECHANIC_MAIL_PVP_REWARDS_FOR_THE_WORTHY,LIBSETS_DROP_MECHANIC_BATTLEGROUND_VENDOR}},</v>
      </c>
      <c r="BC536" s="21" t="str">
        <f t="shared" si="58"/>
        <v xml:space="preserve"> --Plaguebreak / Seuchenbruch   [Cyrodiil]</v>
      </c>
    </row>
    <row r="537" spans="1:55" x14ac:dyDescent="0.25">
      <c r="A537" s="5">
        <v>618</v>
      </c>
      <c r="B537" t="s">
        <v>2577</v>
      </c>
      <c r="C537" t="s">
        <v>2706</v>
      </c>
      <c r="D537" s="3">
        <f t="shared" si="54"/>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Y537" s="3" t="str">
        <f>IF(G537&lt;&gt;"LIBSETS_SETTYPE_BATTLEGROUND",IF(G537&lt;&gt;"LIBSETS_SETTYPE_SPECIAL",IF(X537&lt;&gt;"",X537,IF(Z537&lt;&gt;"",VLOOKUP(Z537,'ESO zone constants'!$D$3:$H$4953,5,FALSE),"")),""),"")</f>
        <v/>
      </c>
      <c r="AA537" s="44" t="s">
        <v>2578</v>
      </c>
      <c r="AB537" s="43" t="str">
        <f>IF(AA537&lt;&gt;"",IF(AA537&lt;&gt;"LIBSETS_DROP_MECHANIC_MONSTER_NAME",VLOOKUP(AA537,'LibSets constants'!$I$4:$L$1003,3,FALSE),""),"")</f>
        <v>Battleground vendor</v>
      </c>
      <c r="AC537" s="43" t="str">
        <f>IF(AA537&lt;&gt;"",IF(AA537&lt;&gt;"LIBSETS_DROP_MECHANIC_MONSTER_NAME",VLOOKUP(AA537,'LibSets constants'!$I$4:$L$1003,4,FALSE),""),"")</f>
        <v>Schlachtfeld Händler</v>
      </c>
      <c r="AX537" s="90" t="s">
        <v>2707</v>
      </c>
      <c r="AY537" s="21" t="str">
        <f t="shared" si="55"/>
        <v>[618] = {wayshrines={-1,-1,-1,}, dlcId=DLC_WAKING_FLAME</v>
      </c>
      <c r="AZ537" s="21" t="str">
        <f t="shared" si="59"/>
        <v>, zoneIds={181}, veteran=false</v>
      </c>
      <c r="BA537" s="21" t="str">
        <f t="shared" si="56"/>
        <v>, setType=LIBSETS_SETTYPE_CYRODIIL</v>
      </c>
      <c r="BB537" s="21" t="str">
        <f t="shared" si="57"/>
        <v>, dropMechanic={LIBSETS_DROP_MECHANIC_MAIL_PVP_REWARDS_FOR_THE_WORTHY,LIBSETS_DROP_MECHANIC_BATTLEGROUND_VENDOR}},</v>
      </c>
      <c r="BC537" s="21" t="str">
        <f t="shared" si="58"/>
        <v xml:space="preserve"> --Hrothgar\'s Chill / Hrothgars Kühle   [Cyrodiil]</v>
      </c>
    </row>
    <row r="538" spans="1:55" ht="15.75" x14ac:dyDescent="0.25">
      <c r="A538" s="5">
        <v>610</v>
      </c>
      <c r="B538" t="s">
        <v>2711</v>
      </c>
      <c r="C538" s="93" t="s">
        <v>2759</v>
      </c>
      <c r="D538" s="3">
        <f t="shared" si="54"/>
        <v>610</v>
      </c>
      <c r="G538" s="3" t="s">
        <v>1493</v>
      </c>
      <c r="I538" t="s">
        <v>97</v>
      </c>
      <c r="J538" t="s">
        <v>97</v>
      </c>
      <c r="K538" s="91">
        <v>494</v>
      </c>
      <c r="L538" s="91">
        <v>494</v>
      </c>
      <c r="M538" s="91">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Y538" s="21" t="str">
        <f t="shared" si="55"/>
        <v>[610] = {wayshrines={494,494,494,}, traitsNeeded=3, dlcId=DLC_DEADLANDS</v>
      </c>
      <c r="AZ538" s="21" t="str">
        <f t="shared" si="59"/>
        <v>, zoneIds={1272}, veteran=false</v>
      </c>
      <c r="BA538" s="21" t="str">
        <f t="shared" si="56"/>
        <v>, setType=LIBSETS_SETTYPE_CRAFTED</v>
      </c>
      <c r="BB538" s="21" t="str">
        <f t="shared" si="57"/>
        <v>},</v>
      </c>
      <c r="BC538" s="21" t="str">
        <f t="shared" si="58"/>
        <v xml:space="preserve"> --Wretched Vitality / Elendsvitalität   [The Deadlands]</v>
      </c>
    </row>
    <row r="539" spans="1:55" ht="15.75" x14ac:dyDescent="0.25">
      <c r="A539" s="5">
        <v>611</v>
      </c>
      <c r="B539" t="s">
        <v>2712</v>
      </c>
      <c r="C539" s="93" t="s">
        <v>2760</v>
      </c>
      <c r="D539" s="3">
        <f t="shared" si="54"/>
        <v>611</v>
      </c>
      <c r="G539" s="3" t="s">
        <v>1493</v>
      </c>
      <c r="I539" t="s">
        <v>97</v>
      </c>
      <c r="J539" t="s">
        <v>97</v>
      </c>
      <c r="K539" s="57">
        <v>492</v>
      </c>
      <c r="L539" s="57">
        <v>492</v>
      </c>
      <c r="M539" s="5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Y539" s="21" t="str">
        <f t="shared" si="55"/>
        <v>[611] = {wayshrines={492,492,492,}, traitsNeeded=7, dlcId=DLC_DEADLANDS</v>
      </c>
      <c r="AZ539" s="21" t="str">
        <f t="shared" si="59"/>
        <v>, zoneIds={1272}, veteran=false</v>
      </c>
      <c r="BA539" s="21" t="str">
        <f t="shared" si="56"/>
        <v>, setType=LIBSETS_SETTYPE_CRAFTED</v>
      </c>
      <c r="BB539" s="21" t="str">
        <f t="shared" si="57"/>
        <v>},</v>
      </c>
      <c r="BC539" s="21" t="str">
        <f t="shared" si="58"/>
        <v xml:space="preserve"> --Deadlands Demolisher / Totenländer-Demolierer   [The Deadlands]</v>
      </c>
    </row>
    <row r="540" spans="1:55" ht="15.75" x14ac:dyDescent="0.25">
      <c r="A540" s="5">
        <v>612</v>
      </c>
      <c r="B540" t="s">
        <v>2713</v>
      </c>
      <c r="C540" s="93" t="s">
        <v>2761</v>
      </c>
      <c r="D540" s="3">
        <f t="shared" si="54"/>
        <v>612</v>
      </c>
      <c r="G540" s="3" t="s">
        <v>1493</v>
      </c>
      <c r="I540" t="s">
        <v>97</v>
      </c>
      <c r="J540" t="s">
        <v>97</v>
      </c>
      <c r="K540" s="91">
        <v>495</v>
      </c>
      <c r="L540" s="91">
        <v>495</v>
      </c>
      <c r="M540" s="91">
        <v>495</v>
      </c>
      <c r="N540">
        <v>5</v>
      </c>
      <c r="O540" s="66" t="s">
        <v>2734</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Y540" s="21" t="str">
        <f t="shared" si="55"/>
        <v>[612] = {wayshrines={495,495,495,}, traitsNeeded=5, dlcId=DLC_DEADLANDS</v>
      </c>
      <c r="AZ540" s="21" t="str">
        <f t="shared" si="59"/>
        <v>, zoneIds={1283}, veteran=false</v>
      </c>
      <c r="BA540" s="21" t="str">
        <f t="shared" si="56"/>
        <v>, setType=LIBSETS_SETTYPE_CRAFTED</v>
      </c>
      <c r="BB540" s="21" t="str">
        <f t="shared" si="57"/>
        <v>},</v>
      </c>
      <c r="BC540" s="21" t="str">
        <f t="shared" si="58"/>
        <v xml:space="preserve"> --Iron Flask / Eisenfläschchen   [The Shambles]</v>
      </c>
    </row>
    <row r="541" spans="1:55" x14ac:dyDescent="0.25">
      <c r="A541" s="5">
        <v>613</v>
      </c>
      <c r="B541" t="s">
        <v>2714</v>
      </c>
      <c r="C541" s="37" t="s">
        <v>2767</v>
      </c>
      <c r="D541" s="3">
        <f t="shared" si="54"/>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U541" s="33" t="s">
        <v>1581</v>
      </c>
      <c r="V541" s="40" t="str">
        <f>IF(U541&lt;&gt;"",IF(U541&lt;&gt;"LIBSETS_DROP_MECHANIC_MONSTER_NAME",VLOOKUP(U541,'LibSets constants'!$I$4:$L$1003,3,FALSE),""),"")</f>
        <v>Delve bosses have a chance to drop a waist or feet.</v>
      </c>
      <c r="W541" s="43" t="str">
        <f>IF(U541&lt;&gt;"",IF(U541&lt;&gt;"LIBSETS_DROP_MECHANIC_MONSTER_NAME",VLOOKUP(U541,'LibSets constants'!$I$4:$L$1003,4,FALSE),""),"")</f>
        <v>Bosse in Gewölben haben die Chance, eine Taille oder Füße fallen zu lassen.</v>
      </c>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A541" s="41" t="s">
        <v>1581</v>
      </c>
      <c r="AC541" s="43" t="str">
        <f>IF(AA541&lt;&gt;"",IF(AA541&lt;&gt;"LIBSETS_DROP_MECHANIC_MONSTER_NAME",VLOOKUP(AA541,'LibSets constants'!$I$4:$L$1003,4,FALSE),""),"")</f>
        <v>Bosse in Gewölben haben die Chance, eine Taille oder Füße fallen zu lassen.</v>
      </c>
      <c r="AD541" s="3" t="str">
        <f>IF(G541&lt;&gt;"LIBSETS_SETTYPE_BATTLEGROUND",IF(G541&lt;&gt;"LIBSETS_SETTYPE_SPECIAL",IF(AE541&lt;&gt;"",VLOOKUP(AE541,'ESO zone constants'!$D$3:$H$4953,5,FALSE),""),""),"")</f>
        <v/>
      </c>
      <c r="AE541" t="str">
        <f>IF(AND(O541&lt;&gt;"",NOT(ISERROR(O541))),"",IF(AND(M541&lt;&gt;"",M541&gt;0,NOT(ISERROR(M541))),VLOOKUP(M541,'ESO dumped WayshrineInfo'!$K$3:$N$9999,4,FALSE),""))</f>
        <v/>
      </c>
      <c r="AF541" s="44" t="s">
        <v>1583</v>
      </c>
      <c r="AG541" s="43" t="str">
        <f>IF(AF541&lt;&gt;"",IF(AF541&lt;&gt;"LIBSETS_DROP_MECHANIC_MONSTER_NAME",VLOOKUP(AF541,'LibSets constants'!$I$4:$L$1003,3,FALSE),""),"")</f>
        <v>Public dungeon bosses have a chance to drop a shoulder, hand, or weapon.</v>
      </c>
      <c r="AH541" s="43" t="str">
        <f>IF(AF541&lt;&gt;"",IF(AF541&lt;&gt;"LIBSETS_DROP_MECHANIC_MONSTER_NAME",VLOOKUP(AF541,'LibSets constants'!$I$4:$L$1003,4,FALSE),""),"")</f>
        <v>Öffentliche Dungeon-Bosse haben die Möglichkeit, eine Schulter, Handschuhe oder eine Waffe fallen zu lassen.</v>
      </c>
      <c r="AI541" s="3" t="str">
        <f>IF(G541&lt;&gt;"LIBSETS_SETTYPE_BATTLEGROUND",IF(G541&lt;&gt;"LIBSETS_SETTYPE_SPECIAL",IF(AJ541&lt;&gt;"",VLOOKUP(AJ541,'ESO zone constants'!$D$3:$H$4953,5,FALSE),""),""),"")</f>
        <v/>
      </c>
      <c r="AK541" s="44" t="s">
        <v>1584</v>
      </c>
      <c r="AL541" s="43" t="str">
        <f>IF(AK541&lt;&gt;"",IF(AK541&lt;&gt;"LIBSETS_DROP_MECHANIC_MONSTER_NAME",VLOOKUP(AK541,'LibSets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1" s="43" t="str">
        <f>IF(AK541&lt;&gt;"",IF(AK541&lt;&gt;"LIBSETS_DROP_MECHANIC_MONSTER_NAME",VLOOKUP(AK541,'LibSets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1" s="3" t="str">
        <f>IF(G541&lt;&gt;"LIBSETS_SETTYPE_BATTLEGROUND",IF(G541&lt;&gt;"LIBSETS_SETTYPE_SPECIAL",IF(AO541&lt;&gt;"",VLOOKUP(AO541,'ESO zone constants'!$D$3:$H$4953,5,FALSE),""),""),"")</f>
        <v/>
      </c>
      <c r="AY541" s="21" t="str">
        <f t="shared" si="55"/>
        <v>[613] = {wayshrines={493,493,493,}, dlcId=DLC_DEADLANDS</v>
      </c>
      <c r="AZ541" s="21" t="str">
        <f t="shared" si="59"/>
        <v>, zoneIds={1272}, veteran=false</v>
      </c>
      <c r="BA541" s="21" t="str">
        <f t="shared" si="56"/>
        <v>, setType=LIBSETS_SETTYPE_OVERLAND</v>
      </c>
      <c r="BB541" s="21" t="str">
        <f t="shared" si="57"/>
        <v>, dropMechanic={LIBSETS_DROP_MECHANIC_OVERLAND_BOSS_DELVE,LIBSETS_DROP_MECHANIC_OVERLAND_BOSS_DELVE,LIBSETS_DROP_MECHANIC_OVERLAND_BOSS_PUBLIC_DUNGEON,LIBSETS_DROP_MECHANIC_OVERLAND_CHEST}},</v>
      </c>
      <c r="BC541" s="21" t="str">
        <f t="shared" si="58"/>
        <v xml:space="preserve"> --Eye of the Grasp / Griffblick   [The Deadlands]</v>
      </c>
    </row>
    <row r="542" spans="1:55" x14ac:dyDescent="0.25">
      <c r="A542" s="5">
        <v>614</v>
      </c>
      <c r="B542" t="s">
        <v>2715</v>
      </c>
      <c r="C542" s="37" t="s">
        <v>2766</v>
      </c>
      <c r="D542" s="3">
        <f t="shared" si="54"/>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U542" s="33" t="s">
        <v>1581</v>
      </c>
      <c r="V542" s="40" t="str">
        <f>IF(U542&lt;&gt;"",IF(U542&lt;&gt;"LIBSETS_DROP_MECHANIC_MONSTER_NAME",VLOOKUP(U542,'LibSets constants'!$I$4:$L$1003,3,FALSE),""),"")</f>
        <v>Delve bosses have a chance to drop a waist or feet.</v>
      </c>
      <c r="W542" s="43" t="str">
        <f>IF(U542&lt;&gt;"",IF(U542&lt;&gt;"LIBSETS_DROP_MECHANIC_MONSTER_NAME",VLOOKUP(U542,'LibSets constants'!$I$4:$L$1003,4,FALSE),""),"")</f>
        <v>Bosse in Gewölben haben die Chance, eine Taille oder Füße fallen zu lassen.</v>
      </c>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A542" s="41" t="s">
        <v>1581</v>
      </c>
      <c r="AC542" s="43" t="str">
        <f>IF(AA542&lt;&gt;"",IF(AA542&lt;&gt;"LIBSETS_DROP_MECHANIC_MONSTER_NAME",VLOOKUP(AA542,'LibSets constants'!$I$4:$L$1003,4,FALSE),""),"")</f>
        <v>Bosse in Gewölben haben die Chance, eine Taille oder Füße fallen zu lassen.</v>
      </c>
      <c r="AD542" s="3" t="str">
        <f>IF(G542&lt;&gt;"LIBSETS_SETTYPE_BATTLEGROUND",IF(G542&lt;&gt;"LIBSETS_SETTYPE_SPECIAL",IF(AE542&lt;&gt;"",VLOOKUP(AE542,'ESO zone constants'!$D$3:$H$4953,5,FALSE),""),""),"")</f>
        <v/>
      </c>
      <c r="AE542" t="str">
        <f>IF(AND(O542&lt;&gt;"",NOT(ISERROR(O542))),"",IF(AND(M542&lt;&gt;"",M542&gt;0,NOT(ISERROR(M542))),VLOOKUP(M542,'ESO dumped WayshrineInfo'!$K$3:$N$9999,4,FALSE),""))</f>
        <v/>
      </c>
      <c r="AF542" s="44" t="s">
        <v>1583</v>
      </c>
      <c r="AG542" s="43" t="str">
        <f>IF(AF542&lt;&gt;"",IF(AF542&lt;&gt;"LIBSETS_DROP_MECHANIC_MONSTER_NAME",VLOOKUP(AF542,'LibSets constants'!$I$4:$L$1003,3,FALSE),""),"")</f>
        <v>Public dungeon bosses have a chance to drop a shoulder, hand, or weapon.</v>
      </c>
      <c r="AH542" s="43" t="str">
        <f>IF(AF542&lt;&gt;"",IF(AF542&lt;&gt;"LIBSETS_DROP_MECHANIC_MONSTER_NAME",VLOOKUP(AF542,'LibSets constants'!$I$4:$L$1003,4,FALSE),""),"")</f>
        <v>Öffentliche Dungeon-Bosse haben die Möglichkeit, eine Schulter, Handschuhe oder eine Waffe fallen zu lassen.</v>
      </c>
      <c r="AI542" s="3" t="str">
        <f>IF(G542&lt;&gt;"LIBSETS_SETTYPE_BATTLEGROUND",IF(G542&lt;&gt;"LIBSETS_SETTYPE_SPECIAL",IF(AJ542&lt;&gt;"",VLOOKUP(AJ542,'ESO zone constants'!$D$3:$H$4953,5,FALSE),""),""),"")</f>
        <v/>
      </c>
      <c r="AK542" s="44" t="s">
        <v>1584</v>
      </c>
      <c r="AL542" s="43" t="str">
        <f>IF(AK542&lt;&gt;"",IF(AK542&lt;&gt;"LIBSETS_DROP_MECHANIC_MONSTER_NAME",VLOOKUP(AK542,'LibSets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2" s="43" t="str">
        <f>IF(AK542&lt;&gt;"",IF(AK542&lt;&gt;"LIBSETS_DROP_MECHANIC_MONSTER_NAME",VLOOKUP(AK542,'LibSets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2" s="3" t="str">
        <f>IF(G542&lt;&gt;"LIBSETS_SETTYPE_BATTLEGROUND",IF(G542&lt;&gt;"LIBSETS_SETTYPE_SPECIAL",IF(AO542&lt;&gt;"",VLOOKUP(AO542,'ESO zone constants'!$D$3:$H$4953,5,FALSE),""),""),"")</f>
        <v/>
      </c>
      <c r="AY542" s="21" t="str">
        <f t="shared" si="55"/>
        <v>[614] = {wayshrines={493,493,493,}, dlcId=DLC_DEADLANDS</v>
      </c>
      <c r="AZ542" s="21" t="str">
        <f t="shared" si="59"/>
        <v>, zoneIds={1272}, veteran=false</v>
      </c>
      <c r="BA542" s="21" t="str">
        <f t="shared" si="56"/>
        <v>, setType=LIBSETS_SETTYPE_OVERLAND</v>
      </c>
      <c r="BB542" s="21" t="str">
        <f t="shared" si="57"/>
        <v>, dropMechanic={LIBSETS_DROP_MECHANIC_OVERLAND_BOSS_DELVE,LIBSETS_DROP_MECHANIC_OVERLAND_BOSS_DELVE,LIBSETS_DROP_MECHANIC_OVERLAND_BOSS_PUBLIC_DUNGEON,LIBSETS_DROP_MECHANIC_OVERLAND_CHEST}},</v>
      </c>
      <c r="BC542" s="21" t="str">
        <f t="shared" si="58"/>
        <v xml:space="preserve"> --Hexos' Ward / Hexos-Abschirmung   [The Deadlands]</v>
      </c>
    </row>
    <row r="543" spans="1:55" x14ac:dyDescent="0.25">
      <c r="A543" s="5">
        <v>615</v>
      </c>
      <c r="B543" t="s">
        <v>2716</v>
      </c>
      <c r="C543" s="37" t="s">
        <v>2765</v>
      </c>
      <c r="D543" s="3">
        <f t="shared" si="54"/>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U543" s="33" t="s">
        <v>1581</v>
      </c>
      <c r="V543" s="40" t="str">
        <f>IF(U543&lt;&gt;"",IF(U543&lt;&gt;"LIBSETS_DROP_MECHANIC_MONSTER_NAME",VLOOKUP(U543,'LibSets constants'!$I$4:$L$1003,3,FALSE),""),"")</f>
        <v>Delve bosses have a chance to drop a waist or feet.</v>
      </c>
      <c r="W543" s="43" t="str">
        <f>IF(U543&lt;&gt;"",IF(U543&lt;&gt;"LIBSETS_DROP_MECHANIC_MONSTER_NAME",VLOOKUP(U543,'LibSets constants'!$I$4:$L$1003,4,FALSE),""),"")</f>
        <v>Bosse in Gewölben haben die Chance, eine Taille oder Füße fallen zu lassen.</v>
      </c>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A543" s="41" t="s">
        <v>1581</v>
      </c>
      <c r="AC543" s="43" t="str">
        <f>IF(AA543&lt;&gt;"",IF(AA543&lt;&gt;"LIBSETS_DROP_MECHANIC_MONSTER_NAME",VLOOKUP(AA543,'LibSets constants'!$I$4:$L$1003,4,FALSE),""),"")</f>
        <v>Bosse in Gewölben haben die Chance, eine Taille oder Füße fallen zu lassen.</v>
      </c>
      <c r="AD543" s="3" t="str">
        <f>IF(G543&lt;&gt;"LIBSETS_SETTYPE_BATTLEGROUND",IF(G543&lt;&gt;"LIBSETS_SETTYPE_SPECIAL",IF(AE543&lt;&gt;"",VLOOKUP(AE543,'ESO zone constants'!$D$3:$H$4953,5,FALSE),""),""),"")</f>
        <v/>
      </c>
      <c r="AE543" t="str">
        <f>IF(AND(O543&lt;&gt;"",NOT(ISERROR(O543))),"",IF(AND(M543&lt;&gt;"",M543&gt;0,NOT(ISERROR(M543))),VLOOKUP(M543,'ESO dumped WayshrineInfo'!$K$3:$N$9999,4,FALSE),""))</f>
        <v/>
      </c>
      <c r="AF543" s="44" t="s">
        <v>1583</v>
      </c>
      <c r="AG543" s="43" t="str">
        <f>IF(AF543&lt;&gt;"",IF(AF543&lt;&gt;"LIBSETS_DROP_MECHANIC_MONSTER_NAME",VLOOKUP(AF543,'LibSets constants'!$I$4:$L$1003,3,FALSE),""),"")</f>
        <v>Public dungeon bosses have a chance to drop a shoulder, hand, or weapon.</v>
      </c>
      <c r="AH543" s="43" t="str">
        <f>IF(AF543&lt;&gt;"",IF(AF543&lt;&gt;"LIBSETS_DROP_MECHANIC_MONSTER_NAME",VLOOKUP(AF543,'LibSets constants'!$I$4:$L$1003,4,FALSE),""),"")</f>
        <v>Öffentliche Dungeon-Bosse haben die Möglichkeit, eine Schulter, Handschuhe oder eine Waffe fallen zu lassen.</v>
      </c>
      <c r="AI543" s="3" t="str">
        <f>IF(G543&lt;&gt;"LIBSETS_SETTYPE_BATTLEGROUND",IF(G543&lt;&gt;"LIBSETS_SETTYPE_SPECIAL",IF(AJ543&lt;&gt;"",VLOOKUP(AJ543,'ESO zone constants'!$D$3:$H$4953,5,FALSE),""),""),"")</f>
        <v/>
      </c>
      <c r="AK543" s="44" t="s">
        <v>1584</v>
      </c>
      <c r="AL543" s="43" t="str">
        <f>IF(AK543&lt;&gt;"",IF(AK543&lt;&gt;"LIBSETS_DROP_MECHANIC_MONSTER_NAME",VLOOKUP(AK543,'LibSets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3" s="43" t="str">
        <f>IF(AK543&lt;&gt;"",IF(AK543&lt;&gt;"LIBSETS_DROP_MECHANIC_MONSTER_NAME",VLOOKUP(AK543,'LibSets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3" s="3" t="str">
        <f>IF(G543&lt;&gt;"LIBSETS_SETTYPE_BATTLEGROUND",IF(G543&lt;&gt;"LIBSETS_SETTYPE_SPECIAL",IF(AO543&lt;&gt;"",VLOOKUP(AO543,'ESO zone constants'!$D$3:$H$4953,5,FALSE),""),""),"")</f>
        <v/>
      </c>
      <c r="AY543" s="21" t="str">
        <f t="shared" si="55"/>
        <v>[615] = {wayshrines={493,493,493,}, dlcId=DLC_DEADLANDS</v>
      </c>
      <c r="AZ543" s="21" t="str">
        <f t="shared" si="59"/>
        <v>, zoneIds={1272}, veteran=false</v>
      </c>
      <c r="BA543" s="21" t="str">
        <f t="shared" si="56"/>
        <v>, setType=LIBSETS_SETTYPE_OVERLAND</v>
      </c>
      <c r="BB543" s="21" t="str">
        <f t="shared" si="57"/>
        <v>, dropMechanic={LIBSETS_DROP_MECHANIC_OVERLAND_BOSS_DELVE,LIBSETS_DROP_MECHANIC_OVERLAND_BOSS_DELVE,LIBSETS_DROP_MECHANIC_OVERLAND_BOSS_PUBLIC_DUNGEON,LIBSETS_DROP_MECHANIC_OVERLAND_CHEST}},</v>
      </c>
      <c r="BC543" s="21" t="str">
        <f t="shared" si="58"/>
        <v xml:space="preserve"> --Kynmarcher's Cruelty / Grausamkeit der Kynandantin   [The Deadlands]</v>
      </c>
    </row>
    <row r="544" spans="1:55" x14ac:dyDescent="0.25">
      <c r="A544" s="5">
        <v>625</v>
      </c>
      <c r="B544" t="s">
        <v>2717</v>
      </c>
      <c r="C544" s="37" t="s">
        <v>2763</v>
      </c>
      <c r="D544" s="3">
        <f t="shared" si="54"/>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Y544" s="21" t="str">
        <f t="shared" si="55"/>
        <v>[625] = {wayshrines={-1,-1,-1,}, dlcId=DLC_DEADLANDS</v>
      </c>
      <c r="AZ544" s="21" t="str">
        <f t="shared" si="59"/>
        <v>, veteran=false</v>
      </c>
      <c r="BA544" s="21" t="str">
        <f t="shared" si="56"/>
        <v>, setType=LIBSETS_SETTYPE_MYTHIC</v>
      </c>
      <c r="BB544" s="21" t="str">
        <f t="shared" si="57"/>
        <v>},</v>
      </c>
      <c r="BC544" s="21" t="str">
        <f t="shared" si="58"/>
        <v xml:space="preserve"> --Markyn Ring of Majesty / Markyn-Ring der Erhabenheit   [The Deadlands]</v>
      </c>
    </row>
    <row r="545" spans="1:55" x14ac:dyDescent="0.25">
      <c r="A545" s="5">
        <v>626</v>
      </c>
      <c r="B545" t="s">
        <v>2718</v>
      </c>
      <c r="C545" s="37" t="s">
        <v>2762</v>
      </c>
      <c r="D545" s="3">
        <f t="shared" si="54"/>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Y545" s="21" t="str">
        <f t="shared" si="55"/>
        <v>[626] = {wayshrines={-1,-1,-1,}, dlcId=DLC_DEADLANDS</v>
      </c>
      <c r="AZ545" s="21" t="str">
        <f t="shared" si="59"/>
        <v>, veteran=false</v>
      </c>
      <c r="BA545" s="21" t="str">
        <f t="shared" si="56"/>
        <v>, setType=LIBSETS_SETTYPE_MYTHIC</v>
      </c>
      <c r="BB545" s="21" t="str">
        <f t="shared" si="57"/>
        <v>},</v>
      </c>
      <c r="BC545" s="21" t="str">
        <f t="shared" si="58"/>
        <v xml:space="preserve"> --Belharza's Band / Belharzas Band   [The Deadlands]</v>
      </c>
    </row>
    <row r="546" spans="1:55" x14ac:dyDescent="0.25">
      <c r="A546" s="5">
        <v>627</v>
      </c>
      <c r="B546" t="s">
        <v>2769</v>
      </c>
      <c r="C546" s="37" t="s">
        <v>2764</v>
      </c>
      <c r="D546" s="3">
        <f t="shared" si="54"/>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Y546" s="21" t="str">
        <f t="shared" si="55"/>
        <v>[627] = {wayshrines={-1,-1,-1,}, dlcId=DLC_DEADLANDS</v>
      </c>
      <c r="AZ546" s="21" t="str">
        <f t="shared" si="59"/>
        <v>, veteran=false</v>
      </c>
      <c r="BA546" s="21" t="str">
        <f t="shared" si="56"/>
        <v>, setType=LIBSETS_SETTYPE_MYTHIC</v>
      </c>
      <c r="BB546" s="21" t="str">
        <f t="shared" si="57"/>
        <v>},</v>
      </c>
      <c r="BC546" s="21" t="str">
        <f t="shared" si="58"/>
        <v xml:space="preserve"> --Spaulder of Ruin / Schulterbänder des Untergangs   [The Deadlands]</v>
      </c>
    </row>
    <row r="547" spans="1:55" x14ac:dyDescent="0.25">
      <c r="A547" s="78" t="s">
        <v>2781</v>
      </c>
      <c r="B547" s="57" t="s">
        <v>2775</v>
      </c>
      <c r="C547" s="57"/>
      <c r="D547" s="3" t="str">
        <f t="shared" ref="D547:D552" si="60">A547</f>
        <v>todo</v>
      </c>
      <c r="G547" s="8" t="s">
        <v>1498</v>
      </c>
      <c r="I547" t="s">
        <v>1485</v>
      </c>
      <c r="J547" t="s">
        <v>97</v>
      </c>
      <c r="K547" s="37">
        <v>-1</v>
      </c>
      <c r="L547" s="37">
        <v>-1</v>
      </c>
      <c r="M547" s="37">
        <v>-1</v>
      </c>
      <c r="P547" s="3" t="str">
        <f>IF(AND(G547&lt;&gt;"LIBSETS_SETTYPE_BATTLEGROUND",G547&lt;&gt;"LIBSETS_SETTYPE_SPECIAL",G547&lt;&gt;"LIBSETS_SETTYPE_MYTHIC"), IF(Q547&lt;&gt;"",VLOOKUP(Q547,'ESO zone constants'!$D$3:$H$10001,5,FALSE),""),"")</f>
        <v/>
      </c>
      <c r="Q547" t="str">
        <f>IF(AND(O547&lt;&gt;"",NOT(ISERROR(O547))),O547, IF(AND(K547&lt;&gt;"",K547&gt;0,NOT(ISERROR(K547))),VLOOKUP(K547,'ESO dumped WayshrineInfo'!$K$3:$N$9999,4,FALSE),""))</f>
        <v/>
      </c>
      <c r="R547" s="66" t="s">
        <v>2773</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Y547" s="21" t="str">
        <f t="shared" si="55"/>
        <v>[todo] = {wayshrines={-1,-1,-1,}, dlcId=DLC_ASCENDING_TIDE</v>
      </c>
      <c r="AZ547" s="21" t="str">
        <f t="shared" si="59"/>
        <v>, veteran={[EQUIP_TYPE_HEAD]=true, [EQUIP_TYPE_SHOULDERS]=false}</v>
      </c>
      <c r="BA547" s="21" t="str">
        <f t="shared" si="56"/>
        <v>, setType=LIBSETS_SETTYPE_MONSTER</v>
      </c>
      <c r="BB547" s="21" t="str">
        <f t="shared" si="57"/>
        <v>},</v>
      </c>
      <c r="BC547" s="21" t="b">
        <f t="shared" ref="BC547:BC552" si="61">IF(F547&lt;&gt;"Not in the game (anymore)",IF(C547&lt;&gt;"",CONCATENATE(" --",C547," / ",B547,"   [",IF(Q547&lt;&gt;"",Q547,""),IF(Z547&lt;&gt;"",", "&amp;Z547,""),IF(AE547&lt;&gt;"",", "&amp;AE547,""),IF(AJ547&lt;&gt;"",", "&amp;AJ547,""),IF(AO547&lt;&gt;"",", "&amp;AO547,""),IF(AT547&lt;&gt;"",", "&amp;AT547,""),"]")),"")</f>
        <v>0</v>
      </c>
    </row>
    <row r="548" spans="1:55" x14ac:dyDescent="0.25">
      <c r="A548" s="78" t="s">
        <v>2781</v>
      </c>
      <c r="B548" s="57" t="s">
        <v>2776</v>
      </c>
      <c r="C548" s="57"/>
      <c r="D548" s="3" t="str">
        <f t="shared" si="60"/>
        <v>todo</v>
      </c>
      <c r="G548" s="8" t="s">
        <v>1498</v>
      </c>
      <c r="I548" t="s">
        <v>1485</v>
      </c>
      <c r="J548" t="s">
        <v>97</v>
      </c>
      <c r="K548" s="37">
        <v>-1</v>
      </c>
      <c r="L548" s="37">
        <v>-1</v>
      </c>
      <c r="M548" s="37">
        <v>-1</v>
      </c>
      <c r="P548" s="3" t="str">
        <f>IF(AND(G548&lt;&gt;"LIBSETS_SETTYPE_BATTLEGROUND",G548&lt;&gt;"LIBSETS_SETTYPE_SPECIAL",G548&lt;&gt;"LIBSETS_SETTYPE_MYTHIC"), IF(Q548&lt;&gt;"",VLOOKUP(Q548,'ESO zone constants'!$D$3:$H$10001,5,FALSE),""),"")</f>
        <v/>
      </c>
      <c r="Q548" t="str">
        <f>IF(AND(O548&lt;&gt;"",NOT(ISERROR(O548))),O548, IF(AND(K548&lt;&gt;"",K548&gt;0,NOT(ISERROR(K548))),VLOOKUP(K548,'ESO dumped WayshrineInfo'!$K$3:$N$9999,4,FALSE),""))</f>
        <v/>
      </c>
      <c r="R548" s="66" t="s">
        <v>2773</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Y548" s="21" t="str">
        <f t="shared" si="55"/>
        <v>[todo] = {wayshrines={-1,-1,-1,}, dlcId=DLC_ASCENDING_TIDE</v>
      </c>
      <c r="AZ548" s="21" t="str">
        <f t="shared" si="59"/>
        <v>, veteran={[EQUIP_TYPE_HEAD]=true, [EQUIP_TYPE_SHOULDERS]=false}</v>
      </c>
      <c r="BA548" s="21" t="str">
        <f t="shared" si="56"/>
        <v>, setType=LIBSETS_SETTYPE_MONSTER</v>
      </c>
      <c r="BB548" s="21" t="str">
        <f t="shared" si="57"/>
        <v>},</v>
      </c>
      <c r="BC548" s="21" t="b">
        <f t="shared" si="61"/>
        <v>0</v>
      </c>
    </row>
    <row r="549" spans="1:55" x14ac:dyDescent="0.25">
      <c r="A549" s="78" t="s">
        <v>2781</v>
      </c>
      <c r="B549" s="57" t="s">
        <v>2777</v>
      </c>
      <c r="C549" s="57"/>
      <c r="D549" s="3" t="str">
        <f t="shared" si="60"/>
        <v>todo</v>
      </c>
      <c r="G549" s="8" t="s">
        <v>1496</v>
      </c>
      <c r="I549" t="s">
        <v>97</v>
      </c>
      <c r="J549" t="s">
        <v>97</v>
      </c>
      <c r="K549" s="37">
        <v>-1</v>
      </c>
      <c r="L549" s="37">
        <v>-1</v>
      </c>
      <c r="M549" s="37">
        <v>-1</v>
      </c>
      <c r="P549" s="3" t="str">
        <f>IF(AND(G549&lt;&gt;"LIBSETS_SETTYPE_BATTLEGROUND",G549&lt;&gt;"LIBSETS_SETTYPE_SPECIAL",G549&lt;&gt;"LIBSETS_SETTYPE_MYTHIC"), IF(Q549&lt;&gt;"",VLOOKUP(Q549,'ESO zone constants'!$D$3:$H$10001,5,FALSE),""),"")</f>
        <v/>
      </c>
      <c r="Q549" t="str">
        <f>IF(AND(O549&lt;&gt;"",NOT(ISERROR(O549))),O549, IF(AND(K549&lt;&gt;"",K549&gt;0,NOT(ISERROR(K549))),VLOOKUP(K549,'ESO dumped WayshrineInfo'!$K$3:$N$9999,4,FALSE),""))</f>
        <v/>
      </c>
      <c r="R549" s="66" t="s">
        <v>2773</v>
      </c>
      <c r="S549" s="19" t="str">
        <f>IF(AND(R549&lt;&gt;"",NOT(ISERROR(R549))),R549,IF(P549&lt;&gt;"",IF(NOT(ISERROR(VLOOKUP(P549,'ESO Dungeon constants'!$D$3:$H$9999,5,FALSE))),VLOOKUP(P549,'ESO Dungeon constants'!$D$3:$I$9999,6,FALSE),VLOOKUP(P549,'ESO zone constants'!$H$3:$K$9987,4,FALSE)),""))</f>
        <v>DLC_ASCENDING_TIDE</v>
      </c>
      <c r="T549" s="3" t="str">
        <f>IF(S549&lt;&gt;"",VLOOKUP(S549,'LibSets constants'!$B$4:$C$1003,2,FALSE),"")</f>
        <v>Ascending Tide</v>
      </c>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Y549" s="21" t="str">
        <f t="shared" si="55"/>
        <v>[todo] = {wayshrines={-1,-1,-1,}, dlcId=DLC_ASCENDING_TIDE</v>
      </c>
      <c r="AZ549" s="21" t="str">
        <f t="shared" si="59"/>
        <v>, veteran=false</v>
      </c>
      <c r="BA549" s="21" t="str">
        <f t="shared" si="56"/>
        <v>, setType=LIBSETS_SETTYPE_DUNGEON</v>
      </c>
      <c r="BB549" s="21" t="str">
        <f t="shared" si="57"/>
        <v>},</v>
      </c>
      <c r="BC549" s="21" t="b">
        <f t="shared" si="61"/>
        <v>0</v>
      </c>
    </row>
    <row r="550" spans="1:55" x14ac:dyDescent="0.25">
      <c r="A550" s="78" t="s">
        <v>2781</v>
      </c>
      <c r="B550" s="57" t="s">
        <v>2778</v>
      </c>
      <c r="C550" s="57"/>
      <c r="D550" s="3" t="str">
        <f t="shared" si="60"/>
        <v>todo</v>
      </c>
      <c r="G550" s="8" t="s">
        <v>1496</v>
      </c>
      <c r="I550" t="s">
        <v>97</v>
      </c>
      <c r="J550" t="s">
        <v>97</v>
      </c>
      <c r="K550" s="37">
        <v>-1</v>
      </c>
      <c r="L550" s="37">
        <v>-1</v>
      </c>
      <c r="M550" s="37">
        <v>-1</v>
      </c>
      <c r="P550" s="3" t="str">
        <f>IF(AND(G550&lt;&gt;"LIBSETS_SETTYPE_BATTLEGROUND",G550&lt;&gt;"LIBSETS_SETTYPE_SPECIAL",G550&lt;&gt;"LIBSETS_SETTYPE_MYTHIC"), IF(Q550&lt;&gt;"",VLOOKUP(Q550,'ESO zone constants'!$D$3:$H$10001,5,FALSE),""),"")</f>
        <v/>
      </c>
      <c r="Q550" t="str">
        <f>IF(AND(O550&lt;&gt;"",NOT(ISERROR(O550))),O550, IF(AND(K550&lt;&gt;"",K550&gt;0,NOT(ISERROR(K550))),VLOOKUP(K550,'ESO dumped WayshrineInfo'!$K$3:$N$9999,4,FALSE),""))</f>
        <v/>
      </c>
      <c r="R550" s="66" t="s">
        <v>2773</v>
      </c>
      <c r="S550" s="19" t="str">
        <f>IF(AND(R550&lt;&gt;"",NOT(ISERROR(R550))),R550,IF(P550&lt;&gt;"",IF(NOT(ISERROR(VLOOKUP(P550,'ESO Dungeon constants'!$D$3:$H$9999,5,FALSE))),VLOOKUP(P550,'ESO Dungeon constants'!$D$3:$I$9999,6,FALSE),VLOOKUP(P550,'ESO zone constants'!$H$3:$K$9987,4,FALSE)),""))</f>
        <v>DLC_ASCENDING_TIDE</v>
      </c>
      <c r="T550" s="3" t="str">
        <f>IF(S550&lt;&gt;"",VLOOKUP(S550,'LibSets constants'!$B$4:$C$1003,2,FALSE),"")</f>
        <v>Ascending Tide</v>
      </c>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Y550" s="21" t="str">
        <f t="shared" si="55"/>
        <v>[todo] = {wayshrines={-1,-1,-1,}, dlcId=DLC_ASCENDING_TIDE</v>
      </c>
      <c r="AZ550" s="21" t="str">
        <f t="shared" si="59"/>
        <v>, veteran=false</v>
      </c>
      <c r="BA550" s="21" t="str">
        <f t="shared" si="56"/>
        <v>, setType=LIBSETS_SETTYPE_DUNGEON</v>
      </c>
      <c r="BB550" s="21" t="str">
        <f t="shared" si="57"/>
        <v>},</v>
      </c>
      <c r="BC550" s="21" t="b">
        <f t="shared" si="61"/>
        <v>0</v>
      </c>
    </row>
    <row r="551" spans="1:55" x14ac:dyDescent="0.25">
      <c r="A551" s="78" t="s">
        <v>2781</v>
      </c>
      <c r="B551" s="57" t="s">
        <v>2779</v>
      </c>
      <c r="C551" s="57"/>
      <c r="D551" s="3" t="str">
        <f t="shared" si="60"/>
        <v>todo</v>
      </c>
      <c r="G551" s="8" t="s">
        <v>1496</v>
      </c>
      <c r="I551" t="s">
        <v>97</v>
      </c>
      <c r="J551" t="s">
        <v>97</v>
      </c>
      <c r="K551" s="37">
        <v>-1</v>
      </c>
      <c r="L551" s="37">
        <v>-1</v>
      </c>
      <c r="M551" s="37">
        <v>-1</v>
      </c>
      <c r="P551" s="3" t="str">
        <f>IF(AND(G551&lt;&gt;"LIBSETS_SETTYPE_BATTLEGROUND",G551&lt;&gt;"LIBSETS_SETTYPE_SPECIAL",G551&lt;&gt;"LIBSETS_SETTYPE_MYTHIC"), IF(Q551&lt;&gt;"",VLOOKUP(Q551,'ESO zone constants'!$D$3:$H$10001,5,FALSE),""),"")</f>
        <v/>
      </c>
      <c r="Q551" t="str">
        <f>IF(AND(O551&lt;&gt;"",NOT(ISERROR(O551))),O551, IF(AND(K551&lt;&gt;"",K551&gt;0,NOT(ISERROR(K551))),VLOOKUP(K551,'ESO dumped WayshrineInfo'!$K$3:$N$9999,4,FALSE),""))</f>
        <v/>
      </c>
      <c r="R551" s="66" t="s">
        <v>2773</v>
      </c>
      <c r="S551" s="19" t="str">
        <f>IF(AND(R551&lt;&gt;"",NOT(ISERROR(R551))),R551,IF(P551&lt;&gt;"",IF(NOT(ISERROR(VLOOKUP(P551,'ESO Dungeon constants'!$D$3:$H$9999,5,FALSE))),VLOOKUP(P551,'ESO Dungeon constants'!$D$3:$I$9999,6,FALSE),VLOOKUP(P551,'ESO zone constants'!$H$3:$K$9987,4,FALSE)),""))</f>
        <v>DLC_ASCENDING_TIDE</v>
      </c>
      <c r="T551" s="3" t="str">
        <f>IF(S551&lt;&gt;"",VLOOKUP(S551,'LibSets constants'!$B$4:$C$1003,2,FALSE),"")</f>
        <v>Ascending Tide</v>
      </c>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Y551" s="21" t="str">
        <f t="shared" si="55"/>
        <v>[todo] = {wayshrines={-1,-1,-1,}, dlcId=DLC_ASCENDING_TIDE</v>
      </c>
      <c r="AZ551" s="21" t="str">
        <f t="shared" si="59"/>
        <v>, veteran=false</v>
      </c>
      <c r="BA551" s="21" t="str">
        <f t="shared" si="56"/>
        <v>, setType=LIBSETS_SETTYPE_DUNGEON</v>
      </c>
      <c r="BB551" s="21" t="str">
        <f t="shared" si="57"/>
        <v>},</v>
      </c>
      <c r="BC551" s="21" t="b">
        <f t="shared" si="61"/>
        <v>0</v>
      </c>
    </row>
    <row r="552" spans="1:55" x14ac:dyDescent="0.25">
      <c r="A552" s="78" t="s">
        <v>2781</v>
      </c>
      <c r="B552" s="57" t="s">
        <v>2780</v>
      </c>
      <c r="C552" s="57"/>
      <c r="D552" s="3" t="str">
        <f t="shared" si="60"/>
        <v>todo</v>
      </c>
      <c r="G552" s="8" t="s">
        <v>1496</v>
      </c>
      <c r="I552" t="s">
        <v>97</v>
      </c>
      <c r="J552" t="s">
        <v>97</v>
      </c>
      <c r="K552" s="37">
        <v>-1</v>
      </c>
      <c r="L552" s="37">
        <v>-1</v>
      </c>
      <c r="M552" s="37">
        <v>-1</v>
      </c>
      <c r="P552" s="3" t="str">
        <f>IF(AND(G552&lt;&gt;"LIBSETS_SETTYPE_BATTLEGROUND",G552&lt;&gt;"LIBSETS_SETTYPE_SPECIAL",G552&lt;&gt;"LIBSETS_SETTYPE_MYTHIC"), IF(Q552&lt;&gt;"",VLOOKUP(Q552,'ESO zone constants'!$D$3:$H$10001,5,FALSE),""),"")</f>
        <v/>
      </c>
      <c r="Q552" t="str">
        <f>IF(AND(O552&lt;&gt;"",NOT(ISERROR(O552))),O552, IF(AND(K552&lt;&gt;"",K552&gt;0,NOT(ISERROR(K552))),VLOOKUP(K552,'ESO dumped WayshrineInfo'!$K$3:$N$9999,4,FALSE),""))</f>
        <v/>
      </c>
      <c r="R552" s="66" t="s">
        <v>2773</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Y552" s="3" t="str">
        <f>IF(G552&lt;&gt;"LIBSETS_SETTYPE_BATTLEGROUND",IF(G552&lt;&gt;"LIBSETS_SETTYPE_SPECIAL",IF(X552&lt;&gt;"",X552,IF(Z552&lt;&gt;"",VLOOKUP(Z552,'ESO zone constants'!$D$3:$H$4953,5,FALSE),"")),""),"")</f>
        <v/>
      </c>
      <c r="Z552" t="str">
        <f>IF(AND(O552&lt;&gt;"",NOT(ISERROR(O552))),"",IF(AND(L552&lt;&gt;"",L552&gt;0,NOT(ISERROR(L552))),VLOOKUP(L552,'ESO dumped WayshrineInfo'!$K$3:$N$9999,4,FALSE),""))</f>
        <v/>
      </c>
      <c r="AY552" s="21" t="str">
        <f t="shared" si="55"/>
        <v>[todo] = {wayshrines={-1,-1,-1,}, dlcId=DLC_ASCENDING_TIDE</v>
      </c>
      <c r="AZ552" s="21" t="str">
        <f t="shared" si="59"/>
        <v>, veteran=false</v>
      </c>
      <c r="BA552" s="21" t="str">
        <f t="shared" si="56"/>
        <v>, setType=LIBSETS_SETTYPE_DUNGEON</v>
      </c>
      <c r="BB552" s="21" t="str">
        <f t="shared" si="57"/>
        <v>},</v>
      </c>
      <c r="BC552" s="21" t="b">
        <f t="shared" si="61"/>
        <v>0</v>
      </c>
    </row>
  </sheetData>
  <autoFilter ref="A2:BC552" xr:uid="{00000000-0009-0000-0000-000000000000}">
    <sortState xmlns:xlrd2="http://schemas.microsoft.com/office/spreadsheetml/2017/richdata2" ref="A270:BC469">
      <sortCondition ref="A2:A537"/>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3"/>
  <sheetViews>
    <sheetView workbookViewId="0">
      <pane xSplit="3" ySplit="2" topLeftCell="D528" activePane="bottomRight" state="frozen"/>
      <selection pane="topRight" activeCell="D1" sqref="D1"/>
      <selection pane="bottomLeft" activeCell="A3" sqref="A3"/>
      <selection pane="bottomRight" activeCell="D554" sqref="D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6" t="s">
        <v>1706</v>
      </c>
      <c r="B1" s="96"/>
      <c r="C1" s="96"/>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78">
        <v>610</v>
      </c>
      <c r="B542" s="8" t="str">
        <f>VLOOKUP(A542,'Sets data'!$A$3:$C$9972,3,FALSE)</f>
        <v>Wretched Vitality</v>
      </c>
      <c r="C542" s="8" t="str">
        <f>VLOOKUP(A542,'Sets data'!$A$3:$C$9972,2,FALSE)</f>
        <v>Elendsvitalität</v>
      </c>
    </row>
    <row r="543" spans="1:3" x14ac:dyDescent="0.25">
      <c r="A543" s="78">
        <v>611</v>
      </c>
      <c r="B543" s="8" t="str">
        <f>VLOOKUP(A543,'Sets data'!$A$3:$C$9972,3,FALSE)</f>
        <v>Deadlands Demolisher</v>
      </c>
      <c r="C543" s="8" t="str">
        <f>VLOOKUP(A543,'Sets data'!$A$3:$C$9972,2,FALSE)</f>
        <v>Totenländer-Demolierer</v>
      </c>
    </row>
    <row r="544" spans="1:3" x14ac:dyDescent="0.25">
      <c r="A544" s="78">
        <v>612</v>
      </c>
      <c r="B544" s="8" t="str">
        <f>VLOOKUP(A544,'Sets data'!$A$3:$C$9972,3,FALSE)</f>
        <v>Iron Flask</v>
      </c>
      <c r="C544" s="8" t="str">
        <f>VLOOKUP(A544,'Sets data'!$A$3:$C$9972,2,FALSE)</f>
        <v>Eisenfläschchen</v>
      </c>
    </row>
    <row r="545" spans="1:3" x14ac:dyDescent="0.25">
      <c r="A545" s="78">
        <v>613</v>
      </c>
      <c r="B545" s="8" t="str">
        <f>VLOOKUP(A545,'Sets data'!$A$3:$C$9972,3,FALSE)</f>
        <v>Eye of the Grasp</v>
      </c>
      <c r="C545" s="8" t="str">
        <f>VLOOKUP(A545,'Sets data'!$A$3:$C$9972,2,FALSE)</f>
        <v>Griffblick</v>
      </c>
    </row>
    <row r="546" spans="1:3" x14ac:dyDescent="0.25">
      <c r="A546" s="78">
        <v>614</v>
      </c>
      <c r="B546" s="8" t="str">
        <f>VLOOKUP(A546,'Sets data'!$A$3:$C$9972,3,FALSE)</f>
        <v>Hexos' Ward</v>
      </c>
      <c r="C546" s="8" t="str">
        <f>VLOOKUP(A546,'Sets data'!$A$3:$C$9972,2,FALSE)</f>
        <v>Hexos-Abschirmung</v>
      </c>
    </row>
    <row r="547" spans="1:3" x14ac:dyDescent="0.25">
      <c r="A547" s="78">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78">
        <v>625</v>
      </c>
      <c r="B551" s="8" t="str">
        <f>VLOOKUP(A551,'Sets data'!$A$3:$C$9972,3,FALSE)</f>
        <v>Markyn Ring of Majesty</v>
      </c>
      <c r="C551" s="8" t="str">
        <f>VLOOKUP(A551,'Sets data'!$A$3:$C$9972,2,FALSE)</f>
        <v>Markyn-Ring der Erhabenheit</v>
      </c>
    </row>
    <row r="552" spans="1:3" x14ac:dyDescent="0.25">
      <c r="A552" s="78">
        <v>626</v>
      </c>
      <c r="B552" s="8" t="str">
        <f>VLOOKUP(A552,'Sets data'!$A$3:$C$9972,3,FALSE)</f>
        <v>Belharza's Band</v>
      </c>
      <c r="C552" s="8" t="str">
        <f>VLOOKUP(A552,'Sets data'!$A$3:$C$9972,2,FALSE)</f>
        <v>Belharzas Band</v>
      </c>
    </row>
    <row r="553" spans="1:3" x14ac:dyDescent="0.25">
      <c r="A553" s="78">
        <v>627</v>
      </c>
      <c r="B553" s="8" t="str">
        <f>VLOOKUP(A553,'Sets data'!$A$3:$C$9972,3,FALSE)</f>
        <v>Spaulder of Ruin</v>
      </c>
      <c r="C553" s="8" t="str">
        <f>VLOOKUP(A553,'Sets data'!$A$3:$C$9972,2,FALSE)</f>
        <v>Schulterbänder des Untergangs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7" t="s">
        <v>2771</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8"/>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78"/>
  <sheetViews>
    <sheetView workbookViewId="0">
      <pane ySplit="2" topLeftCell="A853" activePane="bottomLeft" state="frozen"/>
      <selection pane="bottomLeft" activeCell="D842" sqref="D84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9" t="s">
        <v>2752</v>
      </c>
      <c r="B1" s="99"/>
      <c r="C1" s="99"/>
      <c r="D1" s="99"/>
      <c r="E1" s="99"/>
      <c r="F1" s="99"/>
      <c r="G1" s="99"/>
      <c r="H1" s="99"/>
      <c r="I1" s="99"/>
      <c r="J1" s="99"/>
      <c r="K1" s="99"/>
      <c r="L1" s="99"/>
      <c r="M1" s="99"/>
      <c r="N1" s="99"/>
    </row>
    <row r="2" spans="1:14" x14ac:dyDescent="0.25">
      <c r="A2" s="1" t="s">
        <v>1386</v>
      </c>
      <c r="B2" s="1" t="s">
        <v>1398</v>
      </c>
      <c r="C2" s="1" t="s">
        <v>1511</v>
      </c>
      <c r="D2" s="1" t="s">
        <v>1512</v>
      </c>
      <c r="E2" s="1" t="s">
        <v>1623</v>
      </c>
    </row>
    <row r="3" spans="1:14" x14ac:dyDescent="0.25">
      <c r="A3" s="79">
        <v>2</v>
      </c>
      <c r="B3">
        <v>1</v>
      </c>
      <c r="C3">
        <v>2</v>
      </c>
      <c r="D3" t="s">
        <v>108</v>
      </c>
      <c r="E3" t="str">
        <f>IF(ISNA(MATCH(A3,'ESO zone constants'!$A$3:$A$9952,0)),"","X")</f>
        <v>X</v>
      </c>
    </row>
    <row r="4" spans="1:14" x14ac:dyDescent="0.25">
      <c r="A4" s="79">
        <v>3</v>
      </c>
      <c r="B4">
        <v>2</v>
      </c>
      <c r="C4">
        <v>3</v>
      </c>
      <c r="D4" t="s">
        <v>109</v>
      </c>
      <c r="E4" t="str">
        <f>IF(ISNA(MATCH(A4,'ESO zone constants'!$A$3:$A$9952,0)),"","X")</f>
        <v>X</v>
      </c>
    </row>
    <row r="5" spans="1:14" x14ac:dyDescent="0.25">
      <c r="A5" s="79">
        <v>11</v>
      </c>
      <c r="B5">
        <v>3</v>
      </c>
      <c r="C5">
        <v>347</v>
      </c>
      <c r="D5" t="s">
        <v>47</v>
      </c>
      <c r="E5" t="str">
        <f>IF(ISNA(MATCH(A5,'ESO zone constants'!$A$3:$A$9952,0)),"","X")</f>
        <v>X</v>
      </c>
    </row>
    <row r="6" spans="1:14" x14ac:dyDescent="0.25">
      <c r="A6" s="79">
        <v>19</v>
      </c>
      <c r="B6">
        <v>4</v>
      </c>
      <c r="C6">
        <v>19</v>
      </c>
      <c r="D6" t="s">
        <v>110</v>
      </c>
      <c r="E6" t="str">
        <f>IF(ISNA(MATCH(A6,'ESO zone constants'!$A$3:$A$9952,0)),"","X")</f>
        <v>X</v>
      </c>
    </row>
    <row r="7" spans="1:14" x14ac:dyDescent="0.25">
      <c r="A7" s="79">
        <v>20</v>
      </c>
      <c r="B7">
        <v>5</v>
      </c>
      <c r="C7">
        <v>20</v>
      </c>
      <c r="D7" t="s">
        <v>111</v>
      </c>
      <c r="E7" t="str">
        <f>IF(ISNA(MATCH(A7,'ESO zone constants'!$A$3:$A$9952,0)),"","X")</f>
        <v>X</v>
      </c>
    </row>
    <row r="8" spans="1:14" x14ac:dyDescent="0.25">
      <c r="A8" s="79">
        <v>22</v>
      </c>
      <c r="B8">
        <v>6</v>
      </c>
      <c r="C8">
        <v>104</v>
      </c>
      <c r="D8" t="s">
        <v>68</v>
      </c>
      <c r="E8" t="str">
        <f>IF(ISNA(MATCH(A8,'ESO zone constants'!$A$3:$A$9952,0)),"","X")</f>
        <v>X</v>
      </c>
    </row>
    <row r="9" spans="1:14" x14ac:dyDescent="0.25">
      <c r="A9" s="79">
        <v>31</v>
      </c>
      <c r="B9">
        <v>7</v>
      </c>
      <c r="C9">
        <v>382</v>
      </c>
      <c r="D9" t="s">
        <v>59</v>
      </c>
      <c r="E9" t="str">
        <f>IF(ISNA(MATCH(A9,'ESO zone constants'!$A$3:$A$9952,0)),"","X")</f>
        <v>X</v>
      </c>
    </row>
    <row r="10" spans="1:14" x14ac:dyDescent="0.25">
      <c r="A10" s="80">
        <v>38</v>
      </c>
      <c r="B10">
        <v>8</v>
      </c>
      <c r="C10">
        <v>92</v>
      </c>
      <c r="D10" t="s">
        <v>57</v>
      </c>
      <c r="E10" t="str">
        <f>IF(ISNA(MATCH(A10,'ESO zone constants'!$A$3:$A$9952,0)),"","X")</f>
        <v>X</v>
      </c>
    </row>
    <row r="11" spans="1:14" x14ac:dyDescent="0.25">
      <c r="A11" s="80">
        <v>41</v>
      </c>
      <c r="B11">
        <v>9</v>
      </c>
      <c r="C11">
        <v>41</v>
      </c>
      <c r="D11" t="s">
        <v>112</v>
      </c>
      <c r="E11" t="str">
        <f>IF(ISNA(MATCH(A11,'ESO zone constants'!$A$3:$A$9952,0)),"","X")</f>
        <v>X</v>
      </c>
    </row>
    <row r="12" spans="1:14" x14ac:dyDescent="0.25">
      <c r="A12" s="80">
        <v>57</v>
      </c>
      <c r="B12">
        <v>10</v>
      </c>
      <c r="C12">
        <v>57</v>
      </c>
      <c r="D12" t="s">
        <v>113</v>
      </c>
      <c r="E12" t="str">
        <f>IF(ISNA(MATCH(A12,'ESO zone constants'!$A$3:$A$9952,0)),"","X")</f>
        <v>X</v>
      </c>
    </row>
    <row r="13" spans="1:14" x14ac:dyDescent="0.25">
      <c r="A13" s="80">
        <v>58</v>
      </c>
      <c r="B13">
        <v>11</v>
      </c>
      <c r="C13">
        <v>58</v>
      </c>
      <c r="D13" t="s">
        <v>114</v>
      </c>
      <c r="E13" t="str">
        <f>IF(ISNA(MATCH(A13,'ESO zone constants'!$A$3:$A$9952,0)),"","X")</f>
        <v>X</v>
      </c>
    </row>
    <row r="14" spans="1:14" x14ac:dyDescent="0.25">
      <c r="A14" s="80">
        <v>63</v>
      </c>
      <c r="B14">
        <v>12</v>
      </c>
      <c r="C14">
        <v>57</v>
      </c>
      <c r="D14" t="s">
        <v>61</v>
      </c>
      <c r="E14" t="str">
        <f>IF(ISNA(MATCH(A14,'ESO zone constants'!$A$3:$A$9952,0)),"","X")</f>
        <v>X</v>
      </c>
    </row>
    <row r="15" spans="1:14" x14ac:dyDescent="0.25">
      <c r="A15" s="80">
        <v>64</v>
      </c>
      <c r="B15">
        <v>13</v>
      </c>
      <c r="C15">
        <v>103</v>
      </c>
      <c r="D15" t="s">
        <v>70</v>
      </c>
      <c r="E15" t="str">
        <f>IF(ISNA(MATCH(A15,'ESO zone constants'!$A$3:$A$9952,0)),"","X")</f>
        <v>X</v>
      </c>
    </row>
    <row r="16" spans="1:14" x14ac:dyDescent="0.25">
      <c r="A16" s="80">
        <v>92</v>
      </c>
      <c r="B16">
        <v>14</v>
      </c>
      <c r="C16">
        <v>92</v>
      </c>
      <c r="D16" t="s">
        <v>115</v>
      </c>
      <c r="E16" t="str">
        <f>IF(ISNA(MATCH(A16,'ESO zone constants'!$A$3:$A$9952,0)),"","X")</f>
        <v>X</v>
      </c>
    </row>
    <row r="17" spans="1:5" x14ac:dyDescent="0.25">
      <c r="A17" s="80">
        <v>101</v>
      </c>
      <c r="B17">
        <v>15</v>
      </c>
      <c r="C17">
        <v>101</v>
      </c>
      <c r="D17" t="s">
        <v>116</v>
      </c>
      <c r="E17" t="str">
        <f>IF(ISNA(MATCH(A17,'ESO zone constants'!$A$3:$A$9952,0)),"","X")</f>
        <v>X</v>
      </c>
    </row>
    <row r="18" spans="1:5" x14ac:dyDescent="0.25">
      <c r="A18" s="80">
        <v>103</v>
      </c>
      <c r="B18">
        <v>16</v>
      </c>
      <c r="C18">
        <v>103</v>
      </c>
      <c r="D18" t="s">
        <v>117</v>
      </c>
      <c r="E18" t="str">
        <f>IF(ISNA(MATCH(A18,'ESO zone constants'!$A$3:$A$9952,0)),"","X")</f>
        <v>X</v>
      </c>
    </row>
    <row r="19" spans="1:5" x14ac:dyDescent="0.25">
      <c r="A19" s="80">
        <v>104</v>
      </c>
      <c r="B19">
        <v>17</v>
      </c>
      <c r="C19">
        <v>104</v>
      </c>
      <c r="D19" t="s">
        <v>118</v>
      </c>
      <c r="E19" t="str">
        <f>IF(ISNA(MATCH(A19,'ESO zone constants'!$A$3:$A$9952,0)),"","X")</f>
        <v>X</v>
      </c>
    </row>
    <row r="20" spans="1:5" x14ac:dyDescent="0.25">
      <c r="A20" s="81">
        <v>108</v>
      </c>
      <c r="B20">
        <v>18</v>
      </c>
      <c r="C20">
        <v>108</v>
      </c>
      <c r="D20" t="s">
        <v>119</v>
      </c>
      <c r="E20" t="str">
        <f>IF(ISNA(MATCH(A20,'ESO zone constants'!$A$3:$A$9952,0)),"","X")</f>
        <v>X</v>
      </c>
    </row>
    <row r="21" spans="1:5" x14ac:dyDescent="0.25">
      <c r="A21" s="81">
        <v>117</v>
      </c>
      <c r="B21">
        <v>19</v>
      </c>
      <c r="C21">
        <v>117</v>
      </c>
      <c r="D21" t="s">
        <v>120</v>
      </c>
      <c r="E21" t="str">
        <f>IF(ISNA(MATCH(A21,'ESO zone constants'!$A$3:$A$9952,0)),"","X")</f>
        <v>X</v>
      </c>
    </row>
    <row r="22" spans="1:5" x14ac:dyDescent="0.25">
      <c r="A22" s="81">
        <v>124</v>
      </c>
      <c r="B22">
        <v>20</v>
      </c>
      <c r="C22">
        <v>383</v>
      </c>
      <c r="D22" t="s">
        <v>121</v>
      </c>
      <c r="E22" t="str">
        <f>IF(ISNA(MATCH(A22,'ESO zone constants'!$A$3:$A$9952,0)),"","X")</f>
        <v>X</v>
      </c>
    </row>
    <row r="23" spans="1:5" x14ac:dyDescent="0.25">
      <c r="A23" s="81">
        <v>126</v>
      </c>
      <c r="B23">
        <v>21</v>
      </c>
      <c r="C23">
        <v>383</v>
      </c>
      <c r="D23" t="s">
        <v>43</v>
      </c>
      <c r="E23" t="str">
        <f>IF(ISNA(MATCH(A23,'ESO zone constants'!$A$3:$A$9952,0)),"","X")</f>
        <v>X</v>
      </c>
    </row>
    <row r="24" spans="1:5" x14ac:dyDescent="0.25">
      <c r="A24" s="81">
        <v>130</v>
      </c>
      <c r="B24">
        <v>22</v>
      </c>
      <c r="C24">
        <v>20</v>
      </c>
      <c r="D24" t="s">
        <v>49</v>
      </c>
      <c r="E24" t="str">
        <f>IF(ISNA(MATCH(A24,'ESO zone constants'!$A$3:$A$9952,0)),"","X")</f>
        <v>X</v>
      </c>
    </row>
    <row r="25" spans="1:5" x14ac:dyDescent="0.25">
      <c r="A25" s="81">
        <v>131</v>
      </c>
      <c r="B25">
        <v>23</v>
      </c>
      <c r="C25">
        <v>58</v>
      </c>
      <c r="D25" t="s">
        <v>65</v>
      </c>
      <c r="E25" t="str">
        <f>IF(ISNA(MATCH(A25,'ESO zone constants'!$A$3:$A$9952,0)),"","X")</f>
        <v>X</v>
      </c>
    </row>
    <row r="26" spans="1:5" x14ac:dyDescent="0.25">
      <c r="A26" s="81">
        <v>134</v>
      </c>
      <c r="B26">
        <v>24</v>
      </c>
      <c r="C26">
        <v>117</v>
      </c>
      <c r="D26" t="s">
        <v>122</v>
      </c>
      <c r="E26" t="str">
        <f>IF(ISNA(MATCH(A26,'ESO zone constants'!$A$3:$A$9952,0)),"","X")</f>
        <v>X</v>
      </c>
    </row>
    <row r="27" spans="1:5" x14ac:dyDescent="0.25">
      <c r="A27" s="80">
        <v>137</v>
      </c>
      <c r="B27">
        <v>25</v>
      </c>
      <c r="C27">
        <v>108</v>
      </c>
      <c r="D27" t="s">
        <v>123</v>
      </c>
      <c r="E27" t="str">
        <f>IF(ISNA(MATCH(A27,'ESO zone constants'!$A$3:$A$9952,0)),"","X")</f>
        <v>X</v>
      </c>
    </row>
    <row r="28" spans="1:5" x14ac:dyDescent="0.25">
      <c r="A28" s="81">
        <v>138</v>
      </c>
      <c r="B28">
        <v>26</v>
      </c>
      <c r="C28">
        <v>58</v>
      </c>
      <c r="D28" t="s">
        <v>124</v>
      </c>
      <c r="E28" t="str">
        <f>IF(ISNA(MATCH(A28,'ESO zone constants'!$A$3:$A$9952,0)),"","X")</f>
        <v>X</v>
      </c>
    </row>
    <row r="29" spans="1:5" x14ac:dyDescent="0.25">
      <c r="A29" s="81">
        <v>142</v>
      </c>
      <c r="B29">
        <v>27</v>
      </c>
      <c r="C29">
        <v>19</v>
      </c>
      <c r="D29" t="s">
        <v>125</v>
      </c>
      <c r="E29" t="str">
        <f>IF(ISNA(MATCH(A29,'ESO zone constants'!$A$3:$A$9952,0)),"","X")</f>
        <v>X</v>
      </c>
    </row>
    <row r="30" spans="1:5" x14ac:dyDescent="0.25">
      <c r="A30" s="81">
        <v>144</v>
      </c>
      <c r="B30">
        <v>28</v>
      </c>
      <c r="C30">
        <v>3</v>
      </c>
      <c r="D30" t="s">
        <v>66</v>
      </c>
      <c r="E30" t="str">
        <f>IF(ISNA(MATCH(A30,'ESO zone constants'!$A$3:$A$9952,0)),"","X")</f>
        <v>X</v>
      </c>
    </row>
    <row r="31" spans="1:5" x14ac:dyDescent="0.25">
      <c r="A31" s="81">
        <v>146</v>
      </c>
      <c r="B31">
        <v>29</v>
      </c>
      <c r="C31">
        <v>19</v>
      </c>
      <c r="D31" t="s">
        <v>62</v>
      </c>
      <c r="E31" t="str">
        <f>IF(ISNA(MATCH(A31,'ESO zone constants'!$A$3:$A$9952,0)),"","X")</f>
        <v>X</v>
      </c>
    </row>
    <row r="32" spans="1:5" x14ac:dyDescent="0.25">
      <c r="A32" s="81">
        <v>148</v>
      </c>
      <c r="B32">
        <v>30</v>
      </c>
      <c r="C32">
        <v>117</v>
      </c>
      <c r="D32" t="s">
        <v>60</v>
      </c>
      <c r="E32" t="str">
        <f>IF(ISNA(MATCH(A32,'ESO zone constants'!$A$3:$A$9952,0)),"","X")</f>
        <v>X</v>
      </c>
    </row>
    <row r="33" spans="1:5" x14ac:dyDescent="0.25">
      <c r="A33" s="81">
        <v>159</v>
      </c>
      <c r="B33">
        <v>31</v>
      </c>
      <c r="C33">
        <v>19</v>
      </c>
      <c r="D33" t="s">
        <v>126</v>
      </c>
      <c r="E33" t="str">
        <f>IF(ISNA(MATCH(A33,'ESO zone constants'!$A$3:$A$9952,0)),"","X")</f>
        <v>X</v>
      </c>
    </row>
    <row r="34" spans="1:5" x14ac:dyDescent="0.25">
      <c r="A34" s="80">
        <v>162</v>
      </c>
      <c r="B34">
        <v>32</v>
      </c>
      <c r="C34">
        <v>20</v>
      </c>
      <c r="D34" t="s">
        <v>127</v>
      </c>
      <c r="E34" t="str">
        <f>IF(ISNA(MATCH(A34,'ESO zone constants'!$A$3:$A$9952,0)),"","X")</f>
        <v>X</v>
      </c>
    </row>
    <row r="35" spans="1:5" x14ac:dyDescent="0.25">
      <c r="A35" s="80">
        <v>166</v>
      </c>
      <c r="B35">
        <v>33</v>
      </c>
      <c r="C35">
        <v>3</v>
      </c>
      <c r="D35" t="s">
        <v>128</v>
      </c>
      <c r="E35" t="str">
        <f>IF(ISNA(MATCH(A35,'ESO zone constants'!$A$3:$A$9952,0)),"","X")</f>
        <v>X</v>
      </c>
    </row>
    <row r="36" spans="1:5" x14ac:dyDescent="0.25">
      <c r="A36" s="80">
        <v>168</v>
      </c>
      <c r="B36">
        <v>34</v>
      </c>
      <c r="C36">
        <v>92</v>
      </c>
      <c r="D36" t="s">
        <v>129</v>
      </c>
      <c r="E36" t="str">
        <f>IF(ISNA(MATCH(A36,'ESO zone constants'!$A$3:$A$9952,0)),"","X")</f>
        <v>X</v>
      </c>
    </row>
    <row r="37" spans="1:5" x14ac:dyDescent="0.25">
      <c r="A37" s="80">
        <v>169</v>
      </c>
      <c r="B37">
        <v>35</v>
      </c>
      <c r="C37">
        <v>92</v>
      </c>
      <c r="D37" t="s">
        <v>130</v>
      </c>
      <c r="E37" t="str">
        <f>IF(ISNA(MATCH(A37,'ESO zone constants'!$A$3:$A$9952,0)),"","X")</f>
        <v>X</v>
      </c>
    </row>
    <row r="38" spans="1:5" x14ac:dyDescent="0.25">
      <c r="A38" s="81">
        <v>176</v>
      </c>
      <c r="B38">
        <v>36</v>
      </c>
      <c r="C38">
        <v>108</v>
      </c>
      <c r="D38" t="s">
        <v>50</v>
      </c>
      <c r="E38" t="str">
        <f>IF(ISNA(MATCH(A38,'ESO zone constants'!$A$3:$A$9952,0)),"","X")</f>
        <v>X</v>
      </c>
    </row>
    <row r="39" spans="1:5" x14ac:dyDescent="0.25">
      <c r="A39" s="81">
        <v>181</v>
      </c>
      <c r="B39">
        <v>37</v>
      </c>
      <c r="C39">
        <v>181</v>
      </c>
      <c r="D39" t="s">
        <v>131</v>
      </c>
      <c r="E39" t="str">
        <f>IF(ISNA(MATCH(A39,'ESO zone constants'!$A$3:$A$9952,0)),"","X")</f>
        <v>X</v>
      </c>
    </row>
    <row r="40" spans="1:5" x14ac:dyDescent="0.25">
      <c r="A40" s="81">
        <v>187</v>
      </c>
      <c r="B40">
        <v>38</v>
      </c>
      <c r="C40">
        <v>117</v>
      </c>
      <c r="D40" t="s">
        <v>132</v>
      </c>
      <c r="E40" t="str">
        <f>IF(ISNA(MATCH(A40,'ESO zone constants'!$A$3:$A$9952,0)),"","X")</f>
        <v>X</v>
      </c>
    </row>
    <row r="41" spans="1:5" x14ac:dyDescent="0.25">
      <c r="A41" s="81">
        <v>188</v>
      </c>
      <c r="B41">
        <v>39</v>
      </c>
      <c r="C41">
        <v>57</v>
      </c>
      <c r="D41" t="s">
        <v>133</v>
      </c>
      <c r="E41" t="str">
        <f>IF(ISNA(MATCH(A41,'ESO zone constants'!$A$3:$A$9952,0)),"","X")</f>
        <v>X</v>
      </c>
    </row>
    <row r="42" spans="1:5" x14ac:dyDescent="0.25">
      <c r="A42" s="81">
        <v>189</v>
      </c>
      <c r="B42">
        <v>40</v>
      </c>
      <c r="C42">
        <v>57</v>
      </c>
      <c r="D42" t="s">
        <v>134</v>
      </c>
      <c r="E42" t="str">
        <f>IF(ISNA(MATCH(A42,'ESO zone constants'!$A$3:$A$9952,0)),"","X")</f>
        <v>X</v>
      </c>
    </row>
    <row r="43" spans="1:5" x14ac:dyDescent="0.25">
      <c r="A43" s="81">
        <v>190</v>
      </c>
      <c r="B43">
        <v>41</v>
      </c>
      <c r="C43">
        <v>57</v>
      </c>
      <c r="D43" t="s">
        <v>135</v>
      </c>
      <c r="E43" t="str">
        <f>IF(ISNA(MATCH(A43,'ESO zone constants'!$A$3:$A$9952,0)),"","X")</f>
        <v>X</v>
      </c>
    </row>
    <row r="44" spans="1:5" x14ac:dyDescent="0.25">
      <c r="A44" s="81">
        <v>191</v>
      </c>
      <c r="B44">
        <v>42</v>
      </c>
      <c r="C44">
        <v>41</v>
      </c>
      <c r="D44" t="s">
        <v>136</v>
      </c>
      <c r="E44" t="str">
        <f>IF(ISNA(MATCH(A44,'ESO zone constants'!$A$3:$A$9952,0)),"","X")</f>
        <v>X</v>
      </c>
    </row>
    <row r="45" spans="1:5" x14ac:dyDescent="0.25">
      <c r="A45" s="81">
        <v>192</v>
      </c>
      <c r="B45">
        <v>43</v>
      </c>
      <c r="C45">
        <v>41</v>
      </c>
      <c r="D45" t="s">
        <v>137</v>
      </c>
      <c r="E45" t="str">
        <f>IF(ISNA(MATCH(A45,'ESO zone constants'!$A$3:$A$9952,0)),"","X")</f>
        <v>X</v>
      </c>
    </row>
    <row r="46" spans="1:5" x14ac:dyDescent="0.25">
      <c r="A46" s="81">
        <v>193</v>
      </c>
      <c r="B46">
        <v>44</v>
      </c>
      <c r="C46">
        <v>41</v>
      </c>
      <c r="D46" t="s">
        <v>138</v>
      </c>
      <c r="E46" t="str">
        <f>IF(ISNA(MATCH(A46,'ESO zone constants'!$A$3:$A$9952,0)),"","X")</f>
        <v>X</v>
      </c>
    </row>
    <row r="47" spans="1:5" x14ac:dyDescent="0.25">
      <c r="A47" s="81">
        <v>199</v>
      </c>
      <c r="B47">
        <v>45</v>
      </c>
      <c r="C47">
        <v>199</v>
      </c>
      <c r="D47" t="s">
        <v>139</v>
      </c>
      <c r="E47" t="str">
        <f>IF(ISNA(MATCH(A47,'ESO zone constants'!$A$3:$A$9952,0)),"","X")</f>
        <v>X</v>
      </c>
    </row>
    <row r="48" spans="1:5" x14ac:dyDescent="0.25">
      <c r="A48" s="81">
        <v>200</v>
      </c>
      <c r="B48">
        <v>46</v>
      </c>
      <c r="C48">
        <v>199</v>
      </c>
      <c r="D48" t="s">
        <v>140</v>
      </c>
      <c r="E48" t="str">
        <f>IF(ISNA(MATCH(A48,'ESO zone constants'!$A$3:$A$9952,0)),"","X")</f>
        <v>X</v>
      </c>
    </row>
    <row r="49" spans="1:5" x14ac:dyDescent="0.25">
      <c r="A49" s="81">
        <v>201</v>
      </c>
      <c r="B49">
        <v>47</v>
      </c>
      <c r="C49">
        <v>199</v>
      </c>
      <c r="D49" t="s">
        <v>141</v>
      </c>
      <c r="E49" t="str">
        <f>IF(ISNA(MATCH(A49,'ESO zone constants'!$A$3:$A$9952,0)),"","X")</f>
        <v>X</v>
      </c>
    </row>
    <row r="50" spans="1:5" x14ac:dyDescent="0.25">
      <c r="A50" s="81">
        <v>203</v>
      </c>
      <c r="B50">
        <v>48</v>
      </c>
      <c r="C50">
        <v>267</v>
      </c>
      <c r="D50" t="s">
        <v>142</v>
      </c>
      <c r="E50" t="str">
        <f>IF(ISNA(MATCH(A50,'ESO zone constants'!$A$3:$A$9952,0)),"","X")</f>
        <v>X</v>
      </c>
    </row>
    <row r="51" spans="1:5" x14ac:dyDescent="0.25">
      <c r="A51" s="80">
        <v>207</v>
      </c>
      <c r="B51">
        <v>49</v>
      </c>
      <c r="C51">
        <v>208</v>
      </c>
      <c r="D51" t="s">
        <v>143</v>
      </c>
      <c r="E51" t="str">
        <f>IF(ISNA(MATCH(A51,'ESO zone constants'!$A$3:$A$9952,0)),"","X")</f>
        <v>X</v>
      </c>
    </row>
    <row r="52" spans="1:5" x14ac:dyDescent="0.25">
      <c r="A52" s="80">
        <v>208</v>
      </c>
      <c r="B52">
        <v>50</v>
      </c>
      <c r="C52">
        <v>208</v>
      </c>
      <c r="D52" t="s">
        <v>144</v>
      </c>
      <c r="E52" t="str">
        <f>IF(ISNA(MATCH(A52,'ESO zone constants'!$A$3:$A$9952,0)),"","X")</f>
        <v>X</v>
      </c>
    </row>
    <row r="53" spans="1:5" x14ac:dyDescent="0.25">
      <c r="A53" s="80">
        <v>209</v>
      </c>
      <c r="B53">
        <v>51</v>
      </c>
      <c r="C53">
        <v>208</v>
      </c>
      <c r="D53" t="s">
        <v>145</v>
      </c>
      <c r="E53" t="str">
        <f>IF(ISNA(MATCH(A53,'ESO zone constants'!$A$3:$A$9952,0)),"","X")</f>
        <v>X</v>
      </c>
    </row>
    <row r="54" spans="1:5" x14ac:dyDescent="0.25">
      <c r="A54" s="80">
        <v>212</v>
      </c>
      <c r="B54">
        <v>52</v>
      </c>
      <c r="C54">
        <v>57</v>
      </c>
      <c r="D54" t="s">
        <v>146</v>
      </c>
      <c r="E54" t="str">
        <f>IF(ISNA(MATCH(A54,'ESO zone constants'!$A$3:$A$9952,0)),"","X")</f>
        <v>X</v>
      </c>
    </row>
    <row r="55" spans="1:5" x14ac:dyDescent="0.25">
      <c r="A55" s="80">
        <v>213</v>
      </c>
      <c r="B55">
        <v>53</v>
      </c>
      <c r="C55">
        <v>117</v>
      </c>
      <c r="D55" t="s">
        <v>147</v>
      </c>
      <c r="E55" t="str">
        <f>IF(ISNA(MATCH(A55,'ESO zone constants'!$A$3:$A$9952,0)),"","X")</f>
        <v>X</v>
      </c>
    </row>
    <row r="56" spans="1:5" x14ac:dyDescent="0.25">
      <c r="A56" s="80">
        <v>214</v>
      </c>
      <c r="B56">
        <v>54</v>
      </c>
      <c r="C56">
        <v>117</v>
      </c>
      <c r="D56" t="s">
        <v>148</v>
      </c>
      <c r="E56" t="str">
        <f>IF(ISNA(MATCH(A56,'ESO zone constants'!$A$3:$A$9952,0)),"","X")</f>
        <v>X</v>
      </c>
    </row>
    <row r="57" spans="1:5" x14ac:dyDescent="0.25">
      <c r="A57" s="80">
        <v>215</v>
      </c>
      <c r="B57">
        <v>55</v>
      </c>
      <c r="C57">
        <v>117</v>
      </c>
      <c r="D57" t="s">
        <v>149</v>
      </c>
      <c r="E57" t="str">
        <f>IF(ISNA(MATCH(A57,'ESO zone constants'!$A$3:$A$9952,0)),"","X")</f>
        <v>X</v>
      </c>
    </row>
    <row r="58" spans="1:5" x14ac:dyDescent="0.25">
      <c r="A58" s="80">
        <v>216</v>
      </c>
      <c r="B58">
        <v>56</v>
      </c>
      <c r="C58">
        <v>41</v>
      </c>
      <c r="D58" t="s">
        <v>150</v>
      </c>
      <c r="E58" t="str">
        <f>IF(ISNA(MATCH(A58,'ESO zone constants'!$A$3:$A$9952,0)),"","X")</f>
        <v>X</v>
      </c>
    </row>
    <row r="59" spans="1:5" x14ac:dyDescent="0.25">
      <c r="A59" s="81">
        <v>217</v>
      </c>
      <c r="B59">
        <v>57</v>
      </c>
      <c r="C59">
        <v>199</v>
      </c>
      <c r="D59" t="s">
        <v>151</v>
      </c>
      <c r="E59" t="str">
        <f>IF(ISNA(MATCH(A59,'ESO zone constants'!$A$3:$A$9952,0)),"","X")</f>
        <v>X</v>
      </c>
    </row>
    <row r="60" spans="1:5" x14ac:dyDescent="0.25">
      <c r="A60" s="81">
        <v>218</v>
      </c>
      <c r="B60">
        <v>58</v>
      </c>
      <c r="C60">
        <v>267</v>
      </c>
      <c r="D60" t="s">
        <v>152</v>
      </c>
      <c r="E60" t="str">
        <f>IF(ISNA(MATCH(A60,'ESO zone constants'!$A$3:$A$9952,0)),"","X")</f>
        <v>X</v>
      </c>
    </row>
    <row r="61" spans="1:5" x14ac:dyDescent="0.25">
      <c r="A61" s="81">
        <v>219</v>
      </c>
      <c r="B61">
        <v>59</v>
      </c>
      <c r="C61">
        <v>267</v>
      </c>
      <c r="D61" t="s">
        <v>153</v>
      </c>
      <c r="E61" t="str">
        <f>IF(ISNA(MATCH(A61,'ESO zone constants'!$A$3:$A$9952,0)),"","X")</f>
        <v>X</v>
      </c>
    </row>
    <row r="62" spans="1:5" x14ac:dyDescent="0.25">
      <c r="A62" s="81">
        <v>222</v>
      </c>
      <c r="B62">
        <v>60</v>
      </c>
      <c r="C62">
        <v>3</v>
      </c>
      <c r="D62" t="s">
        <v>154</v>
      </c>
      <c r="E62" t="str">
        <f>IF(ISNA(MATCH(A62,'ESO zone constants'!$A$3:$A$9952,0)),"","X")</f>
        <v>X</v>
      </c>
    </row>
    <row r="63" spans="1:5" x14ac:dyDescent="0.25">
      <c r="A63" s="81">
        <v>223</v>
      </c>
      <c r="B63">
        <v>61</v>
      </c>
      <c r="C63">
        <v>3</v>
      </c>
      <c r="D63" t="s">
        <v>155</v>
      </c>
      <c r="E63" t="str">
        <f>IF(ISNA(MATCH(A63,'ESO zone constants'!$A$3:$A$9952,0)),"","X")</f>
        <v>X</v>
      </c>
    </row>
    <row r="64" spans="1:5" x14ac:dyDescent="0.25">
      <c r="A64" s="81">
        <v>224</v>
      </c>
      <c r="B64">
        <v>62</v>
      </c>
      <c r="C64">
        <v>20</v>
      </c>
      <c r="D64" t="s">
        <v>156</v>
      </c>
      <c r="E64" t="str">
        <f>IF(ISNA(MATCH(A64,'ESO zone constants'!$A$3:$A$9952,0)),"","X")</f>
        <v>X</v>
      </c>
    </row>
    <row r="65" spans="1:5" x14ac:dyDescent="0.25">
      <c r="A65" s="81">
        <v>227</v>
      </c>
      <c r="B65">
        <v>63</v>
      </c>
      <c r="C65">
        <v>92</v>
      </c>
      <c r="D65" t="s">
        <v>157</v>
      </c>
      <c r="E65" t="str">
        <f>IF(ISNA(MATCH(A65,'ESO zone constants'!$A$3:$A$9952,0)),"","X")</f>
        <v>X</v>
      </c>
    </row>
    <row r="66" spans="1:5" x14ac:dyDescent="0.25">
      <c r="A66" s="81">
        <v>228</v>
      </c>
      <c r="B66">
        <v>64</v>
      </c>
      <c r="C66">
        <v>92</v>
      </c>
      <c r="D66" t="s">
        <v>158</v>
      </c>
      <c r="E66" t="str">
        <f>IF(ISNA(MATCH(A66,'ESO zone constants'!$A$3:$A$9952,0)),"","X")</f>
        <v>X</v>
      </c>
    </row>
    <row r="67" spans="1:5" x14ac:dyDescent="0.25">
      <c r="A67" s="81">
        <v>229</v>
      </c>
      <c r="B67">
        <v>65</v>
      </c>
      <c r="C67">
        <v>92</v>
      </c>
      <c r="D67" t="s">
        <v>159</v>
      </c>
      <c r="E67" t="str">
        <f>IF(ISNA(MATCH(A67,'ESO zone constants'!$A$3:$A$9952,0)),"","X")</f>
        <v>X</v>
      </c>
    </row>
    <row r="68" spans="1:5" x14ac:dyDescent="0.25">
      <c r="A68" s="81">
        <v>231</v>
      </c>
      <c r="B68">
        <v>66</v>
      </c>
      <c r="C68">
        <v>92</v>
      </c>
      <c r="D68" t="s">
        <v>160</v>
      </c>
      <c r="E68" t="str">
        <f>IF(ISNA(MATCH(A68,'ESO zone constants'!$A$3:$A$9952,0)),"","X")</f>
        <v>X</v>
      </c>
    </row>
    <row r="69" spans="1:5" x14ac:dyDescent="0.25">
      <c r="A69" s="81">
        <v>232</v>
      </c>
      <c r="B69">
        <v>67</v>
      </c>
      <c r="C69">
        <v>117</v>
      </c>
      <c r="D69" t="s">
        <v>161</v>
      </c>
      <c r="E69" t="str">
        <f>IF(ISNA(MATCH(A69,'ESO zone constants'!$A$3:$A$9952,0)),"","X")</f>
        <v>X</v>
      </c>
    </row>
    <row r="70" spans="1:5" x14ac:dyDescent="0.25">
      <c r="A70" s="81">
        <v>233</v>
      </c>
      <c r="B70">
        <v>68</v>
      </c>
      <c r="C70">
        <v>117</v>
      </c>
      <c r="D70" t="s">
        <v>162</v>
      </c>
      <c r="E70" t="str">
        <f>IF(ISNA(MATCH(A70,'ESO zone constants'!$A$3:$A$9952,0)),"","X")</f>
        <v>X</v>
      </c>
    </row>
    <row r="71" spans="1:5" x14ac:dyDescent="0.25">
      <c r="A71" s="81">
        <v>234</v>
      </c>
      <c r="B71">
        <v>69</v>
      </c>
      <c r="C71">
        <v>117</v>
      </c>
      <c r="D71" t="s">
        <v>163</v>
      </c>
      <c r="E71" t="str">
        <f>IF(ISNA(MATCH(A71,'ESO zone constants'!$A$3:$A$9952,0)),"","X")</f>
        <v>X</v>
      </c>
    </row>
    <row r="72" spans="1:5" x14ac:dyDescent="0.25">
      <c r="A72" s="81">
        <v>235</v>
      </c>
      <c r="B72">
        <v>70</v>
      </c>
      <c r="C72">
        <v>117</v>
      </c>
      <c r="D72" t="s">
        <v>164</v>
      </c>
      <c r="E72" t="str">
        <f>IF(ISNA(MATCH(A72,'ESO zone constants'!$A$3:$A$9952,0)),"","X")</f>
        <v>X</v>
      </c>
    </row>
    <row r="73" spans="1:5" x14ac:dyDescent="0.25">
      <c r="A73" s="81">
        <v>236</v>
      </c>
      <c r="B73">
        <v>71</v>
      </c>
      <c r="C73">
        <v>117</v>
      </c>
      <c r="D73" t="s">
        <v>165</v>
      </c>
      <c r="E73" t="str">
        <f>IF(ISNA(MATCH(A73,'ESO zone constants'!$A$3:$A$9952,0)),"","X")</f>
        <v>X</v>
      </c>
    </row>
    <row r="74" spans="1:5" x14ac:dyDescent="0.25">
      <c r="A74" s="81">
        <v>237</v>
      </c>
      <c r="B74">
        <v>72</v>
      </c>
      <c r="C74">
        <v>104</v>
      </c>
      <c r="D74" t="s">
        <v>166</v>
      </c>
      <c r="E74" t="str">
        <f>IF(ISNA(MATCH(A74,'ESO zone constants'!$A$3:$A$9952,0)),"","X")</f>
        <v>X</v>
      </c>
    </row>
    <row r="75" spans="1:5" x14ac:dyDescent="0.25">
      <c r="A75" s="81">
        <v>238</v>
      </c>
      <c r="B75">
        <v>73</v>
      </c>
      <c r="C75">
        <v>104</v>
      </c>
      <c r="D75" t="s">
        <v>167</v>
      </c>
      <c r="E75" t="str">
        <f>IF(ISNA(MATCH(A75,'ESO zone constants'!$A$3:$A$9952,0)),"","X")</f>
        <v>X</v>
      </c>
    </row>
    <row r="76" spans="1:5" x14ac:dyDescent="0.25">
      <c r="A76" s="81">
        <v>239</v>
      </c>
      <c r="B76">
        <v>74</v>
      </c>
      <c r="C76">
        <v>104</v>
      </c>
      <c r="D76" t="s">
        <v>168</v>
      </c>
      <c r="E76" t="str">
        <f>IF(ISNA(MATCH(A76,'ESO zone constants'!$A$3:$A$9952,0)),"","X")</f>
        <v>X</v>
      </c>
    </row>
    <row r="77" spans="1:5" x14ac:dyDescent="0.25">
      <c r="A77" s="81">
        <v>241</v>
      </c>
      <c r="B77">
        <v>75</v>
      </c>
      <c r="C77">
        <v>41</v>
      </c>
      <c r="D77" t="s">
        <v>169</v>
      </c>
      <c r="E77" t="str">
        <f>IF(ISNA(MATCH(A77,'ESO zone constants'!$A$3:$A$9952,0)),"","X")</f>
        <v>X</v>
      </c>
    </row>
    <row r="78" spans="1:5" x14ac:dyDescent="0.25">
      <c r="A78" s="81">
        <v>242</v>
      </c>
      <c r="B78">
        <v>76</v>
      </c>
      <c r="C78">
        <v>41</v>
      </c>
      <c r="D78" t="s">
        <v>170</v>
      </c>
      <c r="E78" t="str">
        <f>IF(ISNA(MATCH(A78,'ESO zone constants'!$A$3:$A$9952,0)),"","X")</f>
        <v>X</v>
      </c>
    </row>
    <row r="79" spans="1:5" x14ac:dyDescent="0.25">
      <c r="A79" s="81">
        <v>243</v>
      </c>
      <c r="B79">
        <v>77</v>
      </c>
      <c r="C79">
        <v>41</v>
      </c>
      <c r="D79" t="s">
        <v>171</v>
      </c>
      <c r="E79" t="str">
        <f>IF(ISNA(MATCH(A79,'ESO zone constants'!$A$3:$A$9952,0)),"","X")</f>
        <v>X</v>
      </c>
    </row>
    <row r="80" spans="1:5" x14ac:dyDescent="0.25">
      <c r="A80" s="81">
        <v>245</v>
      </c>
      <c r="B80">
        <v>78</v>
      </c>
      <c r="C80">
        <v>41</v>
      </c>
      <c r="D80" t="s">
        <v>172</v>
      </c>
      <c r="E80" t="str">
        <f>IF(ISNA(MATCH(A80,'ESO zone constants'!$A$3:$A$9952,0)),"","X")</f>
        <v>X</v>
      </c>
    </row>
    <row r="81" spans="1:5" x14ac:dyDescent="0.25">
      <c r="A81" s="81">
        <v>246</v>
      </c>
      <c r="B81">
        <v>79</v>
      </c>
      <c r="C81">
        <v>41</v>
      </c>
      <c r="D81" t="s">
        <v>173</v>
      </c>
      <c r="E81" t="str">
        <f>IF(ISNA(MATCH(A81,'ESO zone constants'!$A$3:$A$9952,0)),"","X")</f>
        <v>X</v>
      </c>
    </row>
    <row r="82" spans="1:5" x14ac:dyDescent="0.25">
      <c r="A82" s="81">
        <v>247</v>
      </c>
      <c r="B82">
        <v>80</v>
      </c>
      <c r="C82">
        <v>41</v>
      </c>
      <c r="D82" t="s">
        <v>174</v>
      </c>
      <c r="E82" t="str">
        <f>IF(ISNA(MATCH(A82,'ESO zone constants'!$A$3:$A$9952,0)),"","X")</f>
        <v>X</v>
      </c>
    </row>
    <row r="83" spans="1:5" x14ac:dyDescent="0.25">
      <c r="A83" s="81">
        <v>248</v>
      </c>
      <c r="B83">
        <v>81</v>
      </c>
      <c r="C83">
        <v>57</v>
      </c>
      <c r="D83" t="s">
        <v>175</v>
      </c>
      <c r="E83" t="str">
        <f>IF(ISNA(MATCH(A83,'ESO zone constants'!$A$3:$A$9952,0)),"","X")</f>
        <v>X</v>
      </c>
    </row>
    <row r="84" spans="1:5" x14ac:dyDescent="0.25">
      <c r="A84" s="81">
        <v>249</v>
      </c>
      <c r="B84">
        <v>82</v>
      </c>
      <c r="C84">
        <v>57</v>
      </c>
      <c r="D84" t="s">
        <v>176</v>
      </c>
      <c r="E84" t="str">
        <f>IF(ISNA(MATCH(A84,'ESO zone constants'!$A$3:$A$9952,0)),"","X")</f>
        <v>X</v>
      </c>
    </row>
    <row r="85" spans="1:5" x14ac:dyDescent="0.25">
      <c r="A85" s="80">
        <v>250</v>
      </c>
      <c r="B85">
        <v>83</v>
      </c>
      <c r="C85">
        <v>57</v>
      </c>
      <c r="D85" t="s">
        <v>177</v>
      </c>
      <c r="E85" t="str">
        <f>IF(ISNA(MATCH(A85,'ESO zone constants'!$A$3:$A$9952,0)),"","X")</f>
        <v>X</v>
      </c>
    </row>
    <row r="86" spans="1:5" x14ac:dyDescent="0.25">
      <c r="A86" s="80">
        <v>252</v>
      </c>
      <c r="B86">
        <v>84</v>
      </c>
      <c r="C86">
        <v>57</v>
      </c>
      <c r="D86" t="s">
        <v>178</v>
      </c>
      <c r="E86" t="str">
        <f>IF(ISNA(MATCH(A86,'ESO zone constants'!$A$3:$A$9952,0)),"","X")</f>
        <v>X</v>
      </c>
    </row>
    <row r="87" spans="1:5" x14ac:dyDescent="0.25">
      <c r="A87" s="80">
        <v>253</v>
      </c>
      <c r="B87">
        <v>85</v>
      </c>
      <c r="C87">
        <v>57</v>
      </c>
      <c r="D87" t="s">
        <v>179</v>
      </c>
      <c r="E87" t="str">
        <f>IF(ISNA(MATCH(A87,'ESO zone constants'!$A$3:$A$9952,0)),"","X")</f>
        <v>X</v>
      </c>
    </row>
    <row r="88" spans="1:5" x14ac:dyDescent="0.25">
      <c r="A88" s="80">
        <v>254</v>
      </c>
      <c r="B88">
        <v>86</v>
      </c>
      <c r="C88">
        <v>57</v>
      </c>
      <c r="D88" t="s">
        <v>180</v>
      </c>
      <c r="E88" t="str">
        <f>IF(ISNA(MATCH(A88,'ESO zone constants'!$A$3:$A$9952,0)),"","X")</f>
        <v>X</v>
      </c>
    </row>
    <row r="89" spans="1:5" x14ac:dyDescent="0.25">
      <c r="A89" s="80">
        <v>255</v>
      </c>
      <c r="B89">
        <v>87</v>
      </c>
      <c r="C89">
        <v>57</v>
      </c>
      <c r="D89" t="s">
        <v>181</v>
      </c>
      <c r="E89" t="str">
        <f>IF(ISNA(MATCH(A89,'ESO zone constants'!$A$3:$A$9952,0)),"","X")</f>
        <v>X</v>
      </c>
    </row>
    <row r="90" spans="1:5" x14ac:dyDescent="0.25">
      <c r="A90" s="80">
        <v>256</v>
      </c>
      <c r="B90">
        <v>88</v>
      </c>
      <c r="C90">
        <v>3</v>
      </c>
      <c r="D90" t="s">
        <v>182</v>
      </c>
      <c r="E90" t="str">
        <f>IF(ISNA(MATCH(A90,'ESO zone constants'!$A$3:$A$9952,0)),"","X")</f>
        <v>X</v>
      </c>
    </row>
    <row r="91" spans="1:5" x14ac:dyDescent="0.25">
      <c r="A91" s="80">
        <v>257</v>
      </c>
      <c r="B91">
        <v>89</v>
      </c>
      <c r="C91">
        <v>103</v>
      </c>
      <c r="D91" t="s">
        <v>183</v>
      </c>
      <c r="E91" t="str">
        <f>IF(ISNA(MATCH(A91,'ESO zone constants'!$A$3:$A$9952,0)),"","X")</f>
        <v>X</v>
      </c>
    </row>
    <row r="92" spans="1:5" x14ac:dyDescent="0.25">
      <c r="A92" s="80">
        <v>258</v>
      </c>
      <c r="B92">
        <v>90</v>
      </c>
      <c r="C92">
        <v>103</v>
      </c>
      <c r="D92" t="s">
        <v>184</v>
      </c>
      <c r="E92" t="str">
        <f>IF(ISNA(MATCH(A92,'ESO zone constants'!$A$3:$A$9952,0)),"","X")</f>
        <v>X</v>
      </c>
    </row>
    <row r="93" spans="1:5" x14ac:dyDescent="0.25">
      <c r="A93" s="80">
        <v>259</v>
      </c>
      <c r="B93">
        <v>91</v>
      </c>
      <c r="C93">
        <v>103</v>
      </c>
      <c r="D93" t="s">
        <v>185</v>
      </c>
      <c r="E93" t="str">
        <f>IF(ISNA(MATCH(A93,'ESO zone constants'!$A$3:$A$9952,0)),"","X")</f>
        <v>X</v>
      </c>
    </row>
    <row r="94" spans="1:5" x14ac:dyDescent="0.25">
      <c r="A94" s="80">
        <v>260</v>
      </c>
      <c r="B94">
        <v>92</v>
      </c>
      <c r="C94">
        <v>101</v>
      </c>
      <c r="D94" t="s">
        <v>186</v>
      </c>
      <c r="E94" t="str">
        <f>IF(ISNA(MATCH(A94,'ESO zone constants'!$A$3:$A$9952,0)),"","X")</f>
        <v>X</v>
      </c>
    </row>
    <row r="95" spans="1:5" x14ac:dyDescent="0.25">
      <c r="A95" s="80">
        <v>261</v>
      </c>
      <c r="B95">
        <v>93</v>
      </c>
      <c r="C95">
        <v>101</v>
      </c>
      <c r="D95" t="s">
        <v>187</v>
      </c>
      <c r="E95" t="str">
        <f>IF(ISNA(MATCH(A95,'ESO zone constants'!$A$3:$A$9952,0)),"","X")</f>
        <v>X</v>
      </c>
    </row>
    <row r="96" spans="1:5" x14ac:dyDescent="0.25">
      <c r="A96" s="80">
        <v>262</v>
      </c>
      <c r="B96">
        <v>94</v>
      </c>
      <c r="C96">
        <v>101</v>
      </c>
      <c r="D96" t="s">
        <v>188</v>
      </c>
      <c r="E96" t="str">
        <f>IF(ISNA(MATCH(A96,'ESO zone constants'!$A$3:$A$9952,0)),"","X")</f>
        <v>X</v>
      </c>
    </row>
    <row r="97" spans="1:5" x14ac:dyDescent="0.25">
      <c r="A97" s="80">
        <v>263</v>
      </c>
      <c r="B97">
        <v>95</v>
      </c>
      <c r="C97">
        <v>101</v>
      </c>
      <c r="D97" t="s">
        <v>189</v>
      </c>
      <c r="E97" t="str">
        <f>IF(ISNA(MATCH(A97,'ESO zone constants'!$A$3:$A$9952,0)),"","X")</f>
        <v>X</v>
      </c>
    </row>
    <row r="98" spans="1:5" x14ac:dyDescent="0.25">
      <c r="A98" s="80">
        <v>264</v>
      </c>
      <c r="B98">
        <v>96</v>
      </c>
      <c r="C98">
        <v>101</v>
      </c>
      <c r="D98" t="s">
        <v>190</v>
      </c>
      <c r="E98" t="str">
        <f>IF(ISNA(MATCH(A98,'ESO zone constants'!$A$3:$A$9952,0)),"","X")</f>
        <v>X</v>
      </c>
    </row>
    <row r="99" spans="1:5" x14ac:dyDescent="0.25">
      <c r="A99" s="80">
        <v>265</v>
      </c>
      <c r="B99">
        <v>97</v>
      </c>
      <c r="C99">
        <v>101</v>
      </c>
      <c r="D99" t="s">
        <v>191</v>
      </c>
      <c r="E99" t="str">
        <f>IF(ISNA(MATCH(A99,'ESO zone constants'!$A$3:$A$9952,0)),"","X")</f>
        <v>X</v>
      </c>
    </row>
    <row r="100" spans="1:5" x14ac:dyDescent="0.25">
      <c r="A100" s="80">
        <v>266</v>
      </c>
      <c r="B100">
        <v>98</v>
      </c>
      <c r="C100">
        <v>101</v>
      </c>
      <c r="D100" t="s">
        <v>192</v>
      </c>
      <c r="E100" t="str">
        <f>IF(ISNA(MATCH(A100,'ESO zone constants'!$A$3:$A$9952,0)),"","X")</f>
        <v>X</v>
      </c>
    </row>
    <row r="101" spans="1:5" x14ac:dyDescent="0.25">
      <c r="A101" s="80">
        <v>267</v>
      </c>
      <c r="B101">
        <v>99</v>
      </c>
      <c r="C101">
        <v>267</v>
      </c>
      <c r="D101" t="s">
        <v>193</v>
      </c>
      <c r="E101" t="str">
        <f>IF(ISNA(MATCH(A101,'ESO zone constants'!$A$3:$A$9952,0)),"","X")</f>
        <v>X</v>
      </c>
    </row>
    <row r="102" spans="1:5" x14ac:dyDescent="0.25">
      <c r="A102" s="80">
        <v>268</v>
      </c>
      <c r="B102">
        <v>100</v>
      </c>
      <c r="C102">
        <v>58</v>
      </c>
      <c r="D102" t="s">
        <v>194</v>
      </c>
      <c r="E102" t="str">
        <f>IF(ISNA(MATCH(A102,'ESO zone constants'!$A$3:$A$9952,0)),"","X")</f>
        <v>X</v>
      </c>
    </row>
    <row r="103" spans="1:5" x14ac:dyDescent="0.25">
      <c r="A103" s="80">
        <v>269</v>
      </c>
      <c r="B103">
        <v>101</v>
      </c>
      <c r="C103">
        <v>58</v>
      </c>
      <c r="D103" t="s">
        <v>195</v>
      </c>
      <c r="E103" t="str">
        <f>IF(ISNA(MATCH(A103,'ESO zone constants'!$A$3:$A$9952,0)),"","X")</f>
        <v>X</v>
      </c>
    </row>
    <row r="104" spans="1:5" x14ac:dyDescent="0.25">
      <c r="A104" s="80">
        <v>270</v>
      </c>
      <c r="B104">
        <v>102</v>
      </c>
      <c r="C104">
        <v>117</v>
      </c>
      <c r="D104" t="s">
        <v>196</v>
      </c>
      <c r="E104" t="str">
        <f>IF(ISNA(MATCH(A104,'ESO zone constants'!$A$3:$A$9952,0)),"","X")</f>
        <v>X</v>
      </c>
    </row>
    <row r="105" spans="1:5" x14ac:dyDescent="0.25">
      <c r="A105" s="80">
        <v>271</v>
      </c>
      <c r="B105">
        <v>103</v>
      </c>
      <c r="C105">
        <v>117</v>
      </c>
      <c r="D105" t="s">
        <v>197</v>
      </c>
      <c r="E105" t="str">
        <f>IF(ISNA(MATCH(A105,'ESO zone constants'!$A$3:$A$9952,0)),"","X")</f>
        <v>X</v>
      </c>
    </row>
    <row r="106" spans="1:5" x14ac:dyDescent="0.25">
      <c r="A106" s="80">
        <v>272</v>
      </c>
      <c r="B106">
        <v>104</v>
      </c>
      <c r="C106">
        <v>117</v>
      </c>
      <c r="D106" t="s">
        <v>198</v>
      </c>
      <c r="E106" t="str">
        <f>IF(ISNA(MATCH(A106,'ESO zone constants'!$A$3:$A$9952,0)),"","X")</f>
        <v>X</v>
      </c>
    </row>
    <row r="107" spans="1:5" x14ac:dyDescent="0.25">
      <c r="A107" s="80">
        <v>273</v>
      </c>
      <c r="B107">
        <v>105</v>
      </c>
      <c r="C107">
        <v>117</v>
      </c>
      <c r="D107" t="s">
        <v>199</v>
      </c>
      <c r="E107" t="str">
        <f>IF(ISNA(MATCH(A107,'ESO zone constants'!$A$3:$A$9952,0)),"","X")</f>
        <v>X</v>
      </c>
    </row>
    <row r="108" spans="1:5" x14ac:dyDescent="0.25">
      <c r="A108" s="80">
        <v>274</v>
      </c>
      <c r="B108">
        <v>106</v>
      </c>
      <c r="C108">
        <v>117</v>
      </c>
      <c r="D108" t="s">
        <v>200</v>
      </c>
      <c r="E108" t="str">
        <f>IF(ISNA(MATCH(A108,'ESO zone constants'!$A$3:$A$9952,0)),"","X")</f>
        <v>X</v>
      </c>
    </row>
    <row r="109" spans="1:5" x14ac:dyDescent="0.25">
      <c r="A109" s="80">
        <v>275</v>
      </c>
      <c r="B109">
        <v>107</v>
      </c>
      <c r="C109">
        <v>117</v>
      </c>
      <c r="D109" t="s">
        <v>201</v>
      </c>
      <c r="E109" t="str">
        <f>IF(ISNA(MATCH(A109,'ESO zone constants'!$A$3:$A$9952,0)),"","X")</f>
        <v>X</v>
      </c>
    </row>
    <row r="110" spans="1:5" x14ac:dyDescent="0.25">
      <c r="A110" s="80">
        <v>279</v>
      </c>
      <c r="B110">
        <v>108</v>
      </c>
      <c r="C110">
        <v>279</v>
      </c>
      <c r="D110" t="s">
        <v>202</v>
      </c>
      <c r="E110" t="str">
        <f>IF(ISNA(MATCH(A110,'ESO zone constants'!$A$3:$A$9952,0)),"","X")</f>
        <v>X</v>
      </c>
    </row>
    <row r="111" spans="1:5" x14ac:dyDescent="0.25">
      <c r="A111" s="80">
        <v>280</v>
      </c>
      <c r="B111">
        <v>109</v>
      </c>
      <c r="C111">
        <v>280</v>
      </c>
      <c r="D111" t="s">
        <v>203</v>
      </c>
      <c r="E111" t="str">
        <f>IF(ISNA(MATCH(A111,'ESO zone constants'!$A$3:$A$9952,0)),"","X")</f>
        <v>X</v>
      </c>
    </row>
    <row r="112" spans="1:5" x14ac:dyDescent="0.25">
      <c r="A112" s="80">
        <v>281</v>
      </c>
      <c r="B112">
        <v>110</v>
      </c>
      <c r="C112">
        <v>281</v>
      </c>
      <c r="D112" t="s">
        <v>204</v>
      </c>
      <c r="E112" t="str">
        <f>IF(ISNA(MATCH(A112,'ESO zone constants'!$A$3:$A$9952,0)),"","X")</f>
        <v>X</v>
      </c>
    </row>
    <row r="113" spans="1:5" x14ac:dyDescent="0.25">
      <c r="A113" s="80">
        <v>283</v>
      </c>
      <c r="B113">
        <v>111</v>
      </c>
      <c r="C113">
        <v>41</v>
      </c>
      <c r="D113" t="s">
        <v>51</v>
      </c>
      <c r="E113" t="str">
        <f>IF(ISNA(MATCH(A113,'ESO zone constants'!$A$3:$A$9952,0)),"","X")</f>
        <v>X</v>
      </c>
    </row>
    <row r="114" spans="1:5" x14ac:dyDescent="0.25">
      <c r="A114" s="80">
        <v>284</v>
      </c>
      <c r="B114">
        <v>112</v>
      </c>
      <c r="C114">
        <v>3</v>
      </c>
      <c r="D114" t="s">
        <v>205</v>
      </c>
      <c r="E114" t="str">
        <f>IF(ISNA(MATCH(A114,'ESO zone constants'!$A$3:$A$9952,0)),"","X")</f>
        <v>X</v>
      </c>
    </row>
    <row r="115" spans="1:5" x14ac:dyDescent="0.25">
      <c r="A115" s="81">
        <v>287</v>
      </c>
      <c r="B115">
        <v>113</v>
      </c>
      <c r="C115">
        <v>41</v>
      </c>
      <c r="D115" t="s">
        <v>206</v>
      </c>
      <c r="E115" t="str">
        <f>IF(ISNA(MATCH(A115,'ESO zone constants'!$A$3:$A$9952,0)),"","X")</f>
        <v>X</v>
      </c>
    </row>
    <row r="116" spans="1:5" x14ac:dyDescent="0.25">
      <c r="A116" s="81">
        <v>288</v>
      </c>
      <c r="B116">
        <v>114</v>
      </c>
      <c r="C116">
        <v>41</v>
      </c>
      <c r="D116" t="s">
        <v>207</v>
      </c>
      <c r="E116" t="str">
        <f>IF(ISNA(MATCH(A116,'ESO zone constants'!$A$3:$A$9952,0)),"","X")</f>
        <v>X</v>
      </c>
    </row>
    <row r="117" spans="1:5" x14ac:dyDescent="0.25">
      <c r="A117" s="80">
        <v>289</v>
      </c>
      <c r="B117">
        <v>115</v>
      </c>
      <c r="C117">
        <v>41</v>
      </c>
      <c r="D117" t="s">
        <v>208</v>
      </c>
      <c r="E117" t="str">
        <f>IF(ISNA(MATCH(A117,'ESO zone constants'!$A$3:$A$9952,0)),"","X")</f>
        <v>X</v>
      </c>
    </row>
    <row r="118" spans="1:5" x14ac:dyDescent="0.25">
      <c r="A118" s="80">
        <v>290</v>
      </c>
      <c r="B118">
        <v>116</v>
      </c>
      <c r="C118">
        <v>41</v>
      </c>
      <c r="D118" t="s">
        <v>209</v>
      </c>
      <c r="E118" t="str">
        <f>IF(ISNA(MATCH(A118,'ESO zone constants'!$A$3:$A$9952,0)),"","X")</f>
        <v>X</v>
      </c>
    </row>
    <row r="119" spans="1:5" x14ac:dyDescent="0.25">
      <c r="A119" s="80">
        <v>291</v>
      </c>
      <c r="B119">
        <v>117</v>
      </c>
      <c r="C119">
        <v>41</v>
      </c>
      <c r="D119" t="s">
        <v>210</v>
      </c>
      <c r="E119" t="str">
        <f>IF(ISNA(MATCH(A119,'ESO zone constants'!$A$3:$A$9952,0)),"","X")</f>
        <v>X</v>
      </c>
    </row>
    <row r="120" spans="1:5" x14ac:dyDescent="0.25">
      <c r="A120" s="81">
        <v>296</v>
      </c>
      <c r="B120">
        <v>118</v>
      </c>
      <c r="C120">
        <v>41</v>
      </c>
      <c r="D120" t="s">
        <v>211</v>
      </c>
      <c r="E120" t="str">
        <f>IF(ISNA(MATCH(A120,'ESO zone constants'!$A$3:$A$9952,0)),"","X")</f>
        <v>X</v>
      </c>
    </row>
    <row r="121" spans="1:5" x14ac:dyDescent="0.25">
      <c r="A121" s="81">
        <v>306</v>
      </c>
      <c r="B121">
        <v>119</v>
      </c>
      <c r="C121">
        <v>57</v>
      </c>
      <c r="D121" t="s">
        <v>212</v>
      </c>
      <c r="E121" t="str">
        <f>IF(ISNA(MATCH(A121,'ESO zone constants'!$A$3:$A$9952,0)),"","X")</f>
        <v>X</v>
      </c>
    </row>
    <row r="122" spans="1:5" x14ac:dyDescent="0.25">
      <c r="A122" s="81">
        <v>308</v>
      </c>
      <c r="B122">
        <v>120</v>
      </c>
      <c r="C122">
        <v>104</v>
      </c>
      <c r="D122" t="s">
        <v>213</v>
      </c>
      <c r="E122" t="str">
        <f>IF(ISNA(MATCH(A122,'ESO zone constants'!$A$3:$A$9952,0)),"","X")</f>
        <v>X</v>
      </c>
    </row>
    <row r="123" spans="1:5" x14ac:dyDescent="0.25">
      <c r="A123" s="81">
        <v>309</v>
      </c>
      <c r="B123">
        <v>121</v>
      </c>
      <c r="C123">
        <v>3</v>
      </c>
      <c r="D123" t="s">
        <v>214</v>
      </c>
      <c r="E123" t="str">
        <f>IF(ISNA(MATCH(A123,'ESO zone constants'!$A$3:$A$9952,0)),"","X")</f>
        <v>X</v>
      </c>
    </row>
    <row r="124" spans="1:5" x14ac:dyDescent="0.25">
      <c r="A124" s="81">
        <v>310</v>
      </c>
      <c r="B124">
        <v>122</v>
      </c>
      <c r="C124">
        <v>3</v>
      </c>
      <c r="D124" t="s">
        <v>215</v>
      </c>
      <c r="E124" t="str">
        <f>IF(ISNA(MATCH(A124,'ESO zone constants'!$A$3:$A$9952,0)),"","X")</f>
        <v>X</v>
      </c>
    </row>
    <row r="125" spans="1:5" x14ac:dyDescent="0.25">
      <c r="A125" s="81">
        <v>311</v>
      </c>
      <c r="B125">
        <v>123</v>
      </c>
      <c r="C125">
        <v>3</v>
      </c>
      <c r="D125" t="s">
        <v>216</v>
      </c>
      <c r="E125" t="str">
        <f>IF(ISNA(MATCH(A125,'ESO zone constants'!$A$3:$A$9952,0)),"","X")</f>
        <v>X</v>
      </c>
    </row>
    <row r="126" spans="1:5" x14ac:dyDescent="0.25">
      <c r="A126" s="81">
        <v>312</v>
      </c>
      <c r="B126">
        <v>124</v>
      </c>
      <c r="C126">
        <v>3</v>
      </c>
      <c r="D126" t="s">
        <v>217</v>
      </c>
      <c r="E126" t="str">
        <f>IF(ISNA(MATCH(A126,'ESO zone constants'!$A$3:$A$9952,0)),"","X")</f>
        <v>X</v>
      </c>
    </row>
    <row r="127" spans="1:5" x14ac:dyDescent="0.25">
      <c r="A127" s="81">
        <v>313</v>
      </c>
      <c r="B127">
        <v>125</v>
      </c>
      <c r="C127">
        <v>3</v>
      </c>
      <c r="D127" t="s">
        <v>218</v>
      </c>
      <c r="E127" t="str">
        <f>IF(ISNA(MATCH(A127,'ESO zone constants'!$A$3:$A$9952,0)),"","X")</f>
        <v>X</v>
      </c>
    </row>
    <row r="128" spans="1:5" x14ac:dyDescent="0.25">
      <c r="A128" s="81">
        <v>314</v>
      </c>
      <c r="B128">
        <v>126</v>
      </c>
      <c r="C128">
        <v>3</v>
      </c>
      <c r="D128" t="s">
        <v>219</v>
      </c>
      <c r="E128" t="str">
        <f>IF(ISNA(MATCH(A128,'ESO zone constants'!$A$3:$A$9952,0)),"","X")</f>
        <v>X</v>
      </c>
    </row>
    <row r="129" spans="1:5" x14ac:dyDescent="0.25">
      <c r="A129" s="81">
        <v>315</v>
      </c>
      <c r="B129">
        <v>127</v>
      </c>
      <c r="C129">
        <v>19</v>
      </c>
      <c r="D129" t="s">
        <v>220</v>
      </c>
      <c r="E129" t="str">
        <f>IF(ISNA(MATCH(A129,'ESO zone constants'!$A$3:$A$9952,0)),"","X")</f>
        <v>X</v>
      </c>
    </row>
    <row r="130" spans="1:5" x14ac:dyDescent="0.25">
      <c r="A130" s="81">
        <v>316</v>
      </c>
      <c r="B130">
        <v>128</v>
      </c>
      <c r="C130">
        <v>19</v>
      </c>
      <c r="D130" t="s">
        <v>221</v>
      </c>
      <c r="E130" t="str">
        <f>IF(ISNA(MATCH(A130,'ESO zone constants'!$A$3:$A$9952,0)),"","X")</f>
        <v>X</v>
      </c>
    </row>
    <row r="131" spans="1:5" x14ac:dyDescent="0.25">
      <c r="A131" s="81">
        <v>317</v>
      </c>
      <c r="B131">
        <v>129</v>
      </c>
      <c r="C131">
        <v>19</v>
      </c>
      <c r="D131" t="s">
        <v>222</v>
      </c>
      <c r="E131" t="str">
        <f>IF(ISNA(MATCH(A131,'ESO zone constants'!$A$3:$A$9952,0)),"","X")</f>
        <v>X</v>
      </c>
    </row>
    <row r="132" spans="1:5" x14ac:dyDescent="0.25">
      <c r="A132" s="81">
        <v>318</v>
      </c>
      <c r="B132">
        <v>130</v>
      </c>
      <c r="C132">
        <v>19</v>
      </c>
      <c r="D132" t="s">
        <v>223</v>
      </c>
      <c r="E132" t="str">
        <f>IF(ISNA(MATCH(A132,'ESO zone constants'!$A$3:$A$9952,0)),"","X")</f>
        <v>X</v>
      </c>
    </row>
    <row r="133" spans="1:5" x14ac:dyDescent="0.25">
      <c r="A133" s="80">
        <v>319</v>
      </c>
      <c r="B133">
        <v>131</v>
      </c>
      <c r="C133">
        <v>19</v>
      </c>
      <c r="D133" t="s">
        <v>224</v>
      </c>
      <c r="E133" t="str">
        <f>IF(ISNA(MATCH(A133,'ESO zone constants'!$A$3:$A$9952,0)),"","X")</f>
        <v>X</v>
      </c>
    </row>
    <row r="134" spans="1:5" x14ac:dyDescent="0.25">
      <c r="A134" s="80">
        <v>320</v>
      </c>
      <c r="B134">
        <v>132</v>
      </c>
      <c r="C134">
        <v>19</v>
      </c>
      <c r="D134" t="s">
        <v>225</v>
      </c>
      <c r="E134" t="str">
        <f>IF(ISNA(MATCH(A134,'ESO zone constants'!$A$3:$A$9952,0)),"","X")</f>
        <v>X</v>
      </c>
    </row>
    <row r="135" spans="1:5" x14ac:dyDescent="0.25">
      <c r="A135" s="80">
        <v>321</v>
      </c>
      <c r="B135">
        <v>133</v>
      </c>
      <c r="C135">
        <v>20</v>
      </c>
      <c r="D135" t="s">
        <v>226</v>
      </c>
      <c r="E135" t="str">
        <f>IF(ISNA(MATCH(A135,'ESO zone constants'!$A$3:$A$9952,0)),"","X")</f>
        <v>X</v>
      </c>
    </row>
    <row r="136" spans="1:5" x14ac:dyDescent="0.25">
      <c r="A136" s="80">
        <v>322</v>
      </c>
      <c r="B136">
        <v>134</v>
      </c>
      <c r="C136">
        <v>20</v>
      </c>
      <c r="D136" t="s">
        <v>227</v>
      </c>
      <c r="E136" t="str">
        <f>IF(ISNA(MATCH(A136,'ESO zone constants'!$A$3:$A$9952,0)),"","X")</f>
        <v>X</v>
      </c>
    </row>
    <row r="137" spans="1:5" x14ac:dyDescent="0.25">
      <c r="A137" s="80">
        <v>323</v>
      </c>
      <c r="B137">
        <v>135</v>
      </c>
      <c r="C137">
        <v>20</v>
      </c>
      <c r="D137" t="s">
        <v>228</v>
      </c>
      <c r="E137" t="str">
        <f>IF(ISNA(MATCH(A137,'ESO zone constants'!$A$3:$A$9952,0)),"","X")</f>
        <v>X</v>
      </c>
    </row>
    <row r="138" spans="1:5" x14ac:dyDescent="0.25">
      <c r="A138" s="80">
        <v>324</v>
      </c>
      <c r="B138">
        <v>136</v>
      </c>
      <c r="C138">
        <v>20</v>
      </c>
      <c r="D138" t="s">
        <v>229</v>
      </c>
      <c r="E138" t="str">
        <f>IF(ISNA(MATCH(A138,'ESO zone constants'!$A$3:$A$9952,0)),"","X")</f>
        <v>X</v>
      </c>
    </row>
    <row r="139" spans="1:5" x14ac:dyDescent="0.25">
      <c r="A139" s="81">
        <v>325</v>
      </c>
      <c r="B139">
        <v>137</v>
      </c>
      <c r="C139">
        <v>20</v>
      </c>
      <c r="D139" t="s">
        <v>230</v>
      </c>
      <c r="E139" t="str">
        <f>IF(ISNA(MATCH(A139,'ESO zone constants'!$A$3:$A$9952,0)),"","X")</f>
        <v>X</v>
      </c>
    </row>
    <row r="140" spans="1:5" x14ac:dyDescent="0.25">
      <c r="A140" s="81">
        <v>326</v>
      </c>
      <c r="B140">
        <v>138</v>
      </c>
      <c r="C140">
        <v>20</v>
      </c>
      <c r="D140" t="s">
        <v>231</v>
      </c>
      <c r="E140" t="str">
        <f>IF(ISNA(MATCH(A140,'ESO zone constants'!$A$3:$A$9952,0)),"","X")</f>
        <v>X</v>
      </c>
    </row>
    <row r="141" spans="1:5" x14ac:dyDescent="0.25">
      <c r="A141" s="80">
        <v>327</v>
      </c>
      <c r="B141">
        <v>139</v>
      </c>
      <c r="C141">
        <v>104</v>
      </c>
      <c r="D141" t="s">
        <v>232</v>
      </c>
      <c r="E141" t="str">
        <f>IF(ISNA(MATCH(A141,'ESO zone constants'!$A$3:$A$9952,0)),"","X")</f>
        <v>X</v>
      </c>
    </row>
    <row r="142" spans="1:5" x14ac:dyDescent="0.25">
      <c r="A142" s="80">
        <v>328</v>
      </c>
      <c r="B142">
        <v>140</v>
      </c>
      <c r="C142">
        <v>104</v>
      </c>
      <c r="D142" t="s">
        <v>233</v>
      </c>
      <c r="E142" t="str">
        <f>IF(ISNA(MATCH(A142,'ESO zone constants'!$A$3:$A$9952,0)),"","X")</f>
        <v>X</v>
      </c>
    </row>
    <row r="143" spans="1:5" x14ac:dyDescent="0.25">
      <c r="A143" s="81">
        <v>329</v>
      </c>
      <c r="B143">
        <v>141</v>
      </c>
      <c r="C143">
        <v>104</v>
      </c>
      <c r="D143" t="s">
        <v>234</v>
      </c>
      <c r="E143" t="str">
        <f>IF(ISNA(MATCH(A143,'ESO zone constants'!$A$3:$A$9952,0)),"","X")</f>
        <v>X</v>
      </c>
    </row>
    <row r="144" spans="1:5" x14ac:dyDescent="0.25">
      <c r="A144" s="81">
        <v>330</v>
      </c>
      <c r="B144">
        <v>142</v>
      </c>
      <c r="C144">
        <v>104</v>
      </c>
      <c r="D144" t="s">
        <v>235</v>
      </c>
      <c r="E144" t="str">
        <f>IF(ISNA(MATCH(A144,'ESO zone constants'!$A$3:$A$9952,0)),"","X")</f>
        <v>X</v>
      </c>
    </row>
    <row r="145" spans="1:5" x14ac:dyDescent="0.25">
      <c r="A145" s="81">
        <v>331</v>
      </c>
      <c r="B145">
        <v>143</v>
      </c>
      <c r="C145">
        <v>104</v>
      </c>
      <c r="D145" t="s">
        <v>236</v>
      </c>
      <c r="E145" t="str">
        <f>IF(ISNA(MATCH(A145,'ESO zone constants'!$A$3:$A$9952,0)),"","X")</f>
        <v>X</v>
      </c>
    </row>
    <row r="146" spans="1:5" x14ac:dyDescent="0.25">
      <c r="A146" s="81">
        <v>332</v>
      </c>
      <c r="B146">
        <v>144</v>
      </c>
      <c r="C146">
        <v>104</v>
      </c>
      <c r="D146" t="s">
        <v>237</v>
      </c>
      <c r="E146" t="str">
        <f>IF(ISNA(MATCH(A146,'ESO zone constants'!$A$3:$A$9952,0)),"","X")</f>
        <v>X</v>
      </c>
    </row>
    <row r="147" spans="1:5" x14ac:dyDescent="0.25">
      <c r="A147" s="81">
        <v>333</v>
      </c>
      <c r="B147">
        <v>145</v>
      </c>
      <c r="C147">
        <v>92</v>
      </c>
      <c r="D147" t="s">
        <v>238</v>
      </c>
      <c r="E147" t="str">
        <f>IF(ISNA(MATCH(A147,'ESO zone constants'!$A$3:$A$9952,0)),"","X")</f>
        <v>X</v>
      </c>
    </row>
    <row r="148" spans="1:5" x14ac:dyDescent="0.25">
      <c r="A148" s="80">
        <v>334</v>
      </c>
      <c r="B148">
        <v>146</v>
      </c>
      <c r="C148">
        <v>92</v>
      </c>
      <c r="D148" t="s">
        <v>239</v>
      </c>
      <c r="E148" t="str">
        <f>IF(ISNA(MATCH(A148,'ESO zone constants'!$A$3:$A$9952,0)),"","X")</f>
        <v>X</v>
      </c>
    </row>
    <row r="149" spans="1:5" x14ac:dyDescent="0.25">
      <c r="A149" s="81">
        <v>335</v>
      </c>
      <c r="B149">
        <v>147</v>
      </c>
      <c r="C149">
        <v>92</v>
      </c>
      <c r="D149" t="s">
        <v>240</v>
      </c>
      <c r="E149" t="str">
        <f>IF(ISNA(MATCH(A149,'ESO zone constants'!$A$3:$A$9952,0)),"","X")</f>
        <v>X</v>
      </c>
    </row>
    <row r="150" spans="1:5" x14ac:dyDescent="0.25">
      <c r="A150" s="81">
        <v>336</v>
      </c>
      <c r="B150">
        <v>148</v>
      </c>
      <c r="C150">
        <v>92</v>
      </c>
      <c r="D150" t="s">
        <v>241</v>
      </c>
      <c r="E150" t="str">
        <f>IF(ISNA(MATCH(A150,'ESO zone constants'!$A$3:$A$9952,0)),"","X")</f>
        <v>X</v>
      </c>
    </row>
    <row r="151" spans="1:5" x14ac:dyDescent="0.25">
      <c r="A151" s="81">
        <v>337</v>
      </c>
      <c r="B151">
        <v>149</v>
      </c>
      <c r="C151">
        <v>92</v>
      </c>
      <c r="D151" t="s">
        <v>242</v>
      </c>
      <c r="E151" t="str">
        <f>IF(ISNA(MATCH(A151,'ESO zone constants'!$A$3:$A$9952,0)),"","X")</f>
        <v>X</v>
      </c>
    </row>
    <row r="152" spans="1:5" x14ac:dyDescent="0.25">
      <c r="A152" s="81">
        <v>338</v>
      </c>
      <c r="B152">
        <v>150</v>
      </c>
      <c r="C152">
        <v>92</v>
      </c>
      <c r="D152" t="s">
        <v>243</v>
      </c>
      <c r="E152" t="str">
        <f>IF(ISNA(MATCH(A152,'ESO zone constants'!$A$3:$A$9952,0)),"","X")</f>
        <v>X</v>
      </c>
    </row>
    <row r="153" spans="1:5" x14ac:dyDescent="0.25">
      <c r="A153" s="81">
        <v>339</v>
      </c>
      <c r="B153">
        <v>151</v>
      </c>
      <c r="C153">
        <v>101</v>
      </c>
      <c r="D153" t="s">
        <v>244</v>
      </c>
      <c r="E153" t="str">
        <f>IF(ISNA(MATCH(A153,'ESO zone constants'!$A$3:$A$9952,0)),"","X")</f>
        <v>X</v>
      </c>
    </row>
    <row r="154" spans="1:5" x14ac:dyDescent="0.25">
      <c r="A154" s="81">
        <v>341</v>
      </c>
      <c r="B154">
        <v>152</v>
      </c>
      <c r="C154">
        <v>103</v>
      </c>
      <c r="D154" t="s">
        <v>245</v>
      </c>
      <c r="E154" t="str">
        <f>IF(ISNA(MATCH(A154,'ESO zone constants'!$A$3:$A$9952,0)),"","X")</f>
        <v>X</v>
      </c>
    </row>
    <row r="155" spans="1:5" x14ac:dyDescent="0.25">
      <c r="A155" s="80">
        <v>346</v>
      </c>
      <c r="B155">
        <v>153</v>
      </c>
      <c r="C155">
        <v>101</v>
      </c>
      <c r="D155" t="s">
        <v>246</v>
      </c>
      <c r="E155" t="str">
        <f>IF(ISNA(MATCH(A155,'ESO zone constants'!$A$3:$A$9952,0)),"","X")</f>
        <v>X</v>
      </c>
    </row>
    <row r="156" spans="1:5" x14ac:dyDescent="0.25">
      <c r="A156" s="80">
        <v>347</v>
      </c>
      <c r="B156">
        <v>154</v>
      </c>
      <c r="C156">
        <v>347</v>
      </c>
      <c r="D156" t="s">
        <v>247</v>
      </c>
      <c r="E156" t="str">
        <f>IF(ISNA(MATCH(A156,'ESO zone constants'!$A$3:$A$9952,0)),"","X")</f>
        <v>X</v>
      </c>
    </row>
    <row r="157" spans="1:5" x14ac:dyDescent="0.25">
      <c r="A157" s="80">
        <v>353</v>
      </c>
      <c r="B157">
        <v>155</v>
      </c>
      <c r="C157">
        <v>101</v>
      </c>
      <c r="D157" t="s">
        <v>248</v>
      </c>
      <c r="E157" t="str">
        <f>IF(ISNA(MATCH(A157,'ESO zone constants'!$A$3:$A$9952,0)),"","X")</f>
        <v>X</v>
      </c>
    </row>
    <row r="158" spans="1:5" x14ac:dyDescent="0.25">
      <c r="A158" s="80">
        <v>354</v>
      </c>
      <c r="B158">
        <v>156</v>
      </c>
      <c r="C158">
        <v>101</v>
      </c>
      <c r="D158" t="s">
        <v>249</v>
      </c>
      <c r="E158" t="str">
        <f>IF(ISNA(MATCH(A158,'ESO zone constants'!$A$3:$A$9952,0)),"","X")</f>
        <v>X</v>
      </c>
    </row>
    <row r="159" spans="1:5" x14ac:dyDescent="0.25">
      <c r="A159" s="80">
        <v>359</v>
      </c>
      <c r="B159">
        <v>157</v>
      </c>
      <c r="C159">
        <v>101</v>
      </c>
      <c r="D159" t="s">
        <v>250</v>
      </c>
      <c r="E159" t="str">
        <f>IF(ISNA(MATCH(A159,'ESO zone constants'!$A$3:$A$9952,0)),"","X")</f>
        <v>X</v>
      </c>
    </row>
    <row r="160" spans="1:5" x14ac:dyDescent="0.25">
      <c r="A160" s="80">
        <v>360</v>
      </c>
      <c r="B160">
        <v>158</v>
      </c>
      <c r="C160">
        <v>101</v>
      </c>
      <c r="D160" t="s">
        <v>251</v>
      </c>
      <c r="E160" t="str">
        <f>IF(ISNA(MATCH(A160,'ESO zone constants'!$A$3:$A$9952,0)),"","X")</f>
        <v>X</v>
      </c>
    </row>
    <row r="161" spans="1:5" x14ac:dyDescent="0.25">
      <c r="A161" s="81">
        <v>361</v>
      </c>
      <c r="B161">
        <v>159</v>
      </c>
      <c r="C161">
        <v>101</v>
      </c>
      <c r="D161" t="s">
        <v>252</v>
      </c>
      <c r="E161" t="str">
        <f>IF(ISNA(MATCH(A161,'ESO zone constants'!$A$3:$A$9952,0)),"","X")</f>
        <v>X</v>
      </c>
    </row>
    <row r="162" spans="1:5" x14ac:dyDescent="0.25">
      <c r="A162" s="80">
        <v>362</v>
      </c>
      <c r="B162">
        <v>160</v>
      </c>
      <c r="C162">
        <v>101</v>
      </c>
      <c r="D162" t="s">
        <v>253</v>
      </c>
      <c r="E162" t="str">
        <f>IF(ISNA(MATCH(A162,'ESO zone constants'!$A$3:$A$9952,0)),"","X")</f>
        <v>X</v>
      </c>
    </row>
    <row r="163" spans="1:5" x14ac:dyDescent="0.25">
      <c r="A163" s="80">
        <v>363</v>
      </c>
      <c r="B163">
        <v>161</v>
      </c>
      <c r="C163">
        <v>101</v>
      </c>
      <c r="D163" t="s">
        <v>254</v>
      </c>
      <c r="E163" t="str">
        <f>IF(ISNA(MATCH(A163,'ESO zone constants'!$A$3:$A$9952,0)),"","X")</f>
        <v>X</v>
      </c>
    </row>
    <row r="164" spans="1:5" x14ac:dyDescent="0.25">
      <c r="A164" s="80">
        <v>364</v>
      </c>
      <c r="B164">
        <v>162</v>
      </c>
      <c r="C164">
        <v>101</v>
      </c>
      <c r="D164" t="s">
        <v>255</v>
      </c>
      <c r="E164" t="str">
        <f>IF(ISNA(MATCH(A164,'ESO zone constants'!$A$3:$A$9952,0)),"","X")</f>
        <v>X</v>
      </c>
    </row>
    <row r="165" spans="1:5" x14ac:dyDescent="0.25">
      <c r="A165" s="81">
        <v>365</v>
      </c>
      <c r="B165">
        <v>163</v>
      </c>
      <c r="C165">
        <v>347</v>
      </c>
      <c r="D165" t="s">
        <v>256</v>
      </c>
      <c r="E165" t="str">
        <f>IF(ISNA(MATCH(A165,'ESO zone constants'!$A$3:$A$9952,0)),"","X")</f>
        <v>X</v>
      </c>
    </row>
    <row r="166" spans="1:5" x14ac:dyDescent="0.25">
      <c r="A166" s="81">
        <v>366</v>
      </c>
      <c r="B166">
        <v>164</v>
      </c>
      <c r="C166">
        <v>347</v>
      </c>
      <c r="D166" t="s">
        <v>257</v>
      </c>
      <c r="E166" t="str">
        <f>IF(ISNA(MATCH(A166,'ESO zone constants'!$A$3:$A$9952,0)),"","X")</f>
        <v>X</v>
      </c>
    </row>
    <row r="167" spans="1:5" x14ac:dyDescent="0.25">
      <c r="A167" s="81">
        <v>367</v>
      </c>
      <c r="B167">
        <v>165</v>
      </c>
      <c r="C167">
        <v>347</v>
      </c>
      <c r="D167" t="s">
        <v>258</v>
      </c>
      <c r="E167" t="str">
        <f>IF(ISNA(MATCH(A167,'ESO zone constants'!$A$3:$A$9952,0)),"","X")</f>
        <v>X</v>
      </c>
    </row>
    <row r="168" spans="1:5" x14ac:dyDescent="0.25">
      <c r="A168" s="81">
        <v>368</v>
      </c>
      <c r="B168">
        <v>166</v>
      </c>
      <c r="C168">
        <v>347</v>
      </c>
      <c r="D168" t="s">
        <v>259</v>
      </c>
      <c r="E168" t="str">
        <f>IF(ISNA(MATCH(A168,'ESO zone constants'!$A$3:$A$9952,0)),"","X")</f>
        <v>X</v>
      </c>
    </row>
    <row r="169" spans="1:5" x14ac:dyDescent="0.25">
      <c r="A169" s="81">
        <v>369</v>
      </c>
      <c r="B169">
        <v>167</v>
      </c>
      <c r="C169">
        <v>347</v>
      </c>
      <c r="D169" t="s">
        <v>260</v>
      </c>
      <c r="E169" t="str">
        <f>IF(ISNA(MATCH(A169,'ESO zone constants'!$A$3:$A$9952,0)),"","X")</f>
        <v>X</v>
      </c>
    </row>
    <row r="170" spans="1:5" x14ac:dyDescent="0.25">
      <c r="A170" s="81">
        <v>370</v>
      </c>
      <c r="B170">
        <v>168</v>
      </c>
      <c r="C170">
        <v>347</v>
      </c>
      <c r="D170" t="s">
        <v>261</v>
      </c>
      <c r="E170" t="str">
        <f>IF(ISNA(MATCH(A170,'ESO zone constants'!$A$3:$A$9952,0)),"","X")</f>
        <v>X</v>
      </c>
    </row>
    <row r="171" spans="1:5" x14ac:dyDescent="0.25">
      <c r="A171" s="81">
        <v>371</v>
      </c>
      <c r="B171">
        <v>169</v>
      </c>
      <c r="C171">
        <v>347</v>
      </c>
      <c r="D171" t="s">
        <v>262</v>
      </c>
      <c r="E171" t="str">
        <f>IF(ISNA(MATCH(A171,'ESO zone constants'!$A$3:$A$9952,0)),"","X")</f>
        <v>X</v>
      </c>
    </row>
    <row r="172" spans="1:5" x14ac:dyDescent="0.25">
      <c r="A172" s="81">
        <v>372</v>
      </c>
      <c r="B172">
        <v>170</v>
      </c>
      <c r="C172">
        <v>347</v>
      </c>
      <c r="D172" t="s">
        <v>263</v>
      </c>
      <c r="E172" t="str">
        <f>IF(ISNA(MATCH(A172,'ESO zone constants'!$A$3:$A$9952,0)),"","X")</f>
        <v>X</v>
      </c>
    </row>
    <row r="173" spans="1:5" x14ac:dyDescent="0.25">
      <c r="A173" s="81">
        <v>374</v>
      </c>
      <c r="B173">
        <v>171</v>
      </c>
      <c r="C173">
        <v>347</v>
      </c>
      <c r="D173" t="s">
        <v>264</v>
      </c>
      <c r="E173" t="str">
        <f>IF(ISNA(MATCH(A173,'ESO zone constants'!$A$3:$A$9952,0)),"","X")</f>
        <v>X</v>
      </c>
    </row>
    <row r="174" spans="1:5" x14ac:dyDescent="0.25">
      <c r="A174" s="81">
        <v>375</v>
      </c>
      <c r="B174">
        <v>172</v>
      </c>
      <c r="C174">
        <v>347</v>
      </c>
      <c r="D174" t="s">
        <v>265</v>
      </c>
      <c r="E174" t="str">
        <f>IF(ISNA(MATCH(A174,'ESO zone constants'!$A$3:$A$9952,0)),"","X")</f>
        <v>X</v>
      </c>
    </row>
    <row r="175" spans="1:5" x14ac:dyDescent="0.25">
      <c r="A175" s="81">
        <v>376</v>
      </c>
      <c r="B175">
        <v>173</v>
      </c>
      <c r="C175">
        <v>347</v>
      </c>
      <c r="D175" t="s">
        <v>266</v>
      </c>
      <c r="E175" t="str">
        <f>IF(ISNA(MATCH(A175,'ESO zone constants'!$A$3:$A$9952,0)),"","X")</f>
        <v>X</v>
      </c>
    </row>
    <row r="176" spans="1:5" x14ac:dyDescent="0.25">
      <c r="A176" s="80">
        <v>377</v>
      </c>
      <c r="B176">
        <v>174</v>
      </c>
      <c r="C176">
        <v>58</v>
      </c>
      <c r="D176" t="s">
        <v>267</v>
      </c>
      <c r="E176" t="str">
        <f>IF(ISNA(MATCH(A176,'ESO zone constants'!$A$3:$A$9952,0)),"","X")</f>
        <v>X</v>
      </c>
    </row>
    <row r="177" spans="1:5" x14ac:dyDescent="0.25">
      <c r="A177" s="81">
        <v>378</v>
      </c>
      <c r="B177">
        <v>175</v>
      </c>
      <c r="C177">
        <v>58</v>
      </c>
      <c r="D177" t="s">
        <v>268</v>
      </c>
      <c r="E177" t="str">
        <f>IF(ISNA(MATCH(A177,'ESO zone constants'!$A$3:$A$9952,0)),"","X")</f>
        <v>X</v>
      </c>
    </row>
    <row r="178" spans="1:5" x14ac:dyDescent="0.25">
      <c r="A178" s="81">
        <v>379</v>
      </c>
      <c r="B178">
        <v>176</v>
      </c>
      <c r="C178">
        <v>58</v>
      </c>
      <c r="D178" t="s">
        <v>269</v>
      </c>
      <c r="E178" t="str">
        <f>IF(ISNA(MATCH(A178,'ESO zone constants'!$A$3:$A$9952,0)),"","X")</f>
        <v>X</v>
      </c>
    </row>
    <row r="179" spans="1:5" x14ac:dyDescent="0.25">
      <c r="A179" s="80">
        <v>380</v>
      </c>
      <c r="B179">
        <v>177</v>
      </c>
      <c r="C179">
        <v>381</v>
      </c>
      <c r="D179" t="s">
        <v>102</v>
      </c>
      <c r="E179" t="str">
        <f>IF(ISNA(MATCH(A179,'ESO zone constants'!$A$3:$A$9952,0)),"","X")</f>
        <v>X</v>
      </c>
    </row>
    <row r="180" spans="1:5" x14ac:dyDescent="0.25">
      <c r="A180" s="80">
        <v>381</v>
      </c>
      <c r="B180">
        <v>178</v>
      </c>
      <c r="C180">
        <v>381</v>
      </c>
      <c r="D180" t="s">
        <v>270</v>
      </c>
      <c r="E180" t="str">
        <f>IF(ISNA(MATCH(A180,'ESO zone constants'!$A$3:$A$9952,0)),"","X")</f>
        <v>X</v>
      </c>
    </row>
    <row r="181" spans="1:5" x14ac:dyDescent="0.25">
      <c r="A181" s="80">
        <v>382</v>
      </c>
      <c r="B181">
        <v>179</v>
      </c>
      <c r="C181">
        <v>382</v>
      </c>
      <c r="D181" t="s">
        <v>271</v>
      </c>
      <c r="E181" t="str">
        <f>IF(ISNA(MATCH(A181,'ESO zone constants'!$A$3:$A$9952,0)),"","X")</f>
        <v>X</v>
      </c>
    </row>
    <row r="182" spans="1:5" x14ac:dyDescent="0.25">
      <c r="A182" s="81">
        <v>383</v>
      </c>
      <c r="B182">
        <v>180</v>
      </c>
      <c r="C182">
        <v>383</v>
      </c>
      <c r="D182" t="s">
        <v>272</v>
      </c>
      <c r="E182" t="str">
        <f>IF(ISNA(MATCH(A182,'ESO zone constants'!$A$3:$A$9952,0)),"","X")</f>
        <v>X</v>
      </c>
    </row>
    <row r="183" spans="1:5" x14ac:dyDescent="0.25">
      <c r="A183" s="81">
        <v>385</v>
      </c>
      <c r="B183">
        <v>181</v>
      </c>
      <c r="C183">
        <v>208</v>
      </c>
      <c r="D183" t="s">
        <v>273</v>
      </c>
      <c r="E183" t="str">
        <f>IF(ISNA(MATCH(A183,'ESO zone constants'!$A$3:$A$9952,0)),"","X")</f>
        <v>X</v>
      </c>
    </row>
    <row r="184" spans="1:5" x14ac:dyDescent="0.25">
      <c r="A184" s="81">
        <v>386</v>
      </c>
      <c r="B184">
        <v>182</v>
      </c>
      <c r="C184">
        <v>41</v>
      </c>
      <c r="D184" t="s">
        <v>274</v>
      </c>
      <c r="E184" t="str">
        <f>IF(ISNA(MATCH(A184,'ESO zone constants'!$A$3:$A$9952,0)),"","X")</f>
        <v>X</v>
      </c>
    </row>
    <row r="185" spans="1:5" x14ac:dyDescent="0.25">
      <c r="A185" s="81">
        <v>387</v>
      </c>
      <c r="B185">
        <v>183</v>
      </c>
      <c r="C185">
        <v>381</v>
      </c>
      <c r="D185" t="s">
        <v>275</v>
      </c>
      <c r="E185" t="str">
        <f>IF(ISNA(MATCH(A185,'ESO zone constants'!$A$3:$A$9952,0)),"","X")</f>
        <v>X</v>
      </c>
    </row>
    <row r="186" spans="1:5" x14ac:dyDescent="0.25">
      <c r="A186" s="81">
        <v>388</v>
      </c>
      <c r="B186">
        <v>184</v>
      </c>
      <c r="C186">
        <v>381</v>
      </c>
      <c r="D186" t="s">
        <v>276</v>
      </c>
      <c r="E186" t="str">
        <f>IF(ISNA(MATCH(A186,'ESO zone constants'!$A$3:$A$9952,0)),"","X")</f>
        <v>X</v>
      </c>
    </row>
    <row r="187" spans="1:5" x14ac:dyDescent="0.25">
      <c r="A187" s="81">
        <v>389</v>
      </c>
      <c r="B187">
        <v>185</v>
      </c>
      <c r="C187">
        <v>383</v>
      </c>
      <c r="D187" t="s">
        <v>277</v>
      </c>
      <c r="E187" t="str">
        <f>IF(ISNA(MATCH(A187,'ESO zone constants'!$A$3:$A$9952,0)),"","X")</f>
        <v>X</v>
      </c>
    </row>
    <row r="188" spans="1:5" x14ac:dyDescent="0.25">
      <c r="A188" s="81">
        <v>390</v>
      </c>
      <c r="B188">
        <v>186</v>
      </c>
      <c r="C188">
        <v>381</v>
      </c>
      <c r="D188" t="s">
        <v>278</v>
      </c>
      <c r="E188" t="str">
        <f>IF(ISNA(MATCH(A188,'ESO zone constants'!$A$3:$A$9952,0)),"","X")</f>
        <v>X</v>
      </c>
    </row>
    <row r="189" spans="1:5" x14ac:dyDescent="0.25">
      <c r="A189" s="81">
        <v>392</v>
      </c>
      <c r="B189">
        <v>187</v>
      </c>
      <c r="C189">
        <v>381</v>
      </c>
      <c r="D189" t="s">
        <v>279</v>
      </c>
      <c r="E189" t="str">
        <f>IF(ISNA(MATCH(A189,'ESO zone constants'!$A$3:$A$9952,0)),"","X")</f>
        <v>X</v>
      </c>
    </row>
    <row r="190" spans="1:5" x14ac:dyDescent="0.25">
      <c r="A190" s="81">
        <v>393</v>
      </c>
      <c r="B190">
        <v>188</v>
      </c>
      <c r="C190">
        <v>381</v>
      </c>
      <c r="D190" t="s">
        <v>280</v>
      </c>
      <c r="E190" t="str">
        <f>IF(ISNA(MATCH(A190,'ESO zone constants'!$A$3:$A$9952,0)),"","X")</f>
        <v>X</v>
      </c>
    </row>
    <row r="191" spans="1:5" x14ac:dyDescent="0.25">
      <c r="A191" s="81">
        <v>394</v>
      </c>
      <c r="B191">
        <v>189</v>
      </c>
      <c r="C191">
        <v>381</v>
      </c>
      <c r="D191" t="s">
        <v>281</v>
      </c>
      <c r="E191" t="str">
        <f>IF(ISNA(MATCH(A191,'ESO zone constants'!$A$3:$A$9952,0)),"","X")</f>
        <v>X</v>
      </c>
    </row>
    <row r="192" spans="1:5" x14ac:dyDescent="0.25">
      <c r="A192" s="81">
        <v>395</v>
      </c>
      <c r="B192">
        <v>190</v>
      </c>
      <c r="C192">
        <v>381</v>
      </c>
      <c r="D192" t="s">
        <v>282</v>
      </c>
      <c r="E192" t="str">
        <f>IF(ISNA(MATCH(A192,'ESO zone constants'!$A$3:$A$9952,0)),"","X")</f>
        <v>X</v>
      </c>
    </row>
    <row r="193" spans="1:5" x14ac:dyDescent="0.25">
      <c r="A193" s="81">
        <v>396</v>
      </c>
      <c r="B193">
        <v>191</v>
      </c>
      <c r="C193">
        <v>381</v>
      </c>
      <c r="D193" t="s">
        <v>283</v>
      </c>
      <c r="E193" t="str">
        <f>IF(ISNA(MATCH(A193,'ESO zone constants'!$A$3:$A$9952,0)),"","X")</f>
        <v>X</v>
      </c>
    </row>
    <row r="194" spans="1:5" x14ac:dyDescent="0.25">
      <c r="A194" s="81">
        <v>397</v>
      </c>
      <c r="B194">
        <v>192</v>
      </c>
      <c r="C194">
        <v>381</v>
      </c>
      <c r="D194" t="s">
        <v>284</v>
      </c>
      <c r="E194" t="str">
        <f>IF(ISNA(MATCH(A194,'ESO zone constants'!$A$3:$A$9952,0)),"","X")</f>
        <v>X</v>
      </c>
    </row>
    <row r="195" spans="1:5" x14ac:dyDescent="0.25">
      <c r="A195" s="80">
        <v>398</v>
      </c>
      <c r="B195">
        <v>193</v>
      </c>
      <c r="C195">
        <v>381</v>
      </c>
      <c r="D195" t="s">
        <v>285</v>
      </c>
      <c r="E195" t="str">
        <f>IF(ISNA(MATCH(A195,'ESO zone constants'!$A$3:$A$9952,0)),"","X")</f>
        <v>X</v>
      </c>
    </row>
    <row r="196" spans="1:5" x14ac:dyDescent="0.25">
      <c r="A196" s="81">
        <v>399</v>
      </c>
      <c r="B196">
        <v>194</v>
      </c>
      <c r="C196">
        <v>381</v>
      </c>
      <c r="D196" t="s">
        <v>286</v>
      </c>
      <c r="E196" t="str">
        <f>IF(ISNA(MATCH(A196,'ESO zone constants'!$A$3:$A$9952,0)),"","X")</f>
        <v>X</v>
      </c>
    </row>
    <row r="197" spans="1:5" x14ac:dyDescent="0.25">
      <c r="A197" s="81">
        <v>400</v>
      </c>
      <c r="B197">
        <v>195</v>
      </c>
      <c r="C197">
        <v>381</v>
      </c>
      <c r="D197" t="s">
        <v>287</v>
      </c>
      <c r="E197" t="str">
        <f>IF(ISNA(MATCH(A197,'ESO zone constants'!$A$3:$A$9952,0)),"","X")</f>
        <v>X</v>
      </c>
    </row>
    <row r="198" spans="1:5" x14ac:dyDescent="0.25">
      <c r="A198" s="80">
        <v>401</v>
      </c>
      <c r="B198">
        <v>196</v>
      </c>
      <c r="C198">
        <v>381</v>
      </c>
      <c r="D198" t="s">
        <v>288</v>
      </c>
      <c r="E198" t="str">
        <f>IF(ISNA(MATCH(A198,'ESO zone constants'!$A$3:$A$9952,0)),"","X")</f>
        <v>X</v>
      </c>
    </row>
    <row r="199" spans="1:5" x14ac:dyDescent="0.25">
      <c r="A199" s="80">
        <v>402</v>
      </c>
      <c r="B199">
        <v>197</v>
      </c>
      <c r="C199">
        <v>103</v>
      </c>
      <c r="D199" t="s">
        <v>289</v>
      </c>
      <c r="E199" t="str">
        <f>IF(ISNA(MATCH(A199,'ESO zone constants'!$A$3:$A$9952,0)),"","X")</f>
        <v>X</v>
      </c>
    </row>
    <row r="200" spans="1:5" x14ac:dyDescent="0.25">
      <c r="A200" s="81">
        <v>403</v>
      </c>
      <c r="B200">
        <v>198</v>
      </c>
      <c r="C200">
        <v>103</v>
      </c>
      <c r="D200" t="s">
        <v>290</v>
      </c>
      <c r="E200" t="str">
        <f>IF(ISNA(MATCH(A200,'ESO zone constants'!$A$3:$A$9952,0)),"","X")</f>
        <v>X</v>
      </c>
    </row>
    <row r="201" spans="1:5" x14ac:dyDescent="0.25">
      <c r="A201" s="81">
        <v>404</v>
      </c>
      <c r="B201">
        <v>199</v>
      </c>
      <c r="C201">
        <v>103</v>
      </c>
      <c r="D201" t="s">
        <v>291</v>
      </c>
      <c r="E201" t="str">
        <f>IF(ISNA(MATCH(A201,'ESO zone constants'!$A$3:$A$9952,0)),"","X")</f>
        <v>X</v>
      </c>
    </row>
    <row r="202" spans="1:5" x14ac:dyDescent="0.25">
      <c r="A202" s="81">
        <v>405</v>
      </c>
      <c r="B202">
        <v>200</v>
      </c>
      <c r="C202">
        <v>57</v>
      </c>
      <c r="D202" t="s">
        <v>292</v>
      </c>
      <c r="E202" t="str">
        <f>IF(ISNA(MATCH(A202,'ESO zone constants'!$A$3:$A$9952,0)),"","X")</f>
        <v>X</v>
      </c>
    </row>
    <row r="203" spans="1:5" x14ac:dyDescent="0.25">
      <c r="A203" s="80">
        <v>406</v>
      </c>
      <c r="B203">
        <v>201</v>
      </c>
      <c r="C203">
        <v>57</v>
      </c>
      <c r="D203" t="s">
        <v>293</v>
      </c>
      <c r="E203" t="str">
        <f>IF(ISNA(MATCH(A203,'ESO zone constants'!$A$3:$A$9952,0)),"","X")</f>
        <v>X</v>
      </c>
    </row>
    <row r="204" spans="1:5" x14ac:dyDescent="0.25">
      <c r="A204" s="80">
        <v>407</v>
      </c>
      <c r="B204">
        <v>202</v>
      </c>
      <c r="C204">
        <v>57</v>
      </c>
      <c r="D204" t="s">
        <v>294</v>
      </c>
      <c r="E204" t="str">
        <f>IF(ISNA(MATCH(A204,'ESO zone constants'!$A$3:$A$9952,0)),"","X")</f>
        <v>X</v>
      </c>
    </row>
    <row r="205" spans="1:5" x14ac:dyDescent="0.25">
      <c r="A205" s="80">
        <v>408</v>
      </c>
      <c r="B205">
        <v>203</v>
      </c>
      <c r="C205">
        <v>57</v>
      </c>
      <c r="D205" t="s">
        <v>295</v>
      </c>
      <c r="E205" t="str">
        <f>IF(ISNA(MATCH(A205,'ESO zone constants'!$A$3:$A$9952,0)),"","X")</f>
        <v>X</v>
      </c>
    </row>
    <row r="206" spans="1:5" x14ac:dyDescent="0.25">
      <c r="A206" s="81">
        <v>409</v>
      </c>
      <c r="B206">
        <v>204</v>
      </c>
      <c r="C206">
        <v>57</v>
      </c>
      <c r="D206" t="s">
        <v>296</v>
      </c>
      <c r="E206" t="str">
        <f>IF(ISNA(MATCH(A206,'ESO zone constants'!$A$3:$A$9952,0)),"","X")</f>
        <v>X</v>
      </c>
    </row>
    <row r="207" spans="1:5" x14ac:dyDescent="0.25">
      <c r="A207" s="81">
        <v>410</v>
      </c>
      <c r="B207">
        <v>205</v>
      </c>
      <c r="C207">
        <v>57</v>
      </c>
      <c r="D207" t="s">
        <v>297</v>
      </c>
      <c r="E207" t="str">
        <f>IF(ISNA(MATCH(A207,'ESO zone constants'!$A$3:$A$9952,0)),"","X")</f>
        <v>X</v>
      </c>
    </row>
    <row r="208" spans="1:5" x14ac:dyDescent="0.25">
      <c r="A208" s="81">
        <v>411</v>
      </c>
      <c r="B208">
        <v>206</v>
      </c>
      <c r="C208">
        <v>58</v>
      </c>
      <c r="D208" t="s">
        <v>298</v>
      </c>
      <c r="E208" t="str">
        <f>IF(ISNA(MATCH(A208,'ESO zone constants'!$A$3:$A$9952,0)),"","X")</f>
        <v>X</v>
      </c>
    </row>
    <row r="209" spans="1:5" x14ac:dyDescent="0.25">
      <c r="A209" s="81">
        <v>412</v>
      </c>
      <c r="B209">
        <v>207</v>
      </c>
      <c r="C209">
        <v>103</v>
      </c>
      <c r="D209" t="s">
        <v>299</v>
      </c>
      <c r="E209" t="str">
        <f>IF(ISNA(MATCH(A209,'ESO zone constants'!$A$3:$A$9952,0)),"","X")</f>
        <v>X</v>
      </c>
    </row>
    <row r="210" spans="1:5" x14ac:dyDescent="0.25">
      <c r="A210" s="81">
        <v>413</v>
      </c>
      <c r="B210">
        <v>208</v>
      </c>
      <c r="C210">
        <v>103</v>
      </c>
      <c r="D210" t="s">
        <v>300</v>
      </c>
      <c r="E210" t="str">
        <f>IF(ISNA(MATCH(A210,'ESO zone constants'!$A$3:$A$9952,0)),"","X")</f>
        <v>X</v>
      </c>
    </row>
    <row r="211" spans="1:5" x14ac:dyDescent="0.25">
      <c r="A211" s="81">
        <v>414</v>
      </c>
      <c r="B211">
        <v>209</v>
      </c>
      <c r="C211">
        <v>103</v>
      </c>
      <c r="D211" t="s">
        <v>301</v>
      </c>
      <c r="E211" t="str">
        <f>IF(ISNA(MATCH(A211,'ESO zone constants'!$A$3:$A$9952,0)),"","X")</f>
        <v>X</v>
      </c>
    </row>
    <row r="212" spans="1:5" x14ac:dyDescent="0.25">
      <c r="A212" s="81">
        <v>415</v>
      </c>
      <c r="B212">
        <v>210</v>
      </c>
      <c r="C212">
        <v>103</v>
      </c>
      <c r="D212" t="s">
        <v>302</v>
      </c>
      <c r="E212" t="str">
        <f>IF(ISNA(MATCH(A212,'ESO zone constants'!$A$3:$A$9952,0)),"","X")</f>
        <v>X</v>
      </c>
    </row>
    <row r="213" spans="1:5" x14ac:dyDescent="0.25">
      <c r="A213" s="81">
        <v>416</v>
      </c>
      <c r="B213">
        <v>211</v>
      </c>
      <c r="C213">
        <v>381</v>
      </c>
      <c r="D213" t="s">
        <v>303</v>
      </c>
      <c r="E213" t="str">
        <f>IF(ISNA(MATCH(A213,'ESO zone constants'!$A$3:$A$9952,0)),"","X")</f>
        <v>X</v>
      </c>
    </row>
    <row r="214" spans="1:5" x14ac:dyDescent="0.25">
      <c r="A214" s="81">
        <v>417</v>
      </c>
      <c r="B214">
        <v>212</v>
      </c>
      <c r="C214">
        <v>347</v>
      </c>
      <c r="D214" t="s">
        <v>304</v>
      </c>
      <c r="E214" t="str">
        <f>IF(ISNA(MATCH(A214,'ESO zone constants'!$A$3:$A$9952,0)),"","X")</f>
        <v>X</v>
      </c>
    </row>
    <row r="215" spans="1:5" x14ac:dyDescent="0.25">
      <c r="A215" s="81">
        <v>418</v>
      </c>
      <c r="B215">
        <v>213</v>
      </c>
      <c r="C215">
        <v>347</v>
      </c>
      <c r="D215" t="s">
        <v>305</v>
      </c>
      <c r="E215" t="str">
        <f>IF(ISNA(MATCH(A215,'ESO zone constants'!$A$3:$A$9952,0)),"","X")</f>
        <v>X</v>
      </c>
    </row>
    <row r="216" spans="1:5" x14ac:dyDescent="0.25">
      <c r="A216" s="81">
        <v>419</v>
      </c>
      <c r="B216">
        <v>214</v>
      </c>
      <c r="C216">
        <v>347</v>
      </c>
      <c r="D216" t="s">
        <v>306</v>
      </c>
      <c r="E216" t="str">
        <f>IF(ISNA(MATCH(A216,'ESO zone constants'!$A$3:$A$9952,0)),"","X")</f>
        <v>X</v>
      </c>
    </row>
    <row r="217" spans="1:5" x14ac:dyDescent="0.25">
      <c r="A217" s="81">
        <v>420</v>
      </c>
      <c r="B217">
        <v>215</v>
      </c>
      <c r="C217">
        <v>347</v>
      </c>
      <c r="D217" t="s">
        <v>307</v>
      </c>
      <c r="E217" t="str">
        <f>IF(ISNA(MATCH(A217,'ESO zone constants'!$A$3:$A$9952,0)),"","X")</f>
        <v>X</v>
      </c>
    </row>
    <row r="218" spans="1:5" x14ac:dyDescent="0.25">
      <c r="A218" s="81">
        <v>421</v>
      </c>
      <c r="B218">
        <v>216</v>
      </c>
      <c r="C218">
        <v>347</v>
      </c>
      <c r="D218" t="s">
        <v>308</v>
      </c>
      <c r="E218" t="str">
        <f>IF(ISNA(MATCH(A218,'ESO zone constants'!$A$3:$A$9952,0)),"","X")</f>
        <v>X</v>
      </c>
    </row>
    <row r="219" spans="1:5" x14ac:dyDescent="0.25">
      <c r="A219" s="80">
        <v>422</v>
      </c>
      <c r="B219">
        <v>217</v>
      </c>
      <c r="C219">
        <v>347</v>
      </c>
      <c r="D219" t="s">
        <v>309</v>
      </c>
      <c r="E219" t="str">
        <f>IF(ISNA(MATCH(A219,'ESO zone constants'!$A$3:$A$9952,0)),"","X")</f>
        <v>X</v>
      </c>
    </row>
    <row r="220" spans="1:5" x14ac:dyDescent="0.25">
      <c r="A220" s="80">
        <v>424</v>
      </c>
      <c r="B220">
        <v>218</v>
      </c>
      <c r="C220">
        <v>3</v>
      </c>
      <c r="D220" t="s">
        <v>310</v>
      </c>
      <c r="E220" t="str">
        <f>IF(ISNA(MATCH(A220,'ESO zone constants'!$A$3:$A$9952,0)),"","X")</f>
        <v>X</v>
      </c>
    </row>
    <row r="221" spans="1:5" x14ac:dyDescent="0.25">
      <c r="A221" s="80">
        <v>425</v>
      </c>
      <c r="B221">
        <v>219</v>
      </c>
      <c r="C221">
        <v>3</v>
      </c>
      <c r="D221" t="s">
        <v>311</v>
      </c>
      <c r="E221" t="str">
        <f>IF(ISNA(MATCH(A221,'ESO zone constants'!$A$3:$A$9952,0)),"","X")</f>
        <v>X</v>
      </c>
    </row>
    <row r="222" spans="1:5" x14ac:dyDescent="0.25">
      <c r="A222" s="80">
        <v>426</v>
      </c>
      <c r="B222">
        <v>220</v>
      </c>
      <c r="C222">
        <v>3</v>
      </c>
      <c r="D222" t="s">
        <v>312</v>
      </c>
      <c r="E222" t="str">
        <f>IF(ISNA(MATCH(A222,'ESO zone constants'!$A$3:$A$9952,0)),"","X")</f>
        <v>X</v>
      </c>
    </row>
    <row r="223" spans="1:5" x14ac:dyDescent="0.25">
      <c r="A223" s="81">
        <v>429</v>
      </c>
      <c r="B223">
        <v>221</v>
      </c>
      <c r="C223">
        <v>3</v>
      </c>
      <c r="D223" t="s">
        <v>313</v>
      </c>
      <c r="E223" t="str">
        <f>IF(ISNA(MATCH(A223,'ESO zone constants'!$A$3:$A$9952,0)),"","X")</f>
        <v>X</v>
      </c>
    </row>
    <row r="224" spans="1:5" x14ac:dyDescent="0.25">
      <c r="A224" s="81">
        <v>430</v>
      </c>
      <c r="B224">
        <v>222</v>
      </c>
      <c r="C224">
        <v>19</v>
      </c>
      <c r="D224" t="s">
        <v>314</v>
      </c>
      <c r="E224" t="str">
        <f>IF(ISNA(MATCH(A224,'ESO zone constants'!$A$3:$A$9952,0)),"","X")</f>
        <v>X</v>
      </c>
    </row>
    <row r="225" spans="1:5" x14ac:dyDescent="0.25">
      <c r="A225" s="80">
        <v>431</v>
      </c>
      <c r="B225">
        <v>223</v>
      </c>
      <c r="C225">
        <v>103</v>
      </c>
      <c r="D225" t="s">
        <v>315</v>
      </c>
      <c r="E225" t="str">
        <f>IF(ISNA(MATCH(A225,'ESO zone constants'!$A$3:$A$9952,0)),"","X")</f>
        <v>X</v>
      </c>
    </row>
    <row r="226" spans="1:5" x14ac:dyDescent="0.25">
      <c r="A226" s="80">
        <v>433</v>
      </c>
      <c r="B226">
        <v>224</v>
      </c>
      <c r="C226">
        <v>383</v>
      </c>
      <c r="D226" t="s">
        <v>316</v>
      </c>
      <c r="E226" t="str">
        <f>IF(ISNA(MATCH(A226,'ESO zone constants'!$A$3:$A$9952,0)),"","X")</f>
        <v>X</v>
      </c>
    </row>
    <row r="227" spans="1:5" x14ac:dyDescent="0.25">
      <c r="A227" s="81">
        <v>434</v>
      </c>
      <c r="B227">
        <v>225</v>
      </c>
      <c r="C227">
        <v>383</v>
      </c>
      <c r="D227" t="s">
        <v>317</v>
      </c>
      <c r="E227" t="str">
        <f>IF(ISNA(MATCH(A227,'ESO zone constants'!$A$3:$A$9952,0)),"","X")</f>
        <v>X</v>
      </c>
    </row>
    <row r="228" spans="1:5" x14ac:dyDescent="0.25">
      <c r="A228" s="81">
        <v>435</v>
      </c>
      <c r="B228">
        <v>226</v>
      </c>
      <c r="C228">
        <v>383</v>
      </c>
      <c r="D228" t="s">
        <v>318</v>
      </c>
      <c r="E228" t="str">
        <f>IF(ISNA(MATCH(A228,'ESO zone constants'!$A$3:$A$9952,0)),"","X")</f>
        <v>X</v>
      </c>
    </row>
    <row r="229" spans="1:5" x14ac:dyDescent="0.25">
      <c r="A229" s="81">
        <v>436</v>
      </c>
      <c r="B229">
        <v>227</v>
      </c>
      <c r="C229">
        <v>383</v>
      </c>
      <c r="D229" t="s">
        <v>319</v>
      </c>
      <c r="E229" t="str">
        <f>IF(ISNA(MATCH(A229,'ESO zone constants'!$A$3:$A$9952,0)),"","X")</f>
        <v>X</v>
      </c>
    </row>
    <row r="230" spans="1:5" x14ac:dyDescent="0.25">
      <c r="A230" s="81">
        <v>437</v>
      </c>
      <c r="B230">
        <v>228</v>
      </c>
      <c r="C230">
        <v>383</v>
      </c>
      <c r="D230" t="s">
        <v>320</v>
      </c>
      <c r="E230" t="str">
        <f>IF(ISNA(MATCH(A230,'ESO zone constants'!$A$3:$A$9952,0)),"","X")</f>
        <v>X</v>
      </c>
    </row>
    <row r="231" spans="1:5" x14ac:dyDescent="0.25">
      <c r="A231" s="81">
        <v>438</v>
      </c>
      <c r="B231">
        <v>229</v>
      </c>
      <c r="C231">
        <v>383</v>
      </c>
      <c r="D231" t="s">
        <v>321</v>
      </c>
      <c r="E231" t="str">
        <f>IF(ISNA(MATCH(A231,'ESO zone constants'!$A$3:$A$9952,0)),"","X")</f>
        <v>X</v>
      </c>
    </row>
    <row r="232" spans="1:5" x14ac:dyDescent="0.25">
      <c r="A232" s="81">
        <v>439</v>
      </c>
      <c r="B232">
        <v>230</v>
      </c>
      <c r="C232">
        <v>383</v>
      </c>
      <c r="D232" t="s">
        <v>322</v>
      </c>
      <c r="E232" t="str">
        <f>IF(ISNA(MATCH(A232,'ESO zone constants'!$A$3:$A$9952,0)),"","X")</f>
        <v>X</v>
      </c>
    </row>
    <row r="233" spans="1:5" x14ac:dyDescent="0.25">
      <c r="A233" s="81">
        <v>440</v>
      </c>
      <c r="B233">
        <v>231</v>
      </c>
      <c r="C233">
        <v>383</v>
      </c>
      <c r="D233" t="s">
        <v>323</v>
      </c>
      <c r="E233" t="str">
        <f>IF(ISNA(MATCH(A233,'ESO zone constants'!$A$3:$A$9952,0)),"","X")</f>
        <v>X</v>
      </c>
    </row>
    <row r="234" spans="1:5" x14ac:dyDescent="0.25">
      <c r="A234" s="81">
        <v>442</v>
      </c>
      <c r="B234">
        <v>232</v>
      </c>
      <c r="C234">
        <v>383</v>
      </c>
      <c r="D234" t="s">
        <v>324</v>
      </c>
      <c r="E234" t="str">
        <f>IF(ISNA(MATCH(A234,'ESO zone constants'!$A$3:$A$9952,0)),"","X")</f>
        <v>X</v>
      </c>
    </row>
    <row r="235" spans="1:5" x14ac:dyDescent="0.25">
      <c r="A235" s="81">
        <v>444</v>
      </c>
      <c r="B235">
        <v>233</v>
      </c>
      <c r="C235">
        <v>383</v>
      </c>
      <c r="D235" t="s">
        <v>325</v>
      </c>
      <c r="E235" t="str">
        <f>IF(ISNA(MATCH(A235,'ESO zone constants'!$A$3:$A$9952,0)),"","X")</f>
        <v>X</v>
      </c>
    </row>
    <row r="236" spans="1:5" x14ac:dyDescent="0.25">
      <c r="A236" s="81">
        <v>447</v>
      </c>
      <c r="B236">
        <v>234</v>
      </c>
      <c r="C236">
        <v>383</v>
      </c>
      <c r="D236" t="s">
        <v>326</v>
      </c>
      <c r="E236" t="str">
        <f>IF(ISNA(MATCH(A236,'ESO zone constants'!$A$3:$A$9952,0)),"","X")</f>
        <v>X</v>
      </c>
    </row>
    <row r="237" spans="1:5" x14ac:dyDescent="0.25">
      <c r="A237" s="81">
        <v>449</v>
      </c>
      <c r="B237">
        <v>235</v>
      </c>
      <c r="C237">
        <v>101</v>
      </c>
      <c r="D237" t="s">
        <v>48</v>
      </c>
      <c r="E237" t="str">
        <f>IF(ISNA(MATCH(A237,'ESO zone constants'!$A$3:$A$9952,0)),"","X")</f>
        <v>X</v>
      </c>
    </row>
    <row r="238" spans="1:5" x14ac:dyDescent="0.25">
      <c r="A238" s="81">
        <v>451</v>
      </c>
      <c r="B238">
        <v>236</v>
      </c>
      <c r="C238">
        <v>382</v>
      </c>
      <c r="D238" t="s">
        <v>327</v>
      </c>
      <c r="E238" t="str">
        <f>IF(ISNA(MATCH(A238,'ESO zone constants'!$A$3:$A$9952,0)),"","X")</f>
        <v>X</v>
      </c>
    </row>
    <row r="239" spans="1:5" x14ac:dyDescent="0.25">
      <c r="A239" s="81">
        <v>452</v>
      </c>
      <c r="B239">
        <v>237</v>
      </c>
      <c r="C239">
        <v>382</v>
      </c>
      <c r="D239" t="s">
        <v>328</v>
      </c>
      <c r="E239" t="str">
        <f>IF(ISNA(MATCH(A239,'ESO zone constants'!$A$3:$A$9952,0)),"","X")</f>
        <v>X</v>
      </c>
    </row>
    <row r="240" spans="1:5" x14ac:dyDescent="0.25">
      <c r="A240" s="81">
        <v>453</v>
      </c>
      <c r="B240">
        <v>238</v>
      </c>
      <c r="C240">
        <v>382</v>
      </c>
      <c r="D240" t="s">
        <v>329</v>
      </c>
      <c r="E240" t="str">
        <f>IF(ISNA(MATCH(A240,'ESO zone constants'!$A$3:$A$9952,0)),"","X")</f>
        <v>X</v>
      </c>
    </row>
    <row r="241" spans="1:5" x14ac:dyDescent="0.25">
      <c r="A241" s="81">
        <v>454</v>
      </c>
      <c r="B241">
        <v>239</v>
      </c>
      <c r="C241">
        <v>382</v>
      </c>
      <c r="D241" t="s">
        <v>330</v>
      </c>
      <c r="E241" t="str">
        <f>IF(ISNA(MATCH(A241,'ESO zone constants'!$A$3:$A$9952,0)),"","X")</f>
        <v>X</v>
      </c>
    </row>
    <row r="242" spans="1:5" x14ac:dyDescent="0.25">
      <c r="A242" s="80">
        <v>455</v>
      </c>
      <c r="B242">
        <v>240</v>
      </c>
      <c r="C242">
        <v>382</v>
      </c>
      <c r="D242" t="s">
        <v>331</v>
      </c>
      <c r="E242" t="str">
        <f>IF(ISNA(MATCH(A242,'ESO zone constants'!$A$3:$A$9952,0)),"","X")</f>
        <v>X</v>
      </c>
    </row>
    <row r="243" spans="1:5" x14ac:dyDescent="0.25">
      <c r="A243" s="81">
        <v>456</v>
      </c>
      <c r="B243">
        <v>241</v>
      </c>
      <c r="C243">
        <v>382</v>
      </c>
      <c r="D243" t="s">
        <v>332</v>
      </c>
      <c r="E243" t="str">
        <f>IF(ISNA(MATCH(A243,'ESO zone constants'!$A$3:$A$9952,0)),"","X")</f>
        <v>X</v>
      </c>
    </row>
    <row r="244" spans="1:5" x14ac:dyDescent="0.25">
      <c r="A244" s="81">
        <v>457</v>
      </c>
      <c r="B244">
        <v>242</v>
      </c>
      <c r="C244">
        <v>382</v>
      </c>
      <c r="D244" t="s">
        <v>333</v>
      </c>
      <c r="E244" t="str">
        <f>IF(ISNA(MATCH(A244,'ESO zone constants'!$A$3:$A$9952,0)),"","X")</f>
        <v>X</v>
      </c>
    </row>
    <row r="245" spans="1:5" x14ac:dyDescent="0.25">
      <c r="A245" s="81">
        <v>458</v>
      </c>
      <c r="B245">
        <v>243</v>
      </c>
      <c r="C245">
        <v>382</v>
      </c>
      <c r="D245" t="s">
        <v>334</v>
      </c>
      <c r="E245" t="str">
        <f>IF(ISNA(MATCH(A245,'ESO zone constants'!$A$3:$A$9952,0)),"","X")</f>
        <v>X</v>
      </c>
    </row>
    <row r="246" spans="1:5" x14ac:dyDescent="0.25">
      <c r="A246" s="81">
        <v>459</v>
      </c>
      <c r="B246">
        <v>244</v>
      </c>
      <c r="C246">
        <v>382</v>
      </c>
      <c r="D246" t="s">
        <v>335</v>
      </c>
      <c r="E246" t="str">
        <f>IF(ISNA(MATCH(A246,'ESO zone constants'!$A$3:$A$9952,0)),"","X")</f>
        <v>X</v>
      </c>
    </row>
    <row r="247" spans="1:5" x14ac:dyDescent="0.25">
      <c r="A247" s="81">
        <v>460</v>
      </c>
      <c r="B247">
        <v>245</v>
      </c>
      <c r="C247">
        <v>382</v>
      </c>
      <c r="D247" t="s">
        <v>336</v>
      </c>
      <c r="E247" t="str">
        <f>IF(ISNA(MATCH(A247,'ESO zone constants'!$A$3:$A$9952,0)),"","X")</f>
        <v>X</v>
      </c>
    </row>
    <row r="248" spans="1:5" x14ac:dyDescent="0.25">
      <c r="A248" s="81">
        <v>461</v>
      </c>
      <c r="B248">
        <v>246</v>
      </c>
      <c r="C248">
        <v>382</v>
      </c>
      <c r="D248" t="s">
        <v>337</v>
      </c>
      <c r="E248" t="str">
        <f>IF(ISNA(MATCH(A248,'ESO zone constants'!$A$3:$A$9952,0)),"","X")</f>
        <v>X</v>
      </c>
    </row>
    <row r="249" spans="1:5" x14ac:dyDescent="0.25">
      <c r="A249" s="81">
        <v>462</v>
      </c>
      <c r="B249">
        <v>247</v>
      </c>
      <c r="C249">
        <v>382</v>
      </c>
      <c r="D249" t="s">
        <v>338</v>
      </c>
      <c r="E249" t="str">
        <f>IF(ISNA(MATCH(A249,'ESO zone constants'!$A$3:$A$9952,0)),"","X")</f>
        <v>X</v>
      </c>
    </row>
    <row r="250" spans="1:5" x14ac:dyDescent="0.25">
      <c r="A250" s="80">
        <v>463</v>
      </c>
      <c r="B250">
        <v>248</v>
      </c>
      <c r="C250">
        <v>382</v>
      </c>
      <c r="D250" t="s">
        <v>339</v>
      </c>
      <c r="E250" t="str">
        <f>IF(ISNA(MATCH(A250,'ESO zone constants'!$A$3:$A$9952,0)),"","X")</f>
        <v>X</v>
      </c>
    </row>
    <row r="251" spans="1:5" x14ac:dyDescent="0.25">
      <c r="A251" s="81">
        <v>464</v>
      </c>
      <c r="B251">
        <v>249</v>
      </c>
      <c r="C251">
        <v>382</v>
      </c>
      <c r="D251" t="s">
        <v>340</v>
      </c>
      <c r="E251" t="str">
        <f>IF(ISNA(MATCH(A251,'ESO zone constants'!$A$3:$A$9952,0)),"","X")</f>
        <v>X</v>
      </c>
    </row>
    <row r="252" spans="1:5" x14ac:dyDescent="0.25">
      <c r="A252" s="80">
        <v>465</v>
      </c>
      <c r="B252">
        <v>250</v>
      </c>
      <c r="C252">
        <v>382</v>
      </c>
      <c r="D252" t="s">
        <v>341</v>
      </c>
      <c r="E252" t="str">
        <f>IF(ISNA(MATCH(A252,'ESO zone constants'!$A$3:$A$9952,0)),"","X")</f>
        <v>X</v>
      </c>
    </row>
    <row r="253" spans="1:5" x14ac:dyDescent="0.25">
      <c r="A253" s="81">
        <v>466</v>
      </c>
      <c r="B253">
        <v>251</v>
      </c>
      <c r="C253">
        <v>382</v>
      </c>
      <c r="D253" t="s">
        <v>342</v>
      </c>
      <c r="E253" t="str">
        <f>IF(ISNA(MATCH(A253,'ESO zone constants'!$A$3:$A$9952,0)),"","X")</f>
        <v>X</v>
      </c>
    </row>
    <row r="254" spans="1:5" x14ac:dyDescent="0.25">
      <c r="A254" s="81">
        <v>467</v>
      </c>
      <c r="B254">
        <v>252</v>
      </c>
      <c r="C254">
        <v>382</v>
      </c>
      <c r="D254" t="s">
        <v>343</v>
      </c>
      <c r="E254" t="str">
        <f>IF(ISNA(MATCH(A254,'ESO zone constants'!$A$3:$A$9952,0)),"","X")</f>
        <v>X</v>
      </c>
    </row>
    <row r="255" spans="1:5" x14ac:dyDescent="0.25">
      <c r="A255" s="80">
        <v>468</v>
      </c>
      <c r="B255">
        <v>253</v>
      </c>
      <c r="C255">
        <v>58</v>
      </c>
      <c r="D255" t="s">
        <v>344</v>
      </c>
      <c r="E255" t="str">
        <f>IF(ISNA(MATCH(A255,'ESO zone constants'!$A$3:$A$9952,0)),"","X")</f>
        <v>X</v>
      </c>
    </row>
    <row r="256" spans="1:5" x14ac:dyDescent="0.25">
      <c r="A256" s="81">
        <v>469</v>
      </c>
      <c r="B256">
        <v>254</v>
      </c>
      <c r="C256">
        <v>58</v>
      </c>
      <c r="D256" t="s">
        <v>345</v>
      </c>
      <c r="E256" t="str">
        <f>IF(ISNA(MATCH(A256,'ESO zone constants'!$A$3:$A$9952,0)),"","X")</f>
        <v>X</v>
      </c>
    </row>
    <row r="257" spans="1:5" x14ac:dyDescent="0.25">
      <c r="A257" s="81">
        <v>470</v>
      </c>
      <c r="B257">
        <v>255</v>
      </c>
      <c r="C257">
        <v>58</v>
      </c>
      <c r="D257" t="s">
        <v>346</v>
      </c>
      <c r="E257" t="str">
        <f>IF(ISNA(MATCH(A257,'ESO zone constants'!$A$3:$A$9952,0)),"","X")</f>
        <v>X</v>
      </c>
    </row>
    <row r="258" spans="1:5" x14ac:dyDescent="0.25">
      <c r="A258" s="81">
        <v>471</v>
      </c>
      <c r="B258">
        <v>256</v>
      </c>
      <c r="C258">
        <v>58</v>
      </c>
      <c r="D258" t="s">
        <v>347</v>
      </c>
      <c r="E258" t="str">
        <f>IF(ISNA(MATCH(A258,'ESO zone constants'!$A$3:$A$9952,0)),"","X")</f>
        <v>X</v>
      </c>
    </row>
    <row r="259" spans="1:5" x14ac:dyDescent="0.25">
      <c r="A259" s="81">
        <v>472</v>
      </c>
      <c r="B259">
        <v>257</v>
      </c>
      <c r="C259">
        <v>58</v>
      </c>
      <c r="D259" t="s">
        <v>348</v>
      </c>
      <c r="E259" t="str">
        <f>IF(ISNA(MATCH(A259,'ESO zone constants'!$A$3:$A$9952,0)),"","X")</f>
        <v>X</v>
      </c>
    </row>
    <row r="260" spans="1:5" x14ac:dyDescent="0.25">
      <c r="A260" s="81">
        <v>473</v>
      </c>
      <c r="B260">
        <v>258</v>
      </c>
      <c r="C260">
        <v>58</v>
      </c>
      <c r="D260" t="s">
        <v>349</v>
      </c>
      <c r="E260" t="str">
        <f>IF(ISNA(MATCH(A260,'ESO zone constants'!$A$3:$A$9952,0)),"","X")</f>
        <v>X</v>
      </c>
    </row>
    <row r="261" spans="1:5" x14ac:dyDescent="0.25">
      <c r="A261" s="81">
        <v>475</v>
      </c>
      <c r="B261">
        <v>259</v>
      </c>
      <c r="C261">
        <v>383</v>
      </c>
      <c r="D261" t="s">
        <v>350</v>
      </c>
      <c r="E261" t="str">
        <f>IF(ISNA(MATCH(A261,'ESO zone constants'!$A$3:$A$9952,0)),"","X")</f>
        <v>X</v>
      </c>
    </row>
    <row r="262" spans="1:5" x14ac:dyDescent="0.25">
      <c r="A262" s="81">
        <v>477</v>
      </c>
      <c r="B262">
        <v>260</v>
      </c>
      <c r="C262">
        <v>383</v>
      </c>
      <c r="D262" t="s">
        <v>351</v>
      </c>
      <c r="E262" t="str">
        <f>IF(ISNA(MATCH(A262,'ESO zone constants'!$A$3:$A$9952,0)),"","X")</f>
        <v>X</v>
      </c>
    </row>
    <row r="263" spans="1:5" x14ac:dyDescent="0.25">
      <c r="A263" s="81">
        <v>478</v>
      </c>
      <c r="B263">
        <v>261</v>
      </c>
      <c r="C263">
        <v>383</v>
      </c>
      <c r="D263" t="s">
        <v>352</v>
      </c>
      <c r="E263" t="str">
        <f>IF(ISNA(MATCH(A263,'ESO zone constants'!$A$3:$A$9952,0)),"","X")</f>
        <v>X</v>
      </c>
    </row>
    <row r="264" spans="1:5" x14ac:dyDescent="0.25">
      <c r="A264" s="81">
        <v>480</v>
      </c>
      <c r="B264">
        <v>262</v>
      </c>
      <c r="C264">
        <v>103</v>
      </c>
      <c r="D264" t="s">
        <v>353</v>
      </c>
      <c r="E264" t="str">
        <f>IF(ISNA(MATCH(A264,'ESO zone constants'!$A$3:$A$9952,0)),"","X")</f>
        <v>X</v>
      </c>
    </row>
    <row r="265" spans="1:5" x14ac:dyDescent="0.25">
      <c r="A265" s="81">
        <v>481</v>
      </c>
      <c r="B265">
        <v>263</v>
      </c>
      <c r="C265">
        <v>103</v>
      </c>
      <c r="D265" t="s">
        <v>354</v>
      </c>
      <c r="E265" t="str">
        <f>IF(ISNA(MATCH(A265,'ESO zone constants'!$A$3:$A$9952,0)),"","X")</f>
        <v>X</v>
      </c>
    </row>
    <row r="266" spans="1:5" x14ac:dyDescent="0.25">
      <c r="A266" s="81">
        <v>482</v>
      </c>
      <c r="B266">
        <v>264</v>
      </c>
      <c r="C266">
        <v>103</v>
      </c>
      <c r="D266" t="s">
        <v>355</v>
      </c>
      <c r="E266" t="str">
        <f>IF(ISNA(MATCH(A266,'ESO zone constants'!$A$3:$A$9952,0)),"","X")</f>
        <v>X</v>
      </c>
    </row>
    <row r="267" spans="1:5" x14ac:dyDescent="0.25">
      <c r="A267" s="81">
        <v>484</v>
      </c>
      <c r="B267">
        <v>265</v>
      </c>
      <c r="C267">
        <v>103</v>
      </c>
      <c r="D267" t="s">
        <v>356</v>
      </c>
      <c r="E267" t="str">
        <f>IF(ISNA(MATCH(A267,'ESO zone constants'!$A$3:$A$9952,0)),"","X")</f>
        <v>X</v>
      </c>
    </row>
    <row r="268" spans="1:5" x14ac:dyDescent="0.25">
      <c r="A268" s="80">
        <v>485</v>
      </c>
      <c r="B268">
        <v>266</v>
      </c>
      <c r="C268">
        <v>103</v>
      </c>
      <c r="D268" t="s">
        <v>357</v>
      </c>
      <c r="E268" t="str">
        <f>IF(ISNA(MATCH(A268,'ESO zone constants'!$A$3:$A$9952,0)),"","X")</f>
        <v>X</v>
      </c>
    </row>
    <row r="269" spans="1:5" x14ac:dyDescent="0.25">
      <c r="A269" s="80">
        <v>486</v>
      </c>
      <c r="B269">
        <v>267</v>
      </c>
      <c r="C269">
        <v>381</v>
      </c>
      <c r="D269" t="s">
        <v>358</v>
      </c>
      <c r="E269" t="str">
        <f>IF(ISNA(MATCH(A269,'ESO zone constants'!$A$3:$A$9952,0)),"","X")</f>
        <v>X</v>
      </c>
    </row>
    <row r="270" spans="1:5" x14ac:dyDescent="0.25">
      <c r="A270" s="80">
        <v>487</v>
      </c>
      <c r="B270">
        <v>268</v>
      </c>
      <c r="C270">
        <v>382</v>
      </c>
      <c r="D270" t="s">
        <v>359</v>
      </c>
      <c r="E270" t="str">
        <f>IF(ISNA(MATCH(A270,'ESO zone constants'!$A$3:$A$9952,0)),"","X")</f>
        <v>X</v>
      </c>
    </row>
    <row r="271" spans="1:5" x14ac:dyDescent="0.25">
      <c r="A271" s="80">
        <v>492</v>
      </c>
      <c r="B271">
        <v>269</v>
      </c>
      <c r="C271">
        <v>41</v>
      </c>
      <c r="D271" t="s">
        <v>360</v>
      </c>
      <c r="E271" t="str">
        <f>IF(ISNA(MATCH(A271,'ESO zone constants'!$A$3:$A$9952,0)),"","X")</f>
        <v>X</v>
      </c>
    </row>
    <row r="272" spans="1:5" x14ac:dyDescent="0.25">
      <c r="A272" s="80">
        <v>493</v>
      </c>
      <c r="B272">
        <v>270</v>
      </c>
      <c r="C272">
        <v>181</v>
      </c>
      <c r="D272" t="s">
        <v>361</v>
      </c>
      <c r="E272" t="str">
        <f>IF(ISNA(MATCH(A272,'ESO zone constants'!$A$3:$A$9952,0)),"","X")</f>
        <v>X</v>
      </c>
    </row>
    <row r="273" spans="1:5" x14ac:dyDescent="0.25">
      <c r="A273" s="80">
        <v>494</v>
      </c>
      <c r="B273">
        <v>271</v>
      </c>
      <c r="C273">
        <v>181</v>
      </c>
      <c r="D273" t="s">
        <v>362</v>
      </c>
      <c r="E273" t="str">
        <f>IF(ISNA(MATCH(A273,'ESO zone constants'!$A$3:$A$9952,0)),"","X")</f>
        <v>X</v>
      </c>
    </row>
    <row r="274" spans="1:5" x14ac:dyDescent="0.25">
      <c r="A274" s="80">
        <v>495</v>
      </c>
      <c r="B274">
        <v>272</v>
      </c>
      <c r="C274">
        <v>181</v>
      </c>
      <c r="D274" t="s">
        <v>363</v>
      </c>
      <c r="E274" t="str">
        <f>IF(ISNA(MATCH(A274,'ESO zone constants'!$A$3:$A$9952,0)),"","X")</f>
        <v>X</v>
      </c>
    </row>
    <row r="275" spans="1:5" x14ac:dyDescent="0.25">
      <c r="A275" s="80">
        <v>496</v>
      </c>
      <c r="B275">
        <v>273</v>
      </c>
      <c r="C275">
        <v>181</v>
      </c>
      <c r="D275" t="s">
        <v>364</v>
      </c>
      <c r="E275" t="str">
        <f>IF(ISNA(MATCH(A275,'ESO zone constants'!$A$3:$A$9952,0)),"","X")</f>
        <v>X</v>
      </c>
    </row>
    <row r="276" spans="1:5" x14ac:dyDescent="0.25">
      <c r="A276" s="80">
        <v>497</v>
      </c>
      <c r="B276">
        <v>274</v>
      </c>
      <c r="C276">
        <v>181</v>
      </c>
      <c r="D276" t="s">
        <v>365</v>
      </c>
      <c r="E276" t="str">
        <f>IF(ISNA(MATCH(A276,'ESO zone constants'!$A$3:$A$9952,0)),"","X")</f>
        <v>X</v>
      </c>
    </row>
    <row r="277" spans="1:5" x14ac:dyDescent="0.25">
      <c r="A277" s="80">
        <v>498</v>
      </c>
      <c r="B277">
        <v>275</v>
      </c>
      <c r="C277">
        <v>181</v>
      </c>
      <c r="D277" t="s">
        <v>366</v>
      </c>
      <c r="E277" t="str">
        <f>IF(ISNA(MATCH(A277,'ESO zone constants'!$A$3:$A$9952,0)),"","X")</f>
        <v>X</v>
      </c>
    </row>
    <row r="278" spans="1:5" x14ac:dyDescent="0.25">
      <c r="A278" s="80">
        <v>499</v>
      </c>
      <c r="B278">
        <v>276</v>
      </c>
      <c r="C278">
        <v>181</v>
      </c>
      <c r="D278" t="s">
        <v>367</v>
      </c>
      <c r="E278" t="str">
        <f>IF(ISNA(MATCH(A278,'ESO zone constants'!$A$3:$A$9952,0)),"","X")</f>
        <v>X</v>
      </c>
    </row>
    <row r="279" spans="1:5" x14ac:dyDescent="0.25">
      <c r="A279" s="80">
        <v>500</v>
      </c>
      <c r="B279">
        <v>277</v>
      </c>
      <c r="C279">
        <v>181</v>
      </c>
      <c r="D279" t="s">
        <v>368</v>
      </c>
      <c r="E279" t="str">
        <f>IF(ISNA(MATCH(A279,'ESO zone constants'!$A$3:$A$9952,0)),"","X")</f>
        <v>X</v>
      </c>
    </row>
    <row r="280" spans="1:5" x14ac:dyDescent="0.25">
      <c r="A280" s="80">
        <v>501</v>
      </c>
      <c r="B280">
        <v>278</v>
      </c>
      <c r="C280">
        <v>181</v>
      </c>
      <c r="D280" t="s">
        <v>369</v>
      </c>
      <c r="E280" t="str">
        <f>IF(ISNA(MATCH(A280,'ESO zone constants'!$A$3:$A$9952,0)),"","X")</f>
        <v>X</v>
      </c>
    </row>
    <row r="281" spans="1:5" x14ac:dyDescent="0.25">
      <c r="A281" s="80">
        <v>502</v>
      </c>
      <c r="B281">
        <v>279</v>
      </c>
      <c r="C281">
        <v>181</v>
      </c>
      <c r="D281" t="s">
        <v>370</v>
      </c>
      <c r="E281" t="str">
        <f>IF(ISNA(MATCH(A281,'ESO zone constants'!$A$3:$A$9952,0)),"","X")</f>
        <v>X</v>
      </c>
    </row>
    <row r="282" spans="1:5" x14ac:dyDescent="0.25">
      <c r="A282" s="80">
        <v>503</v>
      </c>
      <c r="B282">
        <v>280</v>
      </c>
      <c r="C282">
        <v>181</v>
      </c>
      <c r="D282" t="s">
        <v>371</v>
      </c>
      <c r="E282" t="str">
        <f>IF(ISNA(MATCH(A282,'ESO zone constants'!$A$3:$A$9952,0)),"","X")</f>
        <v>X</v>
      </c>
    </row>
    <row r="283" spans="1:5" x14ac:dyDescent="0.25">
      <c r="A283" s="80">
        <v>504</v>
      </c>
      <c r="B283">
        <v>281</v>
      </c>
      <c r="C283">
        <v>181</v>
      </c>
      <c r="D283" t="s">
        <v>372</v>
      </c>
      <c r="E283" t="str">
        <f>IF(ISNA(MATCH(A283,'ESO zone constants'!$A$3:$A$9952,0)),"","X")</f>
        <v>X</v>
      </c>
    </row>
    <row r="284" spans="1:5" x14ac:dyDescent="0.25">
      <c r="A284" s="80">
        <v>505</v>
      </c>
      <c r="B284">
        <v>282</v>
      </c>
      <c r="C284">
        <v>181</v>
      </c>
      <c r="D284" t="s">
        <v>373</v>
      </c>
      <c r="E284" t="str">
        <f>IF(ISNA(MATCH(A284,'ESO zone constants'!$A$3:$A$9952,0)),"","X")</f>
        <v>X</v>
      </c>
    </row>
    <row r="285" spans="1:5" x14ac:dyDescent="0.25">
      <c r="A285" s="80">
        <v>506</v>
      </c>
      <c r="B285">
        <v>283</v>
      </c>
      <c r="C285">
        <v>181</v>
      </c>
      <c r="D285" t="s">
        <v>374</v>
      </c>
      <c r="E285" t="str">
        <f>IF(ISNA(MATCH(A285,'ESO zone constants'!$A$3:$A$9952,0)),"","X")</f>
        <v>X</v>
      </c>
    </row>
    <row r="286" spans="1:5" x14ac:dyDescent="0.25">
      <c r="A286" s="80">
        <v>507</v>
      </c>
      <c r="B286">
        <v>284</v>
      </c>
      <c r="C286">
        <v>181</v>
      </c>
      <c r="D286" t="s">
        <v>375</v>
      </c>
      <c r="E286" t="str">
        <f>IF(ISNA(MATCH(A286,'ESO zone constants'!$A$3:$A$9952,0)),"","X")</f>
        <v>X</v>
      </c>
    </row>
    <row r="287" spans="1:5" x14ac:dyDescent="0.25">
      <c r="A287" s="80">
        <v>508</v>
      </c>
      <c r="B287">
        <v>285</v>
      </c>
      <c r="C287">
        <v>849</v>
      </c>
      <c r="D287" t="s">
        <v>376</v>
      </c>
      <c r="E287" t="str">
        <f>IF(ISNA(MATCH(A287,'ESO zone constants'!$A$3:$A$9952,0)),"","X")</f>
        <v>X</v>
      </c>
    </row>
    <row r="288" spans="1:5" x14ac:dyDescent="0.25">
      <c r="A288" s="80">
        <v>509</v>
      </c>
      <c r="B288">
        <v>286</v>
      </c>
      <c r="C288">
        <v>849</v>
      </c>
      <c r="D288" t="s">
        <v>377</v>
      </c>
      <c r="E288" t="str">
        <f>IF(ISNA(MATCH(A288,'ESO zone constants'!$A$3:$A$9952,0)),"","X")</f>
        <v>X</v>
      </c>
    </row>
    <row r="289" spans="1:5" x14ac:dyDescent="0.25">
      <c r="A289" s="80">
        <v>510</v>
      </c>
      <c r="B289">
        <v>287</v>
      </c>
      <c r="C289">
        <v>849</v>
      </c>
      <c r="D289" t="s">
        <v>378</v>
      </c>
      <c r="E289" t="str">
        <f>IF(ISNA(MATCH(A289,'ESO zone constants'!$A$3:$A$9952,0)),"","X")</f>
        <v>X</v>
      </c>
    </row>
    <row r="290" spans="1:5" x14ac:dyDescent="0.25">
      <c r="A290" s="80">
        <v>511</v>
      </c>
      <c r="B290">
        <v>288</v>
      </c>
      <c r="C290">
        <v>511</v>
      </c>
      <c r="D290" t="s">
        <v>379</v>
      </c>
      <c r="E290" t="str">
        <f>IF(ISNA(MATCH(A290,'ESO zone constants'!$A$3:$A$9952,0)),"","X")</f>
        <v>X</v>
      </c>
    </row>
    <row r="291" spans="1:5" x14ac:dyDescent="0.25">
      <c r="A291" s="80">
        <v>512</v>
      </c>
      <c r="B291">
        <v>289</v>
      </c>
      <c r="C291">
        <v>512</v>
      </c>
      <c r="D291" t="s">
        <v>380</v>
      </c>
      <c r="E291" t="str">
        <f>IF(ISNA(MATCH(A291,'ESO zone constants'!$A$3:$A$9952,0)),"","X")</f>
        <v>X</v>
      </c>
    </row>
    <row r="292" spans="1:5" x14ac:dyDescent="0.25">
      <c r="A292" s="80">
        <v>513</v>
      </c>
      <c r="B292">
        <v>290</v>
      </c>
      <c r="C292">
        <v>513</v>
      </c>
      <c r="D292" t="s">
        <v>381</v>
      </c>
      <c r="E292" t="str">
        <f>IF(ISNA(MATCH(A292,'ESO zone constants'!$A$3:$A$9952,0)),"","X")</f>
        <v>X</v>
      </c>
    </row>
    <row r="293" spans="1:5" x14ac:dyDescent="0.25">
      <c r="A293" s="80">
        <v>514</v>
      </c>
      <c r="B293">
        <v>291</v>
      </c>
      <c r="C293">
        <v>514</v>
      </c>
      <c r="D293" t="s">
        <v>382</v>
      </c>
      <c r="E293" t="str">
        <f>IF(ISNA(MATCH(A293,'ESO zone constants'!$A$3:$A$9952,0)),"","X")</f>
        <v>X</v>
      </c>
    </row>
    <row r="294" spans="1:5" x14ac:dyDescent="0.25">
      <c r="A294" s="80">
        <v>515</v>
      </c>
      <c r="B294">
        <v>292</v>
      </c>
      <c r="C294">
        <v>515</v>
      </c>
      <c r="D294" t="s">
        <v>1516</v>
      </c>
      <c r="E294" t="str">
        <f>IF(ISNA(MATCH(A294,'ESO zone constants'!$A$3:$A$9952,0)),"","X")</f>
        <v>X</v>
      </c>
    </row>
    <row r="295" spans="1:5" x14ac:dyDescent="0.25">
      <c r="A295" s="80">
        <v>516</v>
      </c>
      <c r="B295">
        <v>293</v>
      </c>
      <c r="C295">
        <v>516</v>
      </c>
      <c r="D295" t="s">
        <v>377</v>
      </c>
      <c r="E295" t="str">
        <f>IF(ISNA(MATCH(A295,'ESO zone constants'!$A$3:$A$9952,0)),"","X")</f>
        <v>X</v>
      </c>
    </row>
    <row r="296" spans="1:5" x14ac:dyDescent="0.25">
      <c r="A296" s="80">
        <v>517</v>
      </c>
      <c r="B296">
        <v>294</v>
      </c>
      <c r="C296">
        <v>517</v>
      </c>
      <c r="D296" t="s">
        <v>383</v>
      </c>
      <c r="E296" t="str">
        <f>IF(ISNA(MATCH(A296,'ESO zone constants'!$A$3:$A$9952,0)),"","X")</f>
        <v>X</v>
      </c>
    </row>
    <row r="297" spans="1:5" x14ac:dyDescent="0.25">
      <c r="A297" s="80">
        <v>518</v>
      </c>
      <c r="B297">
        <v>295</v>
      </c>
      <c r="C297">
        <v>518</v>
      </c>
      <c r="D297" t="s">
        <v>383</v>
      </c>
      <c r="E297" t="str">
        <f>IF(ISNA(MATCH(A297,'ESO zone constants'!$A$3:$A$9952,0)),"","X")</f>
        <v>X</v>
      </c>
    </row>
    <row r="298" spans="1:5" x14ac:dyDescent="0.25">
      <c r="A298" s="80">
        <v>525</v>
      </c>
      <c r="B298">
        <v>296</v>
      </c>
      <c r="C298">
        <v>181</v>
      </c>
      <c r="D298" t="s">
        <v>1429</v>
      </c>
      <c r="E298" t="str">
        <f>IF(ISNA(MATCH(A298,'ESO zone constants'!$A$3:$A$9952,0)),"","X")</f>
        <v>X</v>
      </c>
    </row>
    <row r="299" spans="1:5" x14ac:dyDescent="0.25">
      <c r="A299" s="80">
        <v>526</v>
      </c>
      <c r="B299">
        <v>297</v>
      </c>
      <c r="C299">
        <v>382</v>
      </c>
      <c r="D299" t="s">
        <v>384</v>
      </c>
      <c r="E299" t="str">
        <f>IF(ISNA(MATCH(A299,'ESO zone constants'!$A$3:$A$9952,0)),"","X")</f>
        <v>X</v>
      </c>
    </row>
    <row r="300" spans="1:5" x14ac:dyDescent="0.25">
      <c r="A300" s="80">
        <v>527</v>
      </c>
      <c r="B300">
        <v>298</v>
      </c>
      <c r="C300">
        <v>199</v>
      </c>
      <c r="D300" t="s">
        <v>385</v>
      </c>
      <c r="E300" t="str">
        <f>IF(ISNA(MATCH(A300,'ESO zone constants'!$A$3:$A$9952,0)),"","X")</f>
        <v>X</v>
      </c>
    </row>
    <row r="301" spans="1:5" x14ac:dyDescent="0.25">
      <c r="A301" s="80">
        <v>529</v>
      </c>
      <c r="B301">
        <v>299</v>
      </c>
      <c r="C301">
        <v>267</v>
      </c>
      <c r="D301" t="s">
        <v>386</v>
      </c>
      <c r="E301" t="str">
        <f>IF(ISNA(MATCH(A301,'ESO zone constants'!$A$3:$A$9952,0)),"","X")</f>
        <v>X</v>
      </c>
    </row>
    <row r="302" spans="1:5" x14ac:dyDescent="0.25">
      <c r="A302" s="80">
        <v>530</v>
      </c>
      <c r="B302">
        <v>300</v>
      </c>
      <c r="C302">
        <v>347</v>
      </c>
      <c r="D302" t="s">
        <v>387</v>
      </c>
      <c r="E302" t="str">
        <f>IF(ISNA(MATCH(A302,'ESO zone constants'!$A$3:$A$9952,0)),"","X")</f>
        <v>X</v>
      </c>
    </row>
    <row r="303" spans="1:5" x14ac:dyDescent="0.25">
      <c r="A303" s="80">
        <v>531</v>
      </c>
      <c r="B303">
        <v>301</v>
      </c>
      <c r="C303">
        <v>181</v>
      </c>
      <c r="D303" t="s">
        <v>388</v>
      </c>
      <c r="E303" t="str">
        <f>IF(ISNA(MATCH(A303,'ESO zone constants'!$A$3:$A$9952,0)),"","X")</f>
        <v>X</v>
      </c>
    </row>
    <row r="304" spans="1:5" x14ac:dyDescent="0.25">
      <c r="A304" s="80">
        <v>532</v>
      </c>
      <c r="B304">
        <v>302</v>
      </c>
      <c r="C304">
        <v>181</v>
      </c>
      <c r="D304" t="s">
        <v>389</v>
      </c>
      <c r="E304" t="str">
        <f>IF(ISNA(MATCH(A304,'ESO zone constants'!$A$3:$A$9952,0)),"","X")</f>
        <v>X</v>
      </c>
    </row>
    <row r="305" spans="1:5" x14ac:dyDescent="0.25">
      <c r="A305" s="80">
        <v>533</v>
      </c>
      <c r="B305">
        <v>303</v>
      </c>
      <c r="C305">
        <v>181</v>
      </c>
      <c r="D305" t="s">
        <v>390</v>
      </c>
      <c r="E305" t="str">
        <f>IF(ISNA(MATCH(A305,'ESO zone constants'!$A$3:$A$9952,0)),"","X")</f>
        <v>X</v>
      </c>
    </row>
    <row r="306" spans="1:5" x14ac:dyDescent="0.25">
      <c r="A306" s="80">
        <v>534</v>
      </c>
      <c r="B306">
        <v>304</v>
      </c>
      <c r="C306">
        <v>534</v>
      </c>
      <c r="D306" t="s">
        <v>391</v>
      </c>
      <c r="E306" t="str">
        <f>IF(ISNA(MATCH(A306,'ESO zone constants'!$A$3:$A$9952,0)),"","X")</f>
        <v>X</v>
      </c>
    </row>
    <row r="307" spans="1:5" x14ac:dyDescent="0.25">
      <c r="A307" s="81">
        <v>535</v>
      </c>
      <c r="B307">
        <v>305</v>
      </c>
      <c r="C307">
        <v>535</v>
      </c>
      <c r="D307" t="s">
        <v>392</v>
      </c>
      <c r="E307" t="str">
        <f>IF(ISNA(MATCH(A307,'ESO zone constants'!$A$3:$A$9952,0)),"","X")</f>
        <v>X</v>
      </c>
    </row>
    <row r="308" spans="1:5" x14ac:dyDescent="0.25">
      <c r="A308" s="81">
        <v>537</v>
      </c>
      <c r="B308">
        <v>306</v>
      </c>
      <c r="C308">
        <v>537</v>
      </c>
      <c r="D308" t="s">
        <v>393</v>
      </c>
      <c r="E308" t="str">
        <f>IF(ISNA(MATCH(A308,'ESO zone constants'!$A$3:$A$9952,0)),"","X")</f>
        <v>X</v>
      </c>
    </row>
    <row r="309" spans="1:5" x14ac:dyDescent="0.25">
      <c r="A309" s="80">
        <v>539</v>
      </c>
      <c r="B309">
        <v>307</v>
      </c>
      <c r="C309">
        <v>535</v>
      </c>
      <c r="D309" t="s">
        <v>394</v>
      </c>
      <c r="E309" t="str">
        <f>IF(ISNA(MATCH(A309,'ESO zone constants'!$A$3:$A$9952,0)),"","X")</f>
        <v>X</v>
      </c>
    </row>
    <row r="310" spans="1:5" x14ac:dyDescent="0.25">
      <c r="A310" s="81">
        <v>541</v>
      </c>
      <c r="B310">
        <v>308</v>
      </c>
      <c r="C310">
        <v>267</v>
      </c>
      <c r="D310" t="s">
        <v>395</v>
      </c>
      <c r="E310" t="str">
        <f>IF(ISNA(MATCH(A310,'ESO zone constants'!$A$3:$A$9952,0)),"","X")</f>
        <v>X</v>
      </c>
    </row>
    <row r="311" spans="1:5" x14ac:dyDescent="0.25">
      <c r="A311" s="81">
        <v>542</v>
      </c>
      <c r="B311">
        <v>309</v>
      </c>
      <c r="C311">
        <v>208</v>
      </c>
      <c r="D311" t="s">
        <v>396</v>
      </c>
      <c r="E311" t="str">
        <f>IF(ISNA(MATCH(A311,'ESO zone constants'!$A$3:$A$9952,0)),"","X")</f>
        <v>X</v>
      </c>
    </row>
    <row r="312" spans="1:5" x14ac:dyDescent="0.25">
      <c r="A312" s="81">
        <v>543</v>
      </c>
      <c r="B312">
        <v>310</v>
      </c>
      <c r="C312">
        <v>208</v>
      </c>
      <c r="D312" t="s">
        <v>397</v>
      </c>
      <c r="E312" t="str">
        <f>IF(ISNA(MATCH(A312,'ESO zone constants'!$A$3:$A$9952,0)),"","X")</f>
        <v>X</v>
      </c>
    </row>
    <row r="313" spans="1:5" x14ac:dyDescent="0.25">
      <c r="A313" s="81">
        <v>544</v>
      </c>
      <c r="B313">
        <v>311</v>
      </c>
      <c r="C313">
        <v>208</v>
      </c>
      <c r="D313" t="s">
        <v>398</v>
      </c>
      <c r="E313" t="str">
        <f>IF(ISNA(MATCH(A313,'ESO zone constants'!$A$3:$A$9952,0)),"","X")</f>
        <v>X</v>
      </c>
    </row>
    <row r="314" spans="1:5" x14ac:dyDescent="0.25">
      <c r="A314" s="81">
        <v>545</v>
      </c>
      <c r="B314">
        <v>312</v>
      </c>
      <c r="C314">
        <v>19</v>
      </c>
      <c r="D314" t="s">
        <v>399</v>
      </c>
      <c r="E314" t="str">
        <f>IF(ISNA(MATCH(A314,'ESO zone constants'!$A$3:$A$9952,0)),"","X")</f>
        <v>X</v>
      </c>
    </row>
    <row r="315" spans="1:5" x14ac:dyDescent="0.25">
      <c r="A315" s="81">
        <v>546</v>
      </c>
      <c r="B315">
        <v>313</v>
      </c>
      <c r="C315">
        <v>19</v>
      </c>
      <c r="D315" t="s">
        <v>400</v>
      </c>
      <c r="E315" t="str">
        <f>IF(ISNA(MATCH(A315,'ESO zone constants'!$A$3:$A$9952,0)),"","X")</f>
        <v>X</v>
      </c>
    </row>
    <row r="316" spans="1:5" x14ac:dyDescent="0.25">
      <c r="A316" s="81">
        <v>547</v>
      </c>
      <c r="B316">
        <v>314</v>
      </c>
      <c r="C316">
        <v>108</v>
      </c>
      <c r="D316" t="s">
        <v>401</v>
      </c>
      <c r="E316" t="str">
        <f>IF(ISNA(MATCH(A316,'ESO zone constants'!$A$3:$A$9952,0)),"","X")</f>
        <v>X</v>
      </c>
    </row>
    <row r="317" spans="1:5" x14ac:dyDescent="0.25">
      <c r="A317" s="81">
        <v>548</v>
      </c>
      <c r="B317">
        <v>315</v>
      </c>
      <c r="C317">
        <v>108</v>
      </c>
      <c r="D317" t="s">
        <v>402</v>
      </c>
      <c r="E317" t="str">
        <f>IF(ISNA(MATCH(A317,'ESO zone constants'!$A$3:$A$9952,0)),"","X")</f>
        <v>X</v>
      </c>
    </row>
    <row r="318" spans="1:5" x14ac:dyDescent="0.25">
      <c r="A318" s="81">
        <v>549</v>
      </c>
      <c r="B318">
        <v>316</v>
      </c>
      <c r="C318">
        <v>383</v>
      </c>
      <c r="D318" t="s">
        <v>403</v>
      </c>
      <c r="E318" t="str">
        <f>IF(ISNA(MATCH(A318,'ESO zone constants'!$A$3:$A$9952,0)),"","X")</f>
        <v>X</v>
      </c>
    </row>
    <row r="319" spans="1:5" x14ac:dyDescent="0.25">
      <c r="A319" s="81">
        <v>551</v>
      </c>
      <c r="B319">
        <v>317</v>
      </c>
      <c r="C319">
        <v>108</v>
      </c>
      <c r="D319" t="s">
        <v>404</v>
      </c>
      <c r="E319" t="str">
        <f>IF(ISNA(MATCH(A319,'ESO zone constants'!$A$3:$A$9952,0)),"","X")</f>
        <v>X</v>
      </c>
    </row>
    <row r="320" spans="1:5" x14ac:dyDescent="0.25">
      <c r="A320" s="81">
        <v>552</v>
      </c>
      <c r="B320">
        <v>318</v>
      </c>
      <c r="C320">
        <v>108</v>
      </c>
      <c r="D320" t="s">
        <v>405</v>
      </c>
      <c r="E320" t="str">
        <f>IF(ISNA(MATCH(A320,'ESO zone constants'!$A$3:$A$9952,0)),"","X")</f>
        <v>X</v>
      </c>
    </row>
    <row r="321" spans="1:5" x14ac:dyDescent="0.25">
      <c r="A321" s="81">
        <v>553</v>
      </c>
      <c r="B321">
        <v>319</v>
      </c>
      <c r="C321">
        <v>108</v>
      </c>
      <c r="D321" t="s">
        <v>406</v>
      </c>
      <c r="E321" t="str">
        <f>IF(ISNA(MATCH(A321,'ESO zone constants'!$A$3:$A$9952,0)),"","X")</f>
        <v>X</v>
      </c>
    </row>
    <row r="322" spans="1:5" x14ac:dyDescent="0.25">
      <c r="A322" s="81">
        <v>554</v>
      </c>
      <c r="B322">
        <v>320</v>
      </c>
      <c r="C322">
        <v>108</v>
      </c>
      <c r="D322" t="s">
        <v>407</v>
      </c>
      <c r="E322" t="str">
        <f>IF(ISNA(MATCH(A322,'ESO zone constants'!$A$3:$A$9952,0)),"","X")</f>
        <v>X</v>
      </c>
    </row>
    <row r="323" spans="1:5" x14ac:dyDescent="0.25">
      <c r="A323" s="80">
        <v>555</v>
      </c>
      <c r="B323">
        <v>321</v>
      </c>
      <c r="C323">
        <v>108</v>
      </c>
      <c r="D323" t="s">
        <v>408</v>
      </c>
      <c r="E323" t="str">
        <f>IF(ISNA(MATCH(A323,'ESO zone constants'!$A$3:$A$9952,0)),"","X")</f>
        <v>X</v>
      </c>
    </row>
    <row r="324" spans="1:5" x14ac:dyDescent="0.25">
      <c r="A324" s="80">
        <v>556</v>
      </c>
      <c r="B324">
        <v>322</v>
      </c>
      <c r="C324">
        <v>108</v>
      </c>
      <c r="D324" t="s">
        <v>409</v>
      </c>
      <c r="E324" t="str">
        <f>IF(ISNA(MATCH(A324,'ESO zone constants'!$A$3:$A$9952,0)),"","X")</f>
        <v>X</v>
      </c>
    </row>
    <row r="325" spans="1:5" x14ac:dyDescent="0.25">
      <c r="A325" s="80">
        <v>557</v>
      </c>
      <c r="B325">
        <v>323</v>
      </c>
      <c r="C325">
        <v>347</v>
      </c>
      <c r="D325" t="s">
        <v>410</v>
      </c>
      <c r="E325" t="str">
        <f>IF(ISNA(MATCH(A325,'ESO zone constants'!$A$3:$A$9952,0)),"","X")</f>
        <v>X</v>
      </c>
    </row>
    <row r="326" spans="1:5" x14ac:dyDescent="0.25">
      <c r="A326" s="80">
        <v>558</v>
      </c>
      <c r="B326">
        <v>324</v>
      </c>
      <c r="C326">
        <v>108</v>
      </c>
      <c r="D326" t="s">
        <v>411</v>
      </c>
      <c r="E326" t="str">
        <f>IF(ISNA(MATCH(A326,'ESO zone constants'!$A$3:$A$9952,0)),"","X")</f>
        <v>X</v>
      </c>
    </row>
    <row r="327" spans="1:5" x14ac:dyDescent="0.25">
      <c r="A327" s="80">
        <v>559</v>
      </c>
      <c r="B327">
        <v>325</v>
      </c>
      <c r="C327">
        <v>108</v>
      </c>
      <c r="D327" t="s">
        <v>412</v>
      </c>
      <c r="E327" t="str">
        <f>IF(ISNA(MATCH(A327,'ESO zone constants'!$A$3:$A$9952,0)),"","X")</f>
        <v>X</v>
      </c>
    </row>
    <row r="328" spans="1:5" x14ac:dyDescent="0.25">
      <c r="A328" s="80">
        <v>560</v>
      </c>
      <c r="B328">
        <v>326</v>
      </c>
      <c r="C328">
        <v>103</v>
      </c>
      <c r="D328" t="s">
        <v>299</v>
      </c>
      <c r="E328" t="str">
        <f>IF(ISNA(MATCH(A328,'ESO zone constants'!$A$3:$A$9952,0)),"","X")</f>
        <v>X</v>
      </c>
    </row>
    <row r="329" spans="1:5" x14ac:dyDescent="0.25">
      <c r="A329" s="80">
        <v>561</v>
      </c>
      <c r="B329">
        <v>327</v>
      </c>
      <c r="C329">
        <v>108</v>
      </c>
      <c r="D329" t="s">
        <v>413</v>
      </c>
      <c r="E329" t="str">
        <f>IF(ISNA(MATCH(A329,'ESO zone constants'!$A$3:$A$9952,0)),"","X")</f>
        <v>X</v>
      </c>
    </row>
    <row r="330" spans="1:5" x14ac:dyDescent="0.25">
      <c r="A330" s="80">
        <v>562</v>
      </c>
      <c r="B330">
        <v>328</v>
      </c>
      <c r="C330">
        <v>382</v>
      </c>
      <c r="D330" t="s">
        <v>414</v>
      </c>
      <c r="E330" t="str">
        <f>IF(ISNA(MATCH(A330,'ESO zone constants'!$A$3:$A$9952,0)),"","X")</f>
        <v>X</v>
      </c>
    </row>
    <row r="331" spans="1:5" x14ac:dyDescent="0.25">
      <c r="A331" s="80">
        <v>565</v>
      </c>
      <c r="B331">
        <v>329</v>
      </c>
      <c r="C331">
        <v>382</v>
      </c>
      <c r="D331" t="s">
        <v>415</v>
      </c>
      <c r="E331" t="str">
        <f>IF(ISNA(MATCH(A331,'ESO zone constants'!$A$3:$A$9952,0)),"","X")</f>
        <v>X</v>
      </c>
    </row>
    <row r="332" spans="1:5" x14ac:dyDescent="0.25">
      <c r="A332" s="80">
        <v>566</v>
      </c>
      <c r="B332">
        <v>330</v>
      </c>
      <c r="C332">
        <v>3</v>
      </c>
      <c r="D332" t="s">
        <v>416</v>
      </c>
      <c r="E332" t="str">
        <f>IF(ISNA(MATCH(A332,'ESO zone constants'!$A$3:$A$9952,0)),"","X")</f>
        <v>X</v>
      </c>
    </row>
    <row r="333" spans="1:5" x14ac:dyDescent="0.25">
      <c r="A333" s="80">
        <v>567</v>
      </c>
      <c r="B333">
        <v>331</v>
      </c>
      <c r="C333">
        <v>103</v>
      </c>
      <c r="D333" t="s">
        <v>298</v>
      </c>
      <c r="E333" t="str">
        <f>IF(ISNA(MATCH(A333,'ESO zone constants'!$A$3:$A$9952,0)),"","X")</f>
        <v>X</v>
      </c>
    </row>
    <row r="334" spans="1:5" x14ac:dyDescent="0.25">
      <c r="A334" s="80">
        <v>569</v>
      </c>
      <c r="B334">
        <v>332</v>
      </c>
      <c r="C334">
        <v>104</v>
      </c>
      <c r="D334" t="s">
        <v>417</v>
      </c>
      <c r="E334" t="str">
        <f>IF(ISNA(MATCH(A334,'ESO zone constants'!$A$3:$A$9952,0)),"","X")</f>
        <v>X</v>
      </c>
    </row>
    <row r="335" spans="1:5" x14ac:dyDescent="0.25">
      <c r="A335" s="81">
        <v>570</v>
      </c>
      <c r="B335">
        <v>333</v>
      </c>
      <c r="C335">
        <v>104</v>
      </c>
      <c r="D335" t="s">
        <v>418</v>
      </c>
      <c r="E335" t="str">
        <f>IF(ISNA(MATCH(A335,'ESO zone constants'!$A$3:$A$9952,0)),"","X")</f>
        <v>X</v>
      </c>
    </row>
    <row r="336" spans="1:5" x14ac:dyDescent="0.25">
      <c r="A336" s="81">
        <v>571</v>
      </c>
      <c r="B336">
        <v>334</v>
      </c>
      <c r="C336">
        <v>104</v>
      </c>
      <c r="D336" t="s">
        <v>419</v>
      </c>
      <c r="E336" t="str">
        <f>IF(ISNA(MATCH(A336,'ESO zone constants'!$A$3:$A$9952,0)),"","X")</f>
        <v>X</v>
      </c>
    </row>
    <row r="337" spans="1:5" x14ac:dyDescent="0.25">
      <c r="A337" s="80">
        <v>572</v>
      </c>
      <c r="B337">
        <v>335</v>
      </c>
      <c r="C337">
        <v>572</v>
      </c>
      <c r="D337" t="s">
        <v>420</v>
      </c>
      <c r="E337" t="str">
        <f>IF(ISNA(MATCH(A337,'ESO zone constants'!$A$3:$A$9952,0)),"","X")</f>
        <v>X</v>
      </c>
    </row>
    <row r="338" spans="1:5" x14ac:dyDescent="0.25">
      <c r="A338" s="80">
        <v>573</v>
      </c>
      <c r="B338">
        <v>336</v>
      </c>
      <c r="C338">
        <v>199</v>
      </c>
      <c r="D338" t="s">
        <v>421</v>
      </c>
      <c r="E338" t="str">
        <f>IF(ISNA(MATCH(A338,'ESO zone constants'!$A$3:$A$9952,0)),"","X")</f>
        <v>X</v>
      </c>
    </row>
    <row r="339" spans="1:5" x14ac:dyDescent="0.25">
      <c r="A339" s="81">
        <v>574</v>
      </c>
      <c r="B339">
        <v>337</v>
      </c>
      <c r="C339">
        <v>199</v>
      </c>
      <c r="D339" t="s">
        <v>422</v>
      </c>
      <c r="E339" t="str">
        <f>IF(ISNA(MATCH(A339,'ESO zone constants'!$A$3:$A$9952,0)),"","X")</f>
        <v>X</v>
      </c>
    </row>
    <row r="340" spans="1:5" x14ac:dyDescent="0.25">
      <c r="A340" s="81">
        <v>575</v>
      </c>
      <c r="B340">
        <v>338</v>
      </c>
      <c r="C340">
        <v>108</v>
      </c>
      <c r="D340" t="s">
        <v>423</v>
      </c>
      <c r="E340" t="str">
        <f>IF(ISNA(MATCH(A340,'ESO zone constants'!$A$3:$A$9952,0)),"","X")</f>
        <v>X</v>
      </c>
    </row>
    <row r="341" spans="1:5" x14ac:dyDescent="0.25">
      <c r="A341" s="81">
        <v>576</v>
      </c>
      <c r="B341">
        <v>339</v>
      </c>
      <c r="C341">
        <v>108</v>
      </c>
      <c r="D341" t="s">
        <v>424</v>
      </c>
      <c r="E341" t="str">
        <f>IF(ISNA(MATCH(A341,'ESO zone constants'!$A$3:$A$9952,0)),"","X")</f>
        <v>X</v>
      </c>
    </row>
    <row r="342" spans="1:5" x14ac:dyDescent="0.25">
      <c r="A342" s="80">
        <v>577</v>
      </c>
      <c r="B342">
        <v>340</v>
      </c>
      <c r="C342">
        <v>108</v>
      </c>
      <c r="D342" t="s">
        <v>425</v>
      </c>
      <c r="E342" t="str">
        <f>IF(ISNA(MATCH(A342,'ESO zone constants'!$A$3:$A$9952,0)),"","X")</f>
        <v>X</v>
      </c>
    </row>
    <row r="343" spans="1:5" x14ac:dyDescent="0.25">
      <c r="A343" s="80">
        <v>578</v>
      </c>
      <c r="B343">
        <v>341</v>
      </c>
      <c r="C343">
        <v>108</v>
      </c>
      <c r="D343" t="s">
        <v>426</v>
      </c>
      <c r="E343" t="str">
        <f>IF(ISNA(MATCH(A343,'ESO zone constants'!$A$3:$A$9952,0)),"","X")</f>
        <v>X</v>
      </c>
    </row>
    <row r="344" spans="1:5" x14ac:dyDescent="0.25">
      <c r="A344" s="80">
        <v>579</v>
      </c>
      <c r="B344">
        <v>342</v>
      </c>
      <c r="C344">
        <v>108</v>
      </c>
      <c r="D344" t="s">
        <v>427</v>
      </c>
      <c r="E344" t="str">
        <f>IF(ISNA(MATCH(A344,'ESO zone constants'!$A$3:$A$9952,0)),"","X")</f>
        <v>X</v>
      </c>
    </row>
    <row r="345" spans="1:5" x14ac:dyDescent="0.25">
      <c r="A345" s="81">
        <v>580</v>
      </c>
      <c r="B345">
        <v>343</v>
      </c>
      <c r="C345">
        <v>108</v>
      </c>
      <c r="D345" t="s">
        <v>428</v>
      </c>
      <c r="E345" t="str">
        <f>IF(ISNA(MATCH(A345,'ESO zone constants'!$A$3:$A$9952,0)),"","X")</f>
        <v>X</v>
      </c>
    </row>
    <row r="346" spans="1:5" x14ac:dyDescent="0.25">
      <c r="A346" s="81">
        <v>581</v>
      </c>
      <c r="B346">
        <v>344</v>
      </c>
      <c r="C346">
        <v>199</v>
      </c>
      <c r="D346" t="s">
        <v>429</v>
      </c>
      <c r="E346" t="str">
        <f>IF(ISNA(MATCH(A346,'ESO zone constants'!$A$3:$A$9952,0)),"","X")</f>
        <v>X</v>
      </c>
    </row>
    <row r="347" spans="1:5" x14ac:dyDescent="0.25">
      <c r="A347" s="80">
        <v>582</v>
      </c>
      <c r="B347">
        <v>345</v>
      </c>
      <c r="C347">
        <v>381</v>
      </c>
      <c r="D347" t="s">
        <v>430</v>
      </c>
      <c r="E347" t="str">
        <f>IF(ISNA(MATCH(A347,'ESO zone constants'!$A$3:$A$9952,0)),"","X")</f>
        <v>X</v>
      </c>
    </row>
    <row r="348" spans="1:5" x14ac:dyDescent="0.25">
      <c r="A348" s="80">
        <v>584</v>
      </c>
      <c r="B348">
        <v>346</v>
      </c>
      <c r="C348">
        <v>584</v>
      </c>
      <c r="D348" t="s">
        <v>39</v>
      </c>
      <c r="E348" t="str">
        <f>IF(ISNA(MATCH(A348,'ESO zone constants'!$A$3:$A$9952,0)),"","X")</f>
        <v>X</v>
      </c>
    </row>
    <row r="349" spans="1:5" x14ac:dyDescent="0.25">
      <c r="A349" s="80">
        <v>585</v>
      </c>
      <c r="B349">
        <v>347</v>
      </c>
      <c r="C349">
        <v>92</v>
      </c>
      <c r="D349" t="s">
        <v>431</v>
      </c>
      <c r="E349" t="str">
        <f>IF(ISNA(MATCH(A349,'ESO zone constants'!$A$3:$A$9952,0)),"","X")</f>
        <v>X</v>
      </c>
    </row>
    <row r="350" spans="1:5" x14ac:dyDescent="0.25">
      <c r="A350" s="80">
        <v>586</v>
      </c>
      <c r="B350">
        <v>348</v>
      </c>
      <c r="C350">
        <v>586</v>
      </c>
      <c r="D350" t="s">
        <v>432</v>
      </c>
      <c r="E350" t="str">
        <f>IF(ISNA(MATCH(A350,'ESO zone constants'!$A$3:$A$9952,0)),"","X")</f>
        <v>X</v>
      </c>
    </row>
    <row r="351" spans="1:5" x14ac:dyDescent="0.25">
      <c r="A351" s="80">
        <v>587</v>
      </c>
      <c r="B351">
        <v>349</v>
      </c>
      <c r="C351">
        <v>20</v>
      </c>
      <c r="D351" t="s">
        <v>433</v>
      </c>
      <c r="E351" t="str">
        <f>IF(ISNA(MATCH(A351,'ESO zone constants'!$A$3:$A$9952,0)),"","X")</f>
        <v>X</v>
      </c>
    </row>
    <row r="352" spans="1:5" x14ac:dyDescent="0.25">
      <c r="A352" s="80">
        <v>588</v>
      </c>
      <c r="B352">
        <v>350</v>
      </c>
      <c r="C352">
        <v>20</v>
      </c>
      <c r="D352" t="s">
        <v>434</v>
      </c>
      <c r="E352" t="str">
        <f>IF(ISNA(MATCH(A352,'ESO zone constants'!$A$3:$A$9952,0)),"","X")</f>
        <v>X</v>
      </c>
    </row>
    <row r="353" spans="1:5" x14ac:dyDescent="0.25">
      <c r="A353" s="80">
        <v>589</v>
      </c>
      <c r="B353">
        <v>351</v>
      </c>
      <c r="C353">
        <v>20</v>
      </c>
      <c r="D353" t="s">
        <v>435</v>
      </c>
      <c r="E353" t="str">
        <f>IF(ISNA(MATCH(A353,'ESO zone constants'!$A$3:$A$9952,0)),"","X")</f>
        <v>X</v>
      </c>
    </row>
    <row r="354" spans="1:5" x14ac:dyDescent="0.25">
      <c r="A354" s="80">
        <v>590</v>
      </c>
      <c r="B354">
        <v>352</v>
      </c>
      <c r="C354">
        <v>20</v>
      </c>
      <c r="D354" t="s">
        <v>436</v>
      </c>
      <c r="E354" t="str">
        <f>IF(ISNA(MATCH(A354,'ESO zone constants'!$A$3:$A$9952,0)),"","X")</f>
        <v>X</v>
      </c>
    </row>
    <row r="355" spans="1:5" x14ac:dyDescent="0.25">
      <c r="A355" s="80">
        <v>591</v>
      </c>
      <c r="B355">
        <v>353</v>
      </c>
      <c r="C355">
        <v>20</v>
      </c>
      <c r="D355" t="s">
        <v>437</v>
      </c>
      <c r="E355" t="str">
        <f>IF(ISNA(MATCH(A355,'ESO zone constants'!$A$3:$A$9952,0)),"","X")</f>
        <v>X</v>
      </c>
    </row>
    <row r="356" spans="1:5" x14ac:dyDescent="0.25">
      <c r="A356" s="80">
        <v>592</v>
      </c>
      <c r="B356">
        <v>354</v>
      </c>
      <c r="C356">
        <v>20</v>
      </c>
      <c r="D356" t="s">
        <v>438</v>
      </c>
      <c r="E356" t="str">
        <f>IF(ISNA(MATCH(A356,'ESO zone constants'!$A$3:$A$9952,0)),"","X")</f>
        <v>X</v>
      </c>
    </row>
    <row r="357" spans="1:5" x14ac:dyDescent="0.25">
      <c r="A357" s="80">
        <v>593</v>
      </c>
      <c r="B357">
        <v>355</v>
      </c>
      <c r="C357">
        <v>92</v>
      </c>
      <c r="D357" t="s">
        <v>158</v>
      </c>
      <c r="E357" t="str">
        <f>IF(ISNA(MATCH(A357,'ESO zone constants'!$A$3:$A$9952,0)),"","X")</f>
        <v>X</v>
      </c>
    </row>
    <row r="358" spans="1:5" x14ac:dyDescent="0.25">
      <c r="A358" s="80">
        <v>594</v>
      </c>
      <c r="B358">
        <v>356</v>
      </c>
      <c r="C358">
        <v>92</v>
      </c>
      <c r="D358" t="s">
        <v>439</v>
      </c>
      <c r="E358" t="str">
        <f>IF(ISNA(MATCH(A358,'ESO zone constants'!$A$3:$A$9952,0)),"","X")</f>
        <v>X</v>
      </c>
    </row>
    <row r="359" spans="1:5" x14ac:dyDescent="0.25">
      <c r="A359" s="80">
        <v>595</v>
      </c>
      <c r="B359">
        <v>357</v>
      </c>
      <c r="C359">
        <v>208</v>
      </c>
      <c r="D359" t="s">
        <v>440</v>
      </c>
      <c r="E359" t="str">
        <f>IF(ISNA(MATCH(A359,'ESO zone constants'!$A$3:$A$9952,0)),"","X")</f>
        <v>X</v>
      </c>
    </row>
    <row r="360" spans="1:5" x14ac:dyDescent="0.25">
      <c r="A360" s="80">
        <v>596</v>
      </c>
      <c r="B360">
        <v>358</v>
      </c>
      <c r="C360">
        <v>103</v>
      </c>
      <c r="D360" t="s">
        <v>441</v>
      </c>
      <c r="E360" t="str">
        <f>IF(ISNA(MATCH(A360,'ESO zone constants'!$A$3:$A$9952,0)),"","X")</f>
        <v>X</v>
      </c>
    </row>
    <row r="361" spans="1:5" x14ac:dyDescent="0.25">
      <c r="A361" s="81">
        <v>598</v>
      </c>
      <c r="B361">
        <v>359</v>
      </c>
      <c r="C361">
        <v>199</v>
      </c>
      <c r="D361" t="s">
        <v>442</v>
      </c>
      <c r="E361" t="str">
        <f>IF(ISNA(MATCH(A361,'ESO zone constants'!$A$3:$A$9952,0)),"","X")</f>
        <v>X</v>
      </c>
    </row>
    <row r="362" spans="1:5" x14ac:dyDescent="0.25">
      <c r="A362" s="81">
        <v>599</v>
      </c>
      <c r="B362">
        <v>360</v>
      </c>
      <c r="C362">
        <v>572</v>
      </c>
      <c r="D362" t="s">
        <v>443</v>
      </c>
      <c r="E362" t="str">
        <f>IF(ISNA(MATCH(A362,'ESO zone constants'!$A$3:$A$9952,0)),"","X")</f>
        <v>X</v>
      </c>
    </row>
    <row r="363" spans="1:5" x14ac:dyDescent="0.25">
      <c r="A363" s="81">
        <v>600</v>
      </c>
      <c r="B363">
        <v>361</v>
      </c>
      <c r="C363">
        <v>572</v>
      </c>
      <c r="D363" t="s">
        <v>444</v>
      </c>
      <c r="E363" t="str">
        <f>IF(ISNA(MATCH(A363,'ESO zone constants'!$A$3:$A$9952,0)),"","X")</f>
        <v>X</v>
      </c>
    </row>
    <row r="364" spans="1:5" x14ac:dyDescent="0.25">
      <c r="A364" s="81">
        <v>601</v>
      </c>
      <c r="B364">
        <v>362</v>
      </c>
      <c r="C364">
        <v>572</v>
      </c>
      <c r="D364" t="s">
        <v>445</v>
      </c>
      <c r="E364" t="str">
        <f>IF(ISNA(MATCH(A364,'ESO zone constants'!$A$3:$A$9952,0)),"","X")</f>
        <v>X</v>
      </c>
    </row>
    <row r="365" spans="1:5" x14ac:dyDescent="0.25">
      <c r="A365" s="81">
        <v>628</v>
      </c>
      <c r="B365">
        <v>363</v>
      </c>
      <c r="C365">
        <v>20</v>
      </c>
      <c r="D365" t="s">
        <v>434</v>
      </c>
      <c r="E365" t="str">
        <f>IF(ISNA(MATCH(A365,'ESO zone constants'!$A$3:$A$9952,0)),"","X")</f>
        <v>X</v>
      </c>
    </row>
    <row r="366" spans="1:5" x14ac:dyDescent="0.25">
      <c r="A366" s="81">
        <v>632</v>
      </c>
      <c r="B366">
        <v>364</v>
      </c>
      <c r="C366">
        <v>888</v>
      </c>
      <c r="D366" t="s">
        <v>446</v>
      </c>
      <c r="E366" t="str">
        <f>IF(ISNA(MATCH(A366,'ESO zone constants'!$A$3:$A$9952,0)),"","X")</f>
        <v>X</v>
      </c>
    </row>
    <row r="367" spans="1:5" x14ac:dyDescent="0.25">
      <c r="A367" s="81">
        <v>635</v>
      </c>
      <c r="B367">
        <v>365</v>
      </c>
      <c r="C367">
        <v>888</v>
      </c>
      <c r="D367" t="s">
        <v>447</v>
      </c>
      <c r="E367" t="str">
        <f>IF(ISNA(MATCH(A367,'ESO zone constants'!$A$3:$A$9952,0)),"","X")</f>
        <v>X</v>
      </c>
    </row>
    <row r="368" spans="1:5" x14ac:dyDescent="0.25">
      <c r="A368" s="81">
        <v>636</v>
      </c>
      <c r="B368">
        <v>366</v>
      </c>
      <c r="C368">
        <v>888</v>
      </c>
      <c r="D368" t="s">
        <v>448</v>
      </c>
      <c r="E368" t="str">
        <f>IF(ISNA(MATCH(A368,'ESO zone constants'!$A$3:$A$9952,0)),"","X")</f>
        <v>X</v>
      </c>
    </row>
    <row r="369" spans="1:5" x14ac:dyDescent="0.25">
      <c r="A369" s="81">
        <v>637</v>
      </c>
      <c r="B369">
        <v>367</v>
      </c>
      <c r="C369">
        <v>57</v>
      </c>
      <c r="D369" t="s">
        <v>449</v>
      </c>
      <c r="E369" t="str">
        <f>IF(ISNA(MATCH(A369,'ESO zone constants'!$A$3:$A$9952,0)),"","X")</f>
        <v>X</v>
      </c>
    </row>
    <row r="370" spans="1:5" x14ac:dyDescent="0.25">
      <c r="A370" s="81">
        <v>638</v>
      </c>
      <c r="B370">
        <v>368</v>
      </c>
      <c r="C370">
        <v>888</v>
      </c>
      <c r="D370" t="s">
        <v>450</v>
      </c>
      <c r="E370" t="str">
        <f>IF(ISNA(MATCH(A370,'ESO zone constants'!$A$3:$A$9952,0)),"","X")</f>
        <v>X</v>
      </c>
    </row>
    <row r="371" spans="1:5" x14ac:dyDescent="0.25">
      <c r="A371" s="81">
        <v>639</v>
      </c>
      <c r="B371">
        <v>369</v>
      </c>
      <c r="C371">
        <v>888</v>
      </c>
      <c r="D371" t="s">
        <v>451</v>
      </c>
      <c r="E371" t="str">
        <f>IF(ISNA(MATCH(A371,'ESO zone constants'!$A$3:$A$9952,0)),"","X")</f>
        <v>X</v>
      </c>
    </row>
    <row r="372" spans="1:5" x14ac:dyDescent="0.25">
      <c r="A372" s="81">
        <v>640</v>
      </c>
      <c r="B372">
        <v>370</v>
      </c>
      <c r="C372">
        <v>19</v>
      </c>
      <c r="D372" t="s">
        <v>452</v>
      </c>
      <c r="E372" t="str">
        <f>IF(ISNA(MATCH(A372,'ESO zone constants'!$A$3:$A$9952,0)),"","X")</f>
        <v>X</v>
      </c>
    </row>
    <row r="373" spans="1:5" x14ac:dyDescent="0.25">
      <c r="A373" s="80">
        <v>641</v>
      </c>
      <c r="B373">
        <v>371</v>
      </c>
      <c r="C373">
        <v>3</v>
      </c>
      <c r="D373" t="s">
        <v>453</v>
      </c>
      <c r="E373" t="str">
        <f>IF(ISNA(MATCH(A373,'ESO zone constants'!$A$3:$A$9952,0)),"","X")</f>
        <v>X</v>
      </c>
    </row>
    <row r="374" spans="1:5" x14ac:dyDescent="0.25">
      <c r="A374" s="80">
        <v>642</v>
      </c>
      <c r="B374">
        <v>372</v>
      </c>
      <c r="C374">
        <v>642</v>
      </c>
      <c r="D374" t="s">
        <v>144</v>
      </c>
      <c r="E374" t="str">
        <f>IF(ISNA(MATCH(A374,'ESO zone constants'!$A$3:$A$9952,0)),"","X")</f>
        <v>X</v>
      </c>
    </row>
    <row r="375" spans="1:5" x14ac:dyDescent="0.25">
      <c r="A375" s="80">
        <v>643</v>
      </c>
      <c r="B375">
        <v>373</v>
      </c>
      <c r="C375">
        <v>584</v>
      </c>
      <c r="D375" t="s">
        <v>454</v>
      </c>
      <c r="E375" t="str">
        <f>IF(ISNA(MATCH(A375,'ESO zone constants'!$A$3:$A$9952,0)),"","X")</f>
        <v>X</v>
      </c>
    </row>
    <row r="376" spans="1:5" x14ac:dyDescent="0.25">
      <c r="A376" s="80">
        <v>649</v>
      </c>
      <c r="B376">
        <v>374</v>
      </c>
      <c r="C376">
        <v>584</v>
      </c>
      <c r="D376" t="s">
        <v>455</v>
      </c>
      <c r="E376" t="str">
        <f>IF(ISNA(MATCH(A376,'ESO zone constants'!$A$3:$A$9952,0)),"","X")</f>
        <v>X</v>
      </c>
    </row>
    <row r="377" spans="1:5" x14ac:dyDescent="0.25">
      <c r="A377" s="80">
        <v>676</v>
      </c>
      <c r="B377">
        <v>375</v>
      </c>
      <c r="C377">
        <v>816</v>
      </c>
      <c r="D377" t="s">
        <v>456</v>
      </c>
      <c r="E377" t="str">
        <f>IF(ISNA(MATCH(A377,'ESO zone constants'!$A$3:$A$9952,0)),"","X")</f>
        <v>X</v>
      </c>
    </row>
    <row r="378" spans="1:5" x14ac:dyDescent="0.25">
      <c r="A378" s="81">
        <v>677</v>
      </c>
      <c r="B378">
        <v>376</v>
      </c>
      <c r="C378">
        <v>684</v>
      </c>
      <c r="D378" t="s">
        <v>457</v>
      </c>
      <c r="E378" t="str">
        <f>IF(ISNA(MATCH(A378,'ESO zone constants'!$A$3:$A$9952,0)),"","X")</f>
        <v>X</v>
      </c>
    </row>
    <row r="379" spans="1:5" x14ac:dyDescent="0.25">
      <c r="A379" s="81">
        <v>678</v>
      </c>
      <c r="B379">
        <v>377</v>
      </c>
      <c r="C379">
        <v>584</v>
      </c>
      <c r="D379" t="s">
        <v>52</v>
      </c>
      <c r="E379" t="str">
        <f>IF(ISNA(MATCH(A379,'ESO zone constants'!$A$3:$A$9952,0)),"","X")</f>
        <v>X</v>
      </c>
    </row>
    <row r="380" spans="1:5" x14ac:dyDescent="0.25">
      <c r="A380" s="81">
        <v>681</v>
      </c>
      <c r="B380">
        <v>378</v>
      </c>
      <c r="C380">
        <v>108</v>
      </c>
      <c r="D380" t="s">
        <v>71</v>
      </c>
      <c r="E380" t="str">
        <f>IF(ISNA(MATCH(A380,'ESO zone constants'!$A$3:$A$9952,0)),"","X")</f>
        <v>X</v>
      </c>
    </row>
    <row r="381" spans="1:5" x14ac:dyDescent="0.25">
      <c r="A381" s="81">
        <v>684</v>
      </c>
      <c r="B381">
        <v>379</v>
      </c>
      <c r="C381">
        <v>684</v>
      </c>
      <c r="D381" t="s">
        <v>458</v>
      </c>
      <c r="E381" t="str">
        <f>IF(ISNA(MATCH(A381,'ESO zone constants'!$A$3:$A$9952,0)),"","X")</f>
        <v>X</v>
      </c>
    </row>
    <row r="382" spans="1:5" x14ac:dyDescent="0.25">
      <c r="A382" s="81">
        <v>688</v>
      </c>
      <c r="B382">
        <v>380</v>
      </c>
      <c r="C382">
        <v>584</v>
      </c>
      <c r="D382" t="s">
        <v>54</v>
      </c>
      <c r="E382" t="str">
        <f>IF(ISNA(MATCH(A382,'ESO zone constants'!$A$3:$A$9952,0)),"","X")</f>
        <v>X</v>
      </c>
    </row>
    <row r="383" spans="1:5" x14ac:dyDescent="0.25">
      <c r="A383" s="81">
        <v>689</v>
      </c>
      <c r="B383">
        <v>381</v>
      </c>
      <c r="C383">
        <v>684</v>
      </c>
      <c r="D383" t="s">
        <v>459</v>
      </c>
      <c r="E383" t="str">
        <f>IF(ISNA(MATCH(A383,'ESO zone constants'!$A$3:$A$9952,0)),"","X")</f>
        <v>X</v>
      </c>
    </row>
    <row r="384" spans="1:5" x14ac:dyDescent="0.25">
      <c r="A384" s="80">
        <v>691</v>
      </c>
      <c r="B384">
        <v>382</v>
      </c>
      <c r="C384">
        <v>684</v>
      </c>
      <c r="D384" t="s">
        <v>460</v>
      </c>
      <c r="E384" t="str">
        <f>IF(ISNA(MATCH(A384,'ESO zone constants'!$A$3:$A$9952,0)),"","X")</f>
        <v>X</v>
      </c>
    </row>
    <row r="385" spans="1:5" x14ac:dyDescent="0.25">
      <c r="A385" s="81">
        <v>692</v>
      </c>
      <c r="B385">
        <v>383</v>
      </c>
      <c r="C385">
        <v>684</v>
      </c>
      <c r="D385" t="s">
        <v>461</v>
      </c>
      <c r="E385" t="str">
        <f>IF(ISNA(MATCH(A385,'ESO zone constants'!$A$3:$A$9952,0)),"","X")</f>
        <v>X</v>
      </c>
    </row>
    <row r="386" spans="1:5" x14ac:dyDescent="0.25">
      <c r="A386" s="80">
        <v>693</v>
      </c>
      <c r="B386">
        <v>384</v>
      </c>
      <c r="C386">
        <v>684</v>
      </c>
      <c r="D386" t="s">
        <v>462</v>
      </c>
      <c r="E386" t="str">
        <f>IF(ISNA(MATCH(A386,'ESO zone constants'!$A$3:$A$9952,0)),"","X")</f>
        <v>X</v>
      </c>
    </row>
    <row r="387" spans="1:5" x14ac:dyDescent="0.25">
      <c r="A387" s="80">
        <v>694</v>
      </c>
      <c r="B387">
        <v>385</v>
      </c>
      <c r="C387">
        <v>684</v>
      </c>
      <c r="D387" t="s">
        <v>463</v>
      </c>
      <c r="E387" t="str">
        <f>IF(ISNA(MATCH(A387,'ESO zone constants'!$A$3:$A$9952,0)),"","X")</f>
        <v>X</v>
      </c>
    </row>
    <row r="388" spans="1:5" x14ac:dyDescent="0.25">
      <c r="A388" s="80">
        <v>695</v>
      </c>
      <c r="B388">
        <v>386</v>
      </c>
      <c r="C388">
        <v>684</v>
      </c>
      <c r="D388" t="s">
        <v>464</v>
      </c>
      <c r="E388" t="str">
        <f>IF(ISNA(MATCH(A388,'ESO zone constants'!$A$3:$A$9952,0)),"","X")</f>
        <v>X</v>
      </c>
    </row>
    <row r="389" spans="1:5" x14ac:dyDescent="0.25">
      <c r="A389" s="81">
        <v>697</v>
      </c>
      <c r="B389">
        <v>387</v>
      </c>
      <c r="C389">
        <v>684</v>
      </c>
      <c r="D389" t="s">
        <v>465</v>
      </c>
      <c r="E389" t="str">
        <f>IF(ISNA(MATCH(A389,'ESO zone constants'!$A$3:$A$9952,0)),"","X")</f>
        <v>X</v>
      </c>
    </row>
    <row r="390" spans="1:5" x14ac:dyDescent="0.25">
      <c r="A390" s="81">
        <v>698</v>
      </c>
      <c r="B390">
        <v>388</v>
      </c>
      <c r="C390">
        <v>684</v>
      </c>
      <c r="D390" t="s">
        <v>466</v>
      </c>
      <c r="E390" t="str">
        <f>IF(ISNA(MATCH(A390,'ESO zone constants'!$A$3:$A$9952,0)),"","X")</f>
        <v>X</v>
      </c>
    </row>
    <row r="391" spans="1:5" x14ac:dyDescent="0.25">
      <c r="A391" s="81">
        <v>699</v>
      </c>
      <c r="B391">
        <v>389</v>
      </c>
      <c r="C391">
        <v>684</v>
      </c>
      <c r="D391" t="s">
        <v>467</v>
      </c>
      <c r="E391" t="str">
        <f>IF(ISNA(MATCH(A391,'ESO zone constants'!$A$3:$A$9952,0)),"","X")</f>
        <v>X</v>
      </c>
    </row>
    <row r="392" spans="1:5" x14ac:dyDescent="0.25">
      <c r="A392" s="80">
        <v>700</v>
      </c>
      <c r="B392">
        <v>390</v>
      </c>
      <c r="C392">
        <v>684</v>
      </c>
      <c r="D392" t="s">
        <v>468</v>
      </c>
      <c r="E392" t="str">
        <f>IF(ISNA(MATCH(A392,'ESO zone constants'!$A$3:$A$9952,0)),"","X")</f>
        <v>X</v>
      </c>
    </row>
    <row r="393" spans="1:5" x14ac:dyDescent="0.25">
      <c r="A393" s="81">
        <v>701</v>
      </c>
      <c r="B393">
        <v>391</v>
      </c>
      <c r="C393">
        <v>684</v>
      </c>
      <c r="D393" t="s">
        <v>469</v>
      </c>
      <c r="E393" t="str">
        <f>IF(ISNA(MATCH(A393,'ESO zone constants'!$A$3:$A$9952,0)),"","X")</f>
        <v>X</v>
      </c>
    </row>
    <row r="394" spans="1:5" x14ac:dyDescent="0.25">
      <c r="A394" s="81">
        <v>702</v>
      </c>
      <c r="B394">
        <v>392</v>
      </c>
      <c r="C394">
        <v>684</v>
      </c>
      <c r="D394" t="s">
        <v>470</v>
      </c>
      <c r="E394" t="str">
        <f>IF(ISNA(MATCH(A394,'ESO zone constants'!$A$3:$A$9952,0)),"","X")</f>
        <v>X</v>
      </c>
    </row>
    <row r="395" spans="1:5" x14ac:dyDescent="0.25">
      <c r="A395" s="81">
        <v>703</v>
      </c>
      <c r="B395">
        <v>393</v>
      </c>
      <c r="C395">
        <v>684</v>
      </c>
      <c r="D395" t="s">
        <v>471</v>
      </c>
      <c r="E395" t="str">
        <f>IF(ISNA(MATCH(A395,'ESO zone constants'!$A$3:$A$9952,0)),"","X")</f>
        <v>X</v>
      </c>
    </row>
    <row r="396" spans="1:5" x14ac:dyDescent="0.25">
      <c r="A396" s="80">
        <v>704</v>
      </c>
      <c r="B396">
        <v>394</v>
      </c>
      <c r="C396">
        <v>684</v>
      </c>
      <c r="D396" t="s">
        <v>472</v>
      </c>
      <c r="E396" t="str">
        <f>IF(ISNA(MATCH(A396,'ESO zone constants'!$A$3:$A$9952,0)),"","X")</f>
        <v>X</v>
      </c>
    </row>
    <row r="397" spans="1:5" x14ac:dyDescent="0.25">
      <c r="A397" s="80">
        <v>705</v>
      </c>
      <c r="B397">
        <v>395</v>
      </c>
      <c r="C397">
        <v>684</v>
      </c>
      <c r="D397" t="s">
        <v>473</v>
      </c>
      <c r="E397" t="str">
        <f>IF(ISNA(MATCH(A397,'ESO zone constants'!$A$3:$A$9952,0)),"","X")</f>
        <v>X</v>
      </c>
    </row>
    <row r="398" spans="1:5" x14ac:dyDescent="0.25">
      <c r="A398" s="80">
        <v>706</v>
      </c>
      <c r="B398">
        <v>396</v>
      </c>
      <c r="C398">
        <v>684</v>
      </c>
      <c r="D398" t="s">
        <v>474</v>
      </c>
      <c r="E398" t="str">
        <f>IF(ISNA(MATCH(A398,'ESO zone constants'!$A$3:$A$9952,0)),"","X")</f>
        <v>X</v>
      </c>
    </row>
    <row r="399" spans="1:5" x14ac:dyDescent="0.25">
      <c r="A399" s="80">
        <v>707</v>
      </c>
      <c r="B399">
        <v>397</v>
      </c>
      <c r="C399">
        <v>684</v>
      </c>
      <c r="D399" t="s">
        <v>475</v>
      </c>
      <c r="E399" t="str">
        <f>IF(ISNA(MATCH(A399,'ESO zone constants'!$A$3:$A$9952,0)),"","X")</f>
        <v>X</v>
      </c>
    </row>
    <row r="400" spans="1:5" x14ac:dyDescent="0.25">
      <c r="A400" s="81">
        <v>708</v>
      </c>
      <c r="B400">
        <v>398</v>
      </c>
      <c r="C400">
        <v>684</v>
      </c>
      <c r="D400" t="s">
        <v>476</v>
      </c>
      <c r="E400" t="str">
        <f>IF(ISNA(MATCH(A400,'ESO zone constants'!$A$3:$A$9952,0)),"","X")</f>
        <v>X</v>
      </c>
    </row>
    <row r="401" spans="1:5" x14ac:dyDescent="0.25">
      <c r="A401" s="81">
        <v>710</v>
      </c>
      <c r="B401">
        <v>399</v>
      </c>
      <c r="C401">
        <v>684</v>
      </c>
      <c r="D401" t="s">
        <v>477</v>
      </c>
      <c r="E401" t="str">
        <f>IF(ISNA(MATCH(A401,'ESO zone constants'!$A$3:$A$9952,0)),"","X")</f>
        <v>X</v>
      </c>
    </row>
    <row r="402" spans="1:5" x14ac:dyDescent="0.25">
      <c r="A402" s="81">
        <v>711</v>
      </c>
      <c r="B402">
        <v>400</v>
      </c>
      <c r="C402">
        <v>684</v>
      </c>
      <c r="D402" t="s">
        <v>478</v>
      </c>
      <c r="E402" t="str">
        <f>IF(ISNA(MATCH(A402,'ESO zone constants'!$A$3:$A$9952,0)),"","X")</f>
        <v>X</v>
      </c>
    </row>
    <row r="403" spans="1:5" x14ac:dyDescent="0.25">
      <c r="A403" s="81">
        <v>712</v>
      </c>
      <c r="B403">
        <v>401</v>
      </c>
      <c r="C403">
        <v>684</v>
      </c>
      <c r="D403" t="s">
        <v>479</v>
      </c>
      <c r="E403" t="str">
        <f>IF(ISNA(MATCH(A403,'ESO zone constants'!$A$3:$A$9952,0)),"","X")</f>
        <v>X</v>
      </c>
    </row>
    <row r="404" spans="1:5" x14ac:dyDescent="0.25">
      <c r="A404" s="81">
        <v>715</v>
      </c>
      <c r="B404">
        <v>402</v>
      </c>
      <c r="C404">
        <v>684</v>
      </c>
      <c r="D404" t="s">
        <v>480</v>
      </c>
      <c r="E404" t="str">
        <f>IF(ISNA(MATCH(A404,'ESO zone constants'!$A$3:$A$9952,0)),"","X")</f>
        <v>X</v>
      </c>
    </row>
    <row r="405" spans="1:5" x14ac:dyDescent="0.25">
      <c r="A405" s="81">
        <v>719</v>
      </c>
      <c r="B405">
        <v>403</v>
      </c>
      <c r="C405">
        <v>1011</v>
      </c>
      <c r="D405" t="s">
        <v>481</v>
      </c>
      <c r="E405" t="str">
        <f>IF(ISNA(MATCH(A405,'ESO zone constants'!$A$3:$A$9952,0)),"","X")</f>
        <v>X</v>
      </c>
    </row>
    <row r="406" spans="1:5" x14ac:dyDescent="0.25">
      <c r="A406" s="81">
        <v>723</v>
      </c>
      <c r="B406">
        <v>404</v>
      </c>
      <c r="C406">
        <v>199</v>
      </c>
      <c r="D406" t="s">
        <v>429</v>
      </c>
      <c r="E406" t="str">
        <f>IF(ISNA(MATCH(A406,'ESO zone constants'!$A$3:$A$9952,0)),"","X")</f>
        <v>X</v>
      </c>
    </row>
    <row r="407" spans="1:5" x14ac:dyDescent="0.25">
      <c r="A407" s="80">
        <v>724</v>
      </c>
      <c r="B407">
        <v>405</v>
      </c>
      <c r="C407">
        <v>684</v>
      </c>
      <c r="D407" t="s">
        <v>482</v>
      </c>
      <c r="E407" t="str">
        <f>IF(ISNA(MATCH(A407,'ESO zone constants'!$A$3:$A$9952,0)),"","X")</f>
        <v>X</v>
      </c>
    </row>
    <row r="408" spans="1:5" x14ac:dyDescent="0.25">
      <c r="A408" s="80">
        <v>725</v>
      </c>
      <c r="B408">
        <v>406</v>
      </c>
      <c r="C408">
        <v>816</v>
      </c>
      <c r="D408" t="s">
        <v>483</v>
      </c>
      <c r="E408" t="str">
        <f>IF(ISNA(MATCH(A408,'ESO zone constants'!$A$3:$A$9952,0)),"","X")</f>
        <v>X</v>
      </c>
    </row>
    <row r="409" spans="1:5" x14ac:dyDescent="0.25">
      <c r="A409" s="80">
        <v>726</v>
      </c>
      <c r="B409">
        <v>407</v>
      </c>
      <c r="C409">
        <v>726</v>
      </c>
      <c r="D409" t="s">
        <v>80</v>
      </c>
      <c r="E409" t="str">
        <f>IF(ISNA(MATCH(A409,'ESO zone constants'!$A$3:$A$9952,0)),"","X")</f>
        <v>X</v>
      </c>
    </row>
    <row r="410" spans="1:5" x14ac:dyDescent="0.25">
      <c r="A410" s="80">
        <v>745</v>
      </c>
      <c r="B410">
        <v>408</v>
      </c>
      <c r="C410">
        <v>41</v>
      </c>
      <c r="D410" t="s">
        <v>484</v>
      </c>
      <c r="E410" t="str">
        <f>IF(ISNA(MATCH(A410,'ESO zone constants'!$A$3:$A$9952,0)),"","X")</f>
        <v>X</v>
      </c>
    </row>
    <row r="411" spans="1:5" x14ac:dyDescent="0.25">
      <c r="A411" s="80">
        <v>746</v>
      </c>
      <c r="B411">
        <v>409</v>
      </c>
      <c r="C411">
        <v>381</v>
      </c>
      <c r="D411" t="s">
        <v>485</v>
      </c>
      <c r="E411" t="str">
        <f>IF(ISNA(MATCH(A411,'ESO zone constants'!$A$3:$A$9952,0)),"","X")</f>
        <v>X</v>
      </c>
    </row>
    <row r="412" spans="1:5" x14ac:dyDescent="0.25">
      <c r="A412" s="80">
        <v>747</v>
      </c>
      <c r="B412">
        <v>410</v>
      </c>
      <c r="C412">
        <v>383</v>
      </c>
      <c r="D412" t="s">
        <v>486</v>
      </c>
      <c r="E412" t="str">
        <f>IF(ISNA(MATCH(A412,'ESO zone constants'!$A$3:$A$9952,0)),"","X")</f>
        <v>X</v>
      </c>
    </row>
    <row r="413" spans="1:5" x14ac:dyDescent="0.25">
      <c r="A413" s="80">
        <v>748</v>
      </c>
      <c r="B413">
        <v>411</v>
      </c>
      <c r="C413">
        <v>108</v>
      </c>
      <c r="D413" t="s">
        <v>487</v>
      </c>
      <c r="E413" t="str">
        <f>IF(ISNA(MATCH(A413,'ESO zone constants'!$A$3:$A$9952,0)),"","X")</f>
        <v>X</v>
      </c>
    </row>
    <row r="414" spans="1:5" x14ac:dyDescent="0.25">
      <c r="A414" s="80">
        <v>749</v>
      </c>
      <c r="B414">
        <v>412</v>
      </c>
      <c r="C414">
        <v>58</v>
      </c>
      <c r="D414" t="s">
        <v>488</v>
      </c>
      <c r="E414" t="str">
        <f>IF(ISNA(MATCH(A414,'ESO zone constants'!$A$3:$A$9952,0)),"","X")</f>
        <v>X</v>
      </c>
    </row>
    <row r="415" spans="1:5" x14ac:dyDescent="0.25">
      <c r="A415" s="80">
        <v>750</v>
      </c>
      <c r="B415">
        <v>413</v>
      </c>
      <c r="C415">
        <v>382</v>
      </c>
      <c r="D415" t="s">
        <v>489</v>
      </c>
      <c r="E415" t="str">
        <f>IF(ISNA(MATCH(A415,'ESO zone constants'!$A$3:$A$9952,0)),"","X")</f>
        <v>X</v>
      </c>
    </row>
    <row r="416" spans="1:5" x14ac:dyDescent="0.25">
      <c r="A416" s="81">
        <v>751</v>
      </c>
      <c r="B416">
        <v>414</v>
      </c>
      <c r="C416">
        <v>888</v>
      </c>
      <c r="D416" t="s">
        <v>490</v>
      </c>
      <c r="E416" t="str">
        <f>IF(ISNA(MATCH(A416,'ESO zone constants'!$A$3:$A$9952,0)),"","X")</f>
        <v>X</v>
      </c>
    </row>
    <row r="417" spans="1:5" x14ac:dyDescent="0.25">
      <c r="A417" s="81">
        <v>752</v>
      </c>
      <c r="B417">
        <v>415</v>
      </c>
      <c r="C417">
        <v>19</v>
      </c>
      <c r="D417" t="s">
        <v>491</v>
      </c>
      <c r="E417" t="str">
        <f>IF(ISNA(MATCH(A417,'ESO zone constants'!$A$3:$A$9952,0)),"","X")</f>
        <v>X</v>
      </c>
    </row>
    <row r="418" spans="1:5" x14ac:dyDescent="0.25">
      <c r="A418" s="81">
        <v>753</v>
      </c>
      <c r="B418">
        <v>416</v>
      </c>
      <c r="C418">
        <v>3</v>
      </c>
      <c r="D418" t="s">
        <v>492</v>
      </c>
      <c r="E418" t="str">
        <f>IF(ISNA(MATCH(A418,'ESO zone constants'!$A$3:$A$9952,0)),"","X")</f>
        <v>X</v>
      </c>
    </row>
    <row r="419" spans="1:5" x14ac:dyDescent="0.25">
      <c r="A419" s="81">
        <v>754</v>
      </c>
      <c r="B419">
        <v>417</v>
      </c>
      <c r="C419">
        <v>92</v>
      </c>
      <c r="D419" t="s">
        <v>493</v>
      </c>
      <c r="E419" t="str">
        <f>IF(ISNA(MATCH(A419,'ESO zone constants'!$A$3:$A$9952,0)),"","X")</f>
        <v>X</v>
      </c>
    </row>
    <row r="420" spans="1:5" x14ac:dyDescent="0.25">
      <c r="A420" s="81">
        <v>755</v>
      </c>
      <c r="B420">
        <v>418</v>
      </c>
      <c r="C420">
        <v>20</v>
      </c>
      <c r="D420" t="s">
        <v>494</v>
      </c>
      <c r="E420" t="str">
        <f>IF(ISNA(MATCH(A420,'ESO zone constants'!$A$3:$A$9952,0)),"","X")</f>
        <v>X</v>
      </c>
    </row>
    <row r="421" spans="1:5" x14ac:dyDescent="0.25">
      <c r="A421" s="81">
        <v>756</v>
      </c>
      <c r="B421">
        <v>419</v>
      </c>
      <c r="C421">
        <v>104</v>
      </c>
      <c r="D421" t="s">
        <v>495</v>
      </c>
      <c r="E421" t="str">
        <f>IF(ISNA(MATCH(A421,'ESO zone constants'!$A$3:$A$9952,0)),"","X")</f>
        <v>X</v>
      </c>
    </row>
    <row r="422" spans="1:5" x14ac:dyDescent="0.25">
      <c r="A422" s="81">
        <v>757</v>
      </c>
      <c r="B422">
        <v>420</v>
      </c>
      <c r="C422">
        <v>41</v>
      </c>
      <c r="D422" t="s">
        <v>496</v>
      </c>
      <c r="E422" t="str">
        <f>IF(ISNA(MATCH(A422,'ESO zone constants'!$A$3:$A$9952,0)),"","X")</f>
        <v>X</v>
      </c>
    </row>
    <row r="423" spans="1:5" x14ac:dyDescent="0.25">
      <c r="A423" s="80">
        <v>758</v>
      </c>
      <c r="B423">
        <v>421</v>
      </c>
      <c r="C423">
        <v>101</v>
      </c>
      <c r="D423" t="s">
        <v>497</v>
      </c>
      <c r="E423" t="str">
        <f>IF(ISNA(MATCH(A423,'ESO zone constants'!$A$3:$A$9952,0)),"","X")</f>
        <v>X</v>
      </c>
    </row>
    <row r="424" spans="1:5" x14ac:dyDescent="0.25">
      <c r="A424" s="80">
        <v>759</v>
      </c>
      <c r="B424">
        <v>422</v>
      </c>
      <c r="C424">
        <v>117</v>
      </c>
      <c r="D424" t="s">
        <v>498</v>
      </c>
      <c r="E424" t="str">
        <f>IF(ISNA(MATCH(A424,'ESO zone constants'!$A$3:$A$9952,0)),"","X")</f>
        <v>X</v>
      </c>
    </row>
    <row r="425" spans="1:5" x14ac:dyDescent="0.25">
      <c r="A425" s="80">
        <v>760</v>
      </c>
      <c r="B425">
        <v>423</v>
      </c>
      <c r="C425">
        <v>57</v>
      </c>
      <c r="D425" t="s">
        <v>499</v>
      </c>
      <c r="E425" t="str">
        <f>IF(ISNA(MATCH(A425,'ESO zone constants'!$A$3:$A$9952,0)),"","X")</f>
        <v>X</v>
      </c>
    </row>
    <row r="426" spans="1:5" x14ac:dyDescent="0.25">
      <c r="A426" s="80">
        <v>761</v>
      </c>
      <c r="B426">
        <v>424</v>
      </c>
      <c r="C426">
        <v>103</v>
      </c>
      <c r="D426" t="s">
        <v>500</v>
      </c>
      <c r="E426" t="str">
        <f>IF(ISNA(MATCH(A426,'ESO zone constants'!$A$3:$A$9952,0)),"","X")</f>
        <v>X</v>
      </c>
    </row>
    <row r="427" spans="1:5" x14ac:dyDescent="0.25">
      <c r="A427" s="80">
        <v>763</v>
      </c>
      <c r="B427">
        <v>425</v>
      </c>
      <c r="C427">
        <v>816</v>
      </c>
      <c r="D427" t="s">
        <v>501</v>
      </c>
      <c r="E427" t="str">
        <f>IF(ISNA(MATCH(A427,'ESO zone constants'!$A$3:$A$9952,0)),"","X")</f>
        <v>X</v>
      </c>
    </row>
    <row r="428" spans="1:5" x14ac:dyDescent="0.25">
      <c r="A428" s="80">
        <v>764</v>
      </c>
      <c r="B428">
        <v>426</v>
      </c>
      <c r="C428">
        <v>816</v>
      </c>
      <c r="D428" t="s">
        <v>502</v>
      </c>
      <c r="E428" t="str">
        <f>IF(ISNA(MATCH(A428,'ESO zone constants'!$A$3:$A$9952,0)),"","X")</f>
        <v>X</v>
      </c>
    </row>
    <row r="429" spans="1:5" x14ac:dyDescent="0.25">
      <c r="A429" s="80">
        <v>765</v>
      </c>
      <c r="B429">
        <v>427</v>
      </c>
      <c r="C429">
        <v>823</v>
      </c>
      <c r="D429" t="s">
        <v>503</v>
      </c>
      <c r="E429" t="str">
        <f>IF(ISNA(MATCH(A429,'ESO zone constants'!$A$3:$A$9952,0)),"","X")</f>
        <v>X</v>
      </c>
    </row>
    <row r="430" spans="1:5" x14ac:dyDescent="0.25">
      <c r="A430" s="81">
        <v>766</v>
      </c>
      <c r="B430">
        <v>428</v>
      </c>
      <c r="C430">
        <v>823</v>
      </c>
      <c r="D430" t="s">
        <v>504</v>
      </c>
      <c r="E430" t="str">
        <f>IF(ISNA(MATCH(A430,'ESO zone constants'!$A$3:$A$9952,0)),"","X")</f>
        <v>X</v>
      </c>
    </row>
    <row r="431" spans="1:5" x14ac:dyDescent="0.25">
      <c r="A431" s="80">
        <v>767</v>
      </c>
      <c r="B431">
        <v>429</v>
      </c>
      <c r="C431">
        <v>816</v>
      </c>
      <c r="D431" t="s">
        <v>505</v>
      </c>
      <c r="E431" t="str">
        <f>IF(ISNA(MATCH(A431,'ESO zone constants'!$A$3:$A$9952,0)),"","X")</f>
        <v>X</v>
      </c>
    </row>
    <row r="432" spans="1:5" x14ac:dyDescent="0.25">
      <c r="A432" s="80">
        <v>769</v>
      </c>
      <c r="B432">
        <v>430</v>
      </c>
      <c r="C432">
        <v>823</v>
      </c>
      <c r="D432" t="s">
        <v>506</v>
      </c>
      <c r="E432" t="str">
        <f>IF(ISNA(MATCH(A432,'ESO zone constants'!$A$3:$A$9952,0)),"","X")</f>
        <v>X</v>
      </c>
    </row>
    <row r="433" spans="1:5" x14ac:dyDescent="0.25">
      <c r="A433" s="80">
        <v>770</v>
      </c>
      <c r="B433">
        <v>431</v>
      </c>
      <c r="C433">
        <v>816</v>
      </c>
      <c r="D433" t="s">
        <v>507</v>
      </c>
      <c r="E433" t="str">
        <f>IF(ISNA(MATCH(A433,'ESO zone constants'!$A$3:$A$9952,0)),"","X")</f>
        <v>X</v>
      </c>
    </row>
    <row r="434" spans="1:5" x14ac:dyDescent="0.25">
      <c r="A434" s="80">
        <v>771</v>
      </c>
      <c r="B434">
        <v>432</v>
      </c>
      <c r="C434">
        <v>816</v>
      </c>
      <c r="D434" t="s">
        <v>508</v>
      </c>
      <c r="E434" t="str">
        <f>IF(ISNA(MATCH(A434,'ESO zone constants'!$A$3:$A$9952,0)),"","X")</f>
        <v>X</v>
      </c>
    </row>
    <row r="435" spans="1:5" x14ac:dyDescent="0.25">
      <c r="A435" s="80">
        <v>773</v>
      </c>
      <c r="B435">
        <v>433</v>
      </c>
      <c r="C435">
        <v>117</v>
      </c>
      <c r="D435" t="s">
        <v>509</v>
      </c>
      <c r="E435" t="str">
        <f>IF(ISNA(MATCH(A435,'ESO zone constants'!$A$3:$A$9952,0)),"","X")</f>
        <v>X</v>
      </c>
    </row>
    <row r="436" spans="1:5" x14ac:dyDescent="0.25">
      <c r="A436" s="80">
        <v>774</v>
      </c>
      <c r="B436">
        <v>434</v>
      </c>
      <c r="C436">
        <v>1086</v>
      </c>
      <c r="D436" t="s">
        <v>1430</v>
      </c>
      <c r="E436" t="str">
        <f>IF(ISNA(MATCH(A436,'ESO zone constants'!$A$3:$A$9952,0)),"","X")</f>
        <v>X</v>
      </c>
    </row>
    <row r="437" spans="1:5" x14ac:dyDescent="0.25">
      <c r="A437" s="81">
        <v>780</v>
      </c>
      <c r="B437">
        <v>435</v>
      </c>
      <c r="C437">
        <v>684</v>
      </c>
      <c r="D437" t="s">
        <v>510</v>
      </c>
      <c r="E437" t="str">
        <f>IF(ISNA(MATCH(A437,'ESO zone constants'!$A$3:$A$9952,0)),"","X")</f>
        <v>X</v>
      </c>
    </row>
    <row r="438" spans="1:5" x14ac:dyDescent="0.25">
      <c r="A438" s="81">
        <v>808</v>
      </c>
      <c r="B438">
        <v>436</v>
      </c>
      <c r="C438">
        <v>1160</v>
      </c>
      <c r="D438" t="s">
        <v>1745</v>
      </c>
      <c r="E438" t="str">
        <f>IF(ISNA(MATCH(A438,'ESO zone constants'!$A$3:$A$9952,0)),"","X")</f>
        <v>X</v>
      </c>
    </row>
    <row r="439" spans="1:5" x14ac:dyDescent="0.25">
      <c r="A439" s="81">
        <v>809</v>
      </c>
      <c r="B439">
        <v>437</v>
      </c>
      <c r="C439">
        <v>199</v>
      </c>
      <c r="D439" t="s">
        <v>432</v>
      </c>
      <c r="E439" t="str">
        <f>IF(ISNA(MATCH(A439,'ESO zone constants'!$A$3:$A$9952,0)),"","X")</f>
        <v>X</v>
      </c>
    </row>
    <row r="440" spans="1:5" x14ac:dyDescent="0.25">
      <c r="A440" s="81">
        <v>810</v>
      </c>
      <c r="B440">
        <v>438</v>
      </c>
      <c r="C440">
        <v>381</v>
      </c>
      <c r="D440" t="s">
        <v>511</v>
      </c>
      <c r="E440" t="str">
        <f>IF(ISNA(MATCH(A440,'ESO zone constants'!$A$3:$A$9952,0)),"","X")</f>
        <v>X</v>
      </c>
    </row>
    <row r="441" spans="1:5" x14ac:dyDescent="0.25">
      <c r="A441" s="80">
        <v>811</v>
      </c>
      <c r="B441">
        <v>439</v>
      </c>
      <c r="C441">
        <v>535</v>
      </c>
      <c r="D441" t="s">
        <v>512</v>
      </c>
      <c r="E441" t="str">
        <f>IF(ISNA(MATCH(A441,'ESO zone constants'!$A$3:$A$9952,0)),"","X")</f>
        <v>X</v>
      </c>
    </row>
    <row r="442" spans="1:5" x14ac:dyDescent="0.25">
      <c r="A442" s="81">
        <v>814</v>
      </c>
      <c r="B442">
        <v>440</v>
      </c>
      <c r="C442">
        <v>684</v>
      </c>
      <c r="D442" t="s">
        <v>513</v>
      </c>
      <c r="E442" t="str">
        <f>IF(ISNA(MATCH(A442,'ESO zone constants'!$A$3:$A$9952,0)),"","X")</f>
        <v>X</v>
      </c>
    </row>
    <row r="443" spans="1:5" x14ac:dyDescent="0.25">
      <c r="A443" s="81">
        <v>815</v>
      </c>
      <c r="B443">
        <v>441</v>
      </c>
      <c r="C443">
        <v>684</v>
      </c>
      <c r="D443" t="s">
        <v>514</v>
      </c>
      <c r="E443" t="str">
        <f>IF(ISNA(MATCH(A443,'ESO zone constants'!$A$3:$A$9952,0)),"","X")</f>
        <v>X</v>
      </c>
    </row>
    <row r="444" spans="1:5" x14ac:dyDescent="0.25">
      <c r="A444" s="81">
        <v>816</v>
      </c>
      <c r="B444">
        <v>442</v>
      </c>
      <c r="C444">
        <v>816</v>
      </c>
      <c r="D444" t="s">
        <v>515</v>
      </c>
      <c r="E444" t="str">
        <f>IF(ISNA(MATCH(A444,'ESO zone constants'!$A$3:$A$9952,0)),"","X")</f>
        <v>X</v>
      </c>
    </row>
    <row r="445" spans="1:5" x14ac:dyDescent="0.25">
      <c r="A445" s="80">
        <v>817</v>
      </c>
      <c r="B445">
        <v>443</v>
      </c>
      <c r="C445">
        <v>816</v>
      </c>
      <c r="D445" t="s">
        <v>516</v>
      </c>
      <c r="E445" t="str">
        <f>IF(ISNA(MATCH(A445,'ESO zone constants'!$A$3:$A$9952,0)),"","X")</f>
        <v>X</v>
      </c>
    </row>
    <row r="446" spans="1:5" x14ac:dyDescent="0.25">
      <c r="A446" s="81">
        <v>818</v>
      </c>
      <c r="B446">
        <v>444</v>
      </c>
      <c r="C446">
        <v>816</v>
      </c>
      <c r="D446" t="s">
        <v>517</v>
      </c>
      <c r="E446" t="str">
        <f>IF(ISNA(MATCH(A446,'ESO zone constants'!$A$3:$A$9952,0)),"","X")</f>
        <v>X</v>
      </c>
    </row>
    <row r="447" spans="1:5" x14ac:dyDescent="0.25">
      <c r="A447" s="81">
        <v>819</v>
      </c>
      <c r="B447">
        <v>445</v>
      </c>
      <c r="C447">
        <v>816</v>
      </c>
      <c r="D447" t="s">
        <v>518</v>
      </c>
      <c r="E447" t="str">
        <f>IF(ISNA(MATCH(A447,'ESO zone constants'!$A$3:$A$9952,0)),"","X")</f>
        <v>X</v>
      </c>
    </row>
    <row r="448" spans="1:5" x14ac:dyDescent="0.25">
      <c r="A448" s="81">
        <v>820</v>
      </c>
      <c r="B448">
        <v>446</v>
      </c>
      <c r="C448">
        <v>816</v>
      </c>
      <c r="D448" t="s">
        <v>519</v>
      </c>
      <c r="E448" t="str">
        <f>IF(ISNA(MATCH(A448,'ESO zone constants'!$A$3:$A$9952,0)),"","X")</f>
        <v>X</v>
      </c>
    </row>
    <row r="449" spans="1:5" x14ac:dyDescent="0.25">
      <c r="A449" s="81">
        <v>821</v>
      </c>
      <c r="B449">
        <v>447</v>
      </c>
      <c r="C449">
        <v>816</v>
      </c>
      <c r="D449" t="s">
        <v>520</v>
      </c>
      <c r="E449" t="str">
        <f>IF(ISNA(MATCH(A449,'ESO zone constants'!$A$3:$A$9952,0)),"","X")</f>
        <v>X</v>
      </c>
    </row>
    <row r="450" spans="1:5" x14ac:dyDescent="0.25">
      <c r="A450" s="81">
        <v>823</v>
      </c>
      <c r="B450">
        <v>448</v>
      </c>
      <c r="C450">
        <v>823</v>
      </c>
      <c r="D450" t="s">
        <v>521</v>
      </c>
      <c r="E450" t="str">
        <f>IF(ISNA(MATCH(A450,'ESO zone constants'!$A$3:$A$9952,0)),"","X")</f>
        <v>X</v>
      </c>
    </row>
    <row r="451" spans="1:5" x14ac:dyDescent="0.25">
      <c r="A451" s="81">
        <v>824</v>
      </c>
      <c r="B451">
        <v>449</v>
      </c>
      <c r="C451">
        <v>823</v>
      </c>
      <c r="D451" t="s">
        <v>522</v>
      </c>
      <c r="E451" t="str">
        <f>IF(ISNA(MATCH(A451,'ESO zone constants'!$A$3:$A$9952,0)),"","X")</f>
        <v>X</v>
      </c>
    </row>
    <row r="452" spans="1:5" x14ac:dyDescent="0.25">
      <c r="A452" s="81">
        <v>825</v>
      </c>
      <c r="B452">
        <v>450</v>
      </c>
      <c r="C452">
        <v>823</v>
      </c>
      <c r="D452" t="s">
        <v>523</v>
      </c>
      <c r="E452" t="str">
        <f>IF(ISNA(MATCH(A452,'ESO zone constants'!$A$3:$A$9952,0)),"","X")</f>
        <v>X</v>
      </c>
    </row>
    <row r="453" spans="1:5" x14ac:dyDescent="0.25">
      <c r="A453" s="81">
        <v>826</v>
      </c>
      <c r="B453">
        <v>451</v>
      </c>
      <c r="C453">
        <v>823</v>
      </c>
      <c r="D453" t="s">
        <v>524</v>
      </c>
      <c r="E453" t="str">
        <f>IF(ISNA(MATCH(A453,'ESO zone constants'!$A$3:$A$9952,0)),"","X")</f>
        <v>X</v>
      </c>
    </row>
    <row r="454" spans="1:5" x14ac:dyDescent="0.25">
      <c r="A454" s="81">
        <v>827</v>
      </c>
      <c r="B454">
        <v>452</v>
      </c>
      <c r="C454">
        <v>823</v>
      </c>
      <c r="D454" t="s">
        <v>525</v>
      </c>
      <c r="E454" t="str">
        <f>IF(ISNA(MATCH(A454,'ESO zone constants'!$A$3:$A$9952,0)),"","X")</f>
        <v>X</v>
      </c>
    </row>
    <row r="455" spans="1:5" x14ac:dyDescent="0.25">
      <c r="A455" s="81">
        <v>828</v>
      </c>
      <c r="B455">
        <v>453</v>
      </c>
      <c r="C455">
        <v>823</v>
      </c>
      <c r="D455" t="s">
        <v>526</v>
      </c>
      <c r="E455" t="str">
        <f>IF(ISNA(MATCH(A455,'ESO zone constants'!$A$3:$A$9952,0)),"","X")</f>
        <v>X</v>
      </c>
    </row>
    <row r="456" spans="1:5" x14ac:dyDescent="0.25">
      <c r="A456" s="81">
        <v>829</v>
      </c>
      <c r="B456">
        <v>454</v>
      </c>
      <c r="C456">
        <v>823</v>
      </c>
      <c r="D456" t="s">
        <v>527</v>
      </c>
      <c r="E456" t="str">
        <f>IF(ISNA(MATCH(A456,'ESO zone constants'!$A$3:$A$9952,0)),"","X")</f>
        <v>X</v>
      </c>
    </row>
    <row r="457" spans="1:5" x14ac:dyDescent="0.25">
      <c r="A457" s="81">
        <v>831</v>
      </c>
      <c r="B457">
        <v>455</v>
      </c>
      <c r="C457">
        <v>823</v>
      </c>
      <c r="D457" t="s">
        <v>528</v>
      </c>
      <c r="E457" t="str">
        <f>IF(ISNA(MATCH(A457,'ESO zone constants'!$A$3:$A$9952,0)),"","X")</f>
        <v>X</v>
      </c>
    </row>
    <row r="458" spans="1:5" x14ac:dyDescent="0.25">
      <c r="A458" s="81">
        <v>832</v>
      </c>
      <c r="B458">
        <v>456</v>
      </c>
      <c r="C458">
        <v>823</v>
      </c>
      <c r="D458" t="s">
        <v>529</v>
      </c>
      <c r="E458" t="str">
        <f>IF(ISNA(MATCH(A458,'ESO zone constants'!$A$3:$A$9952,0)),"","X")</f>
        <v>X</v>
      </c>
    </row>
    <row r="459" spans="1:5" x14ac:dyDescent="0.25">
      <c r="A459" s="81">
        <v>833</v>
      </c>
      <c r="B459">
        <v>457</v>
      </c>
      <c r="C459">
        <v>823</v>
      </c>
      <c r="D459" t="s">
        <v>530</v>
      </c>
      <c r="E459" t="str">
        <f>IF(ISNA(MATCH(A459,'ESO zone constants'!$A$3:$A$9952,0)),"","X")</f>
        <v>X</v>
      </c>
    </row>
    <row r="460" spans="1:5" x14ac:dyDescent="0.25">
      <c r="A460" s="81">
        <v>834</v>
      </c>
      <c r="B460">
        <v>458</v>
      </c>
      <c r="C460">
        <v>816</v>
      </c>
      <c r="D460" t="s">
        <v>531</v>
      </c>
      <c r="E460" t="str">
        <f>IF(ISNA(MATCH(A460,'ESO zone constants'!$A$3:$A$9952,0)),"","X")</f>
        <v>X</v>
      </c>
    </row>
    <row r="461" spans="1:5" x14ac:dyDescent="0.25">
      <c r="A461" s="81">
        <v>836</v>
      </c>
      <c r="B461">
        <v>459</v>
      </c>
      <c r="C461">
        <v>823</v>
      </c>
      <c r="D461" t="s">
        <v>532</v>
      </c>
      <c r="E461" t="str">
        <f>IF(ISNA(MATCH(A461,'ESO zone constants'!$A$3:$A$9952,0)),"","X")</f>
        <v>X</v>
      </c>
    </row>
    <row r="462" spans="1:5" x14ac:dyDescent="0.25">
      <c r="A462" s="81">
        <v>837</v>
      </c>
      <c r="B462">
        <v>460</v>
      </c>
      <c r="C462">
        <v>823</v>
      </c>
      <c r="D462" t="s">
        <v>533</v>
      </c>
      <c r="E462" t="str">
        <f>IF(ISNA(MATCH(A462,'ESO zone constants'!$A$3:$A$9952,0)),"","X")</f>
        <v>X</v>
      </c>
    </row>
    <row r="463" spans="1:5" x14ac:dyDescent="0.25">
      <c r="A463" s="81">
        <v>841</v>
      </c>
      <c r="B463">
        <v>461</v>
      </c>
      <c r="C463">
        <v>823</v>
      </c>
      <c r="D463" t="s">
        <v>534</v>
      </c>
      <c r="E463" t="str">
        <f>IF(ISNA(MATCH(A463,'ESO zone constants'!$A$3:$A$9952,0)),"","X")</f>
        <v>X</v>
      </c>
    </row>
    <row r="464" spans="1:5" x14ac:dyDescent="0.25">
      <c r="A464" s="81">
        <v>842</v>
      </c>
      <c r="B464">
        <v>462</v>
      </c>
      <c r="C464">
        <v>823</v>
      </c>
      <c r="D464" t="s">
        <v>535</v>
      </c>
      <c r="E464" t="str">
        <f>IF(ISNA(MATCH(A464,'ESO zone constants'!$A$3:$A$9952,0)),"","X")</f>
        <v>X</v>
      </c>
    </row>
    <row r="465" spans="1:5" x14ac:dyDescent="0.25">
      <c r="A465" s="81">
        <v>843</v>
      </c>
      <c r="B465">
        <v>463</v>
      </c>
      <c r="C465">
        <v>117</v>
      </c>
      <c r="D465" t="s">
        <v>53</v>
      </c>
      <c r="E465" t="str">
        <f>IF(ISNA(MATCH(A465,'ESO zone constants'!$A$3:$A$9952,0)),"","X")</f>
        <v>X</v>
      </c>
    </row>
    <row r="466" spans="1:5" x14ac:dyDescent="0.25">
      <c r="A466" s="81">
        <v>844</v>
      </c>
      <c r="B466">
        <v>464</v>
      </c>
      <c r="C466">
        <v>816</v>
      </c>
      <c r="D466" t="s">
        <v>536</v>
      </c>
      <c r="E466" t="str">
        <f>IF(ISNA(MATCH(A466,'ESO zone constants'!$A$3:$A$9952,0)),"","X")</f>
        <v>X</v>
      </c>
    </row>
    <row r="467" spans="1:5" x14ac:dyDescent="0.25">
      <c r="A467" s="81">
        <v>845</v>
      </c>
      <c r="B467">
        <v>465</v>
      </c>
      <c r="C467">
        <v>816</v>
      </c>
      <c r="D467" t="s">
        <v>537</v>
      </c>
      <c r="E467" t="str">
        <f>IF(ISNA(MATCH(A467,'ESO zone constants'!$A$3:$A$9952,0)),"","X")</f>
        <v>X</v>
      </c>
    </row>
    <row r="468" spans="1:5" x14ac:dyDescent="0.25">
      <c r="A468" s="81">
        <v>848</v>
      </c>
      <c r="B468">
        <v>466</v>
      </c>
      <c r="C468">
        <v>117</v>
      </c>
      <c r="D468" t="s">
        <v>72</v>
      </c>
      <c r="E468" t="str">
        <f>IF(ISNA(MATCH(A468,'ESO zone constants'!$A$3:$A$9952,0)),"","X")</f>
        <v>X</v>
      </c>
    </row>
    <row r="469" spans="1:5" x14ac:dyDescent="0.25">
      <c r="A469" s="81">
        <v>849</v>
      </c>
      <c r="B469">
        <v>467</v>
      </c>
      <c r="C469">
        <v>849</v>
      </c>
      <c r="D469" t="s">
        <v>538</v>
      </c>
      <c r="E469" t="str">
        <f>IF(ISNA(MATCH(A469,'ESO zone constants'!$A$3:$A$9952,0)),"","X")</f>
        <v>X</v>
      </c>
    </row>
    <row r="470" spans="1:5" x14ac:dyDescent="0.25">
      <c r="A470" s="81">
        <v>852</v>
      </c>
      <c r="B470">
        <v>468</v>
      </c>
      <c r="C470">
        <v>3</v>
      </c>
      <c r="D470" t="s">
        <v>539</v>
      </c>
      <c r="E470" t="str">
        <f>IF(ISNA(MATCH(A470,'ESO zone constants'!$A$3:$A$9952,0)),"","X")</f>
        <v>X</v>
      </c>
    </row>
    <row r="471" spans="1:5" x14ac:dyDescent="0.25">
      <c r="A471" s="80">
        <v>853</v>
      </c>
      <c r="B471">
        <v>469</v>
      </c>
      <c r="C471">
        <v>20</v>
      </c>
      <c r="D471" t="s">
        <v>540</v>
      </c>
      <c r="E471" t="str">
        <f>IF(ISNA(MATCH(A471,'ESO zone constants'!$A$3:$A$9952,0)),"","X")</f>
        <v>X</v>
      </c>
    </row>
    <row r="472" spans="1:5" x14ac:dyDescent="0.25">
      <c r="A472" s="80">
        <v>854</v>
      </c>
      <c r="B472">
        <v>470</v>
      </c>
      <c r="C472">
        <v>92</v>
      </c>
      <c r="D472" t="s">
        <v>541</v>
      </c>
      <c r="E472" t="str">
        <f>IF(ISNA(MATCH(A472,'ESO zone constants'!$A$3:$A$9952,0)),"","X")</f>
        <v>X</v>
      </c>
    </row>
    <row r="473" spans="1:5" x14ac:dyDescent="0.25">
      <c r="A473" s="80">
        <v>855</v>
      </c>
      <c r="B473">
        <v>471</v>
      </c>
      <c r="C473">
        <v>19</v>
      </c>
      <c r="D473" t="s">
        <v>542</v>
      </c>
      <c r="E473" t="str">
        <f>IF(ISNA(MATCH(A473,'ESO zone constants'!$A$3:$A$9952,0)),"","X")</f>
        <v>X</v>
      </c>
    </row>
    <row r="474" spans="1:5" x14ac:dyDescent="0.25">
      <c r="A474" s="80">
        <v>856</v>
      </c>
      <c r="B474">
        <v>472</v>
      </c>
      <c r="C474">
        <v>92</v>
      </c>
      <c r="D474" t="s">
        <v>543</v>
      </c>
      <c r="E474" t="str">
        <f>IF(ISNA(MATCH(A474,'ESO zone constants'!$A$3:$A$9952,0)),"","X")</f>
        <v>X</v>
      </c>
    </row>
    <row r="475" spans="1:5" x14ac:dyDescent="0.25">
      <c r="A475" s="80">
        <v>857</v>
      </c>
      <c r="B475">
        <v>473</v>
      </c>
      <c r="C475">
        <v>104</v>
      </c>
      <c r="D475" t="s">
        <v>544</v>
      </c>
      <c r="E475" t="str">
        <f>IF(ISNA(MATCH(A475,'ESO zone constants'!$A$3:$A$9952,0)),"","X")</f>
        <v>X</v>
      </c>
    </row>
    <row r="476" spans="1:5" x14ac:dyDescent="0.25">
      <c r="A476" s="80">
        <v>858</v>
      </c>
      <c r="B476">
        <v>474</v>
      </c>
      <c r="C476">
        <v>108</v>
      </c>
      <c r="D476" t="s">
        <v>545</v>
      </c>
      <c r="E476" t="str">
        <f>IF(ISNA(MATCH(A476,'ESO zone constants'!$A$3:$A$9952,0)),"","X")</f>
        <v>X</v>
      </c>
    </row>
    <row r="477" spans="1:5" x14ac:dyDescent="0.25">
      <c r="A477" s="80">
        <v>859</v>
      </c>
      <c r="B477">
        <v>475</v>
      </c>
      <c r="C477">
        <v>58</v>
      </c>
      <c r="D477" t="s">
        <v>546</v>
      </c>
      <c r="E477" t="str">
        <f>IF(ISNA(MATCH(A477,'ESO zone constants'!$A$3:$A$9952,0)),"","X")</f>
        <v>X</v>
      </c>
    </row>
    <row r="478" spans="1:5" x14ac:dyDescent="0.25">
      <c r="A478" s="80">
        <v>860</v>
      </c>
      <c r="B478">
        <v>476</v>
      </c>
      <c r="C478">
        <v>383</v>
      </c>
      <c r="D478" t="s">
        <v>547</v>
      </c>
      <c r="E478" t="str">
        <f>IF(ISNA(MATCH(A478,'ESO zone constants'!$A$3:$A$9952,0)),"","X")</f>
        <v>X</v>
      </c>
    </row>
    <row r="479" spans="1:5" x14ac:dyDescent="0.25">
      <c r="A479" s="80">
        <v>861</v>
      </c>
      <c r="B479">
        <v>477</v>
      </c>
      <c r="C479">
        <v>108</v>
      </c>
      <c r="D479" t="s">
        <v>548</v>
      </c>
      <c r="E479" t="str">
        <f>IF(ISNA(MATCH(A479,'ESO zone constants'!$A$3:$A$9952,0)),"","X")</f>
        <v>X</v>
      </c>
    </row>
    <row r="480" spans="1:5" x14ac:dyDescent="0.25">
      <c r="A480" s="80">
        <v>862</v>
      </c>
      <c r="B480">
        <v>478</v>
      </c>
      <c r="C480">
        <v>382</v>
      </c>
      <c r="D480" t="s">
        <v>549</v>
      </c>
      <c r="E480" t="str">
        <f>IF(ISNA(MATCH(A480,'ESO zone constants'!$A$3:$A$9952,0)),"","X")</f>
        <v>X</v>
      </c>
    </row>
    <row r="481" spans="1:5" x14ac:dyDescent="0.25">
      <c r="A481" s="80">
        <v>863</v>
      </c>
      <c r="B481">
        <v>479</v>
      </c>
      <c r="C481">
        <v>537</v>
      </c>
      <c r="D481" t="s">
        <v>550</v>
      </c>
      <c r="E481" t="str">
        <f>IF(ISNA(MATCH(A481,'ESO zone constants'!$A$3:$A$9952,0)),"","X")</f>
        <v>X</v>
      </c>
    </row>
    <row r="482" spans="1:5" x14ac:dyDescent="0.25">
      <c r="A482" s="80">
        <v>864</v>
      </c>
      <c r="B482">
        <v>480</v>
      </c>
      <c r="C482">
        <v>103</v>
      </c>
      <c r="D482" t="s">
        <v>551</v>
      </c>
      <c r="E482" t="str">
        <f>IF(ISNA(MATCH(A482,'ESO zone constants'!$A$3:$A$9952,0)),"","X")</f>
        <v>X</v>
      </c>
    </row>
    <row r="483" spans="1:5" x14ac:dyDescent="0.25">
      <c r="A483" s="81">
        <v>865</v>
      </c>
      <c r="B483">
        <v>481</v>
      </c>
      <c r="C483">
        <v>101</v>
      </c>
      <c r="D483" t="s">
        <v>552</v>
      </c>
      <c r="E483" t="str">
        <f>IF(ISNA(MATCH(A483,'ESO zone constants'!$A$3:$A$9952,0)),"","X")</f>
        <v>X</v>
      </c>
    </row>
    <row r="484" spans="1:5" x14ac:dyDescent="0.25">
      <c r="A484" s="80">
        <v>866</v>
      </c>
      <c r="B484">
        <v>482</v>
      </c>
      <c r="C484">
        <v>57</v>
      </c>
      <c r="D484" t="s">
        <v>553</v>
      </c>
      <c r="E484" t="str">
        <f>IF(ISNA(MATCH(A484,'ESO zone constants'!$A$3:$A$9952,0)),"","X")</f>
        <v>X</v>
      </c>
    </row>
    <row r="485" spans="1:5" x14ac:dyDescent="0.25">
      <c r="A485" s="80">
        <v>867</v>
      </c>
      <c r="B485">
        <v>483</v>
      </c>
      <c r="C485">
        <v>41</v>
      </c>
      <c r="D485" t="s">
        <v>554</v>
      </c>
      <c r="E485" t="str">
        <f>IF(ISNA(MATCH(A485,'ESO zone constants'!$A$3:$A$9952,0)),"","X")</f>
        <v>X</v>
      </c>
    </row>
    <row r="486" spans="1:5" x14ac:dyDescent="0.25">
      <c r="A486" s="80">
        <v>868</v>
      </c>
      <c r="B486">
        <v>484</v>
      </c>
      <c r="C486">
        <v>281</v>
      </c>
      <c r="D486" t="s">
        <v>555</v>
      </c>
      <c r="E486" t="str">
        <f>IF(ISNA(MATCH(A486,'ESO zone constants'!$A$3:$A$9952,0)),"","X")</f>
        <v>X</v>
      </c>
    </row>
    <row r="487" spans="1:5" x14ac:dyDescent="0.25">
      <c r="A487" s="80">
        <v>869</v>
      </c>
      <c r="B487">
        <v>485</v>
      </c>
      <c r="C487">
        <v>117</v>
      </c>
      <c r="D487" t="s">
        <v>556</v>
      </c>
      <c r="E487" t="str">
        <f>IF(ISNA(MATCH(A487,'ESO zone constants'!$A$3:$A$9952,0)),"","X")</f>
        <v>X</v>
      </c>
    </row>
    <row r="488" spans="1:5" x14ac:dyDescent="0.25">
      <c r="A488" s="80">
        <v>870</v>
      </c>
      <c r="B488">
        <v>486</v>
      </c>
      <c r="C488">
        <v>888</v>
      </c>
      <c r="D488" t="s">
        <v>557</v>
      </c>
      <c r="E488" t="str">
        <f>IF(ISNA(MATCH(A488,'ESO zone constants'!$A$3:$A$9952,0)),"","X")</f>
        <v>X</v>
      </c>
    </row>
    <row r="489" spans="1:5" x14ac:dyDescent="0.25">
      <c r="A489" s="80">
        <v>871</v>
      </c>
      <c r="B489">
        <v>487</v>
      </c>
      <c r="C489">
        <v>58</v>
      </c>
      <c r="D489" t="s">
        <v>558</v>
      </c>
      <c r="E489" t="str">
        <f>IF(ISNA(MATCH(A489,'ESO zone constants'!$A$3:$A$9952,0)),"","X")</f>
        <v>X</v>
      </c>
    </row>
    <row r="490" spans="1:5" x14ac:dyDescent="0.25">
      <c r="A490" s="80">
        <v>872</v>
      </c>
      <c r="B490">
        <v>488</v>
      </c>
      <c r="C490">
        <v>382</v>
      </c>
      <c r="D490" t="s">
        <v>559</v>
      </c>
      <c r="E490" t="str">
        <f>IF(ISNA(MATCH(A490,'ESO zone constants'!$A$3:$A$9952,0)),"","X")</f>
        <v>X</v>
      </c>
    </row>
    <row r="491" spans="1:5" x14ac:dyDescent="0.25">
      <c r="A491" s="80">
        <v>873</v>
      </c>
      <c r="B491">
        <v>489</v>
      </c>
      <c r="C491">
        <v>117</v>
      </c>
      <c r="D491" t="s">
        <v>560</v>
      </c>
      <c r="E491" t="str">
        <f>IF(ISNA(MATCH(A491,'ESO zone constants'!$A$3:$A$9952,0)),"","X")</f>
        <v>X</v>
      </c>
    </row>
    <row r="492" spans="1:5" x14ac:dyDescent="0.25">
      <c r="A492" s="80">
        <v>874</v>
      </c>
      <c r="B492">
        <v>490</v>
      </c>
      <c r="C492">
        <v>57</v>
      </c>
      <c r="D492" t="s">
        <v>561</v>
      </c>
      <c r="E492" t="str">
        <f>IF(ISNA(MATCH(A492,'ESO zone constants'!$A$3:$A$9952,0)),"","X")</f>
        <v>X</v>
      </c>
    </row>
    <row r="493" spans="1:5" x14ac:dyDescent="0.25">
      <c r="A493" s="80">
        <v>875</v>
      </c>
      <c r="B493">
        <v>491</v>
      </c>
      <c r="C493">
        <v>103</v>
      </c>
      <c r="D493" t="s">
        <v>562</v>
      </c>
      <c r="E493" t="str">
        <f>IF(ISNA(MATCH(A493,'ESO zone constants'!$A$3:$A$9952,0)),"","X")</f>
        <v>X</v>
      </c>
    </row>
    <row r="494" spans="1:5" x14ac:dyDescent="0.25">
      <c r="A494" s="80">
        <v>876</v>
      </c>
      <c r="B494">
        <v>492</v>
      </c>
      <c r="C494">
        <v>382</v>
      </c>
      <c r="D494" t="s">
        <v>563</v>
      </c>
      <c r="E494" t="str">
        <f>IF(ISNA(MATCH(A494,'ESO zone constants'!$A$3:$A$9952,0)),"","X")</f>
        <v>X</v>
      </c>
    </row>
    <row r="495" spans="1:5" x14ac:dyDescent="0.25">
      <c r="A495" s="80">
        <v>877</v>
      </c>
      <c r="B495">
        <v>493</v>
      </c>
      <c r="C495">
        <v>383</v>
      </c>
      <c r="D495" t="s">
        <v>564</v>
      </c>
      <c r="E495" t="str">
        <f>IF(ISNA(MATCH(A495,'ESO zone constants'!$A$3:$A$9952,0)),"","X")</f>
        <v>X</v>
      </c>
    </row>
    <row r="496" spans="1:5" x14ac:dyDescent="0.25">
      <c r="A496" s="80">
        <v>878</v>
      </c>
      <c r="B496">
        <v>494</v>
      </c>
      <c r="C496">
        <v>381</v>
      </c>
      <c r="D496" t="s">
        <v>565</v>
      </c>
      <c r="E496" t="str">
        <f>IF(ISNA(MATCH(A496,'ESO zone constants'!$A$3:$A$9952,0)),"","X")</f>
        <v>X</v>
      </c>
    </row>
    <row r="497" spans="1:5" x14ac:dyDescent="0.25">
      <c r="A497" s="80">
        <v>879</v>
      </c>
      <c r="B497">
        <v>495</v>
      </c>
      <c r="C497">
        <v>534</v>
      </c>
      <c r="D497" t="s">
        <v>566</v>
      </c>
      <c r="E497" t="str">
        <f>IF(ISNA(MATCH(A497,'ESO zone constants'!$A$3:$A$9952,0)),"","X")</f>
        <v>X</v>
      </c>
    </row>
    <row r="498" spans="1:5" x14ac:dyDescent="0.25">
      <c r="A498" s="81">
        <v>880</v>
      </c>
      <c r="B498">
        <v>496</v>
      </c>
      <c r="C498">
        <v>92</v>
      </c>
      <c r="D498" t="s">
        <v>567</v>
      </c>
      <c r="E498" t="str">
        <f>IF(ISNA(MATCH(A498,'ESO zone constants'!$A$3:$A$9952,0)),"","X")</f>
        <v>X</v>
      </c>
    </row>
    <row r="499" spans="1:5" x14ac:dyDescent="0.25">
      <c r="A499" s="81">
        <v>881</v>
      </c>
      <c r="B499">
        <v>497</v>
      </c>
      <c r="C499">
        <v>19</v>
      </c>
      <c r="D499" t="s">
        <v>568</v>
      </c>
      <c r="E499" t="str">
        <f>IF(ISNA(MATCH(A499,'ESO zone constants'!$A$3:$A$9952,0)),"","X")</f>
        <v>X</v>
      </c>
    </row>
    <row r="500" spans="1:5" x14ac:dyDescent="0.25">
      <c r="A500" s="81">
        <v>882</v>
      </c>
      <c r="B500">
        <v>498</v>
      </c>
      <c r="C500">
        <v>383</v>
      </c>
      <c r="D500" t="s">
        <v>569</v>
      </c>
      <c r="E500" t="str">
        <f>IF(ISNA(MATCH(A500,'ESO zone constants'!$A$3:$A$9952,0)),"","X")</f>
        <v>X</v>
      </c>
    </row>
    <row r="501" spans="1:5" x14ac:dyDescent="0.25">
      <c r="A501" s="81">
        <v>883</v>
      </c>
      <c r="B501">
        <v>499</v>
      </c>
      <c r="C501">
        <v>888</v>
      </c>
      <c r="D501" t="s">
        <v>570</v>
      </c>
      <c r="E501" t="str">
        <f>IF(ISNA(MATCH(A501,'ESO zone constants'!$A$3:$A$9952,0)),"","X")</f>
        <v>X</v>
      </c>
    </row>
    <row r="502" spans="1:5" x14ac:dyDescent="0.25">
      <c r="A502" s="81">
        <v>888</v>
      </c>
      <c r="B502">
        <v>500</v>
      </c>
      <c r="C502">
        <v>888</v>
      </c>
      <c r="D502" t="s">
        <v>571</v>
      </c>
      <c r="E502" t="str">
        <f>IF(ISNA(MATCH(A502,'ESO zone constants'!$A$3:$A$9952,0)),"","X")</f>
        <v>X</v>
      </c>
    </row>
    <row r="503" spans="1:5" x14ac:dyDescent="0.25">
      <c r="A503" s="81">
        <v>889</v>
      </c>
      <c r="B503">
        <v>501</v>
      </c>
      <c r="C503">
        <v>888</v>
      </c>
      <c r="D503" t="s">
        <v>572</v>
      </c>
      <c r="E503" t="str">
        <f>IF(ISNA(MATCH(A503,'ESO zone constants'!$A$3:$A$9952,0)),"","X")</f>
        <v>X</v>
      </c>
    </row>
    <row r="504" spans="1:5" x14ac:dyDescent="0.25">
      <c r="A504" s="81">
        <v>890</v>
      </c>
      <c r="B504">
        <v>502</v>
      </c>
      <c r="C504">
        <v>888</v>
      </c>
      <c r="D504" t="s">
        <v>573</v>
      </c>
      <c r="E504" t="str">
        <f>IF(ISNA(MATCH(A504,'ESO zone constants'!$A$3:$A$9952,0)),"","X")</f>
        <v>X</v>
      </c>
    </row>
    <row r="505" spans="1:5" x14ac:dyDescent="0.25">
      <c r="A505" s="81">
        <v>891</v>
      </c>
      <c r="B505">
        <v>503</v>
      </c>
      <c r="C505">
        <v>888</v>
      </c>
      <c r="D505" t="s">
        <v>574</v>
      </c>
      <c r="E505" t="str">
        <f>IF(ISNA(MATCH(A505,'ESO zone constants'!$A$3:$A$9952,0)),"","X")</f>
        <v>X</v>
      </c>
    </row>
    <row r="506" spans="1:5" x14ac:dyDescent="0.25">
      <c r="A506" s="80">
        <v>892</v>
      </c>
      <c r="B506">
        <v>504</v>
      </c>
      <c r="C506">
        <v>888</v>
      </c>
      <c r="D506" t="s">
        <v>575</v>
      </c>
      <c r="E506" t="str">
        <f>IF(ISNA(MATCH(A506,'ESO zone constants'!$A$3:$A$9952,0)),"","X")</f>
        <v>X</v>
      </c>
    </row>
    <row r="507" spans="1:5" x14ac:dyDescent="0.25">
      <c r="A507" s="81">
        <v>893</v>
      </c>
      <c r="B507">
        <v>505</v>
      </c>
      <c r="C507">
        <v>888</v>
      </c>
      <c r="D507" t="s">
        <v>576</v>
      </c>
      <c r="E507" t="str">
        <f>IF(ISNA(MATCH(A507,'ESO zone constants'!$A$3:$A$9952,0)),"","X")</f>
        <v>X</v>
      </c>
    </row>
    <row r="508" spans="1:5" x14ac:dyDescent="0.25">
      <c r="A508" s="81">
        <v>894</v>
      </c>
      <c r="B508">
        <v>506</v>
      </c>
      <c r="C508">
        <v>888</v>
      </c>
      <c r="D508" t="s">
        <v>577</v>
      </c>
      <c r="E508" t="str">
        <f>IF(ISNA(MATCH(A508,'ESO zone constants'!$A$3:$A$9952,0)),"","X")</f>
        <v>X</v>
      </c>
    </row>
    <row r="509" spans="1:5" x14ac:dyDescent="0.25">
      <c r="A509" s="80">
        <v>895</v>
      </c>
      <c r="B509">
        <v>507</v>
      </c>
      <c r="C509">
        <v>888</v>
      </c>
      <c r="D509" t="s">
        <v>2472</v>
      </c>
      <c r="E509" t="str">
        <f>IF(ISNA(MATCH(A509,'ESO zone constants'!$A$3:$A$9952,0)),"","X")</f>
        <v>X</v>
      </c>
    </row>
    <row r="510" spans="1:5" x14ac:dyDescent="0.25">
      <c r="A510" s="80">
        <v>896</v>
      </c>
      <c r="B510">
        <v>508</v>
      </c>
      <c r="C510">
        <v>888</v>
      </c>
      <c r="D510" t="s">
        <v>578</v>
      </c>
      <c r="E510" t="str">
        <f>IF(ISNA(MATCH(A510,'ESO zone constants'!$A$3:$A$9952,0)),"","X")</f>
        <v>X</v>
      </c>
    </row>
    <row r="511" spans="1:5" x14ac:dyDescent="0.25">
      <c r="A511" s="81">
        <v>897</v>
      </c>
      <c r="B511">
        <v>509</v>
      </c>
      <c r="C511">
        <v>888</v>
      </c>
      <c r="D511" t="s">
        <v>579</v>
      </c>
      <c r="E511" t="str">
        <f>IF(ISNA(MATCH(A511,'ESO zone constants'!$A$3:$A$9952,0)),"","X")</f>
        <v>X</v>
      </c>
    </row>
    <row r="512" spans="1:5" x14ac:dyDescent="0.25">
      <c r="A512" s="81">
        <v>898</v>
      </c>
      <c r="B512">
        <v>510</v>
      </c>
      <c r="C512">
        <v>888</v>
      </c>
      <c r="D512" t="s">
        <v>580</v>
      </c>
      <c r="E512" t="str">
        <f>IF(ISNA(MATCH(A512,'ESO zone constants'!$A$3:$A$9952,0)),"","X")</f>
        <v>X</v>
      </c>
    </row>
    <row r="513" spans="1:5" x14ac:dyDescent="0.25">
      <c r="A513" s="81">
        <v>899</v>
      </c>
      <c r="B513">
        <v>511</v>
      </c>
      <c r="C513">
        <v>888</v>
      </c>
      <c r="D513" t="s">
        <v>581</v>
      </c>
      <c r="E513" t="str">
        <f>IF(ISNA(MATCH(A513,'ESO zone constants'!$A$3:$A$9952,0)),"","X")</f>
        <v>X</v>
      </c>
    </row>
    <row r="514" spans="1:5" x14ac:dyDescent="0.25">
      <c r="A514" s="81">
        <v>900</v>
      </c>
      <c r="B514">
        <v>512</v>
      </c>
      <c r="C514">
        <v>888</v>
      </c>
      <c r="D514" t="s">
        <v>582</v>
      </c>
      <c r="E514" t="str">
        <f>IF(ISNA(MATCH(A514,'ESO zone constants'!$A$3:$A$9952,0)),"","X")</f>
        <v>X</v>
      </c>
    </row>
    <row r="515" spans="1:5" x14ac:dyDescent="0.25">
      <c r="A515" s="81">
        <v>901</v>
      </c>
      <c r="B515">
        <v>513</v>
      </c>
      <c r="C515">
        <v>888</v>
      </c>
      <c r="D515" t="s">
        <v>583</v>
      </c>
      <c r="E515" t="str">
        <f>IF(ISNA(MATCH(A515,'ESO zone constants'!$A$3:$A$9952,0)),"","X")</f>
        <v>X</v>
      </c>
    </row>
    <row r="516" spans="1:5" x14ac:dyDescent="0.25">
      <c r="A516" s="81">
        <v>902</v>
      </c>
      <c r="B516">
        <v>514</v>
      </c>
      <c r="C516">
        <v>888</v>
      </c>
      <c r="D516" t="s">
        <v>584</v>
      </c>
      <c r="E516" t="str">
        <f>IF(ISNA(MATCH(A516,'ESO zone constants'!$A$3:$A$9952,0)),"","X")</f>
        <v>X</v>
      </c>
    </row>
    <row r="517" spans="1:5" x14ac:dyDescent="0.25">
      <c r="A517" s="81">
        <v>903</v>
      </c>
      <c r="B517">
        <v>515</v>
      </c>
      <c r="C517">
        <v>888</v>
      </c>
      <c r="D517" t="s">
        <v>585</v>
      </c>
      <c r="E517" t="str">
        <f>IF(ISNA(MATCH(A517,'ESO zone constants'!$A$3:$A$9952,0)),"","X")</f>
        <v>X</v>
      </c>
    </row>
    <row r="518" spans="1:5" x14ac:dyDescent="0.25">
      <c r="A518" s="80">
        <v>904</v>
      </c>
      <c r="B518">
        <v>516</v>
      </c>
      <c r="C518">
        <v>888</v>
      </c>
      <c r="D518" t="s">
        <v>586</v>
      </c>
      <c r="E518" t="str">
        <f>IF(ISNA(MATCH(A518,'ESO zone constants'!$A$3:$A$9952,0)),"","X")</f>
        <v>X</v>
      </c>
    </row>
    <row r="519" spans="1:5" x14ac:dyDescent="0.25">
      <c r="A519" s="81">
        <v>905</v>
      </c>
      <c r="B519">
        <v>517</v>
      </c>
      <c r="C519">
        <v>888</v>
      </c>
      <c r="D519" t="s">
        <v>587</v>
      </c>
      <c r="E519" t="str">
        <f>IF(ISNA(MATCH(A519,'ESO zone constants'!$A$3:$A$9952,0)),"","X")</f>
        <v>X</v>
      </c>
    </row>
    <row r="520" spans="1:5" x14ac:dyDescent="0.25">
      <c r="A520" s="81">
        <v>906</v>
      </c>
      <c r="B520">
        <v>518</v>
      </c>
      <c r="C520">
        <v>888</v>
      </c>
      <c r="D520" t="s">
        <v>588</v>
      </c>
      <c r="E520" t="str">
        <f>IF(ISNA(MATCH(A520,'ESO zone constants'!$A$3:$A$9952,0)),"","X")</f>
        <v>X</v>
      </c>
    </row>
    <row r="521" spans="1:5" x14ac:dyDescent="0.25">
      <c r="A521" s="80">
        <v>907</v>
      </c>
      <c r="B521">
        <v>519</v>
      </c>
      <c r="C521">
        <v>888</v>
      </c>
      <c r="D521" t="s">
        <v>2449</v>
      </c>
      <c r="E521" t="str">
        <f>IF(ISNA(MATCH(A521,'ESO zone constants'!$A$3:$A$9952,0)),"","X")</f>
        <v>X</v>
      </c>
    </row>
    <row r="522" spans="1:5" x14ac:dyDescent="0.25">
      <c r="A522" s="81">
        <v>908</v>
      </c>
      <c r="B522">
        <v>520</v>
      </c>
      <c r="C522">
        <v>888</v>
      </c>
      <c r="D522" t="s">
        <v>589</v>
      </c>
      <c r="E522" t="str">
        <f>IF(ISNA(MATCH(A522,'ESO zone constants'!$A$3:$A$9952,0)),"","X")</f>
        <v>X</v>
      </c>
    </row>
    <row r="523" spans="1:5" x14ac:dyDescent="0.25">
      <c r="A523" s="80">
        <v>909</v>
      </c>
      <c r="B523">
        <v>521</v>
      </c>
      <c r="C523">
        <v>888</v>
      </c>
      <c r="D523" t="s">
        <v>590</v>
      </c>
      <c r="E523" t="str">
        <f>IF(ISNA(MATCH(A523,'ESO zone constants'!$A$3:$A$9952,0)),"","X")</f>
        <v>X</v>
      </c>
    </row>
    <row r="524" spans="1:5" x14ac:dyDescent="0.25">
      <c r="A524" s="81">
        <v>910</v>
      </c>
      <c r="B524">
        <v>522</v>
      </c>
      <c r="C524">
        <v>888</v>
      </c>
      <c r="D524" t="s">
        <v>591</v>
      </c>
      <c r="E524" t="str">
        <f>IF(ISNA(MATCH(A524,'ESO zone constants'!$A$3:$A$9952,0)),"","X")</f>
        <v>X</v>
      </c>
    </row>
    <row r="525" spans="1:5" x14ac:dyDescent="0.25">
      <c r="A525" s="81">
        <v>911</v>
      </c>
      <c r="B525">
        <v>523</v>
      </c>
      <c r="C525">
        <v>888</v>
      </c>
      <c r="D525" t="s">
        <v>592</v>
      </c>
      <c r="E525" t="str">
        <f>IF(ISNA(MATCH(A525,'ESO zone constants'!$A$3:$A$9952,0)),"","X")</f>
        <v>X</v>
      </c>
    </row>
    <row r="526" spans="1:5" x14ac:dyDescent="0.25">
      <c r="A526" s="80">
        <v>913</v>
      </c>
      <c r="B526">
        <v>524</v>
      </c>
      <c r="C526">
        <v>888</v>
      </c>
      <c r="D526" t="s">
        <v>593</v>
      </c>
      <c r="E526" t="str">
        <f>IF(ISNA(MATCH(A526,'ESO zone constants'!$A$3:$A$9952,0)),"","X")</f>
        <v>X</v>
      </c>
    </row>
    <row r="527" spans="1:5" x14ac:dyDescent="0.25">
      <c r="A527" s="81">
        <v>914</v>
      </c>
      <c r="B527">
        <v>525</v>
      </c>
      <c r="C527">
        <v>888</v>
      </c>
      <c r="D527" t="s">
        <v>594</v>
      </c>
      <c r="E527" t="str">
        <f>IF(ISNA(MATCH(A527,'ESO zone constants'!$A$3:$A$9952,0)),"","X")</f>
        <v>X</v>
      </c>
    </row>
    <row r="528" spans="1:5" x14ac:dyDescent="0.25">
      <c r="A528" s="81">
        <v>915</v>
      </c>
      <c r="B528">
        <v>526</v>
      </c>
      <c r="C528">
        <v>888</v>
      </c>
      <c r="D528" t="s">
        <v>595</v>
      </c>
      <c r="E528" t="str">
        <f>IF(ISNA(MATCH(A528,'ESO zone constants'!$A$3:$A$9952,0)),"","X")</f>
        <v>X</v>
      </c>
    </row>
    <row r="529" spans="1:5" x14ac:dyDescent="0.25">
      <c r="A529" s="81">
        <v>916</v>
      </c>
      <c r="B529">
        <v>527</v>
      </c>
      <c r="C529">
        <v>888</v>
      </c>
      <c r="D529" t="s">
        <v>596</v>
      </c>
      <c r="E529" t="str">
        <f>IF(ISNA(MATCH(A529,'ESO zone constants'!$A$3:$A$9952,0)),"","X")</f>
        <v>X</v>
      </c>
    </row>
    <row r="530" spans="1:5" x14ac:dyDescent="0.25">
      <c r="A530" s="81">
        <v>917</v>
      </c>
      <c r="B530">
        <v>528</v>
      </c>
      <c r="C530">
        <v>917</v>
      </c>
      <c r="D530" t="s">
        <v>597</v>
      </c>
      <c r="E530" t="str">
        <f>IF(ISNA(MATCH(A530,'ESO zone constants'!$A$3:$A$9952,0)),"","X")</f>
        <v>X</v>
      </c>
    </row>
    <row r="531" spans="1:5" x14ac:dyDescent="0.25">
      <c r="A531" s="81">
        <v>918</v>
      </c>
      <c r="B531">
        <v>529</v>
      </c>
      <c r="C531">
        <v>849</v>
      </c>
      <c r="D531" t="s">
        <v>598</v>
      </c>
      <c r="E531" t="str">
        <f>IF(ISNA(MATCH(A531,'ESO zone constants'!$A$3:$A$9952,0)),"","X")</f>
        <v>X</v>
      </c>
    </row>
    <row r="532" spans="1:5" x14ac:dyDescent="0.25">
      <c r="A532" s="81">
        <v>919</v>
      </c>
      <c r="B532">
        <v>530</v>
      </c>
      <c r="C532">
        <v>849</v>
      </c>
      <c r="D532" t="s">
        <v>599</v>
      </c>
      <c r="E532" t="str">
        <f>IF(ISNA(MATCH(A532,'ESO zone constants'!$A$3:$A$9952,0)),"","X")</f>
        <v>X</v>
      </c>
    </row>
    <row r="533" spans="1:5" x14ac:dyDescent="0.25">
      <c r="A533" s="81">
        <v>920</v>
      </c>
      <c r="B533">
        <v>531</v>
      </c>
      <c r="C533">
        <v>849</v>
      </c>
      <c r="D533" t="s">
        <v>600</v>
      </c>
      <c r="E533" t="str">
        <f>IF(ISNA(MATCH(A533,'ESO zone constants'!$A$3:$A$9952,0)),"","X")</f>
        <v>X</v>
      </c>
    </row>
    <row r="534" spans="1:5" x14ac:dyDescent="0.25">
      <c r="A534" s="81">
        <v>921</v>
      </c>
      <c r="B534">
        <v>532</v>
      </c>
      <c r="C534">
        <v>849</v>
      </c>
      <c r="D534" t="s">
        <v>601</v>
      </c>
      <c r="E534" t="str">
        <f>IF(ISNA(MATCH(A534,'ESO zone constants'!$A$3:$A$9952,0)),"","X")</f>
        <v>X</v>
      </c>
    </row>
    <row r="535" spans="1:5" x14ac:dyDescent="0.25">
      <c r="A535" s="81">
        <v>922</v>
      </c>
      <c r="B535">
        <v>533</v>
      </c>
      <c r="C535">
        <v>849</v>
      </c>
      <c r="D535" t="s">
        <v>602</v>
      </c>
      <c r="E535" t="str">
        <f>IF(ISNA(MATCH(A535,'ESO zone constants'!$A$3:$A$9952,0)),"","X")</f>
        <v>X</v>
      </c>
    </row>
    <row r="536" spans="1:5" x14ac:dyDescent="0.25">
      <c r="A536" s="81">
        <v>923</v>
      </c>
      <c r="B536">
        <v>534</v>
      </c>
      <c r="C536">
        <v>849</v>
      </c>
      <c r="D536" t="s">
        <v>603</v>
      </c>
      <c r="E536" t="str">
        <f>IF(ISNA(MATCH(A536,'ESO zone constants'!$A$3:$A$9952,0)),"","X")</f>
        <v>X</v>
      </c>
    </row>
    <row r="537" spans="1:5" x14ac:dyDescent="0.25">
      <c r="A537" s="81">
        <v>924</v>
      </c>
      <c r="B537">
        <v>535</v>
      </c>
      <c r="C537">
        <v>849</v>
      </c>
      <c r="D537" t="s">
        <v>604</v>
      </c>
      <c r="E537" t="str">
        <f>IF(ISNA(MATCH(A537,'ESO zone constants'!$A$3:$A$9952,0)),"","X")</f>
        <v>X</v>
      </c>
    </row>
    <row r="538" spans="1:5" x14ac:dyDescent="0.25">
      <c r="A538" s="81">
        <v>925</v>
      </c>
      <c r="B538">
        <v>536</v>
      </c>
      <c r="C538">
        <v>849</v>
      </c>
      <c r="D538" t="s">
        <v>605</v>
      </c>
      <c r="E538" t="str">
        <f>IF(ISNA(MATCH(A538,'ESO zone constants'!$A$3:$A$9952,0)),"","X")</f>
        <v>X</v>
      </c>
    </row>
    <row r="539" spans="1:5" x14ac:dyDescent="0.25">
      <c r="A539" s="81">
        <v>926</v>
      </c>
      <c r="B539">
        <v>537</v>
      </c>
      <c r="C539">
        <v>849</v>
      </c>
      <c r="D539" t="s">
        <v>606</v>
      </c>
      <c r="E539" t="str">
        <f>IF(ISNA(MATCH(A539,'ESO zone constants'!$A$3:$A$9952,0)),"","X")</f>
        <v>X</v>
      </c>
    </row>
    <row r="540" spans="1:5" x14ac:dyDescent="0.25">
      <c r="A540" s="81">
        <v>927</v>
      </c>
      <c r="B540">
        <v>538</v>
      </c>
      <c r="C540">
        <v>849</v>
      </c>
      <c r="D540" t="s">
        <v>607</v>
      </c>
      <c r="E540" t="str">
        <f>IF(ISNA(MATCH(A540,'ESO zone constants'!$A$3:$A$9952,0)),"","X")</f>
        <v>X</v>
      </c>
    </row>
    <row r="541" spans="1:5" x14ac:dyDescent="0.25">
      <c r="A541" s="81">
        <v>928</v>
      </c>
      <c r="B541">
        <v>539</v>
      </c>
      <c r="C541">
        <v>849</v>
      </c>
      <c r="D541" t="s">
        <v>608</v>
      </c>
      <c r="E541" t="str">
        <f>IF(ISNA(MATCH(A541,'ESO zone constants'!$A$3:$A$9952,0)),"","X")</f>
        <v>X</v>
      </c>
    </row>
    <row r="542" spans="1:5" x14ac:dyDescent="0.25">
      <c r="A542" s="81">
        <v>929</v>
      </c>
      <c r="B542">
        <v>540</v>
      </c>
      <c r="C542">
        <v>849</v>
      </c>
      <c r="D542" t="s">
        <v>609</v>
      </c>
      <c r="E542" t="str">
        <f>IF(ISNA(MATCH(A542,'ESO zone constants'!$A$3:$A$9952,0)),"","X")</f>
        <v>X</v>
      </c>
    </row>
    <row r="543" spans="1:5" x14ac:dyDescent="0.25">
      <c r="A543" s="81">
        <v>930</v>
      </c>
      <c r="B543">
        <v>541</v>
      </c>
      <c r="C543">
        <v>57</v>
      </c>
      <c r="D543" t="s">
        <v>46</v>
      </c>
      <c r="E543" t="str">
        <f>IF(ISNA(MATCH(A543,'ESO zone constants'!$A$3:$A$9952,0)),"","X")</f>
        <v>X</v>
      </c>
    </row>
    <row r="544" spans="1:5" x14ac:dyDescent="0.25">
      <c r="A544" s="81">
        <v>931</v>
      </c>
      <c r="B544">
        <v>542</v>
      </c>
      <c r="C544">
        <v>383</v>
      </c>
      <c r="D544" t="s">
        <v>56</v>
      </c>
      <c r="E544" t="str">
        <f>IF(ISNA(MATCH(A544,'ESO zone constants'!$A$3:$A$9952,0)),"","X")</f>
        <v>X</v>
      </c>
    </row>
    <row r="545" spans="1:5" x14ac:dyDescent="0.25">
      <c r="A545" s="81">
        <v>932</v>
      </c>
      <c r="B545">
        <v>543</v>
      </c>
      <c r="C545">
        <v>20</v>
      </c>
      <c r="D545" t="s">
        <v>55</v>
      </c>
      <c r="E545" t="str">
        <f>IF(ISNA(MATCH(A545,'ESO zone constants'!$A$3:$A$9952,0)),"","X")</f>
        <v>X</v>
      </c>
    </row>
    <row r="546" spans="1:5" x14ac:dyDescent="0.25">
      <c r="A546" s="81">
        <v>933</v>
      </c>
      <c r="B546">
        <v>544</v>
      </c>
      <c r="C546">
        <v>19</v>
      </c>
      <c r="D546" t="s">
        <v>58</v>
      </c>
      <c r="E546" t="str">
        <f>IF(ISNA(MATCH(A546,'ESO zone constants'!$A$3:$A$9952,0)),"","X")</f>
        <v>X</v>
      </c>
    </row>
    <row r="547" spans="1:5" x14ac:dyDescent="0.25">
      <c r="A547" s="81">
        <v>934</v>
      </c>
      <c r="B547">
        <v>545</v>
      </c>
      <c r="C547">
        <v>41</v>
      </c>
      <c r="D547" t="s">
        <v>63</v>
      </c>
      <c r="E547" t="str">
        <f>IF(ISNA(MATCH(A547,'ESO zone constants'!$A$3:$A$9952,0)),"","X")</f>
        <v>X</v>
      </c>
    </row>
    <row r="548" spans="1:5" x14ac:dyDescent="0.25">
      <c r="A548" s="81">
        <v>935</v>
      </c>
      <c r="B548">
        <v>546</v>
      </c>
      <c r="C548">
        <v>381</v>
      </c>
      <c r="D548" t="s">
        <v>103</v>
      </c>
      <c r="E548" t="str">
        <f>IF(ISNA(MATCH(A548,'ESO zone constants'!$A$3:$A$9952,0)),"","X")</f>
        <v>X</v>
      </c>
    </row>
    <row r="549" spans="1:5" x14ac:dyDescent="0.25">
      <c r="A549" s="81">
        <v>936</v>
      </c>
      <c r="B549">
        <v>547</v>
      </c>
      <c r="C549">
        <v>3</v>
      </c>
      <c r="D549" t="s">
        <v>42</v>
      </c>
      <c r="E549" t="str">
        <f>IF(ISNA(MATCH(A549,'ESO zone constants'!$A$3:$A$9952,0)),"","X")</f>
        <v>X</v>
      </c>
    </row>
    <row r="550" spans="1:5" x14ac:dyDescent="0.25">
      <c r="A550" s="81">
        <v>937</v>
      </c>
      <c r="B550">
        <v>548</v>
      </c>
      <c r="C550">
        <v>57</v>
      </c>
      <c r="D550" t="s">
        <v>610</v>
      </c>
      <c r="E550" t="str">
        <f>IF(ISNA(MATCH(A550,'ESO zone constants'!$A$3:$A$9952,0)),"","X")</f>
        <v>X</v>
      </c>
    </row>
    <row r="551" spans="1:5" x14ac:dyDescent="0.25">
      <c r="A551" s="81">
        <v>938</v>
      </c>
      <c r="B551">
        <v>549</v>
      </c>
      <c r="C551">
        <v>104</v>
      </c>
      <c r="D551" t="s">
        <v>611</v>
      </c>
      <c r="E551" t="str">
        <f>IF(ISNA(MATCH(A551,'ESO zone constants'!$A$3:$A$9952,0)),"","X")</f>
        <v>X</v>
      </c>
    </row>
    <row r="552" spans="1:5" x14ac:dyDescent="0.25">
      <c r="A552" s="81">
        <v>939</v>
      </c>
      <c r="B552">
        <v>550</v>
      </c>
      <c r="C552">
        <v>381</v>
      </c>
      <c r="D552" t="s">
        <v>612</v>
      </c>
      <c r="E552" t="str">
        <f>IF(ISNA(MATCH(A552,'ESO zone constants'!$A$3:$A$9952,0)),"","X")</f>
        <v>X</v>
      </c>
    </row>
    <row r="553" spans="1:5" x14ac:dyDescent="0.25">
      <c r="A553" s="81">
        <v>940</v>
      </c>
      <c r="B553">
        <v>551</v>
      </c>
      <c r="C553">
        <v>381</v>
      </c>
      <c r="D553" t="s">
        <v>613</v>
      </c>
      <c r="E553" t="str">
        <f>IF(ISNA(MATCH(A553,'ESO zone constants'!$A$3:$A$9952,0)),"","X")</f>
        <v>X</v>
      </c>
    </row>
    <row r="554" spans="1:5" x14ac:dyDescent="0.25">
      <c r="A554" s="80">
        <v>941</v>
      </c>
      <c r="B554">
        <v>552</v>
      </c>
      <c r="C554">
        <v>41</v>
      </c>
      <c r="D554" t="s">
        <v>614</v>
      </c>
      <c r="E554" t="str">
        <f>IF(ISNA(MATCH(A554,'ESO zone constants'!$A$3:$A$9952,0)),"","X")</f>
        <v>X</v>
      </c>
    </row>
    <row r="555" spans="1:5" x14ac:dyDescent="0.25">
      <c r="A555" s="80">
        <v>942</v>
      </c>
      <c r="B555">
        <v>553</v>
      </c>
      <c r="C555">
        <v>3</v>
      </c>
      <c r="D555" t="s">
        <v>615</v>
      </c>
      <c r="E555" t="str">
        <f>IF(ISNA(MATCH(A555,'ESO zone constants'!$A$3:$A$9952,0)),"","X")</f>
        <v>X</v>
      </c>
    </row>
    <row r="556" spans="1:5" x14ac:dyDescent="0.25">
      <c r="A556" s="80">
        <v>943</v>
      </c>
      <c r="B556">
        <v>554</v>
      </c>
      <c r="C556">
        <v>3</v>
      </c>
      <c r="D556" t="s">
        <v>616</v>
      </c>
      <c r="E556" t="str">
        <f>IF(ISNA(MATCH(A556,'ESO zone constants'!$A$3:$A$9952,0)),"","X")</f>
        <v>X</v>
      </c>
    </row>
    <row r="557" spans="1:5" x14ac:dyDescent="0.25">
      <c r="A557" s="80">
        <v>944</v>
      </c>
      <c r="B557">
        <v>555</v>
      </c>
      <c r="C557">
        <v>382</v>
      </c>
      <c r="D557" t="s">
        <v>617</v>
      </c>
      <c r="E557" t="str">
        <f>IF(ISNA(MATCH(A557,'ESO zone constants'!$A$3:$A$9952,0)),"","X")</f>
        <v>X</v>
      </c>
    </row>
    <row r="558" spans="1:5" x14ac:dyDescent="0.25">
      <c r="A558" s="80">
        <v>945</v>
      </c>
      <c r="B558">
        <v>556</v>
      </c>
      <c r="C558">
        <v>41</v>
      </c>
      <c r="D558" t="s">
        <v>618</v>
      </c>
      <c r="E558" t="str">
        <f>IF(ISNA(MATCH(A558,'ESO zone constants'!$A$3:$A$9952,0)),"","X")</f>
        <v>X</v>
      </c>
    </row>
    <row r="559" spans="1:5" x14ac:dyDescent="0.25">
      <c r="A559" s="80">
        <v>946</v>
      </c>
      <c r="B559">
        <v>557</v>
      </c>
      <c r="C559">
        <v>849</v>
      </c>
      <c r="D559" t="s">
        <v>619</v>
      </c>
      <c r="E559" t="str">
        <f>IF(ISNA(MATCH(A559,'ESO zone constants'!$A$3:$A$9952,0)),"","X")</f>
        <v>X</v>
      </c>
    </row>
    <row r="560" spans="1:5" x14ac:dyDescent="0.25">
      <c r="A560" s="80">
        <v>947</v>
      </c>
      <c r="B560">
        <v>558</v>
      </c>
      <c r="C560">
        <v>849</v>
      </c>
      <c r="D560" t="s">
        <v>620</v>
      </c>
      <c r="E560" t="str">
        <f>IF(ISNA(MATCH(A560,'ESO zone constants'!$A$3:$A$9952,0)),"","X")</f>
        <v>X</v>
      </c>
    </row>
    <row r="561" spans="1:5" x14ac:dyDescent="0.25">
      <c r="A561" s="80">
        <v>948</v>
      </c>
      <c r="B561">
        <v>559</v>
      </c>
      <c r="C561">
        <v>849</v>
      </c>
      <c r="D561" t="s">
        <v>621</v>
      </c>
      <c r="E561" t="str">
        <f>IF(ISNA(MATCH(A561,'ESO zone constants'!$A$3:$A$9952,0)),"","X")</f>
        <v>X</v>
      </c>
    </row>
    <row r="562" spans="1:5" x14ac:dyDescent="0.25">
      <c r="A562" s="80">
        <v>949</v>
      </c>
      <c r="B562">
        <v>560</v>
      </c>
      <c r="C562">
        <v>849</v>
      </c>
      <c r="D562" t="s">
        <v>622</v>
      </c>
      <c r="E562" t="str">
        <f>IF(ISNA(MATCH(A562,'ESO zone constants'!$A$3:$A$9952,0)),"","X")</f>
        <v>X</v>
      </c>
    </row>
    <row r="563" spans="1:5" x14ac:dyDescent="0.25">
      <c r="A563" s="80">
        <v>950</v>
      </c>
      <c r="B563">
        <v>561</v>
      </c>
      <c r="C563">
        <v>849</v>
      </c>
      <c r="D563" t="s">
        <v>623</v>
      </c>
      <c r="E563" t="str">
        <f>IF(ISNA(MATCH(A563,'ESO zone constants'!$A$3:$A$9952,0)),"","X")</f>
        <v>X</v>
      </c>
    </row>
    <row r="564" spans="1:5" x14ac:dyDescent="0.25">
      <c r="A564" s="80">
        <v>951</v>
      </c>
      <c r="B564">
        <v>562</v>
      </c>
      <c r="C564">
        <v>849</v>
      </c>
      <c r="D564" t="s">
        <v>624</v>
      </c>
      <c r="E564" t="str">
        <f>IF(ISNA(MATCH(A564,'ESO zone constants'!$A$3:$A$9952,0)),"","X")</f>
        <v>X</v>
      </c>
    </row>
    <row r="565" spans="1:5" x14ac:dyDescent="0.25">
      <c r="A565" s="80">
        <v>952</v>
      </c>
      <c r="B565">
        <v>563</v>
      </c>
      <c r="C565">
        <v>849</v>
      </c>
      <c r="D565" t="s">
        <v>625</v>
      </c>
      <c r="E565" t="str">
        <f>IF(ISNA(MATCH(A565,'ESO zone constants'!$A$3:$A$9952,0)),"","X")</f>
        <v>X</v>
      </c>
    </row>
    <row r="566" spans="1:5" x14ac:dyDescent="0.25">
      <c r="A566" s="80">
        <v>953</v>
      </c>
      <c r="B566">
        <v>564</v>
      </c>
      <c r="C566">
        <v>849</v>
      </c>
      <c r="D566" t="s">
        <v>626</v>
      </c>
      <c r="E566" t="str">
        <f>IF(ISNA(MATCH(A566,'ESO zone constants'!$A$3:$A$9952,0)),"","X")</f>
        <v>X</v>
      </c>
    </row>
    <row r="567" spans="1:5" x14ac:dyDescent="0.25">
      <c r="A567" s="80">
        <v>954</v>
      </c>
      <c r="B567">
        <v>565</v>
      </c>
      <c r="C567">
        <v>849</v>
      </c>
      <c r="D567" t="s">
        <v>627</v>
      </c>
      <c r="E567" t="str">
        <f>IF(ISNA(MATCH(A567,'ESO zone constants'!$A$3:$A$9952,0)),"","X")</f>
        <v>X</v>
      </c>
    </row>
    <row r="568" spans="1:5" x14ac:dyDescent="0.25">
      <c r="A568" s="80">
        <v>955</v>
      </c>
      <c r="B568">
        <v>566</v>
      </c>
      <c r="C568">
        <v>849</v>
      </c>
      <c r="D568" t="s">
        <v>628</v>
      </c>
      <c r="E568" t="str">
        <f>IF(ISNA(MATCH(A568,'ESO zone constants'!$A$3:$A$9952,0)),"","X")</f>
        <v>X</v>
      </c>
    </row>
    <row r="569" spans="1:5" x14ac:dyDescent="0.25">
      <c r="A569" s="80">
        <v>956</v>
      </c>
      <c r="B569">
        <v>567</v>
      </c>
      <c r="C569">
        <v>849</v>
      </c>
      <c r="D569" t="s">
        <v>629</v>
      </c>
      <c r="E569" t="str">
        <f>IF(ISNA(MATCH(A569,'ESO zone constants'!$A$3:$A$9952,0)),"","X")</f>
        <v>X</v>
      </c>
    </row>
    <row r="570" spans="1:5" x14ac:dyDescent="0.25">
      <c r="A570" s="80">
        <v>957</v>
      </c>
      <c r="B570">
        <v>568</v>
      </c>
      <c r="C570">
        <v>849</v>
      </c>
      <c r="D570" t="s">
        <v>630</v>
      </c>
      <c r="E570" t="str">
        <f>IF(ISNA(MATCH(A570,'ESO zone constants'!$A$3:$A$9952,0)),"","X")</f>
        <v>X</v>
      </c>
    </row>
    <row r="571" spans="1:5" x14ac:dyDescent="0.25">
      <c r="A571" s="80">
        <v>958</v>
      </c>
      <c r="B571">
        <v>569</v>
      </c>
      <c r="C571">
        <v>849</v>
      </c>
      <c r="D571" t="s">
        <v>631</v>
      </c>
      <c r="E571" t="str">
        <f>IF(ISNA(MATCH(A571,'ESO zone constants'!$A$3:$A$9952,0)),"","X")</f>
        <v>X</v>
      </c>
    </row>
    <row r="572" spans="1:5" x14ac:dyDescent="0.25">
      <c r="A572" s="80">
        <v>959</v>
      </c>
      <c r="B572">
        <v>570</v>
      </c>
      <c r="C572">
        <v>849</v>
      </c>
      <c r="D572" t="s">
        <v>632</v>
      </c>
      <c r="E572" t="str">
        <f>IF(ISNA(MATCH(A572,'ESO zone constants'!$A$3:$A$9952,0)),"","X")</f>
        <v>X</v>
      </c>
    </row>
    <row r="573" spans="1:5" x14ac:dyDescent="0.25">
      <c r="A573" s="80">
        <v>960</v>
      </c>
      <c r="B573">
        <v>571</v>
      </c>
      <c r="C573">
        <v>849</v>
      </c>
      <c r="D573" t="s">
        <v>633</v>
      </c>
      <c r="E573" t="str">
        <f>IF(ISNA(MATCH(A573,'ESO zone constants'!$A$3:$A$9952,0)),"","X")</f>
        <v>X</v>
      </c>
    </row>
    <row r="574" spans="1:5" x14ac:dyDescent="0.25">
      <c r="A574" s="80">
        <v>961</v>
      </c>
      <c r="B574">
        <v>572</v>
      </c>
      <c r="C574">
        <v>849</v>
      </c>
      <c r="D574" t="s">
        <v>634</v>
      </c>
      <c r="E574" t="str">
        <f>IF(ISNA(MATCH(A574,'ESO zone constants'!$A$3:$A$9952,0)),"","X")</f>
        <v>X</v>
      </c>
    </row>
    <row r="575" spans="1:5" x14ac:dyDescent="0.25">
      <c r="A575" s="80">
        <v>962</v>
      </c>
      <c r="B575">
        <v>573</v>
      </c>
      <c r="C575">
        <v>849</v>
      </c>
      <c r="D575" t="s">
        <v>635</v>
      </c>
      <c r="E575" t="str">
        <f>IF(ISNA(MATCH(A575,'ESO zone constants'!$A$3:$A$9952,0)),"","X")</f>
        <v>X</v>
      </c>
    </row>
    <row r="576" spans="1:5" x14ac:dyDescent="0.25">
      <c r="A576" s="80">
        <v>963</v>
      </c>
      <c r="B576">
        <v>574</v>
      </c>
      <c r="C576">
        <v>849</v>
      </c>
      <c r="D576" t="s">
        <v>636</v>
      </c>
      <c r="E576" t="str">
        <f>IF(ISNA(MATCH(A576,'ESO zone constants'!$A$3:$A$9952,0)),"","X")</f>
        <v>X</v>
      </c>
    </row>
    <row r="577" spans="1:5" x14ac:dyDescent="0.25">
      <c r="A577" s="81">
        <v>964</v>
      </c>
      <c r="B577">
        <v>575</v>
      </c>
      <c r="C577">
        <v>849</v>
      </c>
      <c r="D577" t="s">
        <v>637</v>
      </c>
      <c r="E577" t="str">
        <f>IF(ISNA(MATCH(A577,'ESO zone constants'!$A$3:$A$9952,0)),"","X")</f>
        <v>X</v>
      </c>
    </row>
    <row r="578" spans="1:5" x14ac:dyDescent="0.25">
      <c r="A578" s="81">
        <v>965</v>
      </c>
      <c r="B578">
        <v>576</v>
      </c>
      <c r="C578">
        <v>849</v>
      </c>
      <c r="D578" t="s">
        <v>638</v>
      </c>
      <c r="E578" t="str">
        <f>IF(ISNA(MATCH(A578,'ESO zone constants'!$A$3:$A$9952,0)),"","X")</f>
        <v>X</v>
      </c>
    </row>
    <row r="579" spans="1:5" x14ac:dyDescent="0.25">
      <c r="A579" s="81">
        <v>966</v>
      </c>
      <c r="B579">
        <v>577</v>
      </c>
      <c r="C579">
        <v>849</v>
      </c>
      <c r="D579" t="s">
        <v>639</v>
      </c>
      <c r="E579" t="str">
        <f>IF(ISNA(MATCH(A579,'ESO zone constants'!$A$3:$A$9952,0)),"","X")</f>
        <v>X</v>
      </c>
    </row>
    <row r="580" spans="1:5" x14ac:dyDescent="0.25">
      <c r="A580" s="81">
        <v>967</v>
      </c>
      <c r="B580">
        <v>578</v>
      </c>
      <c r="C580">
        <v>849</v>
      </c>
      <c r="D580" t="s">
        <v>640</v>
      </c>
      <c r="E580" t="str">
        <f>IF(ISNA(MATCH(A580,'ESO zone constants'!$A$3:$A$9952,0)),"","X")</f>
        <v>X</v>
      </c>
    </row>
    <row r="581" spans="1:5" x14ac:dyDescent="0.25">
      <c r="A581" s="81">
        <v>968</v>
      </c>
      <c r="B581">
        <v>579</v>
      </c>
      <c r="C581">
        <v>849</v>
      </c>
      <c r="D581" t="s">
        <v>641</v>
      </c>
      <c r="E581" t="str">
        <f>IF(ISNA(MATCH(A581,'ESO zone constants'!$A$3:$A$9952,0)),"","X")</f>
        <v>X</v>
      </c>
    </row>
    <row r="582" spans="1:5" x14ac:dyDescent="0.25">
      <c r="A582" s="81">
        <v>969</v>
      </c>
      <c r="B582">
        <v>580</v>
      </c>
      <c r="C582">
        <v>849</v>
      </c>
      <c r="D582" t="s">
        <v>642</v>
      </c>
      <c r="E582" t="str">
        <f>IF(ISNA(MATCH(A582,'ESO zone constants'!$A$3:$A$9952,0)),"","X")</f>
        <v>X</v>
      </c>
    </row>
    <row r="583" spans="1:5" x14ac:dyDescent="0.25">
      <c r="A583" s="81">
        <v>970</v>
      </c>
      <c r="B583">
        <v>581</v>
      </c>
      <c r="C583">
        <v>849</v>
      </c>
      <c r="D583" t="s">
        <v>643</v>
      </c>
      <c r="E583" t="str">
        <f>IF(ISNA(MATCH(A583,'ESO zone constants'!$A$3:$A$9952,0)),"","X")</f>
        <v>X</v>
      </c>
    </row>
    <row r="584" spans="1:5" x14ac:dyDescent="0.25">
      <c r="A584" s="81">
        <v>971</v>
      </c>
      <c r="B584">
        <v>582</v>
      </c>
      <c r="C584">
        <v>849</v>
      </c>
      <c r="D584" t="s">
        <v>644</v>
      </c>
      <c r="E584" t="str">
        <f>IF(ISNA(MATCH(A584,'ESO zone constants'!$A$3:$A$9952,0)),"","X")</f>
        <v>X</v>
      </c>
    </row>
    <row r="585" spans="1:5" x14ac:dyDescent="0.25">
      <c r="A585" s="81">
        <v>972</v>
      </c>
      <c r="B585">
        <v>583</v>
      </c>
      <c r="C585">
        <v>849</v>
      </c>
      <c r="D585" t="s">
        <v>645</v>
      </c>
      <c r="E585" t="str">
        <f>IF(ISNA(MATCH(A585,'ESO zone constants'!$A$3:$A$9952,0)),"","X")</f>
        <v>X</v>
      </c>
    </row>
    <row r="586" spans="1:5" x14ac:dyDescent="0.25">
      <c r="A586" s="81">
        <v>973</v>
      </c>
      <c r="B586">
        <v>584</v>
      </c>
      <c r="C586">
        <v>888</v>
      </c>
      <c r="D586" t="s">
        <v>45</v>
      </c>
      <c r="E586" t="str">
        <f>IF(ISNA(MATCH(A586,'ESO zone constants'!$A$3:$A$9952,0)),"","X")</f>
        <v>X</v>
      </c>
    </row>
    <row r="587" spans="1:5" x14ac:dyDescent="0.25">
      <c r="A587" s="81">
        <v>974</v>
      </c>
      <c r="B587">
        <v>585</v>
      </c>
      <c r="C587">
        <v>888</v>
      </c>
      <c r="D587" t="s">
        <v>44</v>
      </c>
      <c r="E587" t="str">
        <f>IF(ISNA(MATCH(A587,'ESO zone constants'!$A$3:$A$9952,0)),"","X")</f>
        <v>X</v>
      </c>
    </row>
    <row r="588" spans="1:5" x14ac:dyDescent="0.25">
      <c r="A588" s="81">
        <v>975</v>
      </c>
      <c r="B588">
        <v>586</v>
      </c>
      <c r="C588">
        <v>849</v>
      </c>
      <c r="D588" t="s">
        <v>646</v>
      </c>
      <c r="E588" t="str">
        <f>IF(ISNA(MATCH(A588,'ESO zone constants'!$A$3:$A$9952,0)),"","X")</f>
        <v>X</v>
      </c>
    </row>
    <row r="589" spans="1:5" x14ac:dyDescent="0.25">
      <c r="A589" s="81">
        <v>977</v>
      </c>
      <c r="B589">
        <v>587</v>
      </c>
      <c r="C589">
        <v>849</v>
      </c>
      <c r="D589" t="s">
        <v>647</v>
      </c>
      <c r="E589" t="str">
        <f>IF(ISNA(MATCH(A589,'ESO zone constants'!$A$3:$A$9952,0)),"","X")</f>
        <v>X</v>
      </c>
    </row>
    <row r="590" spans="1:5" x14ac:dyDescent="0.25">
      <c r="A590" s="81">
        <v>979</v>
      </c>
      <c r="B590">
        <v>588</v>
      </c>
      <c r="C590">
        <v>849</v>
      </c>
      <c r="D590" t="s">
        <v>640</v>
      </c>
      <c r="E590" t="str">
        <f>IF(ISNA(MATCH(A590,'ESO zone constants'!$A$3:$A$9952,0)),"","X")</f>
        <v>X</v>
      </c>
    </row>
    <row r="591" spans="1:5" x14ac:dyDescent="0.25">
      <c r="A591" s="81">
        <v>980</v>
      </c>
      <c r="B591">
        <v>589</v>
      </c>
      <c r="C591">
        <v>980</v>
      </c>
      <c r="D591" t="s">
        <v>78</v>
      </c>
      <c r="E591" t="str">
        <f>IF(ISNA(MATCH(A591,'ESO zone constants'!$A$3:$A$9952,0)),"","X")</f>
        <v>X</v>
      </c>
    </row>
    <row r="592" spans="1:5" x14ac:dyDescent="0.25">
      <c r="A592" s="81">
        <v>981</v>
      </c>
      <c r="B592">
        <v>590</v>
      </c>
      <c r="C592">
        <v>980</v>
      </c>
      <c r="D592" t="s">
        <v>648</v>
      </c>
      <c r="E592" t="str">
        <f>IF(ISNA(MATCH(A592,'ESO zone constants'!$A$3:$A$9952,0)),"","X")</f>
        <v>X</v>
      </c>
    </row>
    <row r="593" spans="1:5" x14ac:dyDescent="0.25">
      <c r="A593" s="81">
        <v>982</v>
      </c>
      <c r="B593">
        <v>591</v>
      </c>
      <c r="C593">
        <v>980</v>
      </c>
      <c r="D593" t="s">
        <v>649</v>
      </c>
      <c r="E593" t="str">
        <f>IF(ISNA(MATCH(A593,'ESO zone constants'!$A$3:$A$9952,0)),"","X")</f>
        <v>X</v>
      </c>
    </row>
    <row r="594" spans="1:5" x14ac:dyDescent="0.25">
      <c r="A594" s="81">
        <v>983</v>
      </c>
      <c r="B594">
        <v>592</v>
      </c>
      <c r="C594">
        <v>980</v>
      </c>
      <c r="D594" t="s">
        <v>650</v>
      </c>
      <c r="E594" t="str">
        <f>IF(ISNA(MATCH(A594,'ESO zone constants'!$A$3:$A$9952,0)),"","X")</f>
        <v>X</v>
      </c>
    </row>
    <row r="595" spans="1:5" x14ac:dyDescent="0.25">
      <c r="A595" s="81">
        <v>984</v>
      </c>
      <c r="B595">
        <v>593</v>
      </c>
      <c r="C595">
        <v>980</v>
      </c>
      <c r="D595" t="s">
        <v>651</v>
      </c>
      <c r="E595" t="str">
        <f>IF(ISNA(MATCH(A595,'ESO zone constants'!$A$3:$A$9952,0)),"","X")</f>
        <v>X</v>
      </c>
    </row>
    <row r="596" spans="1:5" x14ac:dyDescent="0.25">
      <c r="A596" s="81">
        <v>985</v>
      </c>
      <c r="B596">
        <v>594</v>
      </c>
      <c r="C596">
        <v>980</v>
      </c>
      <c r="D596" t="s">
        <v>652</v>
      </c>
      <c r="E596" t="str">
        <f>IF(ISNA(MATCH(A596,'ESO zone constants'!$A$3:$A$9952,0)),"","X")</f>
        <v>X</v>
      </c>
    </row>
    <row r="597" spans="1:5" x14ac:dyDescent="0.25">
      <c r="A597" s="81">
        <v>986</v>
      </c>
      <c r="B597">
        <v>595</v>
      </c>
      <c r="C597">
        <v>980</v>
      </c>
      <c r="D597" t="s">
        <v>653</v>
      </c>
      <c r="E597" t="str">
        <f>IF(ISNA(MATCH(A597,'ESO zone constants'!$A$3:$A$9952,0)),"","X")</f>
        <v>X</v>
      </c>
    </row>
    <row r="598" spans="1:5" x14ac:dyDescent="0.25">
      <c r="A598" s="81">
        <v>988</v>
      </c>
      <c r="B598">
        <v>596</v>
      </c>
      <c r="C598">
        <v>980</v>
      </c>
      <c r="D598" t="s">
        <v>654</v>
      </c>
      <c r="E598" t="str">
        <f>IF(ISNA(MATCH(A598,'ESO zone constants'!$A$3:$A$9952,0)),"","X")</f>
        <v>X</v>
      </c>
    </row>
    <row r="599" spans="1:5" x14ac:dyDescent="0.25">
      <c r="A599" s="81">
        <v>989</v>
      </c>
      <c r="B599">
        <v>597</v>
      </c>
      <c r="C599">
        <v>980</v>
      </c>
      <c r="D599" t="s">
        <v>655</v>
      </c>
      <c r="E599" t="str">
        <f>IF(ISNA(MATCH(A599,'ESO zone constants'!$A$3:$A$9952,0)),"","X")</f>
        <v>X</v>
      </c>
    </row>
    <row r="600" spans="1:5" x14ac:dyDescent="0.25">
      <c r="A600" s="81">
        <v>990</v>
      </c>
      <c r="B600">
        <v>598</v>
      </c>
      <c r="C600">
        <v>980</v>
      </c>
      <c r="D600" t="s">
        <v>656</v>
      </c>
      <c r="E600" t="str">
        <f>IF(ISNA(MATCH(A600,'ESO zone constants'!$A$3:$A$9952,0)),"","X")</f>
        <v>X</v>
      </c>
    </row>
    <row r="601" spans="1:5" x14ac:dyDescent="0.25">
      <c r="A601" s="81">
        <v>991</v>
      </c>
      <c r="B601">
        <v>599</v>
      </c>
      <c r="C601">
        <v>980</v>
      </c>
      <c r="D601" t="s">
        <v>657</v>
      </c>
      <c r="E601" t="str">
        <f>IF(ISNA(MATCH(A601,'ESO zone constants'!$A$3:$A$9952,0)),"","X")</f>
        <v>X</v>
      </c>
    </row>
    <row r="602" spans="1:5" x14ac:dyDescent="0.25">
      <c r="A602" s="81">
        <v>992</v>
      </c>
      <c r="B602">
        <v>600</v>
      </c>
      <c r="C602">
        <v>980</v>
      </c>
      <c r="D602" t="s">
        <v>658</v>
      </c>
      <c r="E602" t="str">
        <f>IF(ISNA(MATCH(A602,'ESO zone constants'!$A$3:$A$9952,0)),"","X")</f>
        <v>X</v>
      </c>
    </row>
    <row r="603" spans="1:5" x14ac:dyDescent="0.25">
      <c r="A603" s="81">
        <v>993</v>
      </c>
      <c r="B603">
        <v>601</v>
      </c>
      <c r="C603">
        <v>980</v>
      </c>
      <c r="D603" t="s">
        <v>659</v>
      </c>
      <c r="E603" t="str">
        <f>IF(ISNA(MATCH(A603,'ESO zone constants'!$A$3:$A$9952,0)),"","X")</f>
        <v>X</v>
      </c>
    </row>
    <row r="604" spans="1:5" x14ac:dyDescent="0.25">
      <c r="A604" s="81">
        <v>994</v>
      </c>
      <c r="B604">
        <v>602</v>
      </c>
      <c r="C604">
        <v>849</v>
      </c>
      <c r="D604" t="s">
        <v>660</v>
      </c>
      <c r="E604" t="str">
        <f>IF(ISNA(MATCH(A604,'ESO zone constants'!$A$3:$A$9952,0)),"","X")</f>
        <v>X</v>
      </c>
    </row>
    <row r="605" spans="1:5" x14ac:dyDescent="0.25">
      <c r="A605" s="81">
        <v>995</v>
      </c>
      <c r="B605">
        <v>603</v>
      </c>
      <c r="C605">
        <v>849</v>
      </c>
      <c r="D605" t="s">
        <v>661</v>
      </c>
      <c r="E605" t="str">
        <f>IF(ISNA(MATCH(A605,'ESO zone constants'!$A$3:$A$9952,0)),"","X")</f>
        <v>X</v>
      </c>
    </row>
    <row r="606" spans="1:5" x14ac:dyDescent="0.25">
      <c r="A606" s="81">
        <v>996</v>
      </c>
      <c r="B606">
        <v>604</v>
      </c>
      <c r="C606">
        <v>849</v>
      </c>
      <c r="D606" t="s">
        <v>662</v>
      </c>
      <c r="E606" t="str">
        <f>IF(ISNA(MATCH(A606,'ESO zone constants'!$A$3:$A$9952,0)),"","X")</f>
        <v>X</v>
      </c>
    </row>
    <row r="607" spans="1:5" x14ac:dyDescent="0.25">
      <c r="A607" s="81">
        <v>997</v>
      </c>
      <c r="B607">
        <v>605</v>
      </c>
      <c r="C607">
        <v>849</v>
      </c>
      <c r="D607" t="s">
        <v>663</v>
      </c>
      <c r="E607" t="str">
        <f>IF(ISNA(MATCH(A607,'ESO zone constants'!$A$3:$A$9952,0)),"","X")</f>
        <v>X</v>
      </c>
    </row>
    <row r="608" spans="1:5" x14ac:dyDescent="0.25">
      <c r="A608" s="81">
        <v>998</v>
      </c>
      <c r="B608">
        <v>606</v>
      </c>
      <c r="C608">
        <v>381</v>
      </c>
      <c r="D608" t="s">
        <v>664</v>
      </c>
      <c r="E608" t="str">
        <f>IF(ISNA(MATCH(A608,'ESO zone constants'!$A$3:$A$9952,0)),"","X")</f>
        <v>X</v>
      </c>
    </row>
    <row r="609" spans="1:5" x14ac:dyDescent="0.25">
      <c r="A609" s="81">
        <v>999</v>
      </c>
      <c r="B609">
        <v>607</v>
      </c>
      <c r="C609">
        <v>980</v>
      </c>
      <c r="D609" t="s">
        <v>665</v>
      </c>
      <c r="E609" t="str">
        <f>IF(ISNA(MATCH(A609,'ESO zone constants'!$A$3:$A$9952,0)),"","X")</f>
        <v>X</v>
      </c>
    </row>
    <row r="610" spans="1:5" x14ac:dyDescent="0.25">
      <c r="A610" s="81">
        <v>1000</v>
      </c>
      <c r="B610">
        <v>608</v>
      </c>
      <c r="C610">
        <v>980</v>
      </c>
      <c r="D610" t="s">
        <v>666</v>
      </c>
      <c r="E610" t="str">
        <f>IF(ISNA(MATCH(A610,'ESO zone constants'!$A$3:$A$9952,0)),"","X")</f>
        <v>X</v>
      </c>
    </row>
    <row r="611" spans="1:5" x14ac:dyDescent="0.25">
      <c r="A611" s="81">
        <v>1004</v>
      </c>
      <c r="B611">
        <v>609</v>
      </c>
      <c r="C611">
        <v>980</v>
      </c>
      <c r="D611" t="s">
        <v>667</v>
      </c>
      <c r="E611" t="str">
        <f>IF(ISNA(MATCH(A611,'ESO zone constants'!$A$3:$A$9952,0)),"","X")</f>
        <v>X</v>
      </c>
    </row>
    <row r="612" spans="1:5" x14ac:dyDescent="0.25">
      <c r="A612" s="81">
        <v>1005</v>
      </c>
      <c r="B612">
        <v>610</v>
      </c>
      <c r="C612">
        <v>1005</v>
      </c>
      <c r="D612" t="s">
        <v>668</v>
      </c>
      <c r="E612" t="str">
        <f>IF(ISNA(MATCH(A612,'ESO zone constants'!$A$3:$A$9952,0)),"","X")</f>
        <v>X</v>
      </c>
    </row>
    <row r="613" spans="1:5" x14ac:dyDescent="0.25">
      <c r="A613" s="81">
        <v>1006</v>
      </c>
      <c r="B613">
        <v>611</v>
      </c>
      <c r="C613">
        <v>3</v>
      </c>
      <c r="D613" t="s">
        <v>669</v>
      </c>
      <c r="E613" t="str">
        <f>IF(ISNA(MATCH(A613,'ESO zone constants'!$A$3:$A$9952,0)),"","X")</f>
        <v>X</v>
      </c>
    </row>
    <row r="614" spans="1:5" x14ac:dyDescent="0.25">
      <c r="A614" s="81">
        <v>1007</v>
      </c>
      <c r="B614">
        <v>612</v>
      </c>
      <c r="C614">
        <v>888</v>
      </c>
      <c r="D614" t="s">
        <v>670</v>
      </c>
      <c r="E614" t="str">
        <f>IF(ISNA(MATCH(A614,'ESO zone constants'!$A$3:$A$9952,0)),"","X")</f>
        <v>X</v>
      </c>
    </row>
    <row r="615" spans="1:5" x14ac:dyDescent="0.25">
      <c r="A615" s="80">
        <v>1008</v>
      </c>
      <c r="B615">
        <v>613</v>
      </c>
      <c r="C615">
        <v>347</v>
      </c>
      <c r="D615" t="s">
        <v>671</v>
      </c>
      <c r="E615" t="str">
        <f>IF(ISNA(MATCH(A615,'ESO zone constants'!$A$3:$A$9952,0)),"","X")</f>
        <v>X</v>
      </c>
    </row>
    <row r="616" spans="1:5" x14ac:dyDescent="0.25">
      <c r="A616" s="80">
        <v>1009</v>
      </c>
      <c r="B616">
        <v>614</v>
      </c>
      <c r="C616">
        <v>92</v>
      </c>
      <c r="D616" t="s">
        <v>69</v>
      </c>
      <c r="E616" t="str">
        <f>IF(ISNA(MATCH(A616,'ESO zone constants'!$A$3:$A$9952,0)),"","X")</f>
        <v>X</v>
      </c>
    </row>
    <row r="617" spans="1:5" x14ac:dyDescent="0.25">
      <c r="A617" s="80">
        <v>1010</v>
      </c>
      <c r="B617">
        <v>615</v>
      </c>
      <c r="C617">
        <v>19</v>
      </c>
      <c r="D617" t="s">
        <v>74</v>
      </c>
      <c r="E617" t="str">
        <f>IF(ISNA(MATCH(A617,'ESO zone constants'!$A$3:$A$9952,0)),"","X")</f>
        <v>X</v>
      </c>
    </row>
    <row r="618" spans="1:5" x14ac:dyDescent="0.25">
      <c r="A618" s="80">
        <v>1011</v>
      </c>
      <c r="B618">
        <v>616</v>
      </c>
      <c r="C618">
        <v>1011</v>
      </c>
      <c r="D618" t="s">
        <v>79</v>
      </c>
      <c r="E618" t="str">
        <f>IF(ISNA(MATCH(A618,'ESO zone constants'!$A$3:$A$9952,0)),"","X")</f>
        <v>X</v>
      </c>
    </row>
    <row r="619" spans="1:5" x14ac:dyDescent="0.25">
      <c r="A619" s="80">
        <v>1012</v>
      </c>
      <c r="B619">
        <v>617</v>
      </c>
      <c r="C619">
        <v>381</v>
      </c>
      <c r="D619" t="s">
        <v>672</v>
      </c>
      <c r="E619" t="str">
        <f>IF(ISNA(MATCH(A619,'ESO zone constants'!$A$3:$A$9952,0)),"","X")</f>
        <v>X</v>
      </c>
    </row>
    <row r="620" spans="1:5" x14ac:dyDescent="0.25">
      <c r="A620" s="80">
        <v>1013</v>
      </c>
      <c r="B620">
        <v>618</v>
      </c>
      <c r="C620">
        <v>1011</v>
      </c>
      <c r="D620" t="s">
        <v>673</v>
      </c>
      <c r="E620" t="str">
        <f>IF(ISNA(MATCH(A620,'ESO zone constants'!$A$3:$A$9952,0)),"","X")</f>
        <v>X</v>
      </c>
    </row>
    <row r="621" spans="1:5" x14ac:dyDescent="0.25">
      <c r="A621" s="80">
        <v>1014</v>
      </c>
      <c r="B621">
        <v>619</v>
      </c>
      <c r="C621">
        <v>1011</v>
      </c>
      <c r="D621" t="s">
        <v>674</v>
      </c>
      <c r="E621" t="str">
        <f>IF(ISNA(MATCH(A621,'ESO zone constants'!$A$3:$A$9952,0)),"","X")</f>
        <v>X</v>
      </c>
    </row>
    <row r="622" spans="1:5" x14ac:dyDescent="0.25">
      <c r="A622" s="80">
        <v>1015</v>
      </c>
      <c r="B622">
        <v>620</v>
      </c>
      <c r="C622">
        <v>1011</v>
      </c>
      <c r="D622" t="s">
        <v>675</v>
      </c>
      <c r="E622" t="str">
        <f>IF(ISNA(MATCH(A622,'ESO zone constants'!$A$3:$A$9952,0)),"","X")</f>
        <v>X</v>
      </c>
    </row>
    <row r="623" spans="1:5" x14ac:dyDescent="0.25">
      <c r="A623" s="80">
        <v>1016</v>
      </c>
      <c r="B623">
        <v>621</v>
      </c>
      <c r="C623">
        <v>1011</v>
      </c>
      <c r="D623" t="s">
        <v>676</v>
      </c>
      <c r="E623" t="str">
        <f>IF(ISNA(MATCH(A623,'ESO zone constants'!$A$3:$A$9952,0)),"","X")</f>
        <v>X</v>
      </c>
    </row>
    <row r="624" spans="1:5" x14ac:dyDescent="0.25">
      <c r="A624" s="81">
        <v>1017</v>
      </c>
      <c r="B624">
        <v>622</v>
      </c>
      <c r="C624">
        <v>1011</v>
      </c>
      <c r="D624" t="s">
        <v>677</v>
      </c>
      <c r="E624" t="str">
        <f>IF(ISNA(MATCH(A624,'ESO zone constants'!$A$3:$A$9952,0)),"","X")</f>
        <v>X</v>
      </c>
    </row>
    <row r="625" spans="1:5" x14ac:dyDescent="0.25">
      <c r="A625" s="80">
        <v>1018</v>
      </c>
      <c r="B625">
        <v>623</v>
      </c>
      <c r="C625">
        <v>1011</v>
      </c>
      <c r="D625" t="s">
        <v>678</v>
      </c>
      <c r="E625" t="str">
        <f>IF(ISNA(MATCH(A625,'ESO zone constants'!$A$3:$A$9952,0)),"","X")</f>
        <v>X</v>
      </c>
    </row>
    <row r="626" spans="1:5" x14ac:dyDescent="0.25">
      <c r="A626" s="81">
        <v>1019</v>
      </c>
      <c r="B626">
        <v>624</v>
      </c>
      <c r="C626">
        <v>1011</v>
      </c>
      <c r="D626" t="s">
        <v>679</v>
      </c>
      <c r="E626" t="str">
        <f>IF(ISNA(MATCH(A626,'ESO zone constants'!$A$3:$A$9952,0)),"","X")</f>
        <v>X</v>
      </c>
    </row>
    <row r="627" spans="1:5" x14ac:dyDescent="0.25">
      <c r="A627" s="81">
        <v>1020</v>
      </c>
      <c r="B627">
        <v>625</v>
      </c>
      <c r="C627">
        <v>1011</v>
      </c>
      <c r="D627" t="s">
        <v>680</v>
      </c>
      <c r="E627" t="str">
        <f>IF(ISNA(MATCH(A627,'ESO zone constants'!$A$3:$A$9952,0)),"","X")</f>
        <v>X</v>
      </c>
    </row>
    <row r="628" spans="1:5" x14ac:dyDescent="0.25">
      <c r="A628" s="81">
        <v>1021</v>
      </c>
      <c r="B628">
        <v>626</v>
      </c>
      <c r="C628">
        <v>1011</v>
      </c>
      <c r="D628" t="s">
        <v>681</v>
      </c>
      <c r="E628" t="str">
        <f>IF(ISNA(MATCH(A628,'ESO zone constants'!$A$3:$A$9952,0)),"","X")</f>
        <v>X</v>
      </c>
    </row>
    <row r="629" spans="1:5" x14ac:dyDescent="0.25">
      <c r="A629" s="81">
        <v>1022</v>
      </c>
      <c r="B629">
        <v>627</v>
      </c>
      <c r="C629">
        <v>1011</v>
      </c>
      <c r="D629" t="s">
        <v>682</v>
      </c>
      <c r="E629" t="str">
        <f>IF(ISNA(MATCH(A629,'ESO zone constants'!$A$3:$A$9952,0)),"","X")</f>
        <v>X</v>
      </c>
    </row>
    <row r="630" spans="1:5" x14ac:dyDescent="0.25">
      <c r="A630" s="81">
        <v>1023</v>
      </c>
      <c r="B630">
        <v>628</v>
      </c>
      <c r="C630">
        <v>1011</v>
      </c>
      <c r="D630" t="s">
        <v>683</v>
      </c>
      <c r="E630" t="str">
        <f>IF(ISNA(MATCH(A630,'ESO zone constants'!$A$3:$A$9952,0)),"","X")</f>
        <v>X</v>
      </c>
    </row>
    <row r="631" spans="1:5" x14ac:dyDescent="0.25">
      <c r="A631" s="81">
        <v>1024</v>
      </c>
      <c r="B631">
        <v>629</v>
      </c>
      <c r="C631">
        <v>1011</v>
      </c>
      <c r="D631" t="s">
        <v>684</v>
      </c>
      <c r="E631" t="str">
        <f>IF(ISNA(MATCH(A631,'ESO zone constants'!$A$3:$A$9952,0)),"","X")</f>
        <v>X</v>
      </c>
    </row>
    <row r="632" spans="1:5" x14ac:dyDescent="0.25">
      <c r="A632" s="81">
        <v>1025</v>
      </c>
      <c r="B632">
        <v>630</v>
      </c>
      <c r="C632">
        <v>1011</v>
      </c>
      <c r="D632" t="s">
        <v>685</v>
      </c>
      <c r="E632" t="str">
        <f>IF(ISNA(MATCH(A632,'ESO zone constants'!$A$3:$A$9952,0)),"","X")</f>
        <v>X</v>
      </c>
    </row>
    <row r="633" spans="1:5" x14ac:dyDescent="0.25">
      <c r="A633" s="81">
        <v>1026</v>
      </c>
      <c r="B633">
        <v>631</v>
      </c>
      <c r="C633">
        <v>1011</v>
      </c>
      <c r="D633" t="s">
        <v>686</v>
      </c>
      <c r="E633" t="str">
        <f>IF(ISNA(MATCH(A633,'ESO zone constants'!$A$3:$A$9952,0)),"","X")</f>
        <v>X</v>
      </c>
    </row>
    <row r="634" spans="1:5" x14ac:dyDescent="0.25">
      <c r="A634" s="81">
        <v>1027</v>
      </c>
      <c r="B634">
        <v>632</v>
      </c>
      <c r="C634">
        <v>1011</v>
      </c>
      <c r="D634" t="s">
        <v>687</v>
      </c>
      <c r="E634" t="str">
        <f>IF(ISNA(MATCH(A634,'ESO zone constants'!$A$3:$A$9952,0)),"","X")</f>
        <v>X</v>
      </c>
    </row>
    <row r="635" spans="1:5" x14ac:dyDescent="0.25">
      <c r="A635" s="81">
        <v>1028</v>
      </c>
      <c r="B635">
        <v>633</v>
      </c>
      <c r="C635">
        <v>1011</v>
      </c>
      <c r="D635" t="s">
        <v>688</v>
      </c>
      <c r="E635" t="str">
        <f>IF(ISNA(MATCH(A635,'ESO zone constants'!$A$3:$A$9952,0)),"","X")</f>
        <v>X</v>
      </c>
    </row>
    <row r="636" spans="1:5" x14ac:dyDescent="0.25">
      <c r="A636" s="81">
        <v>1029</v>
      </c>
      <c r="B636">
        <v>634</v>
      </c>
      <c r="C636">
        <v>1011</v>
      </c>
      <c r="D636" t="s">
        <v>689</v>
      </c>
      <c r="E636" t="str">
        <f>IF(ISNA(MATCH(A636,'ESO zone constants'!$A$3:$A$9952,0)),"","X")</f>
        <v>X</v>
      </c>
    </row>
    <row r="637" spans="1:5" x14ac:dyDescent="0.25">
      <c r="A637" s="81">
        <v>1030</v>
      </c>
      <c r="B637">
        <v>635</v>
      </c>
      <c r="C637">
        <v>1011</v>
      </c>
      <c r="D637" t="s">
        <v>690</v>
      </c>
      <c r="E637" t="str">
        <f>IF(ISNA(MATCH(A637,'ESO zone constants'!$A$3:$A$9952,0)),"","X")</f>
        <v>X</v>
      </c>
    </row>
    <row r="638" spans="1:5" x14ac:dyDescent="0.25">
      <c r="A638" s="81">
        <v>1031</v>
      </c>
      <c r="B638">
        <v>636</v>
      </c>
      <c r="C638">
        <v>1011</v>
      </c>
      <c r="D638" t="s">
        <v>691</v>
      </c>
      <c r="E638" t="str">
        <f>IF(ISNA(MATCH(A638,'ESO zone constants'!$A$3:$A$9952,0)),"","X")</f>
        <v>X</v>
      </c>
    </row>
    <row r="639" spans="1:5" x14ac:dyDescent="0.25">
      <c r="A639" s="81">
        <v>1032</v>
      </c>
      <c r="B639">
        <v>637</v>
      </c>
      <c r="C639">
        <v>1011</v>
      </c>
      <c r="D639" t="s">
        <v>692</v>
      </c>
      <c r="E639" t="str">
        <f>IF(ISNA(MATCH(A639,'ESO zone constants'!$A$3:$A$9952,0)),"","X")</f>
        <v>X</v>
      </c>
    </row>
    <row r="640" spans="1:5" x14ac:dyDescent="0.25">
      <c r="A640" s="81">
        <v>1033</v>
      </c>
      <c r="B640">
        <v>638</v>
      </c>
      <c r="C640">
        <v>1011</v>
      </c>
      <c r="D640" t="s">
        <v>693</v>
      </c>
      <c r="E640" t="str">
        <f>IF(ISNA(MATCH(A640,'ESO zone constants'!$A$3:$A$9952,0)),"","X")</f>
        <v>X</v>
      </c>
    </row>
    <row r="641" spans="1:5" x14ac:dyDescent="0.25">
      <c r="A641" s="81">
        <v>1034</v>
      </c>
      <c r="B641">
        <v>639</v>
      </c>
      <c r="C641">
        <v>1011</v>
      </c>
      <c r="D641" t="s">
        <v>694</v>
      </c>
      <c r="E641" t="str">
        <f>IF(ISNA(MATCH(A641,'ESO zone constants'!$A$3:$A$9952,0)),"","X")</f>
        <v>X</v>
      </c>
    </row>
    <row r="642" spans="1:5" x14ac:dyDescent="0.25">
      <c r="A642" s="81">
        <v>1035</v>
      </c>
      <c r="B642">
        <v>640</v>
      </c>
      <c r="C642">
        <v>1011</v>
      </c>
      <c r="D642" t="s">
        <v>672</v>
      </c>
      <c r="E642" t="str">
        <f>IF(ISNA(MATCH(A642,'ESO zone constants'!$A$3:$A$9952,0)),"","X")</f>
        <v>X</v>
      </c>
    </row>
    <row r="643" spans="1:5" x14ac:dyDescent="0.25">
      <c r="A643" s="81">
        <v>1036</v>
      </c>
      <c r="B643">
        <v>641</v>
      </c>
      <c r="C643">
        <v>1011</v>
      </c>
      <c r="D643" t="s">
        <v>695</v>
      </c>
      <c r="E643" t="str">
        <f>IF(ISNA(MATCH(A643,'ESO zone constants'!$A$3:$A$9952,0)),"","X")</f>
        <v>X</v>
      </c>
    </row>
    <row r="644" spans="1:5" x14ac:dyDescent="0.25">
      <c r="A644" s="81">
        <v>1037</v>
      </c>
      <c r="B644">
        <v>642</v>
      </c>
      <c r="C644">
        <v>1011</v>
      </c>
      <c r="D644" t="s">
        <v>696</v>
      </c>
      <c r="E644" t="str">
        <f>IF(ISNA(MATCH(A644,'ESO zone constants'!$A$3:$A$9952,0)),"","X")</f>
        <v>X</v>
      </c>
    </row>
    <row r="645" spans="1:5" x14ac:dyDescent="0.25">
      <c r="A645" s="81">
        <v>1038</v>
      </c>
      <c r="B645">
        <v>643</v>
      </c>
      <c r="C645">
        <v>1011</v>
      </c>
      <c r="D645" t="s">
        <v>697</v>
      </c>
      <c r="E645" t="str">
        <f>IF(ISNA(MATCH(A645,'ESO zone constants'!$A$3:$A$9952,0)),"","X")</f>
        <v>X</v>
      </c>
    </row>
    <row r="646" spans="1:5" x14ac:dyDescent="0.25">
      <c r="A646" s="81">
        <v>1039</v>
      </c>
      <c r="B646">
        <v>644</v>
      </c>
      <c r="C646">
        <v>1011</v>
      </c>
      <c r="D646" t="s">
        <v>698</v>
      </c>
      <c r="E646" t="str">
        <f>IF(ISNA(MATCH(A646,'ESO zone constants'!$A$3:$A$9952,0)),"","X")</f>
        <v>X</v>
      </c>
    </row>
    <row r="647" spans="1:5" x14ac:dyDescent="0.25">
      <c r="A647" s="81">
        <v>1040</v>
      </c>
      <c r="B647">
        <v>645</v>
      </c>
      <c r="C647">
        <v>1011</v>
      </c>
      <c r="D647" t="s">
        <v>665</v>
      </c>
      <c r="E647" t="str">
        <f>IF(ISNA(MATCH(A647,'ESO zone constants'!$A$3:$A$9952,0)),"","X")</f>
        <v>X</v>
      </c>
    </row>
    <row r="648" spans="1:5" x14ac:dyDescent="0.25">
      <c r="A648" s="81">
        <v>1042</v>
      </c>
      <c r="B648">
        <v>646</v>
      </c>
      <c r="C648">
        <v>684</v>
      </c>
      <c r="D648" t="s">
        <v>699</v>
      </c>
      <c r="E648" t="str">
        <f>IF(ISNA(MATCH(A648,'ESO zone constants'!$A$3:$A$9952,0)),"","X")</f>
        <v>X</v>
      </c>
    </row>
    <row r="649" spans="1:5" x14ac:dyDescent="0.25">
      <c r="A649" s="80">
        <v>1043</v>
      </c>
      <c r="B649">
        <v>647</v>
      </c>
      <c r="C649">
        <v>980</v>
      </c>
      <c r="D649" t="s">
        <v>700</v>
      </c>
      <c r="E649" t="str">
        <f>IF(ISNA(MATCH(A649,'ESO zone constants'!$A$3:$A$9952,0)),"","X")</f>
        <v>X</v>
      </c>
    </row>
    <row r="650" spans="1:5" x14ac:dyDescent="0.25">
      <c r="A650" s="80">
        <v>1044</v>
      </c>
      <c r="B650">
        <v>648</v>
      </c>
      <c r="C650">
        <v>823</v>
      </c>
      <c r="D650" t="s">
        <v>701</v>
      </c>
      <c r="E650" t="str">
        <f>IF(ISNA(MATCH(A650,'ESO zone constants'!$A$3:$A$9952,0)),"","X")</f>
        <v>X</v>
      </c>
    </row>
    <row r="651" spans="1:5" x14ac:dyDescent="0.25">
      <c r="A651" s="80">
        <v>1045</v>
      </c>
      <c r="B651">
        <v>649</v>
      </c>
      <c r="C651">
        <v>816</v>
      </c>
      <c r="D651" t="s">
        <v>702</v>
      </c>
      <c r="E651" t="str">
        <f>IF(ISNA(MATCH(A651,'ESO zone constants'!$A$3:$A$9952,0)),"","X")</f>
        <v>X</v>
      </c>
    </row>
    <row r="652" spans="1:5" x14ac:dyDescent="0.25">
      <c r="A652" s="80">
        <v>1046</v>
      </c>
      <c r="B652">
        <v>650</v>
      </c>
      <c r="C652">
        <v>1011</v>
      </c>
      <c r="D652" t="s">
        <v>703</v>
      </c>
      <c r="E652" t="str">
        <f>IF(ISNA(MATCH(A652,'ESO zone constants'!$A$3:$A$9952,0)),"","X")</f>
        <v>X</v>
      </c>
    </row>
    <row r="653" spans="1:5" x14ac:dyDescent="0.25">
      <c r="A653" s="80">
        <v>1047</v>
      </c>
      <c r="B653">
        <v>651</v>
      </c>
      <c r="C653">
        <v>1011</v>
      </c>
      <c r="D653" t="s">
        <v>704</v>
      </c>
      <c r="E653" t="str">
        <f>IF(ISNA(MATCH(A653,'ESO zone constants'!$A$3:$A$9952,0)),"","X")</f>
        <v>X</v>
      </c>
    </row>
    <row r="654" spans="1:5" x14ac:dyDescent="0.25">
      <c r="A654" s="80">
        <v>1048</v>
      </c>
      <c r="B654">
        <v>652</v>
      </c>
      <c r="C654">
        <v>1011</v>
      </c>
      <c r="D654" t="s">
        <v>705</v>
      </c>
      <c r="E654" t="str">
        <f>IF(ISNA(MATCH(A654,'ESO zone constants'!$A$3:$A$9952,0)),"","X")</f>
        <v>X</v>
      </c>
    </row>
    <row r="655" spans="1:5" x14ac:dyDescent="0.25">
      <c r="A655" s="80">
        <v>1051</v>
      </c>
      <c r="B655">
        <v>653</v>
      </c>
      <c r="C655">
        <v>1011</v>
      </c>
      <c r="D655" t="s">
        <v>706</v>
      </c>
      <c r="E655" t="str">
        <f>IF(ISNA(MATCH(A655,'ESO zone constants'!$A$3:$A$9952,0)),"","X")</f>
        <v>X</v>
      </c>
    </row>
    <row r="656" spans="1:5" x14ac:dyDescent="0.25">
      <c r="A656" s="80">
        <v>1052</v>
      </c>
      <c r="B656">
        <v>654</v>
      </c>
      <c r="C656">
        <v>382</v>
      </c>
      <c r="D656" t="s">
        <v>73</v>
      </c>
      <c r="E656" t="str">
        <f>IF(ISNA(MATCH(A656,'ESO zone constants'!$A$3:$A$9952,0)),"","X")</f>
        <v>X</v>
      </c>
    </row>
    <row r="657" spans="1:5" x14ac:dyDescent="0.25">
      <c r="A657" s="80">
        <v>1055</v>
      </c>
      <c r="B657">
        <v>655</v>
      </c>
      <c r="C657">
        <v>108</v>
      </c>
      <c r="D657" t="s">
        <v>41</v>
      </c>
      <c r="E657" t="str">
        <f>IF(ISNA(MATCH(A657,'ESO zone constants'!$A$3:$A$9952,0)),"","X")</f>
        <v>X</v>
      </c>
    </row>
    <row r="658" spans="1:5" x14ac:dyDescent="0.25">
      <c r="A658" s="80">
        <v>1059</v>
      </c>
      <c r="B658">
        <v>656</v>
      </c>
      <c r="C658">
        <v>1011</v>
      </c>
      <c r="D658" t="s">
        <v>708</v>
      </c>
      <c r="E658" t="str">
        <f>IF(ISNA(MATCH(A658,'ESO zone constants'!$A$3:$A$9952,0)),"","X")</f>
        <v>X</v>
      </c>
    </row>
    <row r="659" spans="1:5" x14ac:dyDescent="0.25">
      <c r="A659" s="80">
        <v>1060</v>
      </c>
      <c r="B659">
        <v>657</v>
      </c>
      <c r="C659">
        <v>1011</v>
      </c>
      <c r="D659" t="s">
        <v>709</v>
      </c>
      <c r="E659" t="str">
        <f>IF(ISNA(MATCH(A659,'ESO zone constants'!$A$3:$A$9952,0)),"","X")</f>
        <v>X</v>
      </c>
    </row>
    <row r="660" spans="1:5" x14ac:dyDescent="0.25">
      <c r="A660" s="80">
        <v>1061</v>
      </c>
      <c r="B660">
        <v>658</v>
      </c>
      <c r="C660">
        <v>1011</v>
      </c>
      <c r="D660" t="s">
        <v>710</v>
      </c>
      <c r="E660" t="str">
        <f>IF(ISNA(MATCH(A660,'ESO zone constants'!$A$3:$A$9952,0)),"","X")</f>
        <v>X</v>
      </c>
    </row>
    <row r="661" spans="1:5" x14ac:dyDescent="0.25">
      <c r="A661" s="80">
        <v>1063</v>
      </c>
      <c r="B661">
        <v>659</v>
      </c>
      <c r="C661">
        <v>1027</v>
      </c>
      <c r="D661" t="s">
        <v>712</v>
      </c>
      <c r="E661" t="str">
        <f>IF(ISNA(MATCH(A661,'ESO zone constants'!$A$3:$A$9952,0)),"","X")</f>
        <v>X</v>
      </c>
    </row>
    <row r="662" spans="1:5" x14ac:dyDescent="0.25">
      <c r="A662" s="80">
        <v>1064</v>
      </c>
      <c r="B662">
        <v>660</v>
      </c>
      <c r="C662">
        <v>103</v>
      </c>
      <c r="D662" t="s">
        <v>713</v>
      </c>
      <c r="E662" t="str">
        <f>IF(ISNA(MATCH(A662,'ESO zone constants'!$A$3:$A$9952,0)),"","X")</f>
        <v>X</v>
      </c>
    </row>
    <row r="663" spans="1:5" x14ac:dyDescent="0.25">
      <c r="A663" s="81">
        <v>1065</v>
      </c>
      <c r="B663">
        <v>661</v>
      </c>
      <c r="C663">
        <v>726</v>
      </c>
      <c r="D663" t="s">
        <v>714</v>
      </c>
      <c r="E663" t="str">
        <f>IF(ISNA(MATCH(A663,'ESO zone constants'!$A$3:$A$9952,0)),"","X")</f>
        <v>X</v>
      </c>
    </row>
    <row r="664" spans="1:5" x14ac:dyDescent="0.25">
      <c r="A664" s="81">
        <v>1066</v>
      </c>
      <c r="B664">
        <v>662</v>
      </c>
      <c r="C664">
        <v>726</v>
      </c>
      <c r="D664" t="s">
        <v>715</v>
      </c>
      <c r="E664" t="str">
        <f>IF(ISNA(MATCH(A664,'ESO zone constants'!$A$3:$A$9952,0)),"","X")</f>
        <v>X</v>
      </c>
    </row>
    <row r="665" spans="1:5" x14ac:dyDescent="0.25">
      <c r="A665" s="81">
        <v>1067</v>
      </c>
      <c r="B665">
        <v>663</v>
      </c>
      <c r="C665">
        <v>726</v>
      </c>
      <c r="D665" t="s">
        <v>716</v>
      </c>
      <c r="E665" t="str">
        <f>IF(ISNA(MATCH(A665,'ESO zone constants'!$A$3:$A$9952,0)),"","X")</f>
        <v>X</v>
      </c>
    </row>
    <row r="666" spans="1:5" x14ac:dyDescent="0.25">
      <c r="A666" s="81">
        <v>1068</v>
      </c>
      <c r="B666">
        <v>664</v>
      </c>
      <c r="C666">
        <v>726</v>
      </c>
      <c r="D666" t="s">
        <v>717</v>
      </c>
      <c r="E666" t="str">
        <f>IF(ISNA(MATCH(A666,'ESO zone constants'!$A$3:$A$9952,0)),"","X")</f>
        <v>X</v>
      </c>
    </row>
    <row r="667" spans="1:5" x14ac:dyDescent="0.25">
      <c r="A667" s="81">
        <v>1069</v>
      </c>
      <c r="B667">
        <v>665</v>
      </c>
      <c r="C667">
        <v>726</v>
      </c>
      <c r="D667" t="s">
        <v>718</v>
      </c>
      <c r="E667" t="str">
        <f>IF(ISNA(MATCH(A667,'ESO zone constants'!$A$3:$A$9952,0)),"","X")</f>
        <v>X</v>
      </c>
    </row>
    <row r="668" spans="1:5" x14ac:dyDescent="0.25">
      <c r="A668" s="81">
        <v>1070</v>
      </c>
      <c r="B668">
        <v>666</v>
      </c>
      <c r="C668">
        <v>726</v>
      </c>
      <c r="D668" t="s">
        <v>719</v>
      </c>
      <c r="E668" t="str">
        <f>IF(ISNA(MATCH(A668,'ESO zone constants'!$A$3:$A$9952,0)),"","X")</f>
        <v>X</v>
      </c>
    </row>
    <row r="669" spans="1:5" x14ac:dyDescent="0.25">
      <c r="A669" s="81">
        <v>1071</v>
      </c>
      <c r="B669">
        <v>667</v>
      </c>
      <c r="C669">
        <v>726</v>
      </c>
      <c r="D669" t="s">
        <v>720</v>
      </c>
      <c r="E669" t="str">
        <f>IF(ISNA(MATCH(A669,'ESO zone constants'!$A$3:$A$9952,0)),"","X")</f>
        <v>X</v>
      </c>
    </row>
    <row r="670" spans="1:5" x14ac:dyDescent="0.25">
      <c r="A670" s="81">
        <v>1072</v>
      </c>
      <c r="B670">
        <v>668</v>
      </c>
      <c r="C670">
        <v>117</v>
      </c>
      <c r="D670" t="s">
        <v>721</v>
      </c>
      <c r="E670" t="str">
        <f>IF(ISNA(MATCH(A670,'ESO zone constants'!$A$3:$A$9952,0)),"","X")</f>
        <v>X</v>
      </c>
    </row>
    <row r="671" spans="1:5" x14ac:dyDescent="0.25">
      <c r="A671" s="81">
        <v>1073</v>
      </c>
      <c r="B671">
        <v>669</v>
      </c>
      <c r="C671">
        <v>726</v>
      </c>
      <c r="D671" t="s">
        <v>722</v>
      </c>
      <c r="E671" t="str">
        <f>IF(ISNA(MATCH(A671,'ESO zone constants'!$A$3:$A$9952,0)),"","X")</f>
        <v>X</v>
      </c>
    </row>
    <row r="672" spans="1:5" x14ac:dyDescent="0.25">
      <c r="A672" s="81">
        <v>1074</v>
      </c>
      <c r="B672">
        <v>670</v>
      </c>
      <c r="C672">
        <v>41</v>
      </c>
      <c r="D672" t="s">
        <v>723</v>
      </c>
      <c r="E672" t="str">
        <f>IF(ISNA(MATCH(A672,'ESO zone constants'!$A$3:$A$9952,0)),"","X")</f>
        <v>X</v>
      </c>
    </row>
    <row r="673" spans="1:5" x14ac:dyDescent="0.25">
      <c r="A673" s="81">
        <v>1075</v>
      </c>
      <c r="B673">
        <v>671</v>
      </c>
      <c r="C673">
        <v>381</v>
      </c>
      <c r="D673" t="s">
        <v>723</v>
      </c>
      <c r="E673" t="str">
        <f>IF(ISNA(MATCH(A673,'ESO zone constants'!$A$3:$A$9952,0)),"","X")</f>
        <v>X</v>
      </c>
    </row>
    <row r="674" spans="1:5" x14ac:dyDescent="0.25">
      <c r="A674" s="81">
        <v>1076</v>
      </c>
      <c r="B674">
        <v>672</v>
      </c>
      <c r="C674">
        <v>3</v>
      </c>
      <c r="D674" t="s">
        <v>723</v>
      </c>
      <c r="E674" t="str">
        <f>IF(ISNA(MATCH(A674,'ESO zone constants'!$A$3:$A$9952,0)),"","X")</f>
        <v>X</v>
      </c>
    </row>
    <row r="675" spans="1:5" x14ac:dyDescent="0.25">
      <c r="A675" s="81">
        <v>1077</v>
      </c>
      <c r="B675">
        <v>673</v>
      </c>
      <c r="C675">
        <v>726</v>
      </c>
      <c r="D675" t="s">
        <v>724</v>
      </c>
      <c r="E675" t="str">
        <f>IF(ISNA(MATCH(A675,'ESO zone constants'!$A$3:$A$9952,0)),"","X")</f>
        <v>X</v>
      </c>
    </row>
    <row r="676" spans="1:5" x14ac:dyDescent="0.25">
      <c r="A676" s="81">
        <v>1078</v>
      </c>
      <c r="B676">
        <v>674</v>
      </c>
      <c r="C676">
        <v>726</v>
      </c>
      <c r="D676" t="s">
        <v>725</v>
      </c>
      <c r="E676" t="str">
        <f>IF(ISNA(MATCH(A676,'ESO zone constants'!$A$3:$A$9952,0)),"","X")</f>
        <v>X</v>
      </c>
    </row>
    <row r="677" spans="1:5" x14ac:dyDescent="0.25">
      <c r="A677" s="81">
        <v>1079</v>
      </c>
      <c r="B677">
        <v>675</v>
      </c>
      <c r="C677">
        <v>726</v>
      </c>
      <c r="D677" t="s">
        <v>726</v>
      </c>
      <c r="E677" t="str">
        <f>IF(ISNA(MATCH(A677,'ESO zone constants'!$A$3:$A$9952,0)),"","X")</f>
        <v>X</v>
      </c>
    </row>
    <row r="678" spans="1:5" x14ac:dyDescent="0.25">
      <c r="A678" s="81">
        <v>1080</v>
      </c>
      <c r="B678">
        <v>676</v>
      </c>
      <c r="C678">
        <v>101</v>
      </c>
      <c r="D678" t="s">
        <v>64</v>
      </c>
      <c r="E678" t="str">
        <f>IF(ISNA(MATCH(A678,'ESO zone constants'!$A$3:$A$9952,0)),"","X")</f>
        <v>X</v>
      </c>
    </row>
    <row r="679" spans="1:5" x14ac:dyDescent="0.25">
      <c r="A679" s="81">
        <v>1081</v>
      </c>
      <c r="B679">
        <v>677</v>
      </c>
      <c r="C679">
        <v>823</v>
      </c>
      <c r="D679" t="s">
        <v>67</v>
      </c>
      <c r="E679" t="str">
        <f>IF(ISNA(MATCH(A679,'ESO zone constants'!$A$3:$A$9952,0)),"","X")</f>
        <v>X</v>
      </c>
    </row>
    <row r="680" spans="1:5" x14ac:dyDescent="0.25">
      <c r="A680" s="81">
        <v>1082</v>
      </c>
      <c r="B680">
        <v>678</v>
      </c>
      <c r="C680">
        <v>726</v>
      </c>
      <c r="D680" t="s">
        <v>727</v>
      </c>
      <c r="E680" t="str">
        <f>IF(ISNA(MATCH(A680,'ESO zone constants'!$A$3:$A$9952,0)),"","X")</f>
        <v>X</v>
      </c>
    </row>
    <row r="681" spans="1:5" x14ac:dyDescent="0.25">
      <c r="A681" s="81">
        <v>1083</v>
      </c>
      <c r="B681">
        <v>679</v>
      </c>
      <c r="C681">
        <v>726</v>
      </c>
      <c r="D681" t="s">
        <v>728</v>
      </c>
      <c r="E681" t="str">
        <f>IF(ISNA(MATCH(A681,'ESO zone constants'!$A$3:$A$9952,0)),"","X")</f>
        <v>X</v>
      </c>
    </row>
    <row r="682" spans="1:5" x14ac:dyDescent="0.25">
      <c r="A682" s="81">
        <v>1085</v>
      </c>
      <c r="B682">
        <v>680</v>
      </c>
      <c r="C682">
        <v>1086</v>
      </c>
      <c r="D682" t="s">
        <v>730</v>
      </c>
      <c r="E682" t="str">
        <f>IF(ISNA(MATCH(A682,'ESO zone constants'!$A$3:$A$9952,0)),"","X")</f>
        <v>X</v>
      </c>
    </row>
    <row r="683" spans="1:5" x14ac:dyDescent="0.25">
      <c r="A683" s="81">
        <v>1086</v>
      </c>
      <c r="B683">
        <v>681</v>
      </c>
      <c r="C683">
        <v>1086</v>
      </c>
      <c r="D683" t="s">
        <v>1403</v>
      </c>
      <c r="E683" t="str">
        <f>IF(ISNA(MATCH(A683,'ESO zone constants'!$A$3:$A$9952,0)),"","X")</f>
        <v>X</v>
      </c>
    </row>
    <row r="684" spans="1:5" x14ac:dyDescent="0.25">
      <c r="A684" s="80">
        <v>1088</v>
      </c>
      <c r="B684">
        <v>682</v>
      </c>
      <c r="C684">
        <v>1086</v>
      </c>
      <c r="D684" t="s">
        <v>1431</v>
      </c>
      <c r="E684" t="str">
        <f>IF(ISNA(MATCH(A684,'ESO zone constants'!$A$3:$A$9952,0)),"","X")</f>
        <v>X</v>
      </c>
    </row>
    <row r="685" spans="1:5" x14ac:dyDescent="0.25">
      <c r="A685" s="80">
        <v>1089</v>
      </c>
      <c r="B685">
        <v>683</v>
      </c>
      <c r="C685">
        <v>1086</v>
      </c>
      <c r="D685" t="s">
        <v>1404</v>
      </c>
      <c r="E685" t="str">
        <f>IF(ISNA(MATCH(A685,'ESO zone constants'!$A$3:$A$9952,0)),"","X")</f>
        <v>X</v>
      </c>
    </row>
    <row r="686" spans="1:5" x14ac:dyDescent="0.25">
      <c r="A686" s="80">
        <v>1090</v>
      </c>
      <c r="B686">
        <v>684</v>
      </c>
      <c r="C686">
        <v>1086</v>
      </c>
      <c r="D686" t="s">
        <v>1405</v>
      </c>
      <c r="E686" t="str">
        <f>IF(ISNA(MATCH(A686,'ESO zone constants'!$A$3:$A$9952,0)),"","X")</f>
        <v>X</v>
      </c>
    </row>
    <row r="687" spans="1:5" x14ac:dyDescent="0.25">
      <c r="A687" s="80">
        <v>1091</v>
      </c>
      <c r="B687">
        <v>685</v>
      </c>
      <c r="C687">
        <v>1086</v>
      </c>
      <c r="D687" t="s">
        <v>1406</v>
      </c>
      <c r="E687" t="str">
        <f>IF(ISNA(MATCH(A687,'ESO zone constants'!$A$3:$A$9952,0)),"","X")</f>
        <v>X</v>
      </c>
    </row>
    <row r="688" spans="1:5" x14ac:dyDescent="0.25">
      <c r="A688" s="80">
        <v>1092</v>
      </c>
      <c r="B688">
        <v>686</v>
      </c>
      <c r="C688">
        <v>1086</v>
      </c>
      <c r="D688" t="s">
        <v>1407</v>
      </c>
      <c r="E688" t="str">
        <f>IF(ISNA(MATCH(A688,'ESO zone constants'!$A$3:$A$9952,0)),"","X")</f>
        <v>X</v>
      </c>
    </row>
    <row r="689" spans="1:5" x14ac:dyDescent="0.25">
      <c r="A689" s="80">
        <v>1094</v>
      </c>
      <c r="B689">
        <v>687</v>
      </c>
      <c r="C689">
        <v>1086</v>
      </c>
      <c r="D689" t="s">
        <v>1408</v>
      </c>
      <c r="E689" t="str">
        <f>IF(ISNA(MATCH(A689,'ESO zone constants'!$A$3:$A$9952,0)),"","X")</f>
        <v>X</v>
      </c>
    </row>
    <row r="690" spans="1:5" x14ac:dyDescent="0.25">
      <c r="A690" s="80">
        <v>1095</v>
      </c>
      <c r="B690">
        <v>688</v>
      </c>
      <c r="C690">
        <v>1086</v>
      </c>
      <c r="D690" t="s">
        <v>1409</v>
      </c>
      <c r="E690" t="str">
        <f>IF(ISNA(MATCH(A690,'ESO zone constants'!$A$3:$A$9952,0)),"","X")</f>
        <v>X</v>
      </c>
    </row>
    <row r="691" spans="1:5" x14ac:dyDescent="0.25">
      <c r="A691" s="80">
        <v>1096</v>
      </c>
      <c r="B691">
        <v>689</v>
      </c>
      <c r="C691">
        <v>1086</v>
      </c>
      <c r="D691" t="s">
        <v>1410</v>
      </c>
      <c r="E691" t="str">
        <f>IF(ISNA(MATCH(A691,'ESO zone constants'!$A$3:$A$9952,0)),"","X")</f>
        <v>X</v>
      </c>
    </row>
    <row r="692" spans="1:5" x14ac:dyDescent="0.25">
      <c r="A692" s="80">
        <v>1097</v>
      </c>
      <c r="B692">
        <v>690</v>
      </c>
      <c r="C692">
        <v>1086</v>
      </c>
      <c r="D692" t="s">
        <v>1411</v>
      </c>
      <c r="E692" t="str">
        <f>IF(ISNA(MATCH(A692,'ESO zone constants'!$A$3:$A$9952,0)),"","X")</f>
        <v>X</v>
      </c>
    </row>
    <row r="693" spans="1:5" x14ac:dyDescent="0.25">
      <c r="A693" s="80">
        <v>1098</v>
      </c>
      <c r="B693">
        <v>691</v>
      </c>
      <c r="C693">
        <v>1086</v>
      </c>
      <c r="D693" t="s">
        <v>1412</v>
      </c>
      <c r="E693" t="str">
        <f>IF(ISNA(MATCH(A693,'ESO zone constants'!$A$3:$A$9952,0)),"","X")</f>
        <v>X</v>
      </c>
    </row>
    <row r="694" spans="1:5" x14ac:dyDescent="0.25">
      <c r="A694" s="80">
        <v>1099</v>
      </c>
      <c r="B694">
        <v>692</v>
      </c>
      <c r="C694">
        <v>1086</v>
      </c>
      <c r="D694" t="s">
        <v>1413</v>
      </c>
      <c r="E694" t="str">
        <f>IF(ISNA(MATCH(A694,'ESO zone constants'!$A$3:$A$9952,0)),"","X")</f>
        <v>X</v>
      </c>
    </row>
    <row r="695" spans="1:5" x14ac:dyDescent="0.25">
      <c r="A695" s="80">
        <v>1101</v>
      </c>
      <c r="B695">
        <v>693</v>
      </c>
      <c r="C695">
        <v>1086</v>
      </c>
      <c r="D695" t="s">
        <v>1414</v>
      </c>
      <c r="E695" t="str">
        <f>IF(ISNA(MATCH(A695,'ESO zone constants'!$A$3:$A$9952,0)),"","X")</f>
        <v>X</v>
      </c>
    </row>
    <row r="696" spans="1:5" x14ac:dyDescent="0.25">
      <c r="A696" s="80">
        <v>1102</v>
      </c>
      <c r="B696">
        <v>694</v>
      </c>
      <c r="C696">
        <v>1086</v>
      </c>
      <c r="D696" t="s">
        <v>1415</v>
      </c>
      <c r="E696" t="str">
        <f>IF(ISNA(MATCH(A696,'ESO zone constants'!$A$3:$A$9952,0)),"","X")</f>
        <v>X</v>
      </c>
    </row>
    <row r="697" spans="1:5" x14ac:dyDescent="0.25">
      <c r="A697" s="80">
        <v>1103</v>
      </c>
      <c r="B697">
        <v>695</v>
      </c>
      <c r="C697">
        <v>1086</v>
      </c>
      <c r="D697" t="s">
        <v>1416</v>
      </c>
      <c r="E697" t="str">
        <f>IF(ISNA(MATCH(A697,'ESO zone constants'!$A$3:$A$9952,0)),"","X")</f>
        <v>X</v>
      </c>
    </row>
    <row r="698" spans="1:5" x14ac:dyDescent="0.25">
      <c r="A698" s="80">
        <v>1105</v>
      </c>
      <c r="B698">
        <v>696</v>
      </c>
      <c r="C698">
        <v>1086</v>
      </c>
      <c r="D698" t="s">
        <v>1417</v>
      </c>
      <c r="E698" t="str">
        <f>IF(ISNA(MATCH(A698,'ESO zone constants'!$A$3:$A$9952,0)),"","X")</f>
        <v>X</v>
      </c>
    </row>
    <row r="699" spans="1:5" x14ac:dyDescent="0.25">
      <c r="A699" s="81">
        <v>1106</v>
      </c>
      <c r="B699">
        <v>697</v>
      </c>
      <c r="C699">
        <v>1086</v>
      </c>
      <c r="D699" t="s">
        <v>1418</v>
      </c>
      <c r="E699" t="str">
        <f>IF(ISNA(MATCH(A699,'ESO zone constants'!$A$3:$A$9952,0)),"","X")</f>
        <v>X</v>
      </c>
    </row>
    <row r="700" spans="1:5" x14ac:dyDescent="0.25">
      <c r="A700" s="81">
        <v>1107</v>
      </c>
      <c r="B700">
        <v>698</v>
      </c>
      <c r="C700">
        <v>1107</v>
      </c>
      <c r="D700" t="s">
        <v>732</v>
      </c>
      <c r="E700" t="str">
        <f>IF(ISNA(MATCH(A700,'ESO zone constants'!$A$3:$A$9952,0)),"","X")</f>
        <v>X</v>
      </c>
    </row>
    <row r="701" spans="1:5" x14ac:dyDescent="0.25">
      <c r="A701" s="81">
        <v>1108</v>
      </c>
      <c r="B701">
        <v>699</v>
      </c>
      <c r="C701">
        <v>1108</v>
      </c>
      <c r="D701" t="s">
        <v>731</v>
      </c>
      <c r="E701" t="str">
        <f>IF(ISNA(MATCH(A701,'ESO zone constants'!$A$3:$A$9952,0)),"","X")</f>
        <v>X</v>
      </c>
    </row>
    <row r="702" spans="1:5" x14ac:dyDescent="0.25">
      <c r="A702" s="81">
        <v>1109</v>
      </c>
      <c r="B702">
        <v>700</v>
      </c>
      <c r="C702">
        <v>1109</v>
      </c>
      <c r="D702" t="s">
        <v>729</v>
      </c>
      <c r="E702" t="str">
        <f>IF(ISNA(MATCH(A702,'ESO zone constants'!$A$3:$A$9952,0)),"","X")</f>
        <v>X</v>
      </c>
    </row>
    <row r="703" spans="1:5" x14ac:dyDescent="0.25">
      <c r="A703" s="81">
        <v>1110</v>
      </c>
      <c r="B703">
        <v>701</v>
      </c>
      <c r="C703">
        <v>1086</v>
      </c>
      <c r="D703" t="s">
        <v>1419</v>
      </c>
      <c r="E703" t="str">
        <f>IF(ISNA(MATCH(A703,'ESO zone constants'!$A$3:$A$9952,0)),"","X")</f>
        <v>X</v>
      </c>
    </row>
    <row r="704" spans="1:5" x14ac:dyDescent="0.25">
      <c r="A704" s="81">
        <v>1111</v>
      </c>
      <c r="B704">
        <v>702</v>
      </c>
      <c r="C704">
        <v>1086</v>
      </c>
      <c r="D704" t="s">
        <v>1420</v>
      </c>
      <c r="E704" t="str">
        <f>IF(ISNA(MATCH(A704,'ESO zone constants'!$A$3:$A$9952,0)),"","X")</f>
        <v>X</v>
      </c>
    </row>
    <row r="705" spans="1:5" x14ac:dyDescent="0.25">
      <c r="A705" s="81">
        <v>1112</v>
      </c>
      <c r="B705">
        <v>703</v>
      </c>
      <c r="C705">
        <v>1086</v>
      </c>
      <c r="D705" t="s">
        <v>1421</v>
      </c>
      <c r="E705" t="str">
        <f>IF(ISNA(MATCH(A705,'ESO zone constants'!$A$3:$A$9952,0)),"","X")</f>
        <v>X</v>
      </c>
    </row>
    <row r="706" spans="1:5" x14ac:dyDescent="0.25">
      <c r="A706" s="81">
        <v>1113</v>
      </c>
      <c r="B706">
        <v>704</v>
      </c>
      <c r="C706">
        <v>1086</v>
      </c>
      <c r="D706" t="s">
        <v>1422</v>
      </c>
      <c r="E706" t="str">
        <f>IF(ISNA(MATCH(A706,'ESO zone constants'!$A$3:$A$9952,0)),"","X")</f>
        <v>X</v>
      </c>
    </row>
    <row r="707" spans="1:5" x14ac:dyDescent="0.25">
      <c r="A707" s="81">
        <v>1114</v>
      </c>
      <c r="B707">
        <v>705</v>
      </c>
      <c r="C707">
        <v>1086</v>
      </c>
      <c r="D707" t="s">
        <v>1423</v>
      </c>
      <c r="E707" t="str">
        <f>IF(ISNA(MATCH(A707,'ESO zone constants'!$A$3:$A$9952,0)),"","X")</f>
        <v>X</v>
      </c>
    </row>
    <row r="708" spans="1:5" x14ac:dyDescent="0.25">
      <c r="A708" s="81">
        <v>1115</v>
      </c>
      <c r="B708">
        <v>706</v>
      </c>
      <c r="C708">
        <v>1086</v>
      </c>
      <c r="D708" t="s">
        <v>1424</v>
      </c>
      <c r="E708" t="str">
        <f>IF(ISNA(MATCH(A708,'ESO zone constants'!$A$3:$A$9952,0)),"","X")</f>
        <v>X</v>
      </c>
    </row>
    <row r="709" spans="1:5" x14ac:dyDescent="0.25">
      <c r="A709" s="81">
        <v>1116</v>
      </c>
      <c r="B709">
        <v>707</v>
      </c>
      <c r="C709">
        <v>1116</v>
      </c>
      <c r="D709" t="s">
        <v>1397</v>
      </c>
      <c r="E709" t="str">
        <f>IF(ISNA(MATCH(A709,'ESO zone constants'!$A$3:$A$9952,0)),"","X")</f>
        <v>X</v>
      </c>
    </row>
    <row r="710" spans="1:5" x14ac:dyDescent="0.25">
      <c r="A710" s="81">
        <v>1117</v>
      </c>
      <c r="B710">
        <v>708</v>
      </c>
      <c r="C710">
        <v>1086</v>
      </c>
      <c r="D710" t="s">
        <v>1425</v>
      </c>
      <c r="E710" t="str">
        <f>IF(ISNA(MATCH(A710,'ESO zone constants'!$A$3:$A$9952,0)),"","X")</f>
        <v>X</v>
      </c>
    </row>
    <row r="711" spans="1:5" x14ac:dyDescent="0.25">
      <c r="A711" s="81">
        <v>1118</v>
      </c>
      <c r="B711">
        <v>709</v>
      </c>
      <c r="C711">
        <v>1086</v>
      </c>
      <c r="D711" t="s">
        <v>1426</v>
      </c>
      <c r="E711" t="str">
        <f>IF(ISNA(MATCH(A711,'ESO zone constants'!$A$3:$A$9952,0)),"","X")</f>
        <v>X</v>
      </c>
    </row>
    <row r="712" spans="1:5" x14ac:dyDescent="0.25">
      <c r="A712" s="81">
        <v>1119</v>
      </c>
      <c r="B712">
        <v>710</v>
      </c>
      <c r="C712">
        <v>1086</v>
      </c>
      <c r="D712" t="s">
        <v>1427</v>
      </c>
      <c r="E712" t="str">
        <f>IF(ISNA(MATCH(A712,'ESO zone constants'!$A$3:$A$9952,0)),"","X")</f>
        <v>X</v>
      </c>
    </row>
    <row r="713" spans="1:5" x14ac:dyDescent="0.25">
      <c r="A713" s="81">
        <v>1120</v>
      </c>
      <c r="B713">
        <v>711</v>
      </c>
      <c r="C713">
        <v>1086</v>
      </c>
      <c r="D713" t="s">
        <v>1428</v>
      </c>
      <c r="E713" t="str">
        <f>IF(ISNA(MATCH(A713,'ESO zone constants'!$A$3:$A$9952,0)),"","X")</f>
        <v>X</v>
      </c>
    </row>
    <row r="714" spans="1:5" x14ac:dyDescent="0.25">
      <c r="A714" s="81">
        <v>1121</v>
      </c>
      <c r="B714">
        <v>712</v>
      </c>
      <c r="C714">
        <v>1086</v>
      </c>
      <c r="D714" t="s">
        <v>1358</v>
      </c>
      <c r="E714" t="str">
        <f>IF(ISNA(MATCH(A714,'ESO zone constants'!$A$3:$A$9952,0)),"","X")</f>
        <v>X</v>
      </c>
    </row>
    <row r="715" spans="1:5" x14ac:dyDescent="0.25">
      <c r="A715" s="81">
        <v>1122</v>
      </c>
      <c r="B715">
        <v>713</v>
      </c>
      <c r="C715">
        <v>1086</v>
      </c>
      <c r="D715" t="s">
        <v>1505</v>
      </c>
      <c r="E715" t="str">
        <f>IF(ISNA(MATCH(A715,'ESO zone constants'!$A$3:$A$9952,0)),"","X")</f>
        <v>X</v>
      </c>
    </row>
    <row r="716" spans="1:5" x14ac:dyDescent="0.25">
      <c r="A716" s="81">
        <v>1123</v>
      </c>
      <c r="B716">
        <v>714</v>
      </c>
      <c r="C716">
        <v>383</v>
      </c>
      <c r="D716" t="s">
        <v>1506</v>
      </c>
      <c r="E716" t="str">
        <f>IF(ISNA(MATCH(A716,'ESO zone constants'!$A$3:$A$9952,0)),"","X")</f>
        <v>X</v>
      </c>
    </row>
    <row r="717" spans="1:5" x14ac:dyDescent="0.25">
      <c r="A717" s="81">
        <v>1125</v>
      </c>
      <c r="B717">
        <v>715</v>
      </c>
      <c r="C717">
        <v>101</v>
      </c>
      <c r="D717" t="s">
        <v>707</v>
      </c>
      <c r="E717" t="str">
        <f>IF(ISNA(MATCH(A717,'ESO zone constants'!$A$3:$A$9952,0)),"","X")</f>
        <v>X</v>
      </c>
    </row>
    <row r="718" spans="1:5" x14ac:dyDescent="0.25">
      <c r="A718" s="81">
        <v>1126</v>
      </c>
      <c r="B718">
        <v>716</v>
      </c>
      <c r="C718">
        <v>888</v>
      </c>
      <c r="D718" t="s">
        <v>711</v>
      </c>
      <c r="E718" t="str">
        <f>IF(ISNA(MATCH(A718,'ESO zone constants'!$A$3:$A$9952,0)),"","X")</f>
        <v>X</v>
      </c>
    </row>
    <row r="719" spans="1:5" x14ac:dyDescent="0.25">
      <c r="A719" s="81">
        <v>1128</v>
      </c>
      <c r="B719">
        <v>717</v>
      </c>
      <c r="C719">
        <v>1086</v>
      </c>
      <c r="D719" t="s">
        <v>1399</v>
      </c>
      <c r="E719" t="str">
        <f>IF(ISNA(MATCH(A719,'ESO zone constants'!$A$3:$A$9952,0)),"","X")</f>
        <v>X</v>
      </c>
    </row>
    <row r="720" spans="1:5" x14ac:dyDescent="0.25">
      <c r="A720" s="81">
        <v>1129</v>
      </c>
      <c r="B720">
        <v>718</v>
      </c>
      <c r="C720">
        <v>1086</v>
      </c>
      <c r="D720" t="s">
        <v>1400</v>
      </c>
      <c r="E720" t="str">
        <f>IF(ISNA(MATCH(A720,'ESO zone constants'!$A$3:$A$9952,0)),"","X")</f>
        <v>X</v>
      </c>
    </row>
    <row r="721" spans="1:5" x14ac:dyDescent="0.25">
      <c r="A721" s="81">
        <v>1130</v>
      </c>
      <c r="B721">
        <v>719</v>
      </c>
      <c r="C721">
        <v>1086</v>
      </c>
      <c r="D721" t="s">
        <v>1401</v>
      </c>
      <c r="E721" t="str">
        <f>IF(ISNA(MATCH(A721,'ESO zone constants'!$A$3:$A$9952,0)),"","X")</f>
        <v>X</v>
      </c>
    </row>
    <row r="722" spans="1:5" x14ac:dyDescent="0.25">
      <c r="A722" s="81">
        <v>1133</v>
      </c>
      <c r="B722">
        <v>720</v>
      </c>
      <c r="C722">
        <v>1133</v>
      </c>
      <c r="D722" t="s">
        <v>1608</v>
      </c>
      <c r="E722" t="str">
        <f>IF(ISNA(MATCH(A722,'ESO zone constants'!$A$3:$A$9952,0)),"","X")</f>
        <v>X</v>
      </c>
    </row>
    <row r="723" spans="1:5" x14ac:dyDescent="0.25">
      <c r="A723" s="81">
        <v>1134</v>
      </c>
      <c r="B723">
        <v>721</v>
      </c>
      <c r="C723">
        <v>1133</v>
      </c>
      <c r="D723" t="s">
        <v>1609</v>
      </c>
      <c r="E723" t="str">
        <f>IF(ISNA(MATCH(A723,'ESO zone constants'!$A$3:$A$9952,0)),"","X")</f>
        <v>X</v>
      </c>
    </row>
    <row r="724" spans="1:5" x14ac:dyDescent="0.25">
      <c r="A724" s="81">
        <v>1135</v>
      </c>
      <c r="B724">
        <v>722</v>
      </c>
      <c r="C724">
        <v>1133</v>
      </c>
      <c r="D724" t="s">
        <v>1610</v>
      </c>
      <c r="E724" t="str">
        <f>IF(ISNA(MATCH(A724,'ESO zone constants'!$A$3:$A$9952,0)),"","X")</f>
        <v>X</v>
      </c>
    </row>
    <row r="725" spans="1:5" x14ac:dyDescent="0.25">
      <c r="A725" s="81">
        <v>1136</v>
      </c>
      <c r="B725">
        <v>723</v>
      </c>
      <c r="C725">
        <v>1133</v>
      </c>
      <c r="D725" t="s">
        <v>1611</v>
      </c>
      <c r="E725" t="str">
        <f>IF(ISNA(MATCH(A725,'ESO zone constants'!$A$3:$A$9952,0)),"","X")</f>
        <v>X</v>
      </c>
    </row>
    <row r="726" spans="1:5" x14ac:dyDescent="0.25">
      <c r="A726" s="80">
        <v>1137</v>
      </c>
      <c r="B726">
        <v>724</v>
      </c>
      <c r="C726">
        <v>1133</v>
      </c>
      <c r="D726" t="s">
        <v>1612</v>
      </c>
      <c r="E726" t="str">
        <f>IF(ISNA(MATCH(A726,'ESO zone constants'!$A$3:$A$9952,0)),"","X")</f>
        <v>X</v>
      </c>
    </row>
    <row r="727" spans="1:5" x14ac:dyDescent="0.25">
      <c r="A727" s="80">
        <v>1138</v>
      </c>
      <c r="B727">
        <v>725</v>
      </c>
      <c r="C727">
        <v>1133</v>
      </c>
      <c r="D727" t="s">
        <v>1509</v>
      </c>
      <c r="E727" t="str">
        <f>IF(ISNA(MATCH(A727,'ESO zone constants'!$A$3:$A$9952,0)),"","X")</f>
        <v>X</v>
      </c>
    </row>
    <row r="728" spans="1:5" x14ac:dyDescent="0.25">
      <c r="A728" s="80">
        <v>1139</v>
      </c>
      <c r="B728">
        <v>726</v>
      </c>
      <c r="C728">
        <v>1133</v>
      </c>
      <c r="D728" t="s">
        <v>1613</v>
      </c>
      <c r="E728" t="str">
        <f>IF(ISNA(MATCH(A728,'ESO zone constants'!$A$3:$A$9952,0)),"","X")</f>
        <v>X</v>
      </c>
    </row>
    <row r="729" spans="1:5" x14ac:dyDescent="0.25">
      <c r="A729" s="80">
        <v>1140</v>
      </c>
      <c r="B729">
        <v>727</v>
      </c>
      <c r="C729">
        <v>104</v>
      </c>
      <c r="D729" t="s">
        <v>1513</v>
      </c>
      <c r="E729" t="str">
        <f>IF(ISNA(MATCH(A729,'ESO zone constants'!$A$3:$A$9952,0)),"","X")</f>
        <v>X</v>
      </c>
    </row>
    <row r="730" spans="1:5" x14ac:dyDescent="0.25">
      <c r="A730" s="80">
        <v>1141</v>
      </c>
      <c r="B730">
        <v>728</v>
      </c>
      <c r="C730">
        <v>101</v>
      </c>
      <c r="D730" t="s">
        <v>1519</v>
      </c>
      <c r="E730" t="str">
        <f>IF(ISNA(MATCH(A730,'ESO zone constants'!$A$3:$A$9952,0)),"","X")</f>
        <v>X</v>
      </c>
    </row>
    <row r="731" spans="1:5" x14ac:dyDescent="0.25">
      <c r="A731" s="80">
        <v>1142</v>
      </c>
      <c r="B731">
        <v>729</v>
      </c>
      <c r="C731">
        <v>1142</v>
      </c>
      <c r="D731" t="s">
        <v>422</v>
      </c>
      <c r="E731" t="str">
        <f>IF(ISNA(MATCH(A731,'ESO zone constants'!$A$3:$A$9952,0)),"","X")</f>
        <v>X</v>
      </c>
    </row>
    <row r="732" spans="1:5" x14ac:dyDescent="0.25">
      <c r="A732" s="80">
        <v>1143</v>
      </c>
      <c r="B732">
        <v>730</v>
      </c>
      <c r="C732">
        <v>19</v>
      </c>
      <c r="D732" t="s">
        <v>1514</v>
      </c>
      <c r="E732" t="str">
        <f>IF(ISNA(MATCH(A732,'ESO zone constants'!$A$3:$A$9952,0)),"","X")</f>
        <v>X</v>
      </c>
    </row>
    <row r="733" spans="1:5" x14ac:dyDescent="0.25">
      <c r="A733" s="80">
        <v>1144</v>
      </c>
      <c r="B733">
        <v>731</v>
      </c>
      <c r="C733">
        <v>1144</v>
      </c>
      <c r="D733" t="s">
        <v>1515</v>
      </c>
      <c r="E733" t="str">
        <f>IF(ISNA(MATCH(A733,'ESO zone constants'!$A$3:$A$9952,0)),"","X")</f>
        <v>X</v>
      </c>
    </row>
    <row r="734" spans="1:5" x14ac:dyDescent="0.25">
      <c r="A734" s="81">
        <v>1145</v>
      </c>
      <c r="B734">
        <v>732</v>
      </c>
      <c r="C734">
        <v>1133</v>
      </c>
      <c r="D734" t="s">
        <v>1614</v>
      </c>
      <c r="E734" t="str">
        <f>IF(ISNA(MATCH(A734,'ESO zone constants'!$A$3:$A$9952,0)),"","X")</f>
        <v>X</v>
      </c>
    </row>
    <row r="735" spans="1:5" x14ac:dyDescent="0.25">
      <c r="A735" s="80">
        <v>1146</v>
      </c>
      <c r="B735">
        <v>733</v>
      </c>
      <c r="C735">
        <v>1133</v>
      </c>
      <c r="D735" t="s">
        <v>1615</v>
      </c>
      <c r="E735" t="str">
        <f>IF(ISNA(MATCH(A735,'ESO zone constants'!$A$3:$A$9952,0)),"","X")</f>
        <v>X</v>
      </c>
    </row>
    <row r="736" spans="1:5" x14ac:dyDescent="0.25">
      <c r="A736" s="80">
        <v>1147</v>
      </c>
      <c r="B736">
        <v>734</v>
      </c>
      <c r="C736">
        <v>1133</v>
      </c>
      <c r="D736" t="s">
        <v>1616</v>
      </c>
      <c r="E736" t="str">
        <f>IF(ISNA(MATCH(A736,'ESO zone constants'!$A$3:$A$9952,0)),"","X")</f>
        <v>X</v>
      </c>
    </row>
    <row r="737" spans="1:5" x14ac:dyDescent="0.25">
      <c r="A737" s="80">
        <v>1148</v>
      </c>
      <c r="B737">
        <v>735</v>
      </c>
      <c r="C737">
        <v>1133</v>
      </c>
      <c r="D737" t="s">
        <v>1620</v>
      </c>
      <c r="E737" t="str">
        <f>IF(ISNA(MATCH(A737,'ESO zone constants'!$A$3:$A$9952,0)),"","X")</f>
        <v>X</v>
      </c>
    </row>
    <row r="738" spans="1:5" x14ac:dyDescent="0.25">
      <c r="A738" s="80">
        <v>1149</v>
      </c>
      <c r="B738">
        <v>736</v>
      </c>
      <c r="C738">
        <v>1133</v>
      </c>
      <c r="D738" t="s">
        <v>1617</v>
      </c>
      <c r="E738" t="str">
        <f>IF(ISNA(MATCH(A738,'ESO zone constants'!$A$3:$A$9952,0)),"","X")</f>
        <v>X</v>
      </c>
    </row>
    <row r="739" spans="1:5" x14ac:dyDescent="0.25">
      <c r="A739" s="80">
        <v>1150</v>
      </c>
      <c r="B739">
        <v>737</v>
      </c>
      <c r="C739">
        <v>1133</v>
      </c>
      <c r="D739" t="s">
        <v>1619</v>
      </c>
      <c r="E739" t="str">
        <f>IF(ISNA(MATCH(A739,'ESO zone constants'!$A$3:$A$9952,0)),"","X")</f>
        <v>X</v>
      </c>
    </row>
    <row r="740" spans="1:5" x14ac:dyDescent="0.25">
      <c r="A740" s="80">
        <v>1151</v>
      </c>
      <c r="B740">
        <v>738</v>
      </c>
      <c r="C740">
        <v>1133</v>
      </c>
      <c r="D740" t="s">
        <v>1618</v>
      </c>
      <c r="E740" t="str">
        <f>IF(ISNA(MATCH(A740,'ESO zone constants'!$A$3:$A$9952,0)),"","X")</f>
        <v>X</v>
      </c>
    </row>
    <row r="741" spans="1:5" x14ac:dyDescent="0.25">
      <c r="A741" s="80">
        <v>1152</v>
      </c>
      <c r="B741">
        <v>739</v>
      </c>
      <c r="C741">
        <v>684</v>
      </c>
      <c r="D741" t="s">
        <v>1674</v>
      </c>
      <c r="E741" t="str">
        <f>IF(ISNA(MATCH(A741,'ESO zone constants'!$A$3:$A$9952,0)),"","X")</f>
        <v>X</v>
      </c>
    </row>
    <row r="742" spans="1:5" x14ac:dyDescent="0.25">
      <c r="A742" s="80">
        <v>1153</v>
      </c>
      <c r="B742">
        <v>740</v>
      </c>
      <c r="C742">
        <v>92</v>
      </c>
      <c r="D742" t="s">
        <v>1673</v>
      </c>
      <c r="E742" t="str">
        <f>IF(ISNA(MATCH(A742,'ESO zone constants'!$A$3:$A$9952,0)),"","X")</f>
        <v>X</v>
      </c>
    </row>
    <row r="743" spans="1:5" x14ac:dyDescent="0.25">
      <c r="A743" s="80">
        <v>1154</v>
      </c>
      <c r="B743">
        <v>741</v>
      </c>
      <c r="C743">
        <v>1086</v>
      </c>
      <c r="D743" t="s">
        <v>1517</v>
      </c>
      <c r="E743" t="str">
        <f>IF(ISNA(MATCH(A743,'ESO zone constants'!$A$3:$A$9952,0)),"","X")</f>
        <v>X</v>
      </c>
    </row>
    <row r="744" spans="1:5" x14ac:dyDescent="0.25">
      <c r="A744" s="80">
        <v>1155</v>
      </c>
      <c r="B744">
        <v>742</v>
      </c>
      <c r="C744">
        <v>20</v>
      </c>
      <c r="D744" t="s">
        <v>1518</v>
      </c>
      <c r="E744" t="str">
        <f>IF(ISNA(MATCH(A744,'ESO zone constants'!$A$3:$A$9952,0)),"","X")</f>
        <v>X</v>
      </c>
    </row>
    <row r="745" spans="1:5" x14ac:dyDescent="0.25">
      <c r="A745" s="81">
        <v>1160</v>
      </c>
      <c r="B745">
        <v>743</v>
      </c>
      <c r="C745">
        <v>1160</v>
      </c>
      <c r="D745" t="s">
        <v>1719</v>
      </c>
      <c r="E745" t="str">
        <f>IF(ISNA(MATCH(A745,'ESO zone constants'!$A$3:$A$9952,0)),"","X")</f>
        <v>X</v>
      </c>
    </row>
    <row r="746" spans="1:5" x14ac:dyDescent="0.25">
      <c r="A746" s="81">
        <v>1161</v>
      </c>
      <c r="B746">
        <v>744</v>
      </c>
      <c r="C746">
        <v>1161</v>
      </c>
      <c r="D746" t="s">
        <v>1749</v>
      </c>
      <c r="E746" t="str">
        <f>IF(ISNA(MATCH(A746,'ESO zone constants'!$A$3:$A$9952,0)),"","X")</f>
        <v>X</v>
      </c>
    </row>
    <row r="747" spans="1:5" x14ac:dyDescent="0.25">
      <c r="A747" s="81">
        <v>1165</v>
      </c>
      <c r="B747">
        <v>745</v>
      </c>
      <c r="C747">
        <v>1161</v>
      </c>
      <c r="D747" t="s">
        <v>1720</v>
      </c>
      <c r="E747" t="str">
        <f>IF(ISNA(MATCH(A747,'ESO zone constants'!$A$3:$A$9952,0)),"","X")</f>
        <v>X</v>
      </c>
    </row>
    <row r="748" spans="1:5" x14ac:dyDescent="0.25">
      <c r="A748" s="81">
        <v>1166</v>
      </c>
      <c r="B748">
        <v>746</v>
      </c>
      <c r="C748">
        <v>1160</v>
      </c>
      <c r="D748" t="s">
        <v>1748</v>
      </c>
      <c r="E748" t="str">
        <f>IF(ISNA(MATCH(A748,'ESO zone constants'!$A$3:$A$9952,0)),"","X")</f>
        <v>X</v>
      </c>
    </row>
    <row r="749" spans="1:5" x14ac:dyDescent="0.25">
      <c r="A749" s="81">
        <v>1167</v>
      </c>
      <c r="B749">
        <v>747</v>
      </c>
      <c r="C749">
        <v>1160</v>
      </c>
      <c r="D749" t="s">
        <v>1721</v>
      </c>
      <c r="E749" t="str">
        <f>IF(ISNA(MATCH(A749,'ESO zone constants'!$A$3:$A$9952,0)),"","X")</f>
        <v>X</v>
      </c>
    </row>
    <row r="750" spans="1:5" x14ac:dyDescent="0.25">
      <c r="A750" s="81">
        <v>1168</v>
      </c>
      <c r="B750">
        <v>748</v>
      </c>
      <c r="C750">
        <v>1160</v>
      </c>
      <c r="D750" t="s">
        <v>1747</v>
      </c>
      <c r="E750" t="str">
        <f>IF(ISNA(MATCH(A750,'ESO zone constants'!$A$3:$A$9952,0)),"","X")</f>
        <v>X</v>
      </c>
    </row>
    <row r="751" spans="1:5" x14ac:dyDescent="0.25">
      <c r="A751" s="81">
        <v>1169</v>
      </c>
      <c r="B751">
        <v>749</v>
      </c>
      <c r="C751">
        <v>1160</v>
      </c>
      <c r="D751" t="s">
        <v>1722</v>
      </c>
      <c r="E751" t="str">
        <f>IF(ISNA(MATCH(A751,'ESO zone constants'!$A$3:$A$9952,0)),"","X")</f>
        <v>X</v>
      </c>
    </row>
    <row r="752" spans="1:5" x14ac:dyDescent="0.25">
      <c r="A752" s="81">
        <v>1170</v>
      </c>
      <c r="B752">
        <v>750</v>
      </c>
      <c r="C752">
        <v>1160</v>
      </c>
      <c r="D752" t="s">
        <v>1746</v>
      </c>
      <c r="E752" t="str">
        <f>IF(ISNA(MATCH(A752,'ESO zone constants'!$A$3:$A$9952,0)),"","X")</f>
        <v>X</v>
      </c>
    </row>
    <row r="753" spans="1:5" x14ac:dyDescent="0.25">
      <c r="A753" s="81">
        <v>1171</v>
      </c>
      <c r="B753">
        <v>751</v>
      </c>
      <c r="C753">
        <v>1161</v>
      </c>
      <c r="D753" t="s">
        <v>1723</v>
      </c>
      <c r="E753" t="str">
        <f>IF(ISNA(MATCH(A753,'ESO zone constants'!$A$3:$A$9952,0)),"","X")</f>
        <v>X</v>
      </c>
    </row>
    <row r="754" spans="1:5" x14ac:dyDescent="0.25">
      <c r="A754" s="81">
        <v>1172</v>
      </c>
      <c r="B754">
        <v>752</v>
      </c>
      <c r="C754">
        <v>1161</v>
      </c>
      <c r="D754" t="s">
        <v>1744</v>
      </c>
      <c r="E754" t="str">
        <f>IF(ISNA(MATCH(A754,'ESO zone constants'!$A$3:$A$9952,0)),"","X")</f>
        <v>X</v>
      </c>
    </row>
    <row r="755" spans="1:5" x14ac:dyDescent="0.25">
      <c r="A755" s="81">
        <v>1173</v>
      </c>
      <c r="B755">
        <v>753</v>
      </c>
      <c r="C755">
        <v>1161</v>
      </c>
      <c r="D755" t="s">
        <v>1724</v>
      </c>
      <c r="E755" t="str">
        <f>IF(ISNA(MATCH(A755,'ESO zone constants'!$A$3:$A$9952,0)),"","X")</f>
        <v>X</v>
      </c>
    </row>
    <row r="756" spans="1:5" x14ac:dyDescent="0.25">
      <c r="A756" s="81">
        <v>1174</v>
      </c>
      <c r="B756">
        <v>754</v>
      </c>
      <c r="C756">
        <v>1160</v>
      </c>
      <c r="D756" t="s">
        <v>1725</v>
      </c>
      <c r="E756" t="str">
        <f>IF(ISNA(MATCH(A756,'ESO zone constants'!$A$3:$A$9952,0)),"","X")</f>
        <v>X</v>
      </c>
    </row>
    <row r="757" spans="1:5" x14ac:dyDescent="0.25">
      <c r="A757" s="81">
        <v>1175</v>
      </c>
      <c r="B757">
        <v>755</v>
      </c>
      <c r="C757">
        <v>1175</v>
      </c>
      <c r="D757" t="s">
        <v>1726</v>
      </c>
      <c r="E757" t="str">
        <f>IF(ISNA(MATCH(A757,'ESO zone constants'!$A$3:$A$9952,0)),"","X")</f>
        <v>X</v>
      </c>
    </row>
    <row r="758" spans="1:5" x14ac:dyDescent="0.25">
      <c r="A758" s="81">
        <v>1176</v>
      </c>
      <c r="B758">
        <v>756</v>
      </c>
      <c r="C758">
        <v>1160</v>
      </c>
      <c r="D758" t="s">
        <v>1727</v>
      </c>
      <c r="E758" t="str">
        <f>IF(ISNA(MATCH(A758,'ESO zone constants'!$A$3:$A$9952,0)),"","X")</f>
        <v>X</v>
      </c>
    </row>
    <row r="759" spans="1:5" x14ac:dyDescent="0.25">
      <c r="A759" s="81">
        <v>1177</v>
      </c>
      <c r="B759">
        <v>757</v>
      </c>
      <c r="C759">
        <v>1160</v>
      </c>
      <c r="D759" t="s">
        <v>1728</v>
      </c>
      <c r="E759" t="str">
        <f>IF(ISNA(MATCH(A759,'ESO zone constants'!$A$3:$A$9952,0)),"","X")</f>
        <v>X</v>
      </c>
    </row>
    <row r="760" spans="1:5" x14ac:dyDescent="0.25">
      <c r="A760" s="81">
        <v>1178</v>
      </c>
      <c r="B760">
        <v>758</v>
      </c>
      <c r="C760">
        <v>1160</v>
      </c>
      <c r="D760" t="s">
        <v>1729</v>
      </c>
      <c r="E760" t="str">
        <f>IF(ISNA(MATCH(A760,'ESO zone constants'!$A$3:$A$9952,0)),"","X")</f>
        <v>X</v>
      </c>
    </row>
    <row r="761" spans="1:5" x14ac:dyDescent="0.25">
      <c r="A761" s="81">
        <v>1179</v>
      </c>
      <c r="B761">
        <v>759</v>
      </c>
      <c r="C761">
        <v>1160</v>
      </c>
      <c r="D761" t="s">
        <v>1730</v>
      </c>
      <c r="E761" t="str">
        <f>IF(ISNA(MATCH(A761,'ESO zone constants'!$A$3:$A$9952,0)),"","X")</f>
        <v>X</v>
      </c>
    </row>
    <row r="762" spans="1:5" x14ac:dyDescent="0.25">
      <c r="A762" s="81">
        <v>1180</v>
      </c>
      <c r="B762">
        <v>760</v>
      </c>
      <c r="C762">
        <v>383</v>
      </c>
      <c r="D762" t="s">
        <v>2442</v>
      </c>
      <c r="E762" t="str">
        <f>IF(ISNA(MATCH(A762,'ESO zone constants'!$A$3:$A$9952,0)),"","X")</f>
        <v>X</v>
      </c>
    </row>
    <row r="763" spans="1:5" x14ac:dyDescent="0.25">
      <c r="A763" s="81">
        <v>1181</v>
      </c>
      <c r="B763">
        <v>761</v>
      </c>
      <c r="C763">
        <v>1161</v>
      </c>
      <c r="D763" t="s">
        <v>1731</v>
      </c>
      <c r="E763" t="str">
        <f>IF(ISNA(MATCH(A763,'ESO zone constants'!$A$3:$A$9952,0)),"","X")</f>
        <v>X</v>
      </c>
    </row>
    <row r="764" spans="1:5" x14ac:dyDescent="0.25">
      <c r="A764" s="81">
        <v>1182</v>
      </c>
      <c r="B764">
        <v>762</v>
      </c>
      <c r="C764">
        <v>1160</v>
      </c>
      <c r="D764" t="s">
        <v>1732</v>
      </c>
      <c r="E764" t="str">
        <f>IF(ISNA(MATCH(A764,'ESO zone constants'!$A$3:$A$9952,0)),"","X")</f>
        <v>X</v>
      </c>
    </row>
    <row r="765" spans="1:5" x14ac:dyDescent="0.25">
      <c r="A765" s="81">
        <v>1183</v>
      </c>
      <c r="B765">
        <v>763</v>
      </c>
      <c r="C765">
        <v>1161</v>
      </c>
      <c r="D765" t="s">
        <v>1743</v>
      </c>
      <c r="E765" t="str">
        <f>IF(ISNA(MATCH(A765,'ESO zone constants'!$A$3:$A$9952,0)),"","X")</f>
        <v>X</v>
      </c>
    </row>
    <row r="766" spans="1:5" x14ac:dyDescent="0.25">
      <c r="A766" s="80">
        <v>1184</v>
      </c>
      <c r="B766">
        <v>764</v>
      </c>
      <c r="C766">
        <v>1161</v>
      </c>
      <c r="D766" t="s">
        <v>1733</v>
      </c>
      <c r="E766" t="str">
        <f>IF(ISNA(MATCH(A766,'ESO zone constants'!$A$3:$A$9952,0)),"","X")</f>
        <v>X</v>
      </c>
    </row>
    <row r="767" spans="1:5" x14ac:dyDescent="0.25">
      <c r="A767" s="80">
        <v>1185</v>
      </c>
      <c r="B767">
        <v>765</v>
      </c>
      <c r="C767">
        <v>1160</v>
      </c>
      <c r="D767" t="s">
        <v>1734</v>
      </c>
      <c r="E767" t="str">
        <f>IF(ISNA(MATCH(A767,'ESO zone constants'!$A$3:$A$9952,0)),"","X")</f>
        <v>X</v>
      </c>
    </row>
    <row r="768" spans="1:5" x14ac:dyDescent="0.25">
      <c r="A768" s="80">
        <v>1186</v>
      </c>
      <c r="B768">
        <v>766</v>
      </c>
      <c r="C768">
        <v>1160</v>
      </c>
      <c r="D768" t="s">
        <v>1742</v>
      </c>
      <c r="E768" t="str">
        <f>IF(ISNA(MATCH(A768,'ESO zone constants'!$A$3:$A$9952,0)),"","X")</f>
        <v>X</v>
      </c>
    </row>
    <row r="769" spans="1:5" x14ac:dyDescent="0.25">
      <c r="A769" s="80">
        <v>1187</v>
      </c>
      <c r="B769">
        <v>767</v>
      </c>
      <c r="C769">
        <v>1161</v>
      </c>
      <c r="D769" t="s">
        <v>1735</v>
      </c>
      <c r="E769" t="str">
        <f>IF(ISNA(MATCH(A769,'ESO zone constants'!$A$3:$A$9952,0)),"","X")</f>
        <v>X</v>
      </c>
    </row>
    <row r="770" spans="1:5" x14ac:dyDescent="0.25">
      <c r="A770" s="80">
        <v>1188</v>
      </c>
      <c r="B770">
        <v>768</v>
      </c>
      <c r="C770">
        <v>101</v>
      </c>
      <c r="D770" t="s">
        <v>1736</v>
      </c>
      <c r="E770" t="str">
        <f>IF(ISNA(MATCH(A770,'ESO zone constants'!$A$3:$A$9952,0)),"","X")</f>
        <v>X</v>
      </c>
    </row>
    <row r="771" spans="1:5" x14ac:dyDescent="0.25">
      <c r="A771" s="80">
        <v>1189</v>
      </c>
      <c r="B771">
        <v>769</v>
      </c>
      <c r="C771">
        <v>101</v>
      </c>
      <c r="D771" t="s">
        <v>1736</v>
      </c>
      <c r="E771" t="str">
        <f>IF(ISNA(MATCH(A771,'ESO zone constants'!$A$3:$A$9952,0)),"","X")</f>
        <v>X</v>
      </c>
    </row>
    <row r="772" spans="1:5" x14ac:dyDescent="0.25">
      <c r="A772" s="80">
        <v>1190</v>
      </c>
      <c r="B772">
        <v>770</v>
      </c>
      <c r="C772">
        <v>103</v>
      </c>
      <c r="D772" t="s">
        <v>1690</v>
      </c>
      <c r="E772" t="str">
        <f>IF(ISNA(MATCH(A772,'ESO zone constants'!$A$3:$A$9952,0)),"","X")</f>
        <v>X</v>
      </c>
    </row>
    <row r="773" spans="1:5" x14ac:dyDescent="0.25">
      <c r="A773" s="80">
        <v>1191</v>
      </c>
      <c r="B773">
        <v>771</v>
      </c>
      <c r="C773">
        <v>101</v>
      </c>
      <c r="D773" t="s">
        <v>1689</v>
      </c>
      <c r="E773" t="str">
        <f>IF(ISNA(MATCH(A773,'ESO zone constants'!$A$3:$A$9952,0)),"","X")</f>
        <v>X</v>
      </c>
    </row>
    <row r="774" spans="1:5" x14ac:dyDescent="0.25">
      <c r="A774" s="80">
        <v>1192</v>
      </c>
      <c r="B774">
        <v>772</v>
      </c>
      <c r="C774">
        <v>1133</v>
      </c>
      <c r="D774" t="s">
        <v>1621</v>
      </c>
      <c r="E774" t="str">
        <f>IF(ISNA(MATCH(A774,'ESO zone constants'!$A$3:$A$9952,0)),"","X")</f>
        <v>X</v>
      </c>
    </row>
    <row r="775" spans="1:5" x14ac:dyDescent="0.25">
      <c r="A775" s="80">
        <v>1193</v>
      </c>
      <c r="B775">
        <v>773</v>
      </c>
      <c r="C775">
        <v>1133</v>
      </c>
      <c r="D775" t="s">
        <v>1622</v>
      </c>
      <c r="E775" t="str">
        <f>IF(ISNA(MATCH(A775,'ESO zone constants'!$A$3:$A$9952,0)),"","X")</f>
        <v>X</v>
      </c>
    </row>
    <row r="776" spans="1:5" x14ac:dyDescent="0.25">
      <c r="A776" s="81">
        <v>1195</v>
      </c>
      <c r="B776">
        <v>774</v>
      </c>
      <c r="C776">
        <v>1195</v>
      </c>
      <c r="D776" t="s">
        <v>1737</v>
      </c>
      <c r="E776" t="str">
        <f>IF(ISNA(MATCH(A776,'ESO zone constants'!$A$3:$A$9952,0)),"","X")</f>
        <v>X</v>
      </c>
    </row>
    <row r="777" spans="1:5" x14ac:dyDescent="0.25">
      <c r="A777" s="81">
        <v>1196</v>
      </c>
      <c r="B777">
        <v>775</v>
      </c>
      <c r="C777">
        <v>1160</v>
      </c>
      <c r="D777" t="s">
        <v>1738</v>
      </c>
      <c r="E777" t="str">
        <f>IF(ISNA(MATCH(A777,'ESO zone constants'!$A$3:$A$9952,0)),"","X")</f>
        <v>X</v>
      </c>
    </row>
    <row r="778" spans="1:5" x14ac:dyDescent="0.25">
      <c r="A778" s="80">
        <v>1197</v>
      </c>
      <c r="B778">
        <v>776</v>
      </c>
      <c r="C778">
        <v>1161</v>
      </c>
      <c r="D778" t="s">
        <v>1844</v>
      </c>
      <c r="E778" t="str">
        <f>IF(ISNA(MATCH(A778,'ESO zone constants'!$A$3:$A$9952,0)),"","X")</f>
        <v>X</v>
      </c>
    </row>
    <row r="779" spans="1:5" x14ac:dyDescent="0.25">
      <c r="A779" s="80">
        <v>1199</v>
      </c>
      <c r="B779">
        <v>777</v>
      </c>
      <c r="C779">
        <v>684</v>
      </c>
      <c r="D779" t="s">
        <v>1688</v>
      </c>
      <c r="E779" t="str">
        <f>IF(ISNA(MATCH(A779,'ESO zone constants'!$A$3:$A$9952,0)),"","X")</f>
        <v>X</v>
      </c>
    </row>
    <row r="780" spans="1:5" x14ac:dyDescent="0.25">
      <c r="A780" s="80">
        <v>1200</v>
      </c>
      <c r="B780">
        <v>778</v>
      </c>
      <c r="C780">
        <v>1200</v>
      </c>
      <c r="D780" t="s">
        <v>1687</v>
      </c>
      <c r="E780" t="str">
        <f>IF(ISNA(MATCH(A780,'ESO zone constants'!$A$3:$A$9952,0)),"","X")</f>
        <v>X</v>
      </c>
    </row>
    <row r="781" spans="1:5" x14ac:dyDescent="0.25">
      <c r="A781" s="81">
        <v>1201</v>
      </c>
      <c r="B781">
        <v>779</v>
      </c>
      <c r="C781">
        <v>1160</v>
      </c>
      <c r="D781" t="s">
        <v>1836</v>
      </c>
      <c r="E781" t="str">
        <f>IF(ISNA(MATCH(A781,'ESO zone constants'!$A$3:$A$9952,0)),"","X")</f>
        <v>X</v>
      </c>
    </row>
    <row r="782" spans="1:5" x14ac:dyDescent="0.25">
      <c r="A782" s="81">
        <v>1204</v>
      </c>
      <c r="B782">
        <v>780</v>
      </c>
      <c r="C782">
        <v>1204</v>
      </c>
      <c r="D782" t="s">
        <v>2190</v>
      </c>
      <c r="E782" t="str">
        <f>IF(ISNA(MATCH(A782,'ESO zone constants'!$A$3:$A$9952,0)),"","X")</f>
        <v>X</v>
      </c>
    </row>
    <row r="783" spans="1:5" x14ac:dyDescent="0.25">
      <c r="A783" s="81">
        <v>1205</v>
      </c>
      <c r="B783">
        <v>781</v>
      </c>
      <c r="C783">
        <v>20</v>
      </c>
      <c r="D783" t="s">
        <v>2192</v>
      </c>
      <c r="E783" t="str">
        <f>IF(ISNA(MATCH(A783,'ESO zone constants'!$A$3:$A$9952,0)),"","X")</f>
        <v>X</v>
      </c>
    </row>
    <row r="784" spans="1:5" x14ac:dyDescent="0.25">
      <c r="A784" s="81">
        <v>1206</v>
      </c>
      <c r="B784">
        <v>782</v>
      </c>
      <c r="C784">
        <v>20</v>
      </c>
      <c r="D784" t="s">
        <v>2191</v>
      </c>
      <c r="E784" t="str">
        <f>IF(ISNA(MATCH(A784,'ESO zone constants'!$A$3:$A$9952,0)),"","X")</f>
        <v>X</v>
      </c>
    </row>
    <row r="785" spans="1:5" x14ac:dyDescent="0.25">
      <c r="A785" s="81">
        <v>1207</v>
      </c>
      <c r="B785">
        <v>783</v>
      </c>
      <c r="C785">
        <v>1207</v>
      </c>
      <c r="D785" t="s">
        <v>2251</v>
      </c>
      <c r="E785" t="str">
        <f>IF(ISNA(MATCH(A785,'ESO zone constants'!$A$3:$A$9952,0)),"","X")</f>
        <v>X</v>
      </c>
    </row>
    <row r="786" spans="1:5" x14ac:dyDescent="0.25">
      <c r="A786" s="81">
        <v>1208</v>
      </c>
      <c r="B786">
        <v>784</v>
      </c>
      <c r="C786">
        <v>1208</v>
      </c>
      <c r="D786" t="s">
        <v>2252</v>
      </c>
      <c r="E786" t="str">
        <f>IF(ISNA(MATCH(A786,'ESO zone constants'!$A$3:$A$9952,0)),"","X")</f>
        <v>X</v>
      </c>
    </row>
    <row r="787" spans="1:5" x14ac:dyDescent="0.25">
      <c r="A787" s="81">
        <v>1209</v>
      </c>
      <c r="B787">
        <v>785</v>
      </c>
      <c r="C787">
        <v>1207</v>
      </c>
      <c r="D787" t="s">
        <v>2253</v>
      </c>
      <c r="E787" t="str">
        <f>IF(ISNA(MATCH(A787,'ESO zone constants'!$A$3:$A$9952,0)),"","X")</f>
        <v>X</v>
      </c>
    </row>
    <row r="788" spans="1:5" x14ac:dyDescent="0.25">
      <c r="A788" s="81">
        <v>1210</v>
      </c>
      <c r="B788">
        <v>786</v>
      </c>
      <c r="C788">
        <v>1207</v>
      </c>
      <c r="D788" t="s">
        <v>2254</v>
      </c>
      <c r="E788" t="str">
        <f>IF(ISNA(MATCH(A788,'ESO zone constants'!$A$3:$A$9952,0)),"","X")</f>
        <v>X</v>
      </c>
    </row>
    <row r="789" spans="1:5" x14ac:dyDescent="0.25">
      <c r="A789" s="81">
        <v>1211</v>
      </c>
      <c r="B789">
        <v>787</v>
      </c>
      <c r="C789">
        <v>1207</v>
      </c>
      <c r="D789" t="s">
        <v>2266</v>
      </c>
      <c r="E789" t="str">
        <f>IF(ISNA(MATCH(A789,'ESO zone constants'!$A$3:$A$9952,0)),"","X")</f>
        <v>X</v>
      </c>
    </row>
    <row r="790" spans="1:5" x14ac:dyDescent="0.25">
      <c r="A790" s="81">
        <v>1212</v>
      </c>
      <c r="B790">
        <v>788</v>
      </c>
      <c r="C790">
        <v>1208</v>
      </c>
      <c r="D790" t="s">
        <v>2265</v>
      </c>
      <c r="E790" t="str">
        <f>IF(ISNA(MATCH(A790,'ESO zone constants'!$A$3:$A$9952,0)),"","X")</f>
        <v>X</v>
      </c>
    </row>
    <row r="791" spans="1:5" x14ac:dyDescent="0.25">
      <c r="A791" s="81">
        <v>1213</v>
      </c>
      <c r="B791">
        <v>789</v>
      </c>
      <c r="C791">
        <v>1207</v>
      </c>
      <c r="D791" t="s">
        <v>2448</v>
      </c>
      <c r="E791" t="str">
        <f>IF(ISNA(MATCH(A791,'ESO zone constants'!$A$3:$A$9952,0)),"","X")</f>
        <v>X</v>
      </c>
    </row>
    <row r="792" spans="1:5" x14ac:dyDescent="0.25">
      <c r="A792" s="81">
        <v>1214</v>
      </c>
      <c r="B792">
        <v>790</v>
      </c>
      <c r="C792">
        <v>1207</v>
      </c>
      <c r="D792" t="s">
        <v>2264</v>
      </c>
      <c r="E792" t="str">
        <f>IF(ISNA(MATCH(A792,'ESO zone constants'!$A$3:$A$9952,0)),"","X")</f>
        <v>X</v>
      </c>
    </row>
    <row r="793" spans="1:5" x14ac:dyDescent="0.25">
      <c r="A793" s="81">
        <v>1215</v>
      </c>
      <c r="B793">
        <v>791</v>
      </c>
      <c r="C793">
        <v>1207</v>
      </c>
      <c r="D793" t="s">
        <v>2263</v>
      </c>
      <c r="E793" t="str">
        <f>IF(ISNA(MATCH(A793,'ESO zone constants'!$A$3:$A$9952,0)),"","X")</f>
        <v>X</v>
      </c>
    </row>
    <row r="794" spans="1:5" x14ac:dyDescent="0.25">
      <c r="A794" s="81">
        <v>1216</v>
      </c>
      <c r="B794">
        <v>792</v>
      </c>
      <c r="C794">
        <v>1207</v>
      </c>
      <c r="D794" t="s">
        <v>2262</v>
      </c>
      <c r="E794" t="str">
        <f>IF(ISNA(MATCH(A794,'ESO zone constants'!$A$3:$A$9952,0)),"","X")</f>
        <v>X</v>
      </c>
    </row>
    <row r="795" spans="1:5" x14ac:dyDescent="0.25">
      <c r="A795" s="81">
        <v>1217</v>
      </c>
      <c r="B795">
        <v>793</v>
      </c>
      <c r="C795">
        <v>1208</v>
      </c>
      <c r="D795" t="s">
        <v>2261</v>
      </c>
      <c r="E795" t="str">
        <f>IF(ISNA(MATCH(A795,'ESO zone constants'!$A$3:$A$9952,0)),"","X")</f>
        <v>X</v>
      </c>
    </row>
    <row r="796" spans="1:5" x14ac:dyDescent="0.25">
      <c r="A796" s="81">
        <v>1218</v>
      </c>
      <c r="B796">
        <v>794</v>
      </c>
      <c r="C796">
        <v>1160</v>
      </c>
      <c r="D796" t="s">
        <v>1739</v>
      </c>
      <c r="E796" t="str">
        <f>IF(ISNA(MATCH(A796,'ESO zone constants'!$A$3:$A$9952,0)),"","X")</f>
        <v>X</v>
      </c>
    </row>
    <row r="797" spans="1:5" x14ac:dyDescent="0.25">
      <c r="A797" s="81">
        <v>1219</v>
      </c>
      <c r="B797">
        <v>795</v>
      </c>
      <c r="C797">
        <v>1160</v>
      </c>
      <c r="D797" t="s">
        <v>1740</v>
      </c>
      <c r="E797" t="str">
        <f>IF(ISNA(MATCH(A797,'ESO zone constants'!$A$3:$A$9952,0)),"","X")</f>
        <v>X</v>
      </c>
    </row>
    <row r="798" spans="1:5" x14ac:dyDescent="0.25">
      <c r="A798" s="81">
        <v>1220</v>
      </c>
      <c r="B798">
        <v>796</v>
      </c>
      <c r="C798">
        <v>1161</v>
      </c>
      <c r="D798" t="s">
        <v>1741</v>
      </c>
      <c r="E798" t="str">
        <f>IF(ISNA(MATCH(A798,'ESO zone constants'!$A$3:$A$9952,0)),"","X")</f>
        <v>X</v>
      </c>
    </row>
    <row r="799" spans="1:5" x14ac:dyDescent="0.25">
      <c r="A799" s="81">
        <v>1221</v>
      </c>
      <c r="B799">
        <v>797</v>
      </c>
      <c r="C799">
        <v>1207</v>
      </c>
      <c r="D799" t="s">
        <v>2255</v>
      </c>
      <c r="E799" t="str">
        <f>IF(ISNA(MATCH(A799,'ESO zone constants'!$A$3:$A$9952,0)),"","X")</f>
        <v>X</v>
      </c>
    </row>
    <row r="800" spans="1:5" x14ac:dyDescent="0.25">
      <c r="A800" s="81">
        <v>1222</v>
      </c>
      <c r="B800">
        <v>798</v>
      </c>
      <c r="C800">
        <v>1160</v>
      </c>
      <c r="D800" t="s">
        <v>2256</v>
      </c>
      <c r="E800" t="str">
        <f>IF(ISNA(MATCH(A800,'ESO zone constants'!$A$3:$A$9952,0)),"","X")</f>
        <v>X</v>
      </c>
    </row>
    <row r="801" spans="1:5" x14ac:dyDescent="0.25">
      <c r="A801" s="81">
        <v>1223</v>
      </c>
      <c r="B801">
        <v>799</v>
      </c>
      <c r="C801">
        <v>1207</v>
      </c>
      <c r="D801" t="s">
        <v>2260</v>
      </c>
      <c r="E801" t="str">
        <f>IF(ISNA(MATCH(A801,'ESO zone constants'!$A$3:$A$9952,0)),"","X")</f>
        <v>X</v>
      </c>
    </row>
    <row r="802" spans="1:5" x14ac:dyDescent="0.25">
      <c r="A802" s="81">
        <v>1224</v>
      </c>
      <c r="B802">
        <v>800</v>
      </c>
      <c r="C802">
        <v>1208</v>
      </c>
      <c r="D802" t="s">
        <v>2259</v>
      </c>
      <c r="E802" t="str">
        <f>IF(ISNA(MATCH(A802,'ESO zone constants'!$A$3:$A$9952,0)),"","X")</f>
        <v>X</v>
      </c>
    </row>
    <row r="803" spans="1:5" x14ac:dyDescent="0.25">
      <c r="A803" s="81">
        <v>1225</v>
      </c>
      <c r="B803">
        <v>801</v>
      </c>
      <c r="C803">
        <v>1207</v>
      </c>
      <c r="D803" t="s">
        <v>2258</v>
      </c>
      <c r="E803" t="str">
        <f>IF(ISNA(MATCH(A803,'ESO zone constants'!$A$3:$A$9952,0)),"","X")</f>
        <v>X</v>
      </c>
    </row>
    <row r="804" spans="1:5" x14ac:dyDescent="0.25">
      <c r="A804" s="81">
        <v>1226</v>
      </c>
      <c r="B804">
        <v>802</v>
      </c>
      <c r="C804">
        <v>1207</v>
      </c>
      <c r="D804" t="s">
        <v>2257</v>
      </c>
      <c r="E804" t="str">
        <f>IF(ISNA(MATCH(A804,'ESO zone constants'!$A$3:$A$9952,0)),"","X")</f>
        <v>X</v>
      </c>
    </row>
    <row r="805" spans="1:5" x14ac:dyDescent="0.25">
      <c r="A805" s="81">
        <v>1227</v>
      </c>
      <c r="B805">
        <v>803</v>
      </c>
      <c r="C805">
        <v>1207</v>
      </c>
      <c r="D805" t="s">
        <v>2250</v>
      </c>
      <c r="E805" t="str">
        <f>IF(ISNA(MATCH(A805,'ESO zone constants'!$A$3:$A$9952,0)),"","X")</f>
        <v>X</v>
      </c>
    </row>
    <row r="806" spans="1:5" x14ac:dyDescent="0.25">
      <c r="A806" s="81">
        <v>1228</v>
      </c>
      <c r="B806">
        <v>804</v>
      </c>
      <c r="C806">
        <v>823</v>
      </c>
      <c r="D806" t="s">
        <v>2440</v>
      </c>
      <c r="E806" t="str">
        <f>IF(ISNA(MATCH(A806,'ESO zone constants'!$A$3:$A$9952,0)),"","X")</f>
        <v>X</v>
      </c>
    </row>
    <row r="807" spans="1:5" x14ac:dyDescent="0.25">
      <c r="A807" s="81">
        <v>1229</v>
      </c>
      <c r="B807">
        <v>805</v>
      </c>
      <c r="C807">
        <v>57</v>
      </c>
      <c r="D807" t="s">
        <v>2441</v>
      </c>
      <c r="E807" t="str">
        <f>IF(ISNA(MATCH(A807,'ESO zone constants'!$A$3:$A$9952,0)),"","X")</f>
        <v>X</v>
      </c>
    </row>
    <row r="808" spans="1:5" x14ac:dyDescent="0.25">
      <c r="A808" s="80">
        <v>1233</v>
      </c>
      <c r="B808">
        <v>806</v>
      </c>
      <c r="C808">
        <v>1160</v>
      </c>
      <c r="D808" t="s">
        <v>2188</v>
      </c>
      <c r="E808" t="str">
        <f>IF(ISNA(MATCH(A808,'ESO zone constants'!$A$3:$A$9952,0)),"","X")</f>
        <v>X</v>
      </c>
    </row>
    <row r="809" spans="1:5" x14ac:dyDescent="0.25">
      <c r="A809" s="81">
        <v>1234</v>
      </c>
      <c r="B809">
        <v>807</v>
      </c>
      <c r="C809">
        <v>1160</v>
      </c>
      <c r="D809" t="s">
        <v>2189</v>
      </c>
      <c r="E809" t="str">
        <f>IF(ISNA(MATCH(A809,'ESO zone constants'!$A$3:$A$9952,0)),"","X")</f>
        <v>X</v>
      </c>
    </row>
    <row r="810" spans="1:5" x14ac:dyDescent="0.25">
      <c r="A810" s="81">
        <v>1235</v>
      </c>
      <c r="B810">
        <v>808</v>
      </c>
      <c r="C810">
        <v>383</v>
      </c>
      <c r="D810" t="s">
        <v>2443</v>
      </c>
      <c r="E810" t="str">
        <f>IF(ISNA(MATCH(A810,'ESO zone constants'!$A$3:$A$9952,0)),"","X")</f>
        <v>X</v>
      </c>
    </row>
    <row r="811" spans="1:5" x14ac:dyDescent="0.25">
      <c r="A811" s="81">
        <v>1236</v>
      </c>
      <c r="B811">
        <v>809</v>
      </c>
      <c r="C811">
        <v>383</v>
      </c>
      <c r="D811" t="s">
        <v>454</v>
      </c>
      <c r="E811" t="str">
        <f>IF(ISNA(MATCH(A811,'ESO zone constants'!$A$3:$A$9952,0)),"","X")</f>
        <v>X</v>
      </c>
    </row>
    <row r="812" spans="1:5" x14ac:dyDescent="0.25">
      <c r="A812" s="81">
        <v>1237</v>
      </c>
      <c r="B812">
        <v>810</v>
      </c>
      <c r="C812">
        <v>383</v>
      </c>
      <c r="D812" t="s">
        <v>2447</v>
      </c>
      <c r="E812" t="str">
        <f>IF(ISNA(MATCH(A812,'ESO zone constants'!$A$3:$A$9952,0)),"","X")</f>
        <v>X</v>
      </c>
    </row>
    <row r="813" spans="1:5" x14ac:dyDescent="0.25">
      <c r="A813" s="81">
        <v>1238</v>
      </c>
      <c r="B813">
        <v>811</v>
      </c>
      <c r="C813">
        <v>1261</v>
      </c>
      <c r="D813" t="s">
        <v>2473</v>
      </c>
      <c r="E813" t="str">
        <f>IF(ISNA(MATCH(A813,'ESO zone constants'!$A$3:$A$9952,0)),"","X")</f>
        <v>X</v>
      </c>
    </row>
    <row r="814" spans="1:5" x14ac:dyDescent="0.25">
      <c r="A814" s="81">
        <v>1239</v>
      </c>
      <c r="B814">
        <v>812</v>
      </c>
      <c r="C814">
        <v>1261</v>
      </c>
      <c r="D814" t="s">
        <v>2470</v>
      </c>
      <c r="E814" t="str">
        <f>IF(ISNA(MATCH(A814,'ESO zone constants'!$A$3:$A$9952,0)),"","X")</f>
        <v>X</v>
      </c>
    </row>
    <row r="815" spans="1:5" x14ac:dyDescent="0.25">
      <c r="A815" s="81">
        <v>1240</v>
      </c>
      <c r="B815">
        <v>813</v>
      </c>
      <c r="C815">
        <v>1261</v>
      </c>
      <c r="D815" t="s">
        <v>2474</v>
      </c>
      <c r="E815" t="str">
        <f>IF(ISNA(MATCH(A815,'ESO zone constants'!$A$3:$A$9952,0)),"","X")</f>
        <v>X</v>
      </c>
    </row>
    <row r="816" spans="1:5" x14ac:dyDescent="0.25">
      <c r="A816" s="81">
        <v>1241</v>
      </c>
      <c r="B816">
        <v>814</v>
      </c>
      <c r="C816">
        <v>1261</v>
      </c>
      <c r="D816" t="s">
        <v>2475</v>
      </c>
      <c r="E816" t="str">
        <f>IF(ISNA(MATCH(A816,'ESO zone constants'!$A$3:$A$9952,0)),"","X")</f>
        <v>X</v>
      </c>
    </row>
    <row r="817" spans="1:5" x14ac:dyDescent="0.25">
      <c r="A817" s="81">
        <v>1242</v>
      </c>
      <c r="B817">
        <v>815</v>
      </c>
      <c r="C817">
        <v>1261</v>
      </c>
      <c r="D817" t="s">
        <v>2476</v>
      </c>
      <c r="E817" t="str">
        <f>IF(ISNA(MATCH(A817,'ESO zone constants'!$A$3:$A$9952,0)),"","X")</f>
        <v>X</v>
      </c>
    </row>
    <row r="818" spans="1:5" x14ac:dyDescent="0.25">
      <c r="A818" s="80">
        <v>1243</v>
      </c>
      <c r="B818">
        <v>816</v>
      </c>
      <c r="C818">
        <v>1261</v>
      </c>
      <c r="D818" t="s">
        <v>2477</v>
      </c>
      <c r="E818" t="str">
        <f>IF(ISNA(MATCH(A818,'ESO zone constants'!$A$3:$A$9952,0)),"","X")</f>
        <v>X</v>
      </c>
    </row>
    <row r="819" spans="1:5" x14ac:dyDescent="0.25">
      <c r="A819" s="80">
        <v>1244</v>
      </c>
      <c r="B819">
        <v>817</v>
      </c>
      <c r="C819">
        <v>1261</v>
      </c>
      <c r="D819" t="s">
        <v>2478</v>
      </c>
      <c r="E819" t="str">
        <f>IF(ISNA(MATCH(A819,'ESO zone constants'!$A$3:$A$9952,0)),"","X")</f>
        <v>X</v>
      </c>
    </row>
    <row r="820" spans="1:5" x14ac:dyDescent="0.25">
      <c r="A820" s="80">
        <v>1245</v>
      </c>
      <c r="B820">
        <v>818</v>
      </c>
      <c r="C820">
        <v>1261</v>
      </c>
      <c r="D820" t="s">
        <v>2479</v>
      </c>
      <c r="E820" t="str">
        <f>IF(ISNA(MATCH(A820,'ESO zone constants'!$A$3:$A$9952,0)),"","X")</f>
        <v>X</v>
      </c>
    </row>
    <row r="821" spans="1:5" x14ac:dyDescent="0.25">
      <c r="A821" s="80">
        <v>1246</v>
      </c>
      <c r="B821">
        <v>819</v>
      </c>
      <c r="C821">
        <v>1261</v>
      </c>
      <c r="D821" t="s">
        <v>2480</v>
      </c>
      <c r="E821" t="str">
        <f>IF(ISNA(MATCH(A821,'ESO zone constants'!$A$3:$A$9952,0)),"","X")</f>
        <v>X</v>
      </c>
    </row>
    <row r="822" spans="1:5" x14ac:dyDescent="0.25">
      <c r="A822" s="80">
        <v>1247</v>
      </c>
      <c r="B822">
        <v>820</v>
      </c>
      <c r="C822">
        <v>1261</v>
      </c>
      <c r="D822" t="s">
        <v>2471</v>
      </c>
      <c r="E822" t="str">
        <f>IF(ISNA(MATCH(A822,'ESO zone constants'!$A$3:$A$9952,0)),"","X")</f>
        <v>X</v>
      </c>
    </row>
    <row r="823" spans="1:5" x14ac:dyDescent="0.25">
      <c r="A823" s="80">
        <v>1248</v>
      </c>
      <c r="B823">
        <v>821</v>
      </c>
      <c r="C823">
        <v>1261</v>
      </c>
      <c r="D823" t="s">
        <v>2481</v>
      </c>
      <c r="E823" t="str">
        <f>IF(ISNA(MATCH(A823,'ESO zone constants'!$A$3:$A$9952,0)),"","X")</f>
        <v>X</v>
      </c>
    </row>
    <row r="824" spans="1:5" x14ac:dyDescent="0.25">
      <c r="A824" s="80">
        <v>1249</v>
      </c>
      <c r="B824">
        <v>822</v>
      </c>
      <c r="C824">
        <v>1261</v>
      </c>
      <c r="D824" t="s">
        <v>2482</v>
      </c>
      <c r="E824" t="str">
        <f>IF(ISNA(MATCH(A824,'ESO zone constants'!$A$3:$A$9952,0)),"","X")</f>
        <v>X</v>
      </c>
    </row>
    <row r="825" spans="1:5" x14ac:dyDescent="0.25">
      <c r="A825" s="80">
        <v>1250</v>
      </c>
      <c r="B825">
        <v>823</v>
      </c>
      <c r="C825">
        <v>1261</v>
      </c>
      <c r="D825" t="s">
        <v>2483</v>
      </c>
      <c r="E825" t="str">
        <f>IF(ISNA(MATCH(A825,'ESO zone constants'!$A$3:$A$9952,0)),"","X")</f>
        <v>X</v>
      </c>
    </row>
    <row r="826" spans="1:5" x14ac:dyDescent="0.25">
      <c r="A826" s="80">
        <v>1251</v>
      </c>
      <c r="B826">
        <v>824</v>
      </c>
      <c r="C826">
        <v>1261</v>
      </c>
      <c r="D826" t="s">
        <v>2484</v>
      </c>
      <c r="E826" t="str">
        <f>IF(ISNA(MATCH(A826,'ESO zone constants'!$A$3:$A$9952,0)),"","X")</f>
        <v>X</v>
      </c>
    </row>
    <row r="827" spans="1:5" x14ac:dyDescent="0.25">
      <c r="A827" s="81">
        <v>1252</v>
      </c>
      <c r="B827">
        <v>825</v>
      </c>
      <c r="C827">
        <v>1261</v>
      </c>
      <c r="D827" t="s">
        <v>2485</v>
      </c>
      <c r="E827" t="str">
        <f>IF(ISNA(MATCH(A827,'ESO zone constants'!$A$3:$A$9952,0)),"","X")</f>
        <v>X</v>
      </c>
    </row>
    <row r="828" spans="1:5" x14ac:dyDescent="0.25">
      <c r="A828" s="81">
        <v>1253</v>
      </c>
      <c r="B828">
        <v>826</v>
      </c>
      <c r="C828">
        <v>1261</v>
      </c>
      <c r="D828" t="s">
        <v>2486</v>
      </c>
      <c r="E828" t="str">
        <f>IF(ISNA(MATCH(A828,'ESO zone constants'!$A$3:$A$9952,0)),"","X")</f>
        <v>X</v>
      </c>
    </row>
    <row r="829" spans="1:5" x14ac:dyDescent="0.25">
      <c r="A829" s="81">
        <v>1254</v>
      </c>
      <c r="B829">
        <v>827</v>
      </c>
      <c r="C829">
        <v>1261</v>
      </c>
      <c r="D829" t="s">
        <v>2466</v>
      </c>
      <c r="E829" t="str">
        <f>IF(ISNA(MATCH(A829,'ESO zone constants'!$A$3:$A$9952,0)),"","X")</f>
        <v>X</v>
      </c>
    </row>
    <row r="830" spans="1:5" x14ac:dyDescent="0.25">
      <c r="A830" s="81">
        <v>1255</v>
      </c>
      <c r="B830">
        <v>828</v>
      </c>
      <c r="C830">
        <v>1261</v>
      </c>
      <c r="D830" t="s">
        <v>2487</v>
      </c>
      <c r="E830" t="str">
        <f>IF(ISNA(MATCH(A830,'ESO zone constants'!$A$3:$A$9952,0)),"","X")</f>
        <v>X</v>
      </c>
    </row>
    <row r="831" spans="1:5" x14ac:dyDescent="0.25">
      <c r="A831" s="81">
        <v>1256</v>
      </c>
      <c r="B831">
        <v>829</v>
      </c>
      <c r="C831">
        <v>1261</v>
      </c>
      <c r="D831" t="s">
        <v>2488</v>
      </c>
      <c r="E831" t="str">
        <f>IF(ISNA(MATCH(A831,'ESO zone constants'!$A$3:$A$9952,0)),"","X")</f>
        <v>X</v>
      </c>
    </row>
    <row r="832" spans="1:5" x14ac:dyDescent="0.25">
      <c r="A832" s="81">
        <v>1257</v>
      </c>
      <c r="B832">
        <v>830</v>
      </c>
      <c r="C832">
        <v>1261</v>
      </c>
      <c r="D832" t="s">
        <v>2469</v>
      </c>
      <c r="E832" t="str">
        <f>IF(ISNA(MATCH(A832,'ESO zone constants'!$A$3:$A$9952,0)),"","X")</f>
        <v>X</v>
      </c>
    </row>
    <row r="833" spans="1:5" x14ac:dyDescent="0.25">
      <c r="A833" s="81">
        <v>1258</v>
      </c>
      <c r="B833">
        <v>831</v>
      </c>
      <c r="C833">
        <v>1261</v>
      </c>
      <c r="D833" t="s">
        <v>2468</v>
      </c>
      <c r="E833" t="str">
        <f>IF(ISNA(MATCH(A833,'ESO zone constants'!$A$3:$A$9952,0)),"","X")</f>
        <v>X</v>
      </c>
    </row>
    <row r="834" spans="1:5" x14ac:dyDescent="0.25">
      <c r="A834" s="81">
        <v>1259</v>
      </c>
      <c r="B834">
        <v>832</v>
      </c>
      <c r="C834">
        <v>1261</v>
      </c>
      <c r="D834" t="s">
        <v>2489</v>
      </c>
      <c r="E834" t="str">
        <f>IF(ISNA(MATCH(A834,'ESO zone constants'!$A$3:$A$9952,0)),"","X")</f>
        <v>X</v>
      </c>
    </row>
    <row r="835" spans="1:5" x14ac:dyDescent="0.25">
      <c r="A835" s="80">
        <v>1260</v>
      </c>
      <c r="B835">
        <v>833</v>
      </c>
      <c r="C835">
        <v>1261</v>
      </c>
      <c r="D835" t="s">
        <v>2490</v>
      </c>
      <c r="E835" t="str">
        <f>IF(ISNA(MATCH(A835,'ESO zone constants'!$A$3:$A$9952,0)),"","X")</f>
        <v>X</v>
      </c>
    </row>
    <row r="836" spans="1:5" x14ac:dyDescent="0.25">
      <c r="A836" s="80">
        <v>1261</v>
      </c>
      <c r="B836">
        <v>834</v>
      </c>
      <c r="C836">
        <v>1261</v>
      </c>
      <c r="D836" t="s">
        <v>2430</v>
      </c>
      <c r="E836" t="str">
        <f>IF(ISNA(MATCH(A836,'ESO zone constants'!$A$3:$A$9952,0)),"","X")</f>
        <v>X</v>
      </c>
    </row>
    <row r="837" spans="1:5" ht="15" customHeight="1" x14ac:dyDescent="0.25">
      <c r="A837" s="80">
        <v>1262</v>
      </c>
      <c r="B837">
        <v>835</v>
      </c>
      <c r="C837">
        <v>19</v>
      </c>
      <c r="D837" t="s">
        <v>2446</v>
      </c>
      <c r="E837" t="str">
        <f>IF(ISNA(MATCH(A837,'ESO zone constants'!$A$3:$A$9952,0)),"","X")</f>
        <v>X</v>
      </c>
    </row>
    <row r="838" spans="1:5" x14ac:dyDescent="0.25">
      <c r="A838" s="80">
        <v>1263</v>
      </c>
      <c r="B838">
        <v>836</v>
      </c>
      <c r="C838">
        <v>1261</v>
      </c>
      <c r="D838" t="s">
        <v>2491</v>
      </c>
      <c r="E838" t="str">
        <f>IF(ISNA(MATCH(A838,'ESO zone constants'!$A$3:$A$9952,0)),"","X")</f>
        <v>X</v>
      </c>
    </row>
    <row r="839" spans="1:5" ht="15" customHeight="1" x14ac:dyDescent="0.25">
      <c r="A839" s="80">
        <v>1264</v>
      </c>
      <c r="B839">
        <v>837</v>
      </c>
      <c r="C839">
        <v>1264</v>
      </c>
      <c r="D839" t="s">
        <v>2249</v>
      </c>
      <c r="E839" t="str">
        <f>IF(ISNA(MATCH(A839,'ESO zone constants'!$A$3:$A$9952,0)),"","X")</f>
        <v>X</v>
      </c>
    </row>
    <row r="840" spans="1:5" ht="15" customHeight="1" x14ac:dyDescent="0.25">
      <c r="A840" s="80">
        <v>1265</v>
      </c>
      <c r="B840">
        <v>838</v>
      </c>
      <c r="C840">
        <v>1160</v>
      </c>
      <c r="D840" t="s">
        <v>2248</v>
      </c>
      <c r="E840" t="str">
        <f>IF(ISNA(MATCH(A840,'ESO zone constants'!$A$3:$A$9952,0)),"","X")</f>
        <v>X</v>
      </c>
    </row>
    <row r="841" spans="1:5" x14ac:dyDescent="0.25">
      <c r="A841" s="81">
        <v>1266</v>
      </c>
      <c r="B841">
        <v>839</v>
      </c>
      <c r="C841">
        <v>1261</v>
      </c>
      <c r="D841" t="s">
        <v>2467</v>
      </c>
      <c r="E841" t="str">
        <f>IF(ISNA(MATCH(A841,'ESO zone constants'!$A$3:$A$9952,0)),"","X")</f>
        <v>X</v>
      </c>
    </row>
    <row r="842" spans="1:5" ht="15" customHeight="1" x14ac:dyDescent="0.25">
      <c r="A842" s="81">
        <v>1267</v>
      </c>
      <c r="B842">
        <v>840</v>
      </c>
      <c r="C842">
        <v>3</v>
      </c>
      <c r="D842" t="s">
        <v>2548</v>
      </c>
      <c r="E842" t="str">
        <f>IF(ISNA(MATCH(A842,'ESO zone constants'!$A$3:$A$9952,0)),"","X")</f>
        <v>X</v>
      </c>
    </row>
    <row r="843" spans="1:5" ht="15" customHeight="1" x14ac:dyDescent="0.25">
      <c r="A843" s="81">
        <v>1268</v>
      </c>
      <c r="B843">
        <v>841</v>
      </c>
      <c r="C843">
        <v>1261</v>
      </c>
      <c r="D843" t="s">
        <v>2553</v>
      </c>
      <c r="E843" t="str">
        <f>IF(ISNA(MATCH(A843,'ESO zone constants'!$A$3:$A$9952,0)),"","X")</f>
        <v>X</v>
      </c>
    </row>
    <row r="844" spans="1:5" x14ac:dyDescent="0.25">
      <c r="A844" s="81">
        <v>1270</v>
      </c>
      <c r="B844">
        <v>842</v>
      </c>
      <c r="C844">
        <v>849</v>
      </c>
      <c r="D844" t="s">
        <v>2445</v>
      </c>
      <c r="E844" t="str">
        <f>IF(ISNA(MATCH(A844,'ESO zone constants'!$A$3:$A$9952,0)),"","X")</f>
        <v>X</v>
      </c>
    </row>
    <row r="845" spans="1:5" x14ac:dyDescent="0.25">
      <c r="A845" s="81">
        <v>1271</v>
      </c>
      <c r="B845">
        <v>843</v>
      </c>
      <c r="C845">
        <v>823</v>
      </c>
      <c r="D845" t="s">
        <v>2444</v>
      </c>
      <c r="E845" t="str">
        <f>IF(ISNA(MATCH(A845,'ESO zone constants'!$A$3:$A$9952,0)),"","X")</f>
        <v>X</v>
      </c>
    </row>
    <row r="846" spans="1:5" x14ac:dyDescent="0.25">
      <c r="A846" s="81">
        <v>1272</v>
      </c>
      <c r="B846">
        <v>844</v>
      </c>
      <c r="C846">
        <v>1261</v>
      </c>
      <c r="D846" t="s">
        <v>2492</v>
      </c>
      <c r="E846" t="str">
        <f>IF(ISNA(MATCH(A846,'ESO zone constants'!$A$3:$A$9952,0)),"","X")</f>
        <v>X</v>
      </c>
    </row>
    <row r="847" spans="1:5" x14ac:dyDescent="0.25">
      <c r="A847" s="81">
        <v>1274</v>
      </c>
      <c r="B847">
        <v>845</v>
      </c>
      <c r="C847">
        <v>3</v>
      </c>
      <c r="D847" t="s">
        <v>2557</v>
      </c>
      <c r="E847" t="str">
        <f>IF(ISNA(MATCH(A847,'ESO zone constants'!$A$3:$A$9952,0)),"","X")</f>
        <v>X</v>
      </c>
    </row>
    <row r="848" spans="1:5" x14ac:dyDescent="0.25">
      <c r="A848" s="81">
        <v>1275</v>
      </c>
      <c r="B848">
        <v>846</v>
      </c>
      <c r="C848">
        <v>1261</v>
      </c>
      <c r="D848" t="s">
        <v>2493</v>
      </c>
      <c r="E848" t="str">
        <f>IF(ISNA(MATCH(A848,'ESO zone constants'!$A$3:$A$9952,0)),"","X")</f>
        <v>X</v>
      </c>
    </row>
    <row r="849" spans="1:5" x14ac:dyDescent="0.25">
      <c r="A849" s="80">
        <v>1276</v>
      </c>
      <c r="B849">
        <v>847</v>
      </c>
      <c r="C849">
        <v>1261</v>
      </c>
      <c r="D849" t="s">
        <v>2494</v>
      </c>
      <c r="E849" t="str">
        <f>IF(ISNA(MATCH(A849,'ESO zone constants'!$A$3:$A$9952,0)),"","X")</f>
        <v>X</v>
      </c>
    </row>
    <row r="850" spans="1:5" x14ac:dyDescent="0.25">
      <c r="A850" s="81">
        <v>1277</v>
      </c>
      <c r="B850">
        <v>848</v>
      </c>
      <c r="C850">
        <v>1261</v>
      </c>
      <c r="D850" t="s">
        <v>2465</v>
      </c>
      <c r="E850" t="str">
        <f>IF(ISNA(MATCH(A850,'ESO zone constants'!$A$3:$A$9952,0)),"","X")</f>
        <v>X</v>
      </c>
    </row>
    <row r="851" spans="1:5" x14ac:dyDescent="0.25">
      <c r="A851" s="81">
        <v>1278</v>
      </c>
      <c r="B851">
        <v>849</v>
      </c>
      <c r="C851">
        <v>108</v>
      </c>
      <c r="D851" t="s">
        <v>2556</v>
      </c>
      <c r="E851" t="str">
        <f>IF(ISNA(MATCH(A851,'ESO zone constants'!$A$3:$A$9952,0)),"","X")</f>
        <v>X</v>
      </c>
    </row>
    <row r="852" spans="1:5" x14ac:dyDescent="0.25">
      <c r="A852" s="80">
        <v>1279</v>
      </c>
      <c r="B852">
        <v>850</v>
      </c>
      <c r="C852">
        <v>108</v>
      </c>
      <c r="D852" t="s">
        <v>2555</v>
      </c>
      <c r="E852" t="str">
        <f>IF(ISNA(MATCH(A852,'ESO zone constants'!$A$3:$A$9952,0)),"","X")</f>
        <v>X</v>
      </c>
    </row>
    <row r="853" spans="1:5" x14ac:dyDescent="0.25">
      <c r="A853" s="81">
        <v>1280</v>
      </c>
      <c r="B853">
        <v>851</v>
      </c>
      <c r="C853">
        <v>108</v>
      </c>
      <c r="D853" t="s">
        <v>2558</v>
      </c>
      <c r="E853" t="str">
        <f>IF(ISNA(MATCH(A853,'ESO zone constants'!$A$3:$A$9952,0)),"","X")</f>
        <v>X</v>
      </c>
    </row>
    <row r="854" spans="1:5" x14ac:dyDescent="0.25">
      <c r="A854" s="81">
        <v>1281</v>
      </c>
      <c r="B854">
        <v>852</v>
      </c>
      <c r="C854">
        <v>108</v>
      </c>
      <c r="D854" t="s">
        <v>2558</v>
      </c>
      <c r="E854" t="str">
        <f>IF(ISNA(MATCH(A854,'ESO zone constants'!$A$3:$A$9952,0)),"","X")</f>
        <v>X</v>
      </c>
    </row>
    <row r="855" spans="1:5" x14ac:dyDescent="0.25">
      <c r="A855" s="92">
        <v>1282</v>
      </c>
      <c r="B855" s="57">
        <v>853</v>
      </c>
      <c r="C855" s="57">
        <v>1282</v>
      </c>
      <c r="D855" s="57" t="s">
        <v>2733</v>
      </c>
      <c r="E855" t="str">
        <f>IF(ISNA(MATCH(A855,'ESO zone constants'!$A$3:$A$9952,0)),"","X")</f>
        <v>X</v>
      </c>
    </row>
    <row r="856" spans="1:5" x14ac:dyDescent="0.25">
      <c r="A856" s="91">
        <v>1283</v>
      </c>
      <c r="B856" s="57">
        <v>854</v>
      </c>
      <c r="C856" s="57">
        <v>1282</v>
      </c>
      <c r="D856" s="57" t="s">
        <v>2734</v>
      </c>
      <c r="E856" t="str">
        <f>IF(ISNA(MATCH(A856,'ESO zone constants'!$A$3:$A$9952,0)),"","X")</f>
        <v>X</v>
      </c>
    </row>
    <row r="857" spans="1:5" x14ac:dyDescent="0.25">
      <c r="A857" s="92">
        <v>1284</v>
      </c>
      <c r="B857" s="57">
        <v>855</v>
      </c>
      <c r="C857" s="57">
        <v>1282</v>
      </c>
      <c r="D857" s="57" t="s">
        <v>2751</v>
      </c>
      <c r="E857" t="str">
        <f>IF(ISNA(MATCH(A857,'ESO zone constants'!$A$3:$A$9952,0)),"","X")</f>
        <v>X</v>
      </c>
    </row>
    <row r="858" spans="1:5" x14ac:dyDescent="0.25">
      <c r="A858" s="92">
        <v>1285</v>
      </c>
      <c r="B858" s="57">
        <v>856</v>
      </c>
      <c r="C858" s="57">
        <v>1286</v>
      </c>
      <c r="D858" s="57" t="s">
        <v>2750</v>
      </c>
      <c r="E858" t="str">
        <f>IF(ISNA(MATCH(A858,'ESO zone constants'!$A$3:$A$9952,0)),"","X")</f>
        <v>X</v>
      </c>
    </row>
    <row r="859" spans="1:5" x14ac:dyDescent="0.25">
      <c r="A859" s="92">
        <v>1286</v>
      </c>
      <c r="B859" s="57">
        <v>857</v>
      </c>
      <c r="C859" s="57">
        <v>1286</v>
      </c>
      <c r="D859" s="57" t="s">
        <v>2492</v>
      </c>
      <c r="E859" t="str">
        <f>IF(ISNA(MATCH(A859,'ESO zone constants'!$A$3:$A$9952,0)),"","X")</f>
        <v>X</v>
      </c>
    </row>
    <row r="860" spans="1:5" x14ac:dyDescent="0.25">
      <c r="A860" s="92">
        <v>1287</v>
      </c>
      <c r="B860" s="57">
        <v>858</v>
      </c>
      <c r="C860" s="57">
        <v>1286</v>
      </c>
      <c r="D860" s="57" t="s">
        <v>2749</v>
      </c>
      <c r="E860" t="str">
        <f>IF(ISNA(MATCH(A860,'ESO zone constants'!$A$3:$A$9952,0)),"","X")</f>
        <v>X</v>
      </c>
    </row>
    <row r="861" spans="1:5" x14ac:dyDescent="0.25">
      <c r="A861" s="91">
        <v>1288</v>
      </c>
      <c r="B861" s="57">
        <v>859</v>
      </c>
      <c r="C861" s="57">
        <v>1286</v>
      </c>
      <c r="D861" s="57" t="s">
        <v>2748</v>
      </c>
      <c r="E861" t="str">
        <f>IF(ISNA(MATCH(A861,'ESO zone constants'!$A$3:$A$9952,0)),"","X")</f>
        <v>X</v>
      </c>
    </row>
    <row r="862" spans="1:5" x14ac:dyDescent="0.25">
      <c r="A862" s="92">
        <v>1289</v>
      </c>
      <c r="B862" s="57">
        <v>860</v>
      </c>
      <c r="C862" s="57">
        <v>1286</v>
      </c>
      <c r="D862" s="57" t="s">
        <v>2747</v>
      </c>
      <c r="E862" t="str">
        <f>IF(ISNA(MATCH(A862,'ESO zone constants'!$A$3:$A$9952,0)),"","X")</f>
        <v>X</v>
      </c>
    </row>
    <row r="863" spans="1:5" x14ac:dyDescent="0.25">
      <c r="A863" s="92">
        <v>1290</v>
      </c>
      <c r="B863" s="57">
        <v>861</v>
      </c>
      <c r="C863" s="57">
        <v>1286</v>
      </c>
      <c r="D863" s="57" t="s">
        <v>2746</v>
      </c>
      <c r="E863" t="str">
        <f>IF(ISNA(MATCH(A863,'ESO zone constants'!$A$3:$A$9952,0)),"","X")</f>
        <v>X</v>
      </c>
    </row>
    <row r="864" spans="1:5" x14ac:dyDescent="0.25">
      <c r="A864" s="92">
        <v>1291</v>
      </c>
      <c r="B864" s="57">
        <v>862</v>
      </c>
      <c r="C864" s="57">
        <v>1286</v>
      </c>
      <c r="D864" s="57" t="s">
        <v>2745</v>
      </c>
      <c r="E864" t="str">
        <f>IF(ISNA(MATCH(A864,'ESO zone constants'!$A$3:$A$9952,0)),"","X")</f>
        <v>X</v>
      </c>
    </row>
    <row r="865" spans="1:5" x14ac:dyDescent="0.25">
      <c r="A865" s="92">
        <v>1292</v>
      </c>
      <c r="B865" s="57">
        <v>863</v>
      </c>
      <c r="C865" s="57">
        <v>1286</v>
      </c>
      <c r="D865" s="57" t="s">
        <v>2744</v>
      </c>
      <c r="E865" t="str">
        <f>IF(ISNA(MATCH(A865,'ESO zone constants'!$A$3:$A$9952,0)),"","X")</f>
        <v>X</v>
      </c>
    </row>
    <row r="866" spans="1:5" x14ac:dyDescent="0.25">
      <c r="A866" s="92">
        <v>1293</v>
      </c>
      <c r="B866" s="57">
        <v>864</v>
      </c>
      <c r="C866" s="57">
        <v>1282</v>
      </c>
      <c r="D866" s="57" t="s">
        <v>2743</v>
      </c>
      <c r="E866" t="str">
        <f>IF(ISNA(MATCH(A866,'ESO zone constants'!$A$3:$A$9952,0)),"","X")</f>
        <v>X</v>
      </c>
    </row>
    <row r="867" spans="1:5" x14ac:dyDescent="0.25">
      <c r="A867" s="92">
        <v>1294</v>
      </c>
      <c r="B867" s="57">
        <v>865</v>
      </c>
      <c r="C867" s="57">
        <v>1286</v>
      </c>
      <c r="D867" s="57" t="s">
        <v>2742</v>
      </c>
      <c r="E867" t="str">
        <f>IF(ISNA(MATCH(A867,'ESO zone constants'!$A$3:$A$9952,0)),"","X")</f>
        <v>X</v>
      </c>
    </row>
    <row r="868" spans="1:5" x14ac:dyDescent="0.25">
      <c r="A868" s="91">
        <v>1295</v>
      </c>
      <c r="B868" s="57">
        <v>866</v>
      </c>
      <c r="C868" s="57">
        <v>1286</v>
      </c>
      <c r="D868" s="57" t="s">
        <v>2741</v>
      </c>
      <c r="E868" t="str">
        <f>IF(ISNA(MATCH(A868,'ESO zone constants'!$A$3:$A$9952,0)),"","X")</f>
        <v>X</v>
      </c>
    </row>
    <row r="869" spans="1:5" x14ac:dyDescent="0.25">
      <c r="A869" s="91">
        <v>1296</v>
      </c>
      <c r="B869" s="57">
        <v>867</v>
      </c>
      <c r="C869" s="57">
        <v>1286</v>
      </c>
      <c r="D869" s="57" t="s">
        <v>2740</v>
      </c>
      <c r="E869" t="str">
        <f>IF(ISNA(MATCH(A869,'ESO zone constants'!$A$3:$A$9952,0)),"","X")</f>
        <v>X</v>
      </c>
    </row>
    <row r="870" spans="1:5" x14ac:dyDescent="0.25">
      <c r="A870" s="92">
        <v>1297</v>
      </c>
      <c r="B870" s="57">
        <v>868</v>
      </c>
      <c r="C870" s="57">
        <v>1286</v>
      </c>
      <c r="D870" s="57" t="s">
        <v>2736</v>
      </c>
      <c r="E870" t="str">
        <f>IF(ISNA(MATCH(A870,'ESO zone constants'!$A$3:$A$9952,0)),"","X")</f>
        <v>X</v>
      </c>
    </row>
    <row r="871" spans="1:5" x14ac:dyDescent="0.25">
      <c r="A871" s="91">
        <v>1298</v>
      </c>
      <c r="B871" s="57">
        <v>869</v>
      </c>
      <c r="C871" s="57">
        <v>1286</v>
      </c>
      <c r="D871" s="57" t="s">
        <v>2739</v>
      </c>
      <c r="E871" t="str">
        <f>IF(ISNA(MATCH(A871,'ESO zone constants'!$A$3:$A$9952,0)),"","X")</f>
        <v>X</v>
      </c>
    </row>
    <row r="872" spans="1:5" x14ac:dyDescent="0.25">
      <c r="A872" s="91">
        <v>1300</v>
      </c>
      <c r="B872" s="57">
        <v>870</v>
      </c>
      <c r="C872" s="57">
        <v>1286</v>
      </c>
      <c r="D872" s="57" t="s">
        <v>2738</v>
      </c>
      <c r="E872" t="str">
        <f>IF(ISNA(MATCH(A872,'ESO zone constants'!$A$3:$A$9952,0)),"","X")</f>
        <v>X</v>
      </c>
    </row>
    <row r="873" spans="1:5" x14ac:dyDescent="0.25">
      <c r="A873" s="92">
        <v>1304</v>
      </c>
      <c r="B873" s="57">
        <v>871</v>
      </c>
      <c r="C873" s="57">
        <v>1282</v>
      </c>
      <c r="D873" s="57" t="s">
        <v>2737</v>
      </c>
      <c r="E873" t="str">
        <f>IF(ISNA(MATCH(A873,'ESO zone constants'!$A$3:$A$9952,0)),"","X")</f>
        <v>X</v>
      </c>
    </row>
    <row r="874" spans="1:5" x14ac:dyDescent="0.25">
      <c r="A874" s="80">
        <v>1306</v>
      </c>
      <c r="B874">
        <v>872</v>
      </c>
      <c r="C874">
        <v>58</v>
      </c>
      <c r="D874" t="s">
        <v>2554</v>
      </c>
      <c r="E874" t="str">
        <f>IF(ISNA(MATCH(A874,'ESO zone constants'!$A$3:$A$9952,0)),"","X")</f>
        <v>X</v>
      </c>
    </row>
    <row r="875" spans="1:5" x14ac:dyDescent="0.25">
      <c r="A875" s="81">
        <v>1307</v>
      </c>
      <c r="B875">
        <v>873</v>
      </c>
      <c r="C875">
        <v>1261</v>
      </c>
      <c r="D875" t="s">
        <v>2559</v>
      </c>
      <c r="E875" t="str">
        <f>IF(ISNA(MATCH(A875,'ESO zone constants'!$A$3:$A$9952,0)),"","X")</f>
        <v>X</v>
      </c>
    </row>
    <row r="876" spans="1:5" x14ac:dyDescent="0.25">
      <c r="A876" s="91">
        <v>1310</v>
      </c>
      <c r="B876" s="57">
        <v>874</v>
      </c>
      <c r="C876" s="57">
        <v>1286</v>
      </c>
      <c r="D876" s="57" t="s">
        <v>2492</v>
      </c>
      <c r="E876" t="str">
        <f>IF(ISNA(MATCH(A876,'ESO zone constants'!$A$3:$A$9952,0)),"","X")</f>
        <v>X</v>
      </c>
    </row>
    <row r="877" spans="1:5" x14ac:dyDescent="0.25">
      <c r="A877" s="91">
        <v>1342</v>
      </c>
      <c r="B877" s="57">
        <v>875</v>
      </c>
      <c r="C877" s="57">
        <v>1282</v>
      </c>
      <c r="D877" s="57" t="s">
        <v>2730</v>
      </c>
      <c r="E877" t="str">
        <f>IF(ISNA(MATCH(A877,'ESO zone constants'!$A$3:$A$9952,0)),"","X")</f>
        <v>X</v>
      </c>
    </row>
    <row r="878" spans="1:5" x14ac:dyDescent="0.25">
      <c r="A878" s="92">
        <v>1343</v>
      </c>
      <c r="B878" s="57">
        <v>876</v>
      </c>
      <c r="C878" s="57">
        <v>1286</v>
      </c>
      <c r="D878" s="57" t="s">
        <v>2731</v>
      </c>
      <c r="E878" t="str">
        <f>IF(ISNA(MATCH(A878,'ESO zone constants'!$A$3:$A$9952,0)),"","X")</f>
        <v>X</v>
      </c>
    </row>
  </sheetData>
  <autoFilter ref="A2:E2" xr:uid="{41491B4A-A56B-46BB-9301-6772C5A6F6C3}">
    <sortState xmlns:xlrd2="http://schemas.microsoft.com/office/spreadsheetml/2017/richdata2" ref="A3:E878">
      <sortCondition ref="A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79"/>
  <sheetViews>
    <sheetView workbookViewId="0">
      <pane xSplit="3" ySplit="2" topLeftCell="D847" activePane="bottomRight" state="frozen"/>
      <selection pane="topRight" activeCell="D1" sqref="D1"/>
      <selection pane="bottomLeft" activeCell="A2" sqref="A2"/>
      <selection pane="bottomRight" activeCell="D862" sqref="D86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0" t="s">
        <v>2267</v>
      </c>
      <c r="B1" s="100"/>
      <c r="C1" s="100"/>
      <c r="D1" s="100"/>
      <c r="E1" s="100"/>
      <c r="F1" s="100"/>
      <c r="G1" s="100"/>
      <c r="H1" s="100"/>
      <c r="I1" s="100"/>
      <c r="J1" s="100"/>
      <c r="K1" s="100"/>
      <c r="L1" s="101"/>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5">
        <v>854</v>
      </c>
      <c r="C857" s="5">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92">
        <v>1282</v>
      </c>
      <c r="B858" s="57">
        <v>853</v>
      </c>
      <c r="C858" s="57">
        <v>1282</v>
      </c>
      <c r="D858" s="57" t="s">
        <v>2733</v>
      </c>
      <c r="E858" s="3" t="str">
        <f t="array" ref="E858">IF(OR(EXACT(A858,'ESO Dungeon constants'!$D$3:$D$987)),"X","")</f>
        <v/>
      </c>
      <c r="F858" s="3" t="str">
        <f t="shared" ref="F858:F879"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91">
        <v>1283</v>
      </c>
      <c r="B859" s="57">
        <v>854</v>
      </c>
      <c r="C859" s="57">
        <v>1282</v>
      </c>
      <c r="D859" s="57" t="s">
        <v>2734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92">
        <v>1284</v>
      </c>
      <c r="B860" s="57">
        <v>855</v>
      </c>
      <c r="C860" s="57">
        <v>1282</v>
      </c>
      <c r="D860" s="57" t="s">
        <v>2751</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92">
        <v>1285</v>
      </c>
      <c r="B861" s="57">
        <v>856</v>
      </c>
      <c r="C861" s="57">
        <v>1286</v>
      </c>
      <c r="D861" s="57" t="s">
        <v>2750</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92">
        <v>1286</v>
      </c>
      <c r="B862" s="57">
        <v>857</v>
      </c>
      <c r="C862" s="57">
        <v>1286</v>
      </c>
      <c r="D862" s="57"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92">
        <v>1287</v>
      </c>
      <c r="B863" s="57">
        <v>858</v>
      </c>
      <c r="C863" s="57">
        <v>1286</v>
      </c>
      <c r="D863" s="57" t="s">
        <v>2749</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91">
        <v>1288</v>
      </c>
      <c r="B864" s="57">
        <v>859</v>
      </c>
      <c r="C864" s="57">
        <v>1286</v>
      </c>
      <c r="D864" s="57" t="s">
        <v>2748</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92">
        <v>1289</v>
      </c>
      <c r="B865" s="57">
        <v>860</v>
      </c>
      <c r="C865" s="57">
        <v>1286</v>
      </c>
      <c r="D865" s="57" t="s">
        <v>2747</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92">
        <v>1290</v>
      </c>
      <c r="B866" s="57">
        <v>861</v>
      </c>
      <c r="C866" s="57">
        <v>1286</v>
      </c>
      <c r="D866" s="57" t="s">
        <v>2746</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92">
        <v>1291</v>
      </c>
      <c r="B867" s="57">
        <v>862</v>
      </c>
      <c r="C867" s="57">
        <v>1286</v>
      </c>
      <c r="D867" s="57" t="s">
        <v>2745</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92">
        <v>1292</v>
      </c>
      <c r="B868" s="57">
        <v>863</v>
      </c>
      <c r="C868" s="57">
        <v>1286</v>
      </c>
      <c r="D868" s="57" t="s">
        <v>2744</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92">
        <v>1293</v>
      </c>
      <c r="B869" s="57">
        <v>864</v>
      </c>
      <c r="C869" s="57">
        <v>1282</v>
      </c>
      <c r="D869" s="57" t="s">
        <v>2743</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92">
        <v>1294</v>
      </c>
      <c r="B870" s="57">
        <v>865</v>
      </c>
      <c r="C870" s="57">
        <v>1286</v>
      </c>
      <c r="D870" s="57" t="s">
        <v>2742</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91">
        <v>1295</v>
      </c>
      <c r="B871" s="57">
        <v>866</v>
      </c>
      <c r="C871" s="57">
        <v>1286</v>
      </c>
      <c r="D871" s="57" t="s">
        <v>2741</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91">
        <v>1296</v>
      </c>
      <c r="B872" s="57">
        <v>867</v>
      </c>
      <c r="C872" s="57">
        <v>1286</v>
      </c>
      <c r="D872" s="57" t="s">
        <v>2740</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92">
        <v>1297</v>
      </c>
      <c r="B873" s="57">
        <v>868</v>
      </c>
      <c r="C873" s="57">
        <v>1286</v>
      </c>
      <c r="D873" s="57" t="s">
        <v>2736</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91">
        <v>1298</v>
      </c>
      <c r="B874" s="57">
        <v>869</v>
      </c>
      <c r="C874" s="57">
        <v>1286</v>
      </c>
      <c r="D874" s="57" t="s">
        <v>2739</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91">
        <v>1300</v>
      </c>
      <c r="B875" s="57">
        <v>870</v>
      </c>
      <c r="C875" s="57">
        <v>1286</v>
      </c>
      <c r="D875" s="57" t="s">
        <v>2738</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92">
        <v>1304</v>
      </c>
      <c r="B876" s="57">
        <v>871</v>
      </c>
      <c r="C876" s="57">
        <v>1282</v>
      </c>
      <c r="D876" s="57" t="s">
        <v>2737</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91">
        <v>1310</v>
      </c>
      <c r="B877" s="57">
        <v>874</v>
      </c>
      <c r="C877" s="57">
        <v>1286</v>
      </c>
      <c r="D877" s="57"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91">
        <v>1342</v>
      </c>
      <c r="B878" s="57">
        <v>875</v>
      </c>
      <c r="C878" s="57">
        <v>1282</v>
      </c>
      <c r="D878" s="57"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92">
        <v>1343</v>
      </c>
      <c r="B879" s="57">
        <v>876</v>
      </c>
      <c r="C879" s="57">
        <v>1286</v>
      </c>
      <c r="D879" s="57"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5"/>
  <sheetViews>
    <sheetView workbookViewId="0">
      <pane ySplit="2" topLeftCell="A23" activePane="bottomLeft" state="frozen"/>
      <selection pane="bottomLeft" activeCell="F44" sqref="F4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2735</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79">
        <v>74</v>
      </c>
      <c r="B3">
        <v>22</v>
      </c>
      <c r="C3" t="s">
        <v>203</v>
      </c>
      <c r="D3">
        <v>280</v>
      </c>
      <c r="E3" s="3" t="str">
        <f>VLOOKUP(D3,'ESO zone constants'!$A$3:$D$9999,4,FALSE)</f>
        <v>Bleakrock Isle</v>
      </c>
      <c r="F3" s="3">
        <f>VLOOKUP(D3,'ESO zone constants'!$A$3:$B$9999,2,FALSE)</f>
        <v>109</v>
      </c>
      <c r="G3"/>
    </row>
    <row r="4" spans="1:17" x14ac:dyDescent="0.25">
      <c r="A4" s="79">
        <v>227</v>
      </c>
      <c r="B4">
        <v>20</v>
      </c>
      <c r="C4" t="s">
        <v>392</v>
      </c>
      <c r="D4">
        <v>535</v>
      </c>
      <c r="E4" s="3" t="str">
        <f>VLOOKUP(D4,'ESO zone constants'!$A$3:$D$9999,4,FALSE)</f>
        <v>Betnikh</v>
      </c>
      <c r="F4" s="3">
        <f>VLOOKUP(D4,'ESO zone constants'!$A$3:$B$9999,2,FALSE)</f>
        <v>305</v>
      </c>
      <c r="G4"/>
    </row>
    <row r="5" spans="1:17" x14ac:dyDescent="0.25">
      <c r="A5" s="79">
        <v>255</v>
      </c>
      <c r="B5">
        <v>23</v>
      </c>
      <c r="C5" t="s">
        <v>247</v>
      </c>
      <c r="D5">
        <v>347</v>
      </c>
      <c r="E5" s="3" t="str">
        <f>VLOOKUP(D5,'ESO zone constants'!$A$3:$D$9999,4,FALSE)</f>
        <v>Coldharbour</v>
      </c>
      <c r="F5" s="3">
        <f>VLOOKUP(D5,'ESO zone constants'!$A$3:$B$9999,2,FALSE)</f>
        <v>154</v>
      </c>
      <c r="G5"/>
    </row>
    <row r="6" spans="1:17" x14ac:dyDescent="0.25">
      <c r="A6" s="79">
        <v>258</v>
      </c>
      <c r="B6">
        <v>21</v>
      </c>
      <c r="C6" t="s">
        <v>393</v>
      </c>
      <c r="D6">
        <v>537</v>
      </c>
      <c r="E6" s="3" t="str">
        <f>VLOOKUP(D6,'ESO zone constants'!$A$3:$D$9999,4,FALSE)</f>
        <v>Khenarthi's Roost</v>
      </c>
      <c r="F6" s="3">
        <f>VLOOKUP(D6,'ESO zone constants'!$A$3:$B$9999,2,FALSE)</f>
        <v>306</v>
      </c>
      <c r="G6"/>
    </row>
    <row r="7" spans="1:17" x14ac:dyDescent="0.25">
      <c r="A7" s="79">
        <v>660</v>
      </c>
      <c r="B7">
        <v>26</v>
      </c>
      <c r="C7" t="s">
        <v>39</v>
      </c>
      <c r="D7">
        <v>584</v>
      </c>
      <c r="E7" s="3" t="str">
        <f>VLOOKUP(D7,'ESO zone constants'!$A$3:$D$9999,4,FALSE)</f>
        <v>Imperial City</v>
      </c>
      <c r="F7" s="3">
        <f>VLOOKUP(D7,'ESO zone constants'!$A$3:$B$9999,2,FALSE)</f>
        <v>346</v>
      </c>
      <c r="G7"/>
    </row>
    <row r="8" spans="1:17" x14ac:dyDescent="0.25">
      <c r="A8" s="79">
        <v>667</v>
      </c>
      <c r="B8">
        <v>27</v>
      </c>
      <c r="C8" t="s">
        <v>458</v>
      </c>
      <c r="D8">
        <v>684</v>
      </c>
      <c r="E8" s="3" t="str">
        <f>VLOOKUP(D8,'ESO zone constants'!$A$3:$D$9999,4,FALSE)</f>
        <v>Wrothgar</v>
      </c>
      <c r="F8" s="3">
        <f>VLOOKUP(D8,'ESO zone constants'!$A$3:$B$9999,2,FALSE)</f>
        <v>379</v>
      </c>
      <c r="G8"/>
    </row>
    <row r="9" spans="1:17" x14ac:dyDescent="0.25">
      <c r="A9" s="79">
        <v>994</v>
      </c>
      <c r="B9">
        <v>28</v>
      </c>
      <c r="C9" t="s">
        <v>515</v>
      </c>
      <c r="D9">
        <v>816</v>
      </c>
      <c r="E9" s="3" t="str">
        <f>VLOOKUP(D9,'ESO zone constants'!$A$3:$D$9999,4,FALSE)</f>
        <v>Hew's Bane</v>
      </c>
      <c r="F9" s="3">
        <f>VLOOKUP(D9,'ESO zone constants'!$A$3:$B$9999,2,FALSE)</f>
        <v>442</v>
      </c>
      <c r="G9"/>
    </row>
    <row r="10" spans="1:17" x14ac:dyDescent="0.25">
      <c r="A10" s="79">
        <v>1006</v>
      </c>
      <c r="B10">
        <v>29</v>
      </c>
      <c r="C10" t="s">
        <v>521</v>
      </c>
      <c r="D10">
        <v>823</v>
      </c>
      <c r="E10" s="3" t="str">
        <f>VLOOKUP(D10,'ESO zone constants'!$A$3:$D$9999,4,FALSE)</f>
        <v>Gold Coast</v>
      </c>
      <c r="F10" s="3">
        <f>VLOOKUP(D10,'ESO zone constants'!$A$3:$B$9999,2,FALSE)</f>
        <v>448</v>
      </c>
      <c r="G10"/>
    </row>
    <row r="11" spans="1:17" x14ac:dyDescent="0.25">
      <c r="A11" s="79">
        <v>1060</v>
      </c>
      <c r="B11">
        <v>30</v>
      </c>
      <c r="C11" t="s">
        <v>538</v>
      </c>
      <c r="D11">
        <v>849</v>
      </c>
      <c r="E11" s="3" t="str">
        <f>VLOOKUP(D11,'ESO zone constants'!$A$3:$D$9999,4,FALSE)</f>
        <v>Vvardenfell</v>
      </c>
      <c r="F11" s="3">
        <f>VLOOKUP(D11,'ESO zone constants'!$A$3:$B$9999,2,FALSE)</f>
        <v>467</v>
      </c>
      <c r="G11"/>
    </row>
    <row r="12" spans="1:17" x14ac:dyDescent="0.25">
      <c r="A12" s="79">
        <v>1126</v>
      </c>
      <c r="B12">
        <v>25</v>
      </c>
      <c r="C12" t="s">
        <v>571</v>
      </c>
      <c r="D12">
        <v>888</v>
      </c>
      <c r="E12" s="3" t="str">
        <f>VLOOKUP(D12,'ESO zone constants'!$A$3:$D$9999,4,FALSE)</f>
        <v>Craglorn</v>
      </c>
      <c r="F12" s="3">
        <f>VLOOKUP(D12,'ESO zone constants'!$A$3:$B$9999,2,FALSE)</f>
        <v>500</v>
      </c>
      <c r="G12"/>
    </row>
    <row r="13" spans="1:17" x14ac:dyDescent="0.25">
      <c r="A13" s="79">
        <v>1313</v>
      </c>
      <c r="B13">
        <v>31</v>
      </c>
      <c r="C13" t="s">
        <v>78</v>
      </c>
      <c r="D13">
        <v>980</v>
      </c>
      <c r="E13" s="3" t="str">
        <f>VLOOKUP(D13,'ESO zone constants'!$A$3:$D$9999,4,FALSE)</f>
        <v>Clockwork City</v>
      </c>
      <c r="F13" s="3">
        <f>VLOOKUP(D13,'ESO zone constants'!$A$3:$B$9999,2,FALSE)</f>
        <v>589</v>
      </c>
      <c r="G13"/>
    </row>
    <row r="14" spans="1:17" x14ac:dyDescent="0.25">
      <c r="A14" s="79">
        <v>1349</v>
      </c>
      <c r="B14">
        <v>32</v>
      </c>
      <c r="C14" t="s">
        <v>79</v>
      </c>
      <c r="D14">
        <v>1011</v>
      </c>
      <c r="E14" s="3" t="str">
        <f>VLOOKUP(D14,'ESO zone constants'!$A$3:$D$9999,4,FALSE)</f>
        <v>Summerset</v>
      </c>
      <c r="F14" s="3">
        <f>VLOOKUP(D14,'ESO zone constants'!$A$3:$B$9999,2,FALSE)</f>
        <v>616</v>
      </c>
      <c r="G14"/>
    </row>
    <row r="15" spans="1:17" x14ac:dyDescent="0.25">
      <c r="A15" s="79">
        <v>1429</v>
      </c>
      <c r="B15">
        <v>33</v>
      </c>
      <c r="C15" t="s">
        <v>687</v>
      </c>
      <c r="D15">
        <v>1027</v>
      </c>
      <c r="E15" s="3" t="str">
        <f>VLOOKUP(D15,'ESO zone constants'!$A$3:$D$9999,4,FALSE)</f>
        <v>Artaeum</v>
      </c>
      <c r="F15" s="3">
        <f>VLOOKUP(D15,'ESO zone constants'!$A$3:$B$9999,2,FALSE)</f>
        <v>632</v>
      </c>
      <c r="G15"/>
    </row>
    <row r="16" spans="1:17" x14ac:dyDescent="0.25">
      <c r="A16" s="79">
        <v>1484</v>
      </c>
      <c r="B16">
        <v>34</v>
      </c>
      <c r="C16" t="s">
        <v>80</v>
      </c>
      <c r="D16">
        <v>726</v>
      </c>
      <c r="E16" s="3" t="str">
        <f>VLOOKUP(D16,'ESO zone constants'!$A$3:$D$9999,4,FALSE)</f>
        <v>Murkmire</v>
      </c>
      <c r="F16" s="3">
        <f>VLOOKUP(D16,'ESO zone constants'!$A$3:$B$9999,2,FALSE)</f>
        <v>407</v>
      </c>
      <c r="G16"/>
    </row>
    <row r="17" spans="1:7" x14ac:dyDescent="0.25">
      <c r="A17" s="79">
        <v>1552</v>
      </c>
      <c r="B17">
        <v>35</v>
      </c>
      <c r="C17" t="s">
        <v>721</v>
      </c>
      <c r="D17">
        <v>1072</v>
      </c>
      <c r="E17" s="3" t="str">
        <f>VLOOKUP(D17,'ESO zone constants'!$A$3:$D$9999,4,FALSE)</f>
        <v>Norg-Tzel</v>
      </c>
      <c r="F17" s="3">
        <f>VLOOKUP(D17,'ESO zone constants'!$A$3:$B$9999,2,FALSE)</f>
        <v>668</v>
      </c>
      <c r="G17"/>
    </row>
    <row r="18" spans="1:7" x14ac:dyDescent="0.25">
      <c r="A18" s="79">
        <v>1555</v>
      </c>
      <c r="B18">
        <v>36</v>
      </c>
      <c r="C18" t="s">
        <v>1403</v>
      </c>
      <c r="D18">
        <v>1086</v>
      </c>
      <c r="E18" s="3" t="str">
        <f>VLOOKUP(D18,'ESO zone constants'!$A$3:$D$9999,4,FALSE)</f>
        <v>Northern Elsweyr</v>
      </c>
      <c r="F18" s="3">
        <f>VLOOKUP(D18,'ESO zone constants'!$A$3:$B$9999,2,FALSE)</f>
        <v>681</v>
      </c>
      <c r="G18"/>
    </row>
    <row r="19" spans="1:7" x14ac:dyDescent="0.25">
      <c r="A19" s="79">
        <v>1654</v>
      </c>
      <c r="B19">
        <v>37</v>
      </c>
      <c r="C19" t="s">
        <v>1608</v>
      </c>
      <c r="D19">
        <v>1133</v>
      </c>
      <c r="E19" s="3" t="str">
        <f>VLOOKUP(D19,'ESO zone constants'!$A$3:$D$9999,4,FALSE)</f>
        <v>Southern Elsweyr</v>
      </c>
      <c r="F19" s="3">
        <f>VLOOKUP(D19,'ESO zone constants'!$A$3:$B$9999,2,FALSE)</f>
        <v>720</v>
      </c>
      <c r="G19"/>
    </row>
    <row r="20" spans="1:7" x14ac:dyDescent="0.25">
      <c r="A20" s="79">
        <v>1719</v>
      </c>
      <c r="B20">
        <v>38</v>
      </c>
      <c r="C20" t="s">
        <v>1719</v>
      </c>
      <c r="D20">
        <v>1160</v>
      </c>
      <c r="E20" s="3" t="str">
        <f>VLOOKUP(D20,'ESO zone constants'!$A$3:$D$9999,4,FALSE)</f>
        <v>Western Skyrim</v>
      </c>
      <c r="F20" s="3">
        <f>VLOOKUP(D20,'ESO zone constants'!$A$3:$B$9999,2,FALSE)</f>
        <v>743</v>
      </c>
      <c r="G20"/>
    </row>
    <row r="21" spans="1:7" x14ac:dyDescent="0.25">
      <c r="A21" s="79">
        <v>1</v>
      </c>
      <c r="B21">
        <v>2</v>
      </c>
      <c r="C21" t="s">
        <v>109</v>
      </c>
      <c r="D21">
        <v>3</v>
      </c>
      <c r="E21" s="3" t="str">
        <f>VLOOKUP(D21,'ESO zone constants'!$A$3:$D$9999,4,FALSE)</f>
        <v>Glenumbra</v>
      </c>
      <c r="F21" s="3">
        <f>VLOOKUP(D21,'ESO zone constants'!$A$3:$B$9999,2,FALSE)</f>
        <v>2</v>
      </c>
      <c r="G21"/>
    </row>
    <row r="22" spans="1:7" x14ac:dyDescent="0.25">
      <c r="A22" s="79">
        <v>7</v>
      </c>
      <c r="B22">
        <v>11</v>
      </c>
      <c r="C22" t="s">
        <v>112</v>
      </c>
      <c r="D22">
        <v>41</v>
      </c>
      <c r="E22" s="3" t="str">
        <f>VLOOKUP(D22,'ESO zone constants'!$A$3:$D$9999,4,FALSE)</f>
        <v>Stonefalls</v>
      </c>
      <c r="F22" s="3">
        <f>VLOOKUP(D22,'ESO zone constants'!$A$3:$B$9999,2,FALSE)</f>
        <v>9</v>
      </c>
      <c r="G22"/>
    </row>
    <row r="23" spans="1:7" x14ac:dyDescent="0.25">
      <c r="A23" s="79">
        <v>9</v>
      </c>
      <c r="B23">
        <v>7</v>
      </c>
      <c r="C23" t="s">
        <v>272</v>
      </c>
      <c r="D23">
        <v>383</v>
      </c>
      <c r="E23" s="3" t="str">
        <f>VLOOKUP(D23,'ESO zone constants'!$A$3:$D$9999,4,FALSE)</f>
        <v>Grahtwood</v>
      </c>
      <c r="F23" s="3">
        <f>VLOOKUP(D23,'ESO zone constants'!$A$3:$B$9999,2,FALSE)</f>
        <v>180</v>
      </c>
      <c r="G23"/>
    </row>
    <row r="24" spans="1:7" x14ac:dyDescent="0.25">
      <c r="A24" s="79">
        <v>10</v>
      </c>
      <c r="B24">
        <v>3</v>
      </c>
      <c r="C24" t="s">
        <v>111</v>
      </c>
      <c r="D24">
        <v>20</v>
      </c>
      <c r="E24" s="3" t="str">
        <f>VLOOKUP(D24,'ESO zone constants'!$A$3:$D$9999,4,FALSE)</f>
        <v>Rivenspire</v>
      </c>
      <c r="F24" s="3">
        <f>VLOOKUP(D24,'ESO zone constants'!$A$3:$B$9999,2,FALSE)</f>
        <v>5</v>
      </c>
      <c r="G24"/>
    </row>
    <row r="25" spans="1:7" x14ac:dyDescent="0.25">
      <c r="A25" s="79">
        <v>12</v>
      </c>
      <c r="B25">
        <v>4</v>
      </c>
      <c r="C25" t="s">
        <v>110</v>
      </c>
      <c r="D25">
        <v>19</v>
      </c>
      <c r="E25" s="3" t="str">
        <f>VLOOKUP(D25,'ESO zone constants'!$A$3:$D$9999,4,FALSE)</f>
        <v>Stormhaven</v>
      </c>
      <c r="F25" s="3">
        <f>VLOOKUP(D25,'ESO zone constants'!$A$3:$B$9999,2,FALSE)</f>
        <v>4</v>
      </c>
      <c r="G25"/>
    </row>
    <row r="26" spans="1:7" x14ac:dyDescent="0.25">
      <c r="A26" s="79">
        <v>13</v>
      </c>
      <c r="B26">
        <v>10</v>
      </c>
      <c r="C26" t="s">
        <v>113</v>
      </c>
      <c r="D26">
        <v>57</v>
      </c>
      <c r="E26" s="3" t="str">
        <f>VLOOKUP(D26,'ESO zone constants'!$A$3:$D$9999,4,FALSE)</f>
        <v>Deshaan</v>
      </c>
      <c r="F26" s="3">
        <f>VLOOKUP(D26,'ESO zone constants'!$A$3:$B$9999,2,FALSE)</f>
        <v>10</v>
      </c>
      <c r="G26"/>
    </row>
    <row r="27" spans="1:7" x14ac:dyDescent="0.25">
      <c r="A27" s="79">
        <v>16</v>
      </c>
      <c r="B27">
        <v>14</v>
      </c>
      <c r="C27" t="s">
        <v>131</v>
      </c>
      <c r="D27">
        <v>181</v>
      </c>
      <c r="E27" s="3" t="str">
        <f>VLOOKUP(D27,'ESO zone constants'!$A$3:$D$9999,4,FALSE)</f>
        <v>Cyrodiil</v>
      </c>
      <c r="F27" s="3">
        <f>VLOOKUP(D27,'ESO zone constants'!$A$3:$B$9999,2,FALSE)</f>
        <v>37</v>
      </c>
      <c r="G27"/>
    </row>
    <row r="28" spans="1:7" x14ac:dyDescent="0.25">
      <c r="A28" s="79">
        <v>20</v>
      </c>
      <c r="B28">
        <v>6</v>
      </c>
      <c r="C28" t="s">
        <v>115</v>
      </c>
      <c r="D28">
        <v>92</v>
      </c>
      <c r="E28" s="3" t="str">
        <f>VLOOKUP(D28,'ESO zone constants'!$A$3:$D$9999,4,FALSE)</f>
        <v>Bangkorai</v>
      </c>
      <c r="F28" s="3">
        <f>VLOOKUP(D28,'ESO zone constants'!$A$3:$B$9999,2,FALSE)</f>
        <v>14</v>
      </c>
      <c r="G28"/>
    </row>
    <row r="29" spans="1:7" x14ac:dyDescent="0.25">
      <c r="A29" s="79">
        <v>22</v>
      </c>
      <c r="B29">
        <v>8</v>
      </c>
      <c r="C29" t="s">
        <v>114</v>
      </c>
      <c r="D29">
        <v>58</v>
      </c>
      <c r="E29" s="3" t="str">
        <f>VLOOKUP(D29,'ESO zone constants'!$A$3:$D$9999,4,FALSE)</f>
        <v>Malabal Tor</v>
      </c>
      <c r="F29" s="3">
        <f>VLOOKUP(D29,'ESO zone constants'!$A$3:$B$9999,2,FALSE)</f>
        <v>11</v>
      </c>
      <c r="G29"/>
    </row>
    <row r="30" spans="1:7" x14ac:dyDescent="0.25">
      <c r="A30" s="79">
        <v>26</v>
      </c>
      <c r="B30">
        <v>9</v>
      </c>
      <c r="C30" t="s">
        <v>120</v>
      </c>
      <c r="D30">
        <v>117</v>
      </c>
      <c r="E30" s="3" t="str">
        <f>VLOOKUP(D30,'ESO zone constants'!$A$3:$D$9999,4,FALSE)</f>
        <v>Shadowfen</v>
      </c>
      <c r="F30" s="3">
        <f>VLOOKUP(D30,'ESO zone constants'!$A$3:$B$9999,2,FALSE)</f>
        <v>19</v>
      </c>
      <c r="G30"/>
    </row>
    <row r="31" spans="1:7" x14ac:dyDescent="0.25">
      <c r="A31" s="79">
        <v>30</v>
      </c>
      <c r="B31">
        <v>5</v>
      </c>
      <c r="C31" t="s">
        <v>118</v>
      </c>
      <c r="D31">
        <v>104</v>
      </c>
      <c r="E31" s="3" t="str">
        <f>VLOOKUP(D31,'ESO zone constants'!$A$3:$D$9999,4,FALSE)</f>
        <v>Alik'r Desert</v>
      </c>
      <c r="F31" s="3">
        <f>VLOOKUP(D31,'ESO zone constants'!$A$3:$B$9999,2,FALSE)</f>
        <v>17</v>
      </c>
      <c r="G31"/>
    </row>
    <row r="32" spans="1:7" x14ac:dyDescent="0.25">
      <c r="A32" s="79">
        <v>61</v>
      </c>
      <c r="B32">
        <v>13</v>
      </c>
      <c r="C32" t="s">
        <v>116</v>
      </c>
      <c r="D32">
        <v>101</v>
      </c>
      <c r="E32" s="3" t="str">
        <f>VLOOKUP(D32,'ESO zone constants'!$A$3:$D$9999,4,FALSE)</f>
        <v>Eastmarch</v>
      </c>
      <c r="F32" s="3">
        <f>VLOOKUP(D32,'ESO zone constants'!$A$3:$B$9999,2,FALSE)</f>
        <v>15</v>
      </c>
      <c r="G32"/>
    </row>
    <row r="33" spans="1:7" x14ac:dyDescent="0.25">
      <c r="A33" s="79">
        <v>75</v>
      </c>
      <c r="B33">
        <v>18</v>
      </c>
      <c r="C33" t="s">
        <v>204</v>
      </c>
      <c r="D33">
        <v>281</v>
      </c>
      <c r="E33" s="3" t="str">
        <f>VLOOKUP(D33,'ESO zone constants'!$A$3:$D$9999,4,FALSE)</f>
        <v>Bal Foyen</v>
      </c>
      <c r="F33" s="3">
        <f>VLOOKUP(D33,'ESO zone constants'!$A$3:$B$9999,2,FALSE)</f>
        <v>110</v>
      </c>
      <c r="G33"/>
    </row>
    <row r="34" spans="1:7" x14ac:dyDescent="0.25">
      <c r="A34" s="79">
        <v>125</v>
      </c>
      <c r="B34">
        <v>12</v>
      </c>
      <c r="C34" t="s">
        <v>117</v>
      </c>
      <c r="D34">
        <v>103</v>
      </c>
      <c r="E34" s="3" t="str">
        <f>VLOOKUP(D34,'ESO zone constants'!$A$3:$D$9999,4,FALSE)</f>
        <v>The Rift</v>
      </c>
      <c r="F34" s="3">
        <f>VLOOKUP(D34,'ESO zone constants'!$A$3:$B$9999,2,FALSE)</f>
        <v>16</v>
      </c>
      <c r="G34"/>
    </row>
    <row r="35" spans="1:7" x14ac:dyDescent="0.25">
      <c r="A35" s="79">
        <v>143</v>
      </c>
      <c r="B35">
        <v>15</v>
      </c>
      <c r="C35" t="s">
        <v>270</v>
      </c>
      <c r="D35">
        <v>381</v>
      </c>
      <c r="E35" s="3" t="str">
        <f>VLOOKUP(D35,'ESO zone constants'!$A$3:$D$9999,4,FALSE)</f>
        <v>Auridon</v>
      </c>
      <c r="F35" s="3">
        <f>VLOOKUP(D35,'ESO zone constants'!$A$3:$B$9999,2,FALSE)</f>
        <v>178</v>
      </c>
      <c r="G35"/>
    </row>
    <row r="36" spans="1:7" x14ac:dyDescent="0.25">
      <c r="A36" s="79">
        <v>201</v>
      </c>
      <c r="B36">
        <v>19</v>
      </c>
      <c r="C36" t="s">
        <v>391</v>
      </c>
      <c r="D36">
        <v>534</v>
      </c>
      <c r="E36" s="3" t="str">
        <f>VLOOKUP(D36,'ESO zone constants'!$A$3:$D$9999,4,FALSE)</f>
        <v>Stros M'Kai</v>
      </c>
      <c r="F36" s="3">
        <f>VLOOKUP(D36,'ESO zone constants'!$A$3:$B$9999,2,FALSE)</f>
        <v>304</v>
      </c>
      <c r="G36"/>
    </row>
    <row r="37" spans="1:7" x14ac:dyDescent="0.25">
      <c r="A37" s="79">
        <v>256</v>
      </c>
      <c r="B37">
        <v>17</v>
      </c>
      <c r="C37" t="s">
        <v>271</v>
      </c>
      <c r="D37">
        <v>382</v>
      </c>
      <c r="E37" s="3" t="str">
        <f>VLOOKUP(D37,'ESO zone constants'!$A$3:$D$9999,4,FALSE)</f>
        <v>Reaper's March</v>
      </c>
      <c r="F37" s="3">
        <f>VLOOKUP(D37,'ESO zone constants'!$A$3:$B$9999,2,FALSE)</f>
        <v>179</v>
      </c>
      <c r="G37"/>
    </row>
    <row r="38" spans="1:7" x14ac:dyDescent="0.25">
      <c r="A38" s="79">
        <v>300</v>
      </c>
      <c r="B38">
        <v>16</v>
      </c>
      <c r="C38" t="s">
        <v>119</v>
      </c>
      <c r="D38">
        <v>108</v>
      </c>
      <c r="E38" s="3" t="str">
        <f>VLOOKUP(D38,'ESO zone constants'!$A$3:$D$9999,4,FALSE)</f>
        <v>Greenshade</v>
      </c>
      <c r="F38" s="3">
        <f>VLOOKUP(D38,'ESO zone constants'!$A$3:$B$9999,2,FALSE)</f>
        <v>18</v>
      </c>
      <c r="G38"/>
    </row>
    <row r="39" spans="1:7" x14ac:dyDescent="0.25">
      <c r="A39" s="79">
        <v>1747</v>
      </c>
      <c r="B39">
        <v>39</v>
      </c>
      <c r="C39" t="s">
        <v>1749</v>
      </c>
      <c r="D39">
        <v>1161</v>
      </c>
      <c r="E39" s="3" t="str">
        <f>VLOOKUP(D39,'ESO zone constants'!$A$3:$D$9999,4,FALSE)</f>
        <v>Blackreach: Greymoor Caverns</v>
      </c>
      <c r="F39" s="3">
        <f>VLOOKUP(D39,'ESO zone constants'!$A$3:$B$9999,2,FALSE)</f>
        <v>744</v>
      </c>
      <c r="G39"/>
    </row>
    <row r="40" spans="1:7" x14ac:dyDescent="0.25">
      <c r="A40" s="79">
        <v>1850</v>
      </c>
      <c r="B40">
        <v>41</v>
      </c>
      <c r="C40" t="s">
        <v>2252</v>
      </c>
      <c r="D40">
        <v>1208</v>
      </c>
      <c r="E40" s="3" t="str">
        <f>VLOOKUP(D40,'ESO zone constants'!$A$3:$D$9999,4,FALSE)</f>
        <v>Blackreach: Arkthzand Cavern</v>
      </c>
      <c r="F40" s="3">
        <f>VLOOKUP(D40,'ESO zone constants'!$A$3:$B$9999,2,FALSE)</f>
        <v>784</v>
      </c>
      <c r="G40"/>
    </row>
    <row r="41" spans="1:7" x14ac:dyDescent="0.25">
      <c r="A41" s="79">
        <v>1814</v>
      </c>
      <c r="B41">
        <v>42</v>
      </c>
      <c r="C41" t="s">
        <v>2251</v>
      </c>
      <c r="D41">
        <v>1207</v>
      </c>
      <c r="E41" s="3" t="str">
        <f>VLOOKUP(D41,'ESO zone constants'!$A$3:$D$9999,4,FALSE)</f>
        <v>The Reach</v>
      </c>
      <c r="F41" s="3">
        <f>VLOOKUP(D41,'ESO zone constants'!$A$3:$B$9999,2,FALSE)</f>
        <v>783</v>
      </c>
      <c r="G41"/>
    </row>
    <row r="42" spans="1:7" x14ac:dyDescent="0.25">
      <c r="A42" s="79">
        <v>1887</v>
      </c>
      <c r="B42">
        <v>43</v>
      </c>
      <c r="C42" t="s">
        <v>2430</v>
      </c>
      <c r="D42">
        <v>1261</v>
      </c>
      <c r="E42" s="3" t="str">
        <f>VLOOKUP(D42,'ESO zone constants'!$A$3:$D$9999,4,FALSE)</f>
        <v>Blackwood</v>
      </c>
      <c r="F42" s="3">
        <f>VLOOKUP(D42,'ESO zone constants'!$A$3:$B$9999,2,FALSE)</f>
        <v>834</v>
      </c>
      <c r="G42"/>
    </row>
    <row r="43" spans="1:7" x14ac:dyDescent="0.25">
      <c r="A43" s="92">
        <v>2119</v>
      </c>
      <c r="B43" s="57">
        <v>44</v>
      </c>
      <c r="C43" s="57" t="s">
        <v>2733</v>
      </c>
      <c r="D43" s="57">
        <v>1283</v>
      </c>
      <c r="E43" s="3" t="str">
        <f>VLOOKUP(D43,'ESO zone constants'!$A$3:$D$9999,4,FALSE)</f>
        <v>The Shambles</v>
      </c>
      <c r="F43" s="3">
        <f>VLOOKUP(D43,'ESO zone constants'!$A$3:$B$9999,2,FALSE)</f>
        <v>854</v>
      </c>
      <c r="G43"/>
    </row>
    <row r="44" spans="1:7" x14ac:dyDescent="0.25">
      <c r="A44" s="92">
        <v>2021</v>
      </c>
      <c r="B44" s="57">
        <v>45</v>
      </c>
      <c r="C44" s="57" t="s">
        <v>2492</v>
      </c>
      <c r="D44" s="57">
        <v>1286</v>
      </c>
      <c r="E44" s="3" t="str">
        <f>VLOOKUP(D44,'ESO zone constants'!$A$3:$D$9999,4,FALSE)</f>
        <v>The Deadlands</v>
      </c>
      <c r="F44" s="3">
        <f>VLOOKUP(D44,'ESO zone constants'!$A$3:$B$9999,2,FALSE)</f>
        <v>857</v>
      </c>
      <c r="G44"/>
    </row>
    <row r="45" spans="1:7" x14ac:dyDescent="0.25">
      <c r="G4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A3" sqref="A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2753</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 t="shared" ref="J447:J46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1">
        <v>487</v>
      </c>
      <c r="B455" s="57">
        <v>44</v>
      </c>
      <c r="C455" s="57">
        <v>2119</v>
      </c>
      <c r="D455" s="57" t="s">
        <v>2754</v>
      </c>
      <c r="E455" s="57">
        <v>854</v>
      </c>
      <c r="F455" s="57">
        <v>1283</v>
      </c>
      <c r="G455" s="57" t="s">
        <v>2755</v>
      </c>
      <c r="H455" s="57">
        <v>1</v>
      </c>
      <c r="I455" s="57" t="s">
        <v>2757</v>
      </c>
      <c r="J455" s="30" t="str">
        <f t="shared" si="21"/>
        <v>[487]=1283,</v>
      </c>
      <c r="K455" s="3">
        <f t="shared" ref="K455:K464" si="24">A455</f>
        <v>487</v>
      </c>
      <c r="L455" s="3">
        <f t="shared" ref="L455:L464" si="25">F455</f>
        <v>1283</v>
      </c>
      <c r="M455" s="8" t="str">
        <f>VLOOKUP(A455,'ESO wayshrine names'!$A$3:$B$9992,2,)</f>
        <v>Fargrave Outskirts Wayshrine</v>
      </c>
      <c r="N455" s="3" t="str">
        <f>VLOOKUP(F455,'ESO zone constants'!$A$3:$D$9999,4,FALSE)</f>
        <v>The Shambles</v>
      </c>
    </row>
    <row r="456" spans="1:14" x14ac:dyDescent="0.25">
      <c r="A456" s="91">
        <v>488</v>
      </c>
      <c r="B456" s="57">
        <v>45</v>
      </c>
      <c r="C456" s="92">
        <v>2021</v>
      </c>
      <c r="D456" s="57" t="s">
        <v>2768</v>
      </c>
      <c r="E456" s="57">
        <v>857</v>
      </c>
      <c r="F456" s="57">
        <v>1286</v>
      </c>
      <c r="G456" s="57" t="s">
        <v>2768</v>
      </c>
      <c r="H456" s="57"/>
      <c r="I456" s="57"/>
      <c r="J456" s="30" t="str">
        <f t="shared" si="21"/>
        <v>[488]=1286,</v>
      </c>
      <c r="K456" s="3">
        <f t="shared" si="24"/>
        <v>488</v>
      </c>
      <c r="L456" s="3">
        <f t="shared" si="25"/>
        <v>1286</v>
      </c>
      <c r="M456" s="8">
        <f>VLOOKUP(A456,'ESO wayshrine names'!$A$3:$B$9992,2,)</f>
        <v>0</v>
      </c>
      <c r="N456" s="3" t="str">
        <f>VLOOKUP(F456,'ESO zone constants'!$A$3:$D$9999,4,FALSE)</f>
        <v>The Deadlands</v>
      </c>
    </row>
    <row r="457" spans="1:14" x14ac:dyDescent="0.25">
      <c r="A457" s="91">
        <v>489</v>
      </c>
      <c r="B457" s="57">
        <v>45</v>
      </c>
      <c r="C457" s="92">
        <v>2021</v>
      </c>
      <c r="D457" s="57" t="s">
        <v>2768</v>
      </c>
      <c r="E457" s="57">
        <v>857</v>
      </c>
      <c r="F457" s="57">
        <v>1286</v>
      </c>
      <c r="G457" s="57" t="s">
        <v>2768</v>
      </c>
      <c r="H457" s="57"/>
      <c r="I457" s="57"/>
      <c r="J457" s="30" t="str">
        <f t="shared" si="21"/>
        <v>[489]=1286,</v>
      </c>
      <c r="K457" s="3">
        <f t="shared" si="24"/>
        <v>489</v>
      </c>
      <c r="L457" s="3">
        <f t="shared" si="25"/>
        <v>1286</v>
      </c>
      <c r="M457" s="8" t="str">
        <f>VLOOKUP(A457,'ESO wayshrine names'!$A$3:$B$9992,2,)</f>
        <v>The Shambles Wayshrine</v>
      </c>
      <c r="N457" s="3" t="str">
        <f>VLOOKUP(F457,'ESO zone constants'!$A$3:$D$9999,4,FALSE)</f>
        <v>The Deadlands</v>
      </c>
    </row>
    <row r="458" spans="1:14" x14ac:dyDescent="0.25">
      <c r="A458" s="91">
        <v>490</v>
      </c>
      <c r="B458" s="57">
        <v>45</v>
      </c>
      <c r="C458" s="92">
        <v>2021</v>
      </c>
      <c r="D458" s="57" t="s">
        <v>2768</v>
      </c>
      <c r="E458" s="57">
        <v>857</v>
      </c>
      <c r="F458" s="57">
        <v>1286</v>
      </c>
      <c r="G458" s="57" t="s">
        <v>2768</v>
      </c>
      <c r="H458" s="57"/>
      <c r="I458" s="57"/>
      <c r="J458" s="30" t="str">
        <f t="shared" si="21"/>
        <v>[490]=1286,</v>
      </c>
      <c r="K458" s="3">
        <f t="shared" si="24"/>
        <v>490</v>
      </c>
      <c r="L458" s="3">
        <f t="shared" si="25"/>
        <v>1286</v>
      </c>
      <c r="M458" s="8" t="str">
        <f>VLOOKUP(A458,'ESO wayshrine names'!$A$3:$B$9992,2,)</f>
        <v>Wounded Crossing Wayshrine</v>
      </c>
      <c r="N458" s="3" t="str">
        <f>VLOOKUP(F458,'ESO zone constants'!$A$3:$D$9999,4,FALSE)</f>
        <v>The Deadlands</v>
      </c>
    </row>
    <row r="459" spans="1:14" x14ac:dyDescent="0.25">
      <c r="A459" s="91">
        <v>491</v>
      </c>
      <c r="B459" s="57">
        <v>45</v>
      </c>
      <c r="C459" s="92">
        <v>2021</v>
      </c>
      <c r="D459" s="57" t="s">
        <v>2768</v>
      </c>
      <c r="E459" s="57">
        <v>857</v>
      </c>
      <c r="F459" s="57">
        <v>1286</v>
      </c>
      <c r="G459" s="57" t="s">
        <v>2768</v>
      </c>
      <c r="H459" s="57"/>
      <c r="I459" s="57"/>
      <c r="J459" s="30" t="str">
        <f t="shared" si="21"/>
        <v>[491]=1286,</v>
      </c>
      <c r="K459" s="3">
        <f t="shared" si="24"/>
        <v>491</v>
      </c>
      <c r="L459" s="3">
        <f t="shared" si="25"/>
        <v>1286</v>
      </c>
      <c r="M459" s="8" t="str">
        <f>VLOOKUP(A459,'ESO wayshrine names'!$A$3:$B$9992,2,)</f>
        <v>The Scourshales Wayshrine</v>
      </c>
      <c r="N459" s="3" t="str">
        <f>VLOOKUP(F459,'ESO zone constants'!$A$3:$D$9999,4,FALSE)</f>
        <v>The Deadlands</v>
      </c>
    </row>
    <row r="460" spans="1:14" x14ac:dyDescent="0.25">
      <c r="A460" s="91">
        <v>492</v>
      </c>
      <c r="B460" s="57">
        <v>45</v>
      </c>
      <c r="C460" s="92">
        <v>2021</v>
      </c>
      <c r="D460" s="57" t="s">
        <v>2768</v>
      </c>
      <c r="E460" s="57">
        <v>857</v>
      </c>
      <c r="F460" s="57">
        <v>1286</v>
      </c>
      <c r="G460" s="57" t="s">
        <v>2768</v>
      </c>
      <c r="H460" s="57"/>
      <c r="I460" s="57"/>
      <c r="J460" s="30" t="str">
        <f t="shared" si="21"/>
        <v>[492]=1286,</v>
      </c>
      <c r="K460" s="3">
        <f t="shared" si="24"/>
        <v>492</v>
      </c>
      <c r="L460" s="3">
        <f t="shared" si="25"/>
        <v>1286</v>
      </c>
      <c r="M460" s="8">
        <f>VLOOKUP(A460,'ESO wayshrine names'!$A$3:$B$9992,2,)</f>
        <v>0</v>
      </c>
      <c r="N460" s="3" t="str">
        <f>VLOOKUP(F460,'ESO zone constants'!$A$3:$D$9999,4,FALSE)</f>
        <v>The Deadlands</v>
      </c>
    </row>
    <row r="461" spans="1:14" x14ac:dyDescent="0.25">
      <c r="A461" s="91">
        <v>493</v>
      </c>
      <c r="B461" s="57">
        <v>44</v>
      </c>
      <c r="C461" s="57">
        <v>2119</v>
      </c>
      <c r="D461" s="57" t="s">
        <v>2754</v>
      </c>
      <c r="E461" s="57">
        <v>854</v>
      </c>
      <c r="F461" s="57">
        <v>1283</v>
      </c>
      <c r="G461" s="57" t="s">
        <v>2755</v>
      </c>
      <c r="H461" s="57">
        <v>1</v>
      </c>
      <c r="I461" s="57" t="s">
        <v>2756</v>
      </c>
      <c r="J461" s="30" t="str">
        <f t="shared" si="21"/>
        <v>[493]=1283,</v>
      </c>
      <c r="K461" s="3">
        <f t="shared" si="24"/>
        <v>493</v>
      </c>
      <c r="L461" s="3">
        <f t="shared" si="25"/>
        <v>1283</v>
      </c>
      <c r="M461" s="8" t="str">
        <f>VLOOKUP(A461,'ESO wayshrine names'!$A$3:$B$9992,2,)</f>
        <v>Fargrave Wayshrine</v>
      </c>
      <c r="N461" s="3" t="str">
        <f>VLOOKUP(F461,'ESO zone constants'!$A$3:$D$9999,4,FALSE)</f>
        <v>The Shambles</v>
      </c>
    </row>
    <row r="462" spans="1:14" x14ac:dyDescent="0.25">
      <c r="A462" s="91">
        <v>494</v>
      </c>
      <c r="B462" s="57">
        <v>45</v>
      </c>
      <c r="C462" s="92">
        <v>2021</v>
      </c>
      <c r="D462" s="57" t="s">
        <v>2768</v>
      </c>
      <c r="E462" s="57">
        <v>857</v>
      </c>
      <c r="F462" s="57">
        <v>1286</v>
      </c>
      <c r="G462" s="57" t="s">
        <v>2768</v>
      </c>
      <c r="H462" s="57"/>
      <c r="I462" s="57"/>
      <c r="J462" s="30" t="str">
        <f t="shared" si="21"/>
        <v>[494]=1286,</v>
      </c>
      <c r="K462" s="3">
        <f t="shared" si="24"/>
        <v>494</v>
      </c>
      <c r="L462" s="3">
        <f t="shared" si="25"/>
        <v>1286</v>
      </c>
      <c r="M462" s="8" t="str">
        <f>VLOOKUP(A462,'ESO wayshrine names'!$A$3:$B$9992,2,)</f>
        <v>Raging Coast Wayshrine</v>
      </c>
      <c r="N462" s="3" t="str">
        <f>VLOOKUP(F462,'ESO zone constants'!$A$3:$D$9999,4,FALSE)</f>
        <v>The Deadlands</v>
      </c>
    </row>
    <row r="463" spans="1:14" x14ac:dyDescent="0.25">
      <c r="A463" s="91">
        <v>495</v>
      </c>
      <c r="B463" s="57">
        <v>44</v>
      </c>
      <c r="C463" s="57">
        <v>2119</v>
      </c>
      <c r="D463" s="57" t="s">
        <v>2754</v>
      </c>
      <c r="E463" s="57">
        <v>854</v>
      </c>
      <c r="F463" s="57">
        <v>1283</v>
      </c>
      <c r="G463" s="57" t="s">
        <v>2755</v>
      </c>
      <c r="H463" s="57">
        <v>7</v>
      </c>
      <c r="I463" s="57" t="s">
        <v>2758</v>
      </c>
      <c r="J463" s="30" t="str">
        <f t="shared" si="21"/>
        <v>[495]=1283,</v>
      </c>
      <c r="K463" s="3">
        <f t="shared" si="24"/>
        <v>495</v>
      </c>
      <c r="L463" s="3">
        <f t="shared" si="25"/>
        <v>1283</v>
      </c>
      <c r="M463" s="8" t="str">
        <f>VLOOKUP(A463,'ESO wayshrine names'!$A$3:$B$9992,2,)</f>
        <v>Ossa Accentium</v>
      </c>
      <c r="N463" s="3" t="str">
        <f>VLOOKUP(F463,'ESO zone constants'!$A$3:$D$9999,4,FALSE)</f>
        <v>The Shambles</v>
      </c>
    </row>
    <row r="464" spans="1:14" x14ac:dyDescent="0.25">
      <c r="A464" s="91">
        <v>496</v>
      </c>
      <c r="B464" s="57">
        <v>45</v>
      </c>
      <c r="C464" s="92">
        <v>2021</v>
      </c>
      <c r="D464" s="57" t="s">
        <v>2768</v>
      </c>
      <c r="E464" s="57">
        <v>857</v>
      </c>
      <c r="F464" s="57">
        <v>1286</v>
      </c>
      <c r="G464" s="57" t="s">
        <v>2768</v>
      </c>
      <c r="H464" s="57"/>
      <c r="I464" s="57"/>
      <c r="J464" s="30" t="str">
        <f t="shared" si="21"/>
        <v>[496]=1286,</v>
      </c>
      <c r="K464" s="3">
        <f t="shared" si="24"/>
        <v>496</v>
      </c>
      <c r="L464" s="3">
        <f t="shared" si="25"/>
        <v>1286</v>
      </c>
      <c r="M464" s="8" t="str">
        <f>VLOOKUP(A464,'ESO wayshrine names'!$A$3:$B$9992,2,)</f>
        <v>Agony's Ascent</v>
      </c>
      <c r="N464" s="3" t="str">
        <f>VLOOKUP(F464,'ESO zone constants'!$A$3:$D$9999,4,FALSE)</f>
        <v>The Deadlands</v>
      </c>
    </row>
    <row r="465" spans="1:1" x14ac:dyDescent="0.25">
      <c r="A465" s="80"/>
    </row>
    <row r="466" spans="1:1" x14ac:dyDescent="0.25">
      <c r="A466" s="80"/>
    </row>
    <row r="467" spans="1:1" x14ac:dyDescent="0.25">
      <c r="A467" s="79"/>
    </row>
    <row r="468" spans="1:1" x14ac:dyDescent="0.25">
      <c r="A468" s="79"/>
    </row>
    <row r="469" spans="1:1" x14ac:dyDescent="0.25">
      <c r="A469" s="79"/>
    </row>
    <row r="470" spans="1:1" x14ac:dyDescent="0.25">
      <c r="A470" s="80"/>
    </row>
    <row r="471" spans="1:1" x14ac:dyDescent="0.25">
      <c r="A471" s="80"/>
    </row>
  </sheetData>
  <autoFilter ref="A2:M46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78" activePane="bottomRight" state="frozen"/>
      <selection pane="topRight" activeCell="B1" sqref="B1"/>
      <selection pane="bottomLeft" activeCell="A2" sqref="A2"/>
      <selection pane="bottomRight" activeCell="B494" sqref="B49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2732</v>
      </c>
      <c r="C1" s="55"/>
      <c r="D1" s="55"/>
      <c r="E1" s="55"/>
      <c r="F1" s="55"/>
      <c r="G1" s="55"/>
      <c r="H1" s="55"/>
      <c r="I1" s="55"/>
      <c r="J1" s="55"/>
      <c r="K1" s="55"/>
      <c r="L1" s="55"/>
    </row>
    <row r="2" spans="1:12" s="1" customFormat="1" x14ac:dyDescent="0.25">
      <c r="A2" s="5" t="s">
        <v>1402</v>
      </c>
      <c r="B2" s="1" t="s">
        <v>82</v>
      </c>
    </row>
    <row r="3" spans="1:12" x14ac:dyDescent="0.25">
      <c r="A3" s="79">
        <v>1</v>
      </c>
      <c r="B3" t="s">
        <v>1846</v>
      </c>
    </row>
    <row r="4" spans="1:12" x14ac:dyDescent="0.25">
      <c r="A4" s="79">
        <v>2</v>
      </c>
      <c r="B4" t="s">
        <v>1847</v>
      </c>
    </row>
    <row r="5" spans="1:12" x14ac:dyDescent="0.25">
      <c r="A5" s="79">
        <v>3</v>
      </c>
      <c r="B5" t="s">
        <v>1848</v>
      </c>
    </row>
    <row r="6" spans="1:12" x14ac:dyDescent="0.25">
      <c r="A6" s="80">
        <v>4</v>
      </c>
      <c r="B6" t="s">
        <v>1849</v>
      </c>
    </row>
    <row r="7" spans="1:12" x14ac:dyDescent="0.25">
      <c r="A7" s="81">
        <v>5</v>
      </c>
      <c r="B7" t="s">
        <v>1850</v>
      </c>
    </row>
    <row r="8" spans="1:12" x14ac:dyDescent="0.25">
      <c r="A8" s="81">
        <v>6</v>
      </c>
      <c r="B8" t="s">
        <v>1851</v>
      </c>
    </row>
    <row r="9" spans="1:12" x14ac:dyDescent="0.25">
      <c r="A9" s="81">
        <v>7</v>
      </c>
      <c r="B9" t="s">
        <v>1852</v>
      </c>
    </row>
    <row r="10" spans="1:12" x14ac:dyDescent="0.25">
      <c r="A10" s="81">
        <v>8</v>
      </c>
      <c r="B10" t="s">
        <v>1853</v>
      </c>
    </row>
    <row r="11" spans="1:12" x14ac:dyDescent="0.25">
      <c r="A11" s="81">
        <v>9</v>
      </c>
      <c r="B11" t="s">
        <v>1854</v>
      </c>
    </row>
    <row r="12" spans="1:12" x14ac:dyDescent="0.25">
      <c r="A12" s="81">
        <v>10</v>
      </c>
      <c r="B12" t="s">
        <v>1855</v>
      </c>
    </row>
    <row r="13" spans="1:12" x14ac:dyDescent="0.25">
      <c r="A13" s="81">
        <v>11</v>
      </c>
      <c r="B13" t="s">
        <v>1856</v>
      </c>
    </row>
    <row r="14" spans="1:12" x14ac:dyDescent="0.25">
      <c r="A14" s="81">
        <v>12</v>
      </c>
      <c r="B14" t="s">
        <v>1857</v>
      </c>
    </row>
    <row r="15" spans="1:12" x14ac:dyDescent="0.25">
      <c r="A15" s="81">
        <v>13</v>
      </c>
      <c r="B15" t="s">
        <v>1858</v>
      </c>
    </row>
    <row r="16" spans="1:12" x14ac:dyDescent="0.25">
      <c r="A16" s="81">
        <v>14</v>
      </c>
      <c r="B16" t="s">
        <v>1859</v>
      </c>
    </row>
    <row r="17" spans="1:2" x14ac:dyDescent="0.25">
      <c r="A17" s="81">
        <v>15</v>
      </c>
      <c r="B17" t="s">
        <v>1860</v>
      </c>
    </row>
    <row r="18" spans="1:2" x14ac:dyDescent="0.25">
      <c r="A18" s="81">
        <v>16</v>
      </c>
      <c r="B18" t="s">
        <v>1861</v>
      </c>
    </row>
    <row r="19" spans="1:2" x14ac:dyDescent="0.25">
      <c r="A19" s="81">
        <v>17</v>
      </c>
      <c r="B19" t="s">
        <v>1862</v>
      </c>
    </row>
    <row r="20" spans="1:2" x14ac:dyDescent="0.25">
      <c r="A20" s="81">
        <v>18</v>
      </c>
      <c r="B20" t="s">
        <v>1863</v>
      </c>
    </row>
    <row r="21" spans="1:2" x14ac:dyDescent="0.25">
      <c r="A21" s="81">
        <v>19</v>
      </c>
      <c r="B21" t="s">
        <v>1864</v>
      </c>
    </row>
    <row r="22" spans="1:2" x14ac:dyDescent="0.25">
      <c r="A22" s="81">
        <v>20</v>
      </c>
      <c r="B22" t="s">
        <v>1865</v>
      </c>
    </row>
    <row r="23" spans="1:2" x14ac:dyDescent="0.25">
      <c r="A23" s="81">
        <v>21</v>
      </c>
      <c r="B23" t="s">
        <v>1866</v>
      </c>
    </row>
    <row r="24" spans="1:2" x14ac:dyDescent="0.25">
      <c r="A24" s="81">
        <v>22</v>
      </c>
      <c r="B24" t="s">
        <v>1867</v>
      </c>
    </row>
    <row r="25" spans="1:2" x14ac:dyDescent="0.25">
      <c r="A25" s="81">
        <v>23</v>
      </c>
      <c r="B25" t="s">
        <v>1868</v>
      </c>
    </row>
    <row r="26" spans="1:2" x14ac:dyDescent="0.25">
      <c r="A26" s="81">
        <v>24</v>
      </c>
      <c r="B26" t="s">
        <v>1869</v>
      </c>
    </row>
    <row r="27" spans="1:2" x14ac:dyDescent="0.25">
      <c r="A27" s="81">
        <v>25</v>
      </c>
      <c r="B27" t="s">
        <v>1870</v>
      </c>
    </row>
    <row r="28" spans="1:2" x14ac:dyDescent="0.25">
      <c r="A28" s="81">
        <v>26</v>
      </c>
      <c r="B28" t="s">
        <v>1871</v>
      </c>
    </row>
    <row r="29" spans="1:2" x14ac:dyDescent="0.25">
      <c r="A29" s="81">
        <v>27</v>
      </c>
      <c r="B29" t="s">
        <v>1872</v>
      </c>
    </row>
    <row r="30" spans="1:2" x14ac:dyDescent="0.25">
      <c r="A30" s="81">
        <v>28</v>
      </c>
      <c r="B30" t="s">
        <v>1873</v>
      </c>
    </row>
    <row r="31" spans="1:2" x14ac:dyDescent="0.25">
      <c r="A31" s="81">
        <v>29</v>
      </c>
      <c r="B31" t="s">
        <v>1874</v>
      </c>
    </row>
    <row r="32" spans="1:2" x14ac:dyDescent="0.25">
      <c r="A32" s="80">
        <v>30</v>
      </c>
      <c r="B32" t="s">
        <v>1875</v>
      </c>
    </row>
    <row r="33" spans="1:2" x14ac:dyDescent="0.25">
      <c r="A33" s="80">
        <v>31</v>
      </c>
      <c r="B33" t="s">
        <v>1876</v>
      </c>
    </row>
    <row r="34" spans="1:2" x14ac:dyDescent="0.25">
      <c r="A34" s="80">
        <v>32</v>
      </c>
      <c r="B34" t="s">
        <v>1877</v>
      </c>
    </row>
    <row r="35" spans="1:2" x14ac:dyDescent="0.25">
      <c r="A35" s="80">
        <v>33</v>
      </c>
      <c r="B35" t="s">
        <v>1878</v>
      </c>
    </row>
    <row r="36" spans="1:2" x14ac:dyDescent="0.25">
      <c r="A36" s="80">
        <v>34</v>
      </c>
      <c r="B36" t="s">
        <v>1879</v>
      </c>
    </row>
    <row r="37" spans="1:2" x14ac:dyDescent="0.25">
      <c r="A37" s="81">
        <v>35</v>
      </c>
      <c r="B37" t="s">
        <v>1880</v>
      </c>
    </row>
    <row r="38" spans="1:2" x14ac:dyDescent="0.25">
      <c r="A38" s="81">
        <v>36</v>
      </c>
      <c r="B38" t="s">
        <v>1881</v>
      </c>
    </row>
    <row r="39" spans="1:2" x14ac:dyDescent="0.25">
      <c r="A39" s="81">
        <v>37</v>
      </c>
      <c r="B39" t="s">
        <v>1882</v>
      </c>
    </row>
    <row r="40" spans="1:2" x14ac:dyDescent="0.25">
      <c r="A40" s="81">
        <v>38</v>
      </c>
      <c r="B40" t="s">
        <v>1883</v>
      </c>
    </row>
    <row r="41" spans="1:2" x14ac:dyDescent="0.25">
      <c r="A41" s="80">
        <v>39</v>
      </c>
      <c r="B41" t="s">
        <v>1884</v>
      </c>
    </row>
    <row r="42" spans="1:2" x14ac:dyDescent="0.25">
      <c r="A42" s="80">
        <v>40</v>
      </c>
      <c r="B42" t="s">
        <v>1885</v>
      </c>
    </row>
    <row r="43" spans="1:2" x14ac:dyDescent="0.25">
      <c r="A43" s="81">
        <v>41</v>
      </c>
      <c r="B43" t="s">
        <v>1886</v>
      </c>
    </row>
    <row r="44" spans="1:2" x14ac:dyDescent="0.25">
      <c r="A44" s="81">
        <v>42</v>
      </c>
      <c r="B44" t="s">
        <v>1887</v>
      </c>
    </row>
    <row r="45" spans="1:2" x14ac:dyDescent="0.25">
      <c r="A45" s="80">
        <v>43</v>
      </c>
      <c r="B45" t="s">
        <v>1888</v>
      </c>
    </row>
    <row r="46" spans="1:2" x14ac:dyDescent="0.25">
      <c r="A46" s="80">
        <v>44</v>
      </c>
      <c r="B46" t="s">
        <v>1889</v>
      </c>
    </row>
    <row r="47" spans="1:2" x14ac:dyDescent="0.25">
      <c r="A47" s="80">
        <v>45</v>
      </c>
      <c r="B47" t="s">
        <v>1890</v>
      </c>
    </row>
    <row r="48" spans="1:2" x14ac:dyDescent="0.25">
      <c r="A48" s="81">
        <v>46</v>
      </c>
      <c r="B48" t="s">
        <v>1891</v>
      </c>
    </row>
    <row r="49" spans="1:2" x14ac:dyDescent="0.25">
      <c r="A49" s="81">
        <v>47</v>
      </c>
      <c r="B49" t="s">
        <v>1892</v>
      </c>
    </row>
    <row r="50" spans="1:2" x14ac:dyDescent="0.25">
      <c r="A50" s="81">
        <v>48</v>
      </c>
      <c r="B50" t="s">
        <v>1893</v>
      </c>
    </row>
    <row r="51" spans="1:2" x14ac:dyDescent="0.25">
      <c r="A51" s="81">
        <v>49</v>
      </c>
      <c r="B51" t="s">
        <v>1894</v>
      </c>
    </row>
    <row r="52" spans="1:2" x14ac:dyDescent="0.25">
      <c r="A52" s="81">
        <v>50</v>
      </c>
      <c r="B52" t="s">
        <v>1895</v>
      </c>
    </row>
    <row r="53" spans="1:2" x14ac:dyDescent="0.25">
      <c r="A53" s="81">
        <v>51</v>
      </c>
      <c r="B53" t="s">
        <v>1896</v>
      </c>
    </row>
    <row r="54" spans="1:2" x14ac:dyDescent="0.25">
      <c r="A54" s="81">
        <v>52</v>
      </c>
      <c r="B54" t="s">
        <v>1897</v>
      </c>
    </row>
    <row r="55" spans="1:2" x14ac:dyDescent="0.25">
      <c r="A55" s="81">
        <v>53</v>
      </c>
      <c r="B55" t="s">
        <v>1898</v>
      </c>
    </row>
    <row r="56" spans="1:2" x14ac:dyDescent="0.25">
      <c r="A56" s="81">
        <v>54</v>
      </c>
    </row>
    <row r="57" spans="1:2" x14ac:dyDescent="0.25">
      <c r="A57" s="81">
        <v>55</v>
      </c>
      <c r="B57" t="s">
        <v>1899</v>
      </c>
    </row>
    <row r="58" spans="1:2" x14ac:dyDescent="0.25">
      <c r="A58" s="81">
        <v>56</v>
      </c>
      <c r="B58" t="s">
        <v>1900</v>
      </c>
    </row>
    <row r="59" spans="1:2" x14ac:dyDescent="0.25">
      <c r="A59" s="81">
        <v>57</v>
      </c>
      <c r="B59" t="s">
        <v>1901</v>
      </c>
    </row>
    <row r="60" spans="1:2" x14ac:dyDescent="0.25">
      <c r="A60" s="80">
        <v>58</v>
      </c>
      <c r="B60" t="s">
        <v>1902</v>
      </c>
    </row>
    <row r="61" spans="1:2" x14ac:dyDescent="0.25">
      <c r="A61" s="80">
        <v>59</v>
      </c>
      <c r="B61" t="s">
        <v>1903</v>
      </c>
    </row>
    <row r="62" spans="1:2" x14ac:dyDescent="0.25">
      <c r="A62" s="80">
        <v>60</v>
      </c>
      <c r="B62" t="s">
        <v>1904</v>
      </c>
    </row>
    <row r="63" spans="1:2" x14ac:dyDescent="0.25">
      <c r="A63" s="81">
        <v>61</v>
      </c>
      <c r="B63" t="s">
        <v>1905</v>
      </c>
    </row>
    <row r="64" spans="1:2" x14ac:dyDescent="0.25">
      <c r="A64" s="80">
        <v>62</v>
      </c>
      <c r="B64" t="s">
        <v>1906</v>
      </c>
    </row>
    <row r="65" spans="1:2" x14ac:dyDescent="0.25">
      <c r="A65" s="80">
        <v>63</v>
      </c>
      <c r="B65" t="s">
        <v>1907</v>
      </c>
    </row>
    <row r="66" spans="1:2" x14ac:dyDescent="0.25">
      <c r="A66" s="80">
        <v>64</v>
      </c>
      <c r="B66" t="s">
        <v>1908</v>
      </c>
    </row>
    <row r="67" spans="1:2" x14ac:dyDescent="0.25">
      <c r="A67" s="80">
        <v>65</v>
      </c>
      <c r="B67" t="s">
        <v>1909</v>
      </c>
    </row>
    <row r="68" spans="1:2" x14ac:dyDescent="0.25">
      <c r="A68" s="81">
        <v>66</v>
      </c>
      <c r="B68" t="s">
        <v>1910</v>
      </c>
    </row>
    <row r="69" spans="1:2" x14ac:dyDescent="0.25">
      <c r="A69" s="81">
        <v>67</v>
      </c>
      <c r="B69" t="s">
        <v>1911</v>
      </c>
    </row>
    <row r="70" spans="1:2" x14ac:dyDescent="0.25">
      <c r="A70" s="81">
        <v>68</v>
      </c>
      <c r="B70" t="s">
        <v>1912</v>
      </c>
    </row>
    <row r="71" spans="1:2" x14ac:dyDescent="0.25">
      <c r="A71" s="80">
        <v>69</v>
      </c>
      <c r="B71" t="s">
        <v>1913</v>
      </c>
    </row>
    <row r="72" spans="1:2" x14ac:dyDescent="0.25">
      <c r="A72" s="80">
        <v>70</v>
      </c>
    </row>
    <row r="73" spans="1:2" x14ac:dyDescent="0.25">
      <c r="A73" s="80">
        <v>71</v>
      </c>
      <c r="B73" t="s">
        <v>1914</v>
      </c>
    </row>
    <row r="74" spans="1:2" x14ac:dyDescent="0.25">
      <c r="A74" s="80">
        <v>72</v>
      </c>
      <c r="B74" t="s">
        <v>1915</v>
      </c>
    </row>
    <row r="75" spans="1:2" x14ac:dyDescent="0.25">
      <c r="A75" s="81">
        <v>73</v>
      </c>
      <c r="B75" t="s">
        <v>1916</v>
      </c>
    </row>
    <row r="76" spans="1:2" x14ac:dyDescent="0.25">
      <c r="A76" s="81">
        <v>74</v>
      </c>
      <c r="B76" t="s">
        <v>1917</v>
      </c>
    </row>
    <row r="77" spans="1:2" x14ac:dyDescent="0.25">
      <c r="A77" s="81">
        <v>75</v>
      </c>
      <c r="B77" t="s">
        <v>1918</v>
      </c>
    </row>
    <row r="78" spans="1:2" x14ac:dyDescent="0.25">
      <c r="A78" s="81">
        <v>76</v>
      </c>
      <c r="B78" t="s">
        <v>1919</v>
      </c>
    </row>
    <row r="79" spans="1:2" x14ac:dyDescent="0.25">
      <c r="A79" s="81">
        <v>77</v>
      </c>
      <c r="B79" t="s">
        <v>1920</v>
      </c>
    </row>
    <row r="80" spans="1:2" x14ac:dyDescent="0.25">
      <c r="A80" s="81">
        <v>78</v>
      </c>
      <c r="B80" t="s">
        <v>1921</v>
      </c>
    </row>
    <row r="81" spans="1:2" x14ac:dyDescent="0.25">
      <c r="A81" s="81">
        <v>79</v>
      </c>
      <c r="B81" t="s">
        <v>1922</v>
      </c>
    </row>
    <row r="82" spans="1:2" x14ac:dyDescent="0.25">
      <c r="A82" s="81">
        <v>80</v>
      </c>
      <c r="B82" t="s">
        <v>1923</v>
      </c>
    </row>
    <row r="83" spans="1:2" x14ac:dyDescent="0.25">
      <c r="A83" s="81">
        <v>81</v>
      </c>
      <c r="B83" t="s">
        <v>1924</v>
      </c>
    </row>
    <row r="84" spans="1:2" x14ac:dyDescent="0.25">
      <c r="A84" s="80">
        <v>82</v>
      </c>
      <c r="B84" t="s">
        <v>1925</v>
      </c>
    </row>
    <row r="85" spans="1:2" x14ac:dyDescent="0.25">
      <c r="A85" s="80">
        <v>83</v>
      </c>
      <c r="B85" t="s">
        <v>1926</v>
      </c>
    </row>
    <row r="86" spans="1:2" x14ac:dyDescent="0.25">
      <c r="A86" s="81">
        <v>84</v>
      </c>
      <c r="B86" t="s">
        <v>1927</v>
      </c>
    </row>
    <row r="87" spans="1:2" x14ac:dyDescent="0.25">
      <c r="A87" s="81">
        <v>85</v>
      </c>
      <c r="B87" t="s">
        <v>1928</v>
      </c>
    </row>
    <row r="88" spans="1:2" x14ac:dyDescent="0.25">
      <c r="A88" s="81">
        <v>86</v>
      </c>
      <c r="B88" t="s">
        <v>1929</v>
      </c>
    </row>
    <row r="89" spans="1:2" x14ac:dyDescent="0.25">
      <c r="A89" s="81">
        <v>87</v>
      </c>
      <c r="B89" t="s">
        <v>1930</v>
      </c>
    </row>
    <row r="90" spans="1:2" x14ac:dyDescent="0.25">
      <c r="A90" s="81">
        <v>88</v>
      </c>
      <c r="B90" t="s">
        <v>1931</v>
      </c>
    </row>
    <row r="91" spans="1:2" x14ac:dyDescent="0.25">
      <c r="A91" s="81">
        <v>89</v>
      </c>
      <c r="B91" t="s">
        <v>1932</v>
      </c>
    </row>
    <row r="92" spans="1:2" x14ac:dyDescent="0.25">
      <c r="A92" s="81">
        <v>90</v>
      </c>
      <c r="B92" t="s">
        <v>1933</v>
      </c>
    </row>
    <row r="93" spans="1:2" x14ac:dyDescent="0.25">
      <c r="A93" s="81">
        <v>91</v>
      </c>
      <c r="B93" t="s">
        <v>1934</v>
      </c>
    </row>
    <row r="94" spans="1:2" x14ac:dyDescent="0.25">
      <c r="A94" s="81">
        <v>92</v>
      </c>
      <c r="B94" t="s">
        <v>1935</v>
      </c>
    </row>
    <row r="95" spans="1:2" x14ac:dyDescent="0.25">
      <c r="A95" s="81">
        <v>93</v>
      </c>
      <c r="B95" t="s">
        <v>1936</v>
      </c>
    </row>
    <row r="96" spans="1:2" x14ac:dyDescent="0.25">
      <c r="A96" s="81">
        <v>94</v>
      </c>
      <c r="B96" t="s">
        <v>1937</v>
      </c>
    </row>
    <row r="97" spans="1:2" x14ac:dyDescent="0.25">
      <c r="A97" s="81">
        <v>95</v>
      </c>
      <c r="B97" t="s">
        <v>1938</v>
      </c>
    </row>
    <row r="98" spans="1:2" x14ac:dyDescent="0.25">
      <c r="A98" s="80">
        <v>96</v>
      </c>
      <c r="B98" t="s">
        <v>1939</v>
      </c>
    </row>
    <row r="99" spans="1:2" x14ac:dyDescent="0.25">
      <c r="A99" s="80">
        <v>97</v>
      </c>
      <c r="B99" t="s">
        <v>1940</v>
      </c>
    </row>
    <row r="100" spans="1:2" x14ac:dyDescent="0.25">
      <c r="A100" s="80">
        <v>98</v>
      </c>
      <c r="B100" t="s">
        <v>1941</v>
      </c>
    </row>
    <row r="101" spans="1:2" x14ac:dyDescent="0.25">
      <c r="A101" s="80">
        <v>99</v>
      </c>
      <c r="B101" t="s">
        <v>1942</v>
      </c>
    </row>
    <row r="102" spans="1:2" x14ac:dyDescent="0.25">
      <c r="A102" s="80">
        <v>100</v>
      </c>
      <c r="B102" t="s">
        <v>1943</v>
      </c>
    </row>
    <row r="103" spans="1:2" x14ac:dyDescent="0.25">
      <c r="A103" s="80">
        <v>101</v>
      </c>
      <c r="B103" t="s">
        <v>1944</v>
      </c>
    </row>
    <row r="104" spans="1:2" x14ac:dyDescent="0.25">
      <c r="A104" s="81">
        <v>102</v>
      </c>
      <c r="B104" t="s">
        <v>1945</v>
      </c>
    </row>
    <row r="105" spans="1:2" x14ac:dyDescent="0.25">
      <c r="A105" s="81">
        <v>103</v>
      </c>
      <c r="B105" t="s">
        <v>1946</v>
      </c>
    </row>
    <row r="106" spans="1:2" x14ac:dyDescent="0.25">
      <c r="A106" s="81">
        <v>104</v>
      </c>
      <c r="B106" t="s">
        <v>1947</v>
      </c>
    </row>
    <row r="107" spans="1:2" x14ac:dyDescent="0.25">
      <c r="A107" s="81">
        <v>105</v>
      </c>
      <c r="B107" t="s">
        <v>1948</v>
      </c>
    </row>
    <row r="108" spans="1:2" x14ac:dyDescent="0.25">
      <c r="A108" s="81">
        <v>106</v>
      </c>
      <c r="B108" t="s">
        <v>1949</v>
      </c>
    </row>
    <row r="109" spans="1:2" x14ac:dyDescent="0.25">
      <c r="A109" s="81">
        <v>107</v>
      </c>
      <c r="B109" t="s">
        <v>1950</v>
      </c>
    </row>
    <row r="110" spans="1:2" x14ac:dyDescent="0.25">
      <c r="A110" s="81">
        <v>108</v>
      </c>
      <c r="B110" t="s">
        <v>1951</v>
      </c>
    </row>
    <row r="111" spans="1:2" x14ac:dyDescent="0.25">
      <c r="A111" s="81">
        <v>109</v>
      </c>
      <c r="B111" t="s">
        <v>1952</v>
      </c>
    </row>
    <row r="112" spans="1:2" x14ac:dyDescent="0.25">
      <c r="A112" s="81">
        <v>110</v>
      </c>
      <c r="B112" t="s">
        <v>1953</v>
      </c>
    </row>
    <row r="113" spans="1:2" x14ac:dyDescent="0.25">
      <c r="A113" s="80">
        <v>111</v>
      </c>
      <c r="B113" t="s">
        <v>1954</v>
      </c>
    </row>
    <row r="114" spans="1:2" x14ac:dyDescent="0.25">
      <c r="A114" s="80">
        <v>112</v>
      </c>
      <c r="B114" t="s">
        <v>1955</v>
      </c>
    </row>
    <row r="115" spans="1:2" x14ac:dyDescent="0.25">
      <c r="A115" s="80">
        <v>113</v>
      </c>
      <c r="B115" t="s">
        <v>1956</v>
      </c>
    </row>
    <row r="116" spans="1:2" x14ac:dyDescent="0.25">
      <c r="A116" s="80">
        <v>114</v>
      </c>
      <c r="B116" t="s">
        <v>1957</v>
      </c>
    </row>
    <row r="117" spans="1:2" x14ac:dyDescent="0.25">
      <c r="A117" s="80">
        <v>115</v>
      </c>
      <c r="B117" t="s">
        <v>1958</v>
      </c>
    </row>
    <row r="118" spans="1:2" x14ac:dyDescent="0.25">
      <c r="A118" s="80">
        <v>116</v>
      </c>
      <c r="B118" t="s">
        <v>1959</v>
      </c>
    </row>
    <row r="119" spans="1:2" x14ac:dyDescent="0.25">
      <c r="A119" s="81">
        <v>117</v>
      </c>
      <c r="B119" t="s">
        <v>1960</v>
      </c>
    </row>
    <row r="120" spans="1:2" x14ac:dyDescent="0.25">
      <c r="A120" s="81">
        <v>118</v>
      </c>
      <c r="B120" t="s">
        <v>1961</v>
      </c>
    </row>
    <row r="121" spans="1:2" x14ac:dyDescent="0.25">
      <c r="A121" s="81">
        <v>119</v>
      </c>
      <c r="B121" t="s">
        <v>1962</v>
      </c>
    </row>
    <row r="122" spans="1:2" x14ac:dyDescent="0.25">
      <c r="A122" s="81">
        <v>120</v>
      </c>
      <c r="B122" t="s">
        <v>1963</v>
      </c>
    </row>
    <row r="123" spans="1:2" x14ac:dyDescent="0.25">
      <c r="A123" s="81">
        <v>121</v>
      </c>
      <c r="B123" t="s">
        <v>1964</v>
      </c>
    </row>
    <row r="124" spans="1:2" x14ac:dyDescent="0.25">
      <c r="A124" s="81">
        <v>122</v>
      </c>
      <c r="B124" t="s">
        <v>1965</v>
      </c>
    </row>
    <row r="125" spans="1:2" x14ac:dyDescent="0.25">
      <c r="A125" s="81">
        <v>123</v>
      </c>
      <c r="B125" t="s">
        <v>1966</v>
      </c>
    </row>
    <row r="126" spans="1:2" x14ac:dyDescent="0.25">
      <c r="A126" s="81">
        <v>124</v>
      </c>
      <c r="B126" t="s">
        <v>1967</v>
      </c>
    </row>
    <row r="127" spans="1:2" x14ac:dyDescent="0.25">
      <c r="A127" s="81">
        <v>125</v>
      </c>
      <c r="B127" t="s">
        <v>1968</v>
      </c>
    </row>
    <row r="128" spans="1:2" x14ac:dyDescent="0.25">
      <c r="A128" s="81">
        <v>126</v>
      </c>
      <c r="B128" t="s">
        <v>1969</v>
      </c>
    </row>
    <row r="129" spans="1:2" x14ac:dyDescent="0.25">
      <c r="A129" s="81">
        <v>127</v>
      </c>
      <c r="B129" t="s">
        <v>1970</v>
      </c>
    </row>
    <row r="130" spans="1:2" x14ac:dyDescent="0.25">
      <c r="A130" s="81">
        <v>128</v>
      </c>
      <c r="B130" t="s">
        <v>1971</v>
      </c>
    </row>
    <row r="131" spans="1:2" x14ac:dyDescent="0.25">
      <c r="A131" s="81">
        <v>129</v>
      </c>
      <c r="B131" t="s">
        <v>1972</v>
      </c>
    </row>
    <row r="132" spans="1:2" x14ac:dyDescent="0.25">
      <c r="A132" s="81">
        <v>130</v>
      </c>
      <c r="B132" t="s">
        <v>1973</v>
      </c>
    </row>
    <row r="133" spans="1:2" x14ac:dyDescent="0.25">
      <c r="A133" s="81">
        <v>131</v>
      </c>
      <c r="B133" t="s">
        <v>1974</v>
      </c>
    </row>
    <row r="134" spans="1:2" x14ac:dyDescent="0.25">
      <c r="A134" s="81">
        <v>132</v>
      </c>
      <c r="B134" t="s">
        <v>1975</v>
      </c>
    </row>
    <row r="135" spans="1:2" x14ac:dyDescent="0.25">
      <c r="A135" s="81">
        <v>133</v>
      </c>
      <c r="B135" t="s">
        <v>1976</v>
      </c>
    </row>
    <row r="136" spans="1:2" x14ac:dyDescent="0.25">
      <c r="A136" s="81">
        <v>134</v>
      </c>
      <c r="B136" t="s">
        <v>1977</v>
      </c>
    </row>
    <row r="137" spans="1:2" x14ac:dyDescent="0.25">
      <c r="A137" s="81">
        <v>135</v>
      </c>
      <c r="B137" t="s">
        <v>1978</v>
      </c>
    </row>
    <row r="138" spans="1:2" x14ac:dyDescent="0.25">
      <c r="A138" s="81">
        <v>136</v>
      </c>
      <c r="B138" t="s">
        <v>1979</v>
      </c>
    </row>
    <row r="139" spans="1:2" x14ac:dyDescent="0.25">
      <c r="A139" s="81">
        <v>137</v>
      </c>
      <c r="B139" t="s">
        <v>1980</v>
      </c>
    </row>
    <row r="140" spans="1:2" x14ac:dyDescent="0.25">
      <c r="A140" s="80">
        <v>138</v>
      </c>
      <c r="B140" t="s">
        <v>1981</v>
      </c>
    </row>
    <row r="141" spans="1:2" x14ac:dyDescent="0.25">
      <c r="A141" s="80">
        <v>139</v>
      </c>
      <c r="B141" t="s">
        <v>1982</v>
      </c>
    </row>
    <row r="142" spans="1:2" x14ac:dyDescent="0.25">
      <c r="A142" s="80">
        <v>140</v>
      </c>
      <c r="B142" t="s">
        <v>1983</v>
      </c>
    </row>
    <row r="143" spans="1:2" x14ac:dyDescent="0.25">
      <c r="A143" s="80">
        <v>141</v>
      </c>
      <c r="B143" t="s">
        <v>1984</v>
      </c>
    </row>
    <row r="144" spans="1:2" x14ac:dyDescent="0.25">
      <c r="A144" s="81">
        <v>142</v>
      </c>
      <c r="B144" t="s">
        <v>1985</v>
      </c>
    </row>
    <row r="145" spans="1:2" x14ac:dyDescent="0.25">
      <c r="A145" s="81">
        <v>143</v>
      </c>
      <c r="B145" t="s">
        <v>1986</v>
      </c>
    </row>
    <row r="146" spans="1:2" x14ac:dyDescent="0.25">
      <c r="A146" s="81">
        <v>144</v>
      </c>
      <c r="B146" t="s">
        <v>1987</v>
      </c>
    </row>
    <row r="147" spans="1:2" x14ac:dyDescent="0.25">
      <c r="A147" s="81">
        <v>145</v>
      </c>
      <c r="B147" t="s">
        <v>1988</v>
      </c>
    </row>
    <row r="148" spans="1:2" x14ac:dyDescent="0.25">
      <c r="A148" s="81">
        <v>146</v>
      </c>
      <c r="B148" t="s">
        <v>1989</v>
      </c>
    </row>
    <row r="149" spans="1:2" x14ac:dyDescent="0.25">
      <c r="A149" s="81">
        <v>147</v>
      </c>
      <c r="B149" t="s">
        <v>1990</v>
      </c>
    </row>
    <row r="150" spans="1:2" x14ac:dyDescent="0.25">
      <c r="A150" s="81">
        <v>148</v>
      </c>
      <c r="B150" t="s">
        <v>1991</v>
      </c>
    </row>
    <row r="151" spans="1:2" x14ac:dyDescent="0.25">
      <c r="A151" s="81">
        <v>149</v>
      </c>
      <c r="B151" t="s">
        <v>1992</v>
      </c>
    </row>
    <row r="152" spans="1:2" x14ac:dyDescent="0.25">
      <c r="A152" s="81">
        <v>150</v>
      </c>
      <c r="B152" t="s">
        <v>1993</v>
      </c>
    </row>
    <row r="153" spans="1:2" x14ac:dyDescent="0.25">
      <c r="A153" s="81">
        <v>151</v>
      </c>
      <c r="B153" t="s">
        <v>1994</v>
      </c>
    </row>
    <row r="154" spans="1:2" x14ac:dyDescent="0.25">
      <c r="A154" s="81">
        <v>152</v>
      </c>
      <c r="B154" t="s">
        <v>1995</v>
      </c>
    </row>
    <row r="155" spans="1:2" x14ac:dyDescent="0.25">
      <c r="A155" s="81">
        <v>153</v>
      </c>
      <c r="B155" t="s">
        <v>1996</v>
      </c>
    </row>
    <row r="156" spans="1:2" x14ac:dyDescent="0.25">
      <c r="A156" s="81">
        <v>154</v>
      </c>
      <c r="B156" t="s">
        <v>1997</v>
      </c>
    </row>
    <row r="157" spans="1:2" x14ac:dyDescent="0.25">
      <c r="A157" s="80">
        <v>155</v>
      </c>
      <c r="B157" t="s">
        <v>1998</v>
      </c>
    </row>
    <row r="158" spans="1:2" x14ac:dyDescent="0.25">
      <c r="A158" s="81">
        <v>156</v>
      </c>
      <c r="B158" t="s">
        <v>1999</v>
      </c>
    </row>
    <row r="159" spans="1:2" x14ac:dyDescent="0.25">
      <c r="A159" s="81">
        <v>157</v>
      </c>
      <c r="B159" t="s">
        <v>2000</v>
      </c>
    </row>
    <row r="160" spans="1:2" x14ac:dyDescent="0.25">
      <c r="A160" s="81">
        <v>158</v>
      </c>
      <c r="B160" t="s">
        <v>2001</v>
      </c>
    </row>
    <row r="161" spans="1:2" x14ac:dyDescent="0.25">
      <c r="A161" s="81">
        <v>159</v>
      </c>
      <c r="B161" t="s">
        <v>2002</v>
      </c>
    </row>
    <row r="162" spans="1:2" x14ac:dyDescent="0.25">
      <c r="A162" s="81">
        <v>160</v>
      </c>
      <c r="B162" t="s">
        <v>2003</v>
      </c>
    </row>
    <row r="163" spans="1:2" x14ac:dyDescent="0.25">
      <c r="A163" s="81">
        <v>161</v>
      </c>
      <c r="B163" t="s">
        <v>2004</v>
      </c>
    </row>
    <row r="164" spans="1:2" x14ac:dyDescent="0.25">
      <c r="A164" s="81">
        <v>162</v>
      </c>
      <c r="B164" t="s">
        <v>2005</v>
      </c>
    </row>
    <row r="165" spans="1:2" x14ac:dyDescent="0.25">
      <c r="A165" s="80">
        <v>163</v>
      </c>
      <c r="B165" t="s">
        <v>2006</v>
      </c>
    </row>
    <row r="166" spans="1:2" x14ac:dyDescent="0.25">
      <c r="A166" s="81">
        <v>164</v>
      </c>
      <c r="B166" t="s">
        <v>2007</v>
      </c>
    </row>
    <row r="167" spans="1:2" x14ac:dyDescent="0.25">
      <c r="A167" s="81">
        <v>165</v>
      </c>
      <c r="B167" t="s">
        <v>2008</v>
      </c>
    </row>
    <row r="168" spans="1:2" x14ac:dyDescent="0.25">
      <c r="A168" s="81">
        <v>166</v>
      </c>
      <c r="B168" t="s">
        <v>2009</v>
      </c>
    </row>
    <row r="169" spans="1:2" x14ac:dyDescent="0.25">
      <c r="A169" s="81">
        <v>167</v>
      </c>
      <c r="B169" t="s">
        <v>2010</v>
      </c>
    </row>
    <row r="170" spans="1:2" x14ac:dyDescent="0.25">
      <c r="A170" s="81">
        <v>168</v>
      </c>
      <c r="B170" t="s">
        <v>2011</v>
      </c>
    </row>
    <row r="171" spans="1:2" x14ac:dyDescent="0.25">
      <c r="A171" s="81">
        <v>169</v>
      </c>
      <c r="B171" t="s">
        <v>2012</v>
      </c>
    </row>
    <row r="172" spans="1:2" x14ac:dyDescent="0.25">
      <c r="A172" s="81">
        <v>170</v>
      </c>
      <c r="B172" t="s">
        <v>2013</v>
      </c>
    </row>
    <row r="173" spans="1:2" x14ac:dyDescent="0.25">
      <c r="A173" s="81">
        <v>171</v>
      </c>
      <c r="B173" t="s">
        <v>2014</v>
      </c>
    </row>
    <row r="174" spans="1:2" x14ac:dyDescent="0.25">
      <c r="A174" s="81">
        <v>172</v>
      </c>
      <c r="B174" t="s">
        <v>2015</v>
      </c>
    </row>
    <row r="175" spans="1:2" x14ac:dyDescent="0.25">
      <c r="A175" s="81">
        <v>173</v>
      </c>
      <c r="B175" t="s">
        <v>2016</v>
      </c>
    </row>
    <row r="176" spans="1:2" x14ac:dyDescent="0.25">
      <c r="A176" s="81">
        <v>174</v>
      </c>
      <c r="B176" t="s">
        <v>2017</v>
      </c>
    </row>
    <row r="177" spans="1:2" x14ac:dyDescent="0.25">
      <c r="A177" s="81">
        <v>175</v>
      </c>
      <c r="B177" t="s">
        <v>2018</v>
      </c>
    </row>
    <row r="178" spans="1:2" x14ac:dyDescent="0.25">
      <c r="A178" s="81">
        <v>176</v>
      </c>
      <c r="B178" t="s">
        <v>2019</v>
      </c>
    </row>
    <row r="179" spans="1:2" x14ac:dyDescent="0.25">
      <c r="A179" s="81">
        <v>177</v>
      </c>
      <c r="B179" t="s">
        <v>2020</v>
      </c>
    </row>
    <row r="180" spans="1:2" x14ac:dyDescent="0.25">
      <c r="A180" s="81">
        <v>178</v>
      </c>
      <c r="B180" t="s">
        <v>2021</v>
      </c>
    </row>
    <row r="181" spans="1:2" x14ac:dyDescent="0.25">
      <c r="A181" s="81">
        <v>179</v>
      </c>
      <c r="B181" t="s">
        <v>2022</v>
      </c>
    </row>
    <row r="182" spans="1:2" x14ac:dyDescent="0.25">
      <c r="A182" s="81">
        <v>180</v>
      </c>
      <c r="B182" t="s">
        <v>2023</v>
      </c>
    </row>
    <row r="183" spans="1:2" x14ac:dyDescent="0.25">
      <c r="A183" s="81">
        <v>181</v>
      </c>
      <c r="B183" t="s">
        <v>2024</v>
      </c>
    </row>
    <row r="184" spans="1:2" x14ac:dyDescent="0.25">
      <c r="A184" s="81">
        <v>182</v>
      </c>
      <c r="B184" t="s">
        <v>2025</v>
      </c>
    </row>
    <row r="185" spans="1:2" x14ac:dyDescent="0.25">
      <c r="A185" s="81">
        <v>183</v>
      </c>
      <c r="B185" t="s">
        <v>2026</v>
      </c>
    </row>
    <row r="186" spans="1:2" x14ac:dyDescent="0.25">
      <c r="A186" s="81">
        <v>184</v>
      </c>
      <c r="B186" t="s">
        <v>2027</v>
      </c>
    </row>
    <row r="187" spans="1:2" x14ac:dyDescent="0.25">
      <c r="A187" s="81">
        <v>185</v>
      </c>
      <c r="B187" t="s">
        <v>2028</v>
      </c>
    </row>
    <row r="188" spans="1:2" x14ac:dyDescent="0.25">
      <c r="A188" s="80">
        <v>186</v>
      </c>
      <c r="B188" t="s">
        <v>2029</v>
      </c>
    </row>
    <row r="189" spans="1:2" x14ac:dyDescent="0.25">
      <c r="A189" s="80">
        <v>187</v>
      </c>
      <c r="B189" t="s">
        <v>2030</v>
      </c>
    </row>
    <row r="190" spans="1:2" x14ac:dyDescent="0.25">
      <c r="A190" s="80">
        <v>188</v>
      </c>
      <c r="B190" t="s">
        <v>2031</v>
      </c>
    </row>
    <row r="191" spans="1:2" x14ac:dyDescent="0.25">
      <c r="A191" s="80">
        <v>189</v>
      </c>
      <c r="B191" t="s">
        <v>2032</v>
      </c>
    </row>
    <row r="192" spans="1:2" x14ac:dyDescent="0.25">
      <c r="A192" s="80">
        <v>190</v>
      </c>
      <c r="B192" t="s">
        <v>2033</v>
      </c>
    </row>
    <row r="193" spans="1:2" x14ac:dyDescent="0.25">
      <c r="A193" s="80">
        <v>191</v>
      </c>
      <c r="B193" t="s">
        <v>2034</v>
      </c>
    </row>
    <row r="194" spans="1:2" x14ac:dyDescent="0.25">
      <c r="A194" s="80">
        <v>192</v>
      </c>
      <c r="B194" t="s">
        <v>2035</v>
      </c>
    </row>
    <row r="195" spans="1:2" x14ac:dyDescent="0.25">
      <c r="A195" s="80">
        <v>193</v>
      </c>
      <c r="B195" t="s">
        <v>2036</v>
      </c>
    </row>
    <row r="196" spans="1:2" x14ac:dyDescent="0.25">
      <c r="A196" s="80">
        <v>194</v>
      </c>
      <c r="B196" t="s">
        <v>2037</v>
      </c>
    </row>
    <row r="197" spans="1:2" x14ac:dyDescent="0.25">
      <c r="A197" s="80">
        <v>195</v>
      </c>
      <c r="B197" t="s">
        <v>2038</v>
      </c>
    </row>
    <row r="198" spans="1:2" x14ac:dyDescent="0.25">
      <c r="A198" s="80">
        <v>196</v>
      </c>
      <c r="B198" t="s">
        <v>2039</v>
      </c>
    </row>
    <row r="199" spans="1:2" x14ac:dyDescent="0.25">
      <c r="A199" s="80">
        <v>197</v>
      </c>
      <c r="B199" t="s">
        <v>2040</v>
      </c>
    </row>
    <row r="200" spans="1:2" x14ac:dyDescent="0.25">
      <c r="A200" s="80">
        <v>198</v>
      </c>
      <c r="B200" t="s">
        <v>2041</v>
      </c>
    </row>
    <row r="201" spans="1:2" x14ac:dyDescent="0.25">
      <c r="A201" s="80">
        <v>199</v>
      </c>
      <c r="B201" t="s">
        <v>2042</v>
      </c>
    </row>
    <row r="202" spans="1:2" x14ac:dyDescent="0.25">
      <c r="A202" s="80">
        <v>200</v>
      </c>
      <c r="B202" t="s">
        <v>2043</v>
      </c>
    </row>
    <row r="203" spans="1:2" x14ac:dyDescent="0.25">
      <c r="A203" s="80">
        <v>201</v>
      </c>
      <c r="B203" t="s">
        <v>2044</v>
      </c>
    </row>
    <row r="204" spans="1:2" x14ac:dyDescent="0.25">
      <c r="A204" s="80">
        <v>202</v>
      </c>
      <c r="B204" t="s">
        <v>2045</v>
      </c>
    </row>
    <row r="205" spans="1:2" x14ac:dyDescent="0.25">
      <c r="A205" s="80">
        <v>203</v>
      </c>
      <c r="B205" t="s">
        <v>2046</v>
      </c>
    </row>
    <row r="206" spans="1:2" x14ac:dyDescent="0.25">
      <c r="A206" s="80">
        <v>204</v>
      </c>
      <c r="B206" t="s">
        <v>2047</v>
      </c>
    </row>
    <row r="207" spans="1:2" x14ac:dyDescent="0.25">
      <c r="A207" s="80">
        <v>205</v>
      </c>
      <c r="B207" t="s">
        <v>2048</v>
      </c>
    </row>
    <row r="208" spans="1:2" x14ac:dyDescent="0.25">
      <c r="A208" s="80">
        <v>206</v>
      </c>
      <c r="B208" t="s">
        <v>2049</v>
      </c>
    </row>
    <row r="209" spans="1:2" x14ac:dyDescent="0.25">
      <c r="A209" s="80">
        <v>207</v>
      </c>
      <c r="B209" t="s">
        <v>2050</v>
      </c>
    </row>
    <row r="210" spans="1:2" x14ac:dyDescent="0.25">
      <c r="A210" s="80">
        <v>208</v>
      </c>
      <c r="B210" t="s">
        <v>2051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2052</v>
      </c>
    </row>
    <row r="216" spans="1:2" x14ac:dyDescent="0.25">
      <c r="A216" s="80">
        <v>214</v>
      </c>
      <c r="B216" t="s">
        <v>2053</v>
      </c>
    </row>
    <row r="217" spans="1:2" x14ac:dyDescent="0.25">
      <c r="A217" s="80">
        <v>215</v>
      </c>
      <c r="B217" t="s">
        <v>193</v>
      </c>
    </row>
    <row r="218" spans="1:2" x14ac:dyDescent="0.25">
      <c r="A218" s="80">
        <v>216</v>
      </c>
      <c r="B218" t="s">
        <v>2054</v>
      </c>
    </row>
    <row r="219" spans="1:2" x14ac:dyDescent="0.25">
      <c r="A219" s="80">
        <v>217</v>
      </c>
      <c r="B219" t="s">
        <v>2055</v>
      </c>
    </row>
    <row r="220" spans="1:2" x14ac:dyDescent="0.25">
      <c r="A220" s="81">
        <v>218</v>
      </c>
      <c r="B220" t="s">
        <v>2056</v>
      </c>
    </row>
    <row r="221" spans="1:2" x14ac:dyDescent="0.25">
      <c r="A221" s="80">
        <v>219</v>
      </c>
      <c r="B221" t="s">
        <v>2057</v>
      </c>
    </row>
    <row r="222" spans="1:2" x14ac:dyDescent="0.25">
      <c r="A222" s="80">
        <v>220</v>
      </c>
      <c r="B222" t="s">
        <v>2058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2059</v>
      </c>
    </row>
    <row r="228" spans="1:2" x14ac:dyDescent="0.25">
      <c r="A228" s="80">
        <v>226</v>
      </c>
      <c r="B228" t="s">
        <v>2060</v>
      </c>
    </row>
    <row r="229" spans="1:2" x14ac:dyDescent="0.25">
      <c r="A229" s="80">
        <v>227</v>
      </c>
      <c r="B229" t="s">
        <v>2061</v>
      </c>
    </row>
    <row r="230" spans="1:2" x14ac:dyDescent="0.25">
      <c r="A230" s="81">
        <v>228</v>
      </c>
    </row>
    <row r="231" spans="1:2" x14ac:dyDescent="0.25">
      <c r="A231" s="81">
        <v>229</v>
      </c>
      <c r="B231" t="s">
        <v>2062</v>
      </c>
    </row>
    <row r="232" spans="1:2" x14ac:dyDescent="0.25">
      <c r="A232" s="81">
        <v>230</v>
      </c>
      <c r="B232" t="s">
        <v>2063</v>
      </c>
    </row>
    <row r="233" spans="1:2" x14ac:dyDescent="0.25">
      <c r="A233" s="81">
        <v>231</v>
      </c>
      <c r="B233" t="s">
        <v>2064</v>
      </c>
    </row>
    <row r="234" spans="1:2" x14ac:dyDescent="0.25">
      <c r="A234" s="81">
        <v>232</v>
      </c>
      <c r="B234" t="s">
        <v>2065</v>
      </c>
    </row>
    <row r="235" spans="1:2" x14ac:dyDescent="0.25">
      <c r="A235" s="81">
        <v>233</v>
      </c>
      <c r="B235" t="s">
        <v>2066</v>
      </c>
    </row>
    <row r="236" spans="1:2" x14ac:dyDescent="0.25">
      <c r="A236" s="81">
        <v>234</v>
      </c>
      <c r="B236" t="s">
        <v>2067</v>
      </c>
    </row>
    <row r="237" spans="1:2" x14ac:dyDescent="0.25">
      <c r="A237" s="81">
        <v>235</v>
      </c>
      <c r="B237" t="s">
        <v>2068</v>
      </c>
    </row>
    <row r="238" spans="1:2" x14ac:dyDescent="0.25">
      <c r="A238" s="81">
        <v>236</v>
      </c>
      <c r="B238" t="s">
        <v>2069</v>
      </c>
    </row>
    <row r="239" spans="1:2" x14ac:dyDescent="0.25">
      <c r="A239" s="81">
        <v>237</v>
      </c>
      <c r="B239" t="s">
        <v>2070</v>
      </c>
    </row>
    <row r="240" spans="1:2" x14ac:dyDescent="0.25">
      <c r="A240" s="81">
        <v>238</v>
      </c>
      <c r="B240" t="s">
        <v>2071</v>
      </c>
    </row>
    <row r="241" spans="1:2" x14ac:dyDescent="0.25">
      <c r="A241" s="81">
        <v>239</v>
      </c>
      <c r="B241" t="s">
        <v>2072</v>
      </c>
    </row>
    <row r="242" spans="1:2" x14ac:dyDescent="0.25">
      <c r="A242" s="81">
        <v>240</v>
      </c>
      <c r="B242" t="s">
        <v>2073</v>
      </c>
    </row>
    <row r="243" spans="1:2" x14ac:dyDescent="0.25">
      <c r="A243" s="81">
        <v>241</v>
      </c>
      <c r="B243" t="s">
        <v>2074</v>
      </c>
    </row>
    <row r="244" spans="1:2" x14ac:dyDescent="0.25">
      <c r="A244" s="81">
        <v>242</v>
      </c>
      <c r="B244" t="s">
        <v>2075</v>
      </c>
    </row>
    <row r="245" spans="1:2" x14ac:dyDescent="0.25">
      <c r="A245" s="81">
        <v>243</v>
      </c>
      <c r="B245" t="s">
        <v>2076</v>
      </c>
    </row>
    <row r="246" spans="1:2" x14ac:dyDescent="0.25">
      <c r="A246" s="81">
        <v>244</v>
      </c>
      <c r="B246" t="s">
        <v>2077</v>
      </c>
    </row>
    <row r="247" spans="1:2" x14ac:dyDescent="0.25">
      <c r="A247" s="81">
        <v>245</v>
      </c>
      <c r="B247" t="s">
        <v>2078</v>
      </c>
    </row>
    <row r="248" spans="1:2" x14ac:dyDescent="0.25">
      <c r="A248" s="80">
        <v>246</v>
      </c>
      <c r="B248" t="s">
        <v>2079</v>
      </c>
    </row>
    <row r="249" spans="1:2" x14ac:dyDescent="0.25">
      <c r="A249" s="81">
        <v>247</v>
      </c>
      <c r="B249" t="s">
        <v>2080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2081</v>
      </c>
    </row>
    <row r="254" spans="1:2" x14ac:dyDescent="0.25">
      <c r="A254" s="81">
        <v>252</v>
      </c>
      <c r="B254" t="s">
        <v>2082</v>
      </c>
    </row>
    <row r="255" spans="1:2" x14ac:dyDescent="0.25">
      <c r="A255" s="81">
        <v>253</v>
      </c>
      <c r="B255" t="s">
        <v>2083</v>
      </c>
    </row>
    <row r="256" spans="1:2" x14ac:dyDescent="0.25">
      <c r="A256" s="81">
        <v>254</v>
      </c>
      <c r="B256" t="s">
        <v>2084</v>
      </c>
    </row>
    <row r="257" spans="1:2" x14ac:dyDescent="0.25">
      <c r="A257" s="81">
        <v>255</v>
      </c>
      <c r="B257" t="s">
        <v>2085</v>
      </c>
    </row>
    <row r="258" spans="1:2" x14ac:dyDescent="0.25">
      <c r="A258" s="80">
        <v>256</v>
      </c>
      <c r="B258" t="s">
        <v>2086</v>
      </c>
    </row>
    <row r="259" spans="1:2" x14ac:dyDescent="0.25">
      <c r="A259" s="81">
        <v>257</v>
      </c>
      <c r="B259" t="s">
        <v>2087</v>
      </c>
    </row>
    <row r="260" spans="1:2" x14ac:dyDescent="0.25">
      <c r="A260" s="81">
        <v>258</v>
      </c>
      <c r="B260" t="s">
        <v>2088</v>
      </c>
    </row>
    <row r="261" spans="1:2" x14ac:dyDescent="0.25">
      <c r="A261" s="81">
        <v>259</v>
      </c>
    </row>
    <row r="262" spans="1:2" x14ac:dyDescent="0.25">
      <c r="A262" s="81">
        <v>260</v>
      </c>
      <c r="B262" t="s">
        <v>2089</v>
      </c>
    </row>
    <row r="263" spans="1:2" x14ac:dyDescent="0.25">
      <c r="A263" s="81">
        <v>261</v>
      </c>
      <c r="B263" t="s">
        <v>2090</v>
      </c>
    </row>
    <row r="264" spans="1:2" x14ac:dyDescent="0.25">
      <c r="A264" s="81">
        <v>262</v>
      </c>
      <c r="B264" t="s">
        <v>2091</v>
      </c>
    </row>
    <row r="265" spans="1:2" x14ac:dyDescent="0.25">
      <c r="A265" s="81">
        <v>263</v>
      </c>
      <c r="B265" t="s">
        <v>2092</v>
      </c>
    </row>
    <row r="266" spans="1:2" x14ac:dyDescent="0.25">
      <c r="A266" s="81">
        <v>264</v>
      </c>
      <c r="B266" t="s">
        <v>2093</v>
      </c>
    </row>
    <row r="267" spans="1:2" x14ac:dyDescent="0.25">
      <c r="A267" s="81">
        <v>265</v>
      </c>
      <c r="B267" t="s">
        <v>2094</v>
      </c>
    </row>
    <row r="268" spans="1:2" x14ac:dyDescent="0.25">
      <c r="A268" s="81">
        <v>266</v>
      </c>
      <c r="B268" t="s">
        <v>2095</v>
      </c>
    </row>
    <row r="269" spans="1:2" x14ac:dyDescent="0.25">
      <c r="A269" s="81">
        <v>267</v>
      </c>
      <c r="B269" t="s">
        <v>2096</v>
      </c>
    </row>
    <row r="270" spans="1:2" x14ac:dyDescent="0.25">
      <c r="A270" s="81">
        <v>268</v>
      </c>
      <c r="B270" t="s">
        <v>2097</v>
      </c>
    </row>
    <row r="271" spans="1:2" x14ac:dyDescent="0.25">
      <c r="A271" s="81">
        <v>269</v>
      </c>
      <c r="B271" t="s">
        <v>2098</v>
      </c>
    </row>
    <row r="272" spans="1:2" x14ac:dyDescent="0.25">
      <c r="A272" s="81">
        <v>270</v>
      </c>
      <c r="B272" t="s">
        <v>447</v>
      </c>
    </row>
    <row r="273" spans="1:2" x14ac:dyDescent="0.25">
      <c r="A273" s="81">
        <v>271</v>
      </c>
    </row>
    <row r="274" spans="1:2" x14ac:dyDescent="0.25">
      <c r="A274" s="81">
        <v>272</v>
      </c>
      <c r="B274" t="s">
        <v>2099</v>
      </c>
    </row>
    <row r="275" spans="1:2" x14ac:dyDescent="0.25">
      <c r="A275" s="81">
        <v>273</v>
      </c>
      <c r="B275" t="s">
        <v>2100</v>
      </c>
    </row>
    <row r="276" spans="1:2" x14ac:dyDescent="0.25">
      <c r="A276" s="81">
        <v>274</v>
      </c>
      <c r="B276" t="s">
        <v>2101</v>
      </c>
    </row>
    <row r="277" spans="1:2" x14ac:dyDescent="0.25">
      <c r="A277" s="80">
        <v>275</v>
      </c>
      <c r="B277" t="s">
        <v>2102</v>
      </c>
    </row>
    <row r="278" spans="1:2" x14ac:dyDescent="0.25">
      <c r="A278" s="80">
        <v>276</v>
      </c>
      <c r="B278" t="s">
        <v>2103</v>
      </c>
    </row>
    <row r="279" spans="1:2" x14ac:dyDescent="0.25">
      <c r="A279" s="80">
        <v>277</v>
      </c>
      <c r="B279" t="s">
        <v>2104</v>
      </c>
    </row>
    <row r="280" spans="1:2" x14ac:dyDescent="0.25">
      <c r="A280" s="80">
        <v>278</v>
      </c>
      <c r="B280" t="s">
        <v>2105</v>
      </c>
    </row>
    <row r="281" spans="1:2" x14ac:dyDescent="0.25">
      <c r="A281" s="80">
        <v>279</v>
      </c>
      <c r="B281" t="s">
        <v>2106</v>
      </c>
    </row>
    <row r="282" spans="1:2" x14ac:dyDescent="0.25">
      <c r="A282" s="80">
        <v>280</v>
      </c>
      <c r="B282" t="s">
        <v>2107</v>
      </c>
    </row>
    <row r="283" spans="1:2" x14ac:dyDescent="0.25">
      <c r="A283" s="80">
        <v>281</v>
      </c>
      <c r="B283" t="s">
        <v>2108</v>
      </c>
    </row>
    <row r="284" spans="1:2" x14ac:dyDescent="0.25">
      <c r="A284" s="80">
        <v>282</v>
      </c>
      <c r="B284" t="s">
        <v>2109</v>
      </c>
    </row>
    <row r="285" spans="1:2" x14ac:dyDescent="0.25">
      <c r="A285" s="80">
        <v>283</v>
      </c>
    </row>
    <row r="286" spans="1:2" x14ac:dyDescent="0.25">
      <c r="A286" s="80">
        <v>284</v>
      </c>
      <c r="B286" t="s">
        <v>2110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2111</v>
      </c>
    </row>
    <row r="329" spans="1:2" x14ac:dyDescent="0.25">
      <c r="A329" s="81">
        <v>327</v>
      </c>
      <c r="B329" t="s">
        <v>570</v>
      </c>
    </row>
    <row r="330" spans="1:2" x14ac:dyDescent="0.25">
      <c r="A330" s="81">
        <v>328</v>
      </c>
      <c r="B330" t="s">
        <v>2112</v>
      </c>
    </row>
    <row r="331" spans="1:2" x14ac:dyDescent="0.25">
      <c r="A331" s="81">
        <v>329</v>
      </c>
      <c r="B331" t="s">
        <v>2113</v>
      </c>
    </row>
    <row r="332" spans="1:2" x14ac:dyDescent="0.25">
      <c r="A332" s="81">
        <v>330</v>
      </c>
      <c r="B332" t="s">
        <v>2114</v>
      </c>
    </row>
    <row r="333" spans="1:2" x14ac:dyDescent="0.25">
      <c r="A333" s="81">
        <v>331</v>
      </c>
      <c r="B333" t="s">
        <v>2115</v>
      </c>
    </row>
    <row r="334" spans="1:2" x14ac:dyDescent="0.25">
      <c r="A334" s="81">
        <v>332</v>
      </c>
      <c r="B334" t="s">
        <v>2116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2117</v>
      </c>
    </row>
    <row r="340" spans="1:2" x14ac:dyDescent="0.25">
      <c r="A340" s="81">
        <v>338</v>
      </c>
      <c r="B340" t="s">
        <v>2118</v>
      </c>
    </row>
    <row r="341" spans="1:2" x14ac:dyDescent="0.25">
      <c r="A341" s="81">
        <v>339</v>
      </c>
      <c r="B341" t="s">
        <v>2119</v>
      </c>
    </row>
    <row r="342" spans="1:2" x14ac:dyDescent="0.25">
      <c r="A342" s="81">
        <v>340</v>
      </c>
      <c r="B342" t="s">
        <v>2120</v>
      </c>
    </row>
    <row r="343" spans="1:2" x14ac:dyDescent="0.25">
      <c r="A343" s="81">
        <v>341</v>
      </c>
      <c r="B343" t="s">
        <v>2121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2122</v>
      </c>
    </row>
    <row r="349" spans="1:2" x14ac:dyDescent="0.25">
      <c r="A349" s="80">
        <v>347</v>
      </c>
      <c r="B349" t="s">
        <v>700</v>
      </c>
    </row>
    <row r="350" spans="1:2" x14ac:dyDescent="0.25">
      <c r="A350" s="80">
        <v>348</v>
      </c>
      <c r="B350" t="s">
        <v>699</v>
      </c>
    </row>
    <row r="351" spans="1:2" x14ac:dyDescent="0.25">
      <c r="A351" s="81">
        <v>349</v>
      </c>
      <c r="B351" t="s">
        <v>2123</v>
      </c>
    </row>
    <row r="352" spans="1:2" x14ac:dyDescent="0.25">
      <c r="A352" s="80">
        <v>350</v>
      </c>
      <c r="B352" t="s">
        <v>2124</v>
      </c>
    </row>
    <row r="353" spans="1:2" x14ac:dyDescent="0.25">
      <c r="A353" s="80">
        <v>351</v>
      </c>
      <c r="B353" t="s">
        <v>2125</v>
      </c>
    </row>
    <row r="354" spans="1:2" x14ac:dyDescent="0.25">
      <c r="A354" s="80">
        <v>352</v>
      </c>
      <c r="B354" t="s">
        <v>2126</v>
      </c>
    </row>
    <row r="355" spans="1:2" x14ac:dyDescent="0.25">
      <c r="A355" s="80">
        <v>353</v>
      </c>
      <c r="B355" t="s">
        <v>2127</v>
      </c>
    </row>
    <row r="356" spans="1:2" x14ac:dyDescent="0.25">
      <c r="A356" s="80">
        <v>354</v>
      </c>
      <c r="B356" t="s">
        <v>2128</v>
      </c>
    </row>
    <row r="357" spans="1:2" x14ac:dyDescent="0.25">
      <c r="A357" s="80">
        <v>355</v>
      </c>
      <c r="B357" t="s">
        <v>2129</v>
      </c>
    </row>
    <row r="358" spans="1:2" x14ac:dyDescent="0.25">
      <c r="A358" s="80">
        <v>356</v>
      </c>
      <c r="B358" t="s">
        <v>2130</v>
      </c>
    </row>
    <row r="359" spans="1:2" x14ac:dyDescent="0.25">
      <c r="A359" s="80">
        <v>357</v>
      </c>
      <c r="B359" t="s">
        <v>2131</v>
      </c>
    </row>
    <row r="360" spans="1:2" x14ac:dyDescent="0.25">
      <c r="A360" s="80">
        <v>358</v>
      </c>
      <c r="B360" t="s">
        <v>2132</v>
      </c>
    </row>
    <row r="361" spans="1:2" x14ac:dyDescent="0.25">
      <c r="A361" s="80">
        <v>359</v>
      </c>
      <c r="B361" t="s">
        <v>2133</v>
      </c>
    </row>
    <row r="362" spans="1:2" x14ac:dyDescent="0.25">
      <c r="A362" s="80">
        <v>360</v>
      </c>
      <c r="B362" t="s">
        <v>2134</v>
      </c>
    </row>
    <row r="363" spans="1:2" x14ac:dyDescent="0.25">
      <c r="A363" s="80">
        <v>361</v>
      </c>
      <c r="B363" t="s">
        <v>702</v>
      </c>
    </row>
    <row r="364" spans="1:2" x14ac:dyDescent="0.25">
      <c r="A364" s="80">
        <v>362</v>
      </c>
      <c r="B364" t="s">
        <v>701</v>
      </c>
    </row>
    <row r="365" spans="1:2" x14ac:dyDescent="0.25">
      <c r="A365" s="80">
        <v>363</v>
      </c>
      <c r="B365" t="s">
        <v>2135</v>
      </c>
    </row>
    <row r="366" spans="1:2" x14ac:dyDescent="0.25">
      <c r="A366" s="80">
        <v>364</v>
      </c>
      <c r="B366" t="s">
        <v>2136</v>
      </c>
    </row>
    <row r="367" spans="1:2" x14ac:dyDescent="0.25">
      <c r="A367" s="80">
        <v>365</v>
      </c>
      <c r="B367" t="s">
        <v>2137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2138</v>
      </c>
    </row>
    <row r="372" spans="1:2" x14ac:dyDescent="0.25">
      <c r="A372" s="80">
        <v>370</v>
      </c>
      <c r="B372" t="s">
        <v>2139</v>
      </c>
    </row>
    <row r="373" spans="1:2" x14ac:dyDescent="0.25">
      <c r="A373" s="80">
        <v>371</v>
      </c>
      <c r="B373" t="s">
        <v>2140</v>
      </c>
    </row>
    <row r="374" spans="1:2" x14ac:dyDescent="0.25">
      <c r="A374" s="80">
        <v>372</v>
      </c>
      <c r="B374" t="s">
        <v>713</v>
      </c>
    </row>
    <row r="375" spans="1:2" x14ac:dyDescent="0.25">
      <c r="A375" s="81">
        <v>373</v>
      </c>
      <c r="B375" t="s">
        <v>712</v>
      </c>
    </row>
    <row r="376" spans="1:2" x14ac:dyDescent="0.25">
      <c r="A376" s="81">
        <v>374</v>
      </c>
      <c r="B376" t="s">
        <v>2141</v>
      </c>
    </row>
    <row r="377" spans="1:2" x14ac:dyDescent="0.25">
      <c r="A377" s="81">
        <v>375</v>
      </c>
      <c r="B377" t="s">
        <v>2142</v>
      </c>
    </row>
    <row r="378" spans="1:2" x14ac:dyDescent="0.25">
      <c r="A378" s="81">
        <v>376</v>
      </c>
      <c r="B378" t="s">
        <v>2143</v>
      </c>
    </row>
    <row r="379" spans="1:2" x14ac:dyDescent="0.25">
      <c r="A379" s="81">
        <v>377</v>
      </c>
      <c r="B379" t="s">
        <v>2144</v>
      </c>
    </row>
    <row r="380" spans="1:2" x14ac:dyDescent="0.25">
      <c r="A380" s="81">
        <v>378</v>
      </c>
      <c r="B380" t="s">
        <v>727</v>
      </c>
    </row>
    <row r="381" spans="1:2" x14ac:dyDescent="0.25">
      <c r="A381" s="81">
        <v>379</v>
      </c>
      <c r="B381" t="s">
        <v>2145</v>
      </c>
    </row>
    <row r="382" spans="1:2" x14ac:dyDescent="0.25">
      <c r="A382" s="81">
        <v>380</v>
      </c>
      <c r="B382" t="s">
        <v>729</v>
      </c>
    </row>
    <row r="383" spans="1:2" x14ac:dyDescent="0.25">
      <c r="A383" s="81">
        <v>381</v>
      </c>
      <c r="B383" t="s">
        <v>2146</v>
      </c>
    </row>
    <row r="384" spans="1:2" x14ac:dyDescent="0.25">
      <c r="A384" s="81">
        <v>382</v>
      </c>
      <c r="B384" t="s">
        <v>2147</v>
      </c>
    </row>
    <row r="385" spans="1:2" x14ac:dyDescent="0.25">
      <c r="A385" s="81">
        <v>383</v>
      </c>
      <c r="B385" t="s">
        <v>2148</v>
      </c>
    </row>
    <row r="386" spans="1:2" x14ac:dyDescent="0.25">
      <c r="A386" s="81">
        <v>384</v>
      </c>
      <c r="B386" t="s">
        <v>2149</v>
      </c>
    </row>
    <row r="387" spans="1:2" x14ac:dyDescent="0.25">
      <c r="A387" s="81">
        <v>385</v>
      </c>
    </row>
    <row r="388" spans="1:2" x14ac:dyDescent="0.25">
      <c r="A388" s="81">
        <v>386</v>
      </c>
      <c r="B388" t="s">
        <v>2150</v>
      </c>
    </row>
    <row r="389" spans="1:2" x14ac:dyDescent="0.25">
      <c r="A389" s="80">
        <v>387</v>
      </c>
      <c r="B389" t="s">
        <v>2151</v>
      </c>
    </row>
    <row r="390" spans="1:2" x14ac:dyDescent="0.25">
      <c r="A390" s="80">
        <v>388</v>
      </c>
      <c r="B390" t="s">
        <v>731</v>
      </c>
    </row>
    <row r="391" spans="1:2" x14ac:dyDescent="0.25">
      <c r="A391" s="80">
        <v>389</v>
      </c>
      <c r="B391" t="s">
        <v>2152</v>
      </c>
    </row>
    <row r="392" spans="1:2" x14ac:dyDescent="0.25">
      <c r="A392" s="80">
        <v>390</v>
      </c>
      <c r="B392" t="s">
        <v>2153</v>
      </c>
    </row>
    <row r="393" spans="1:2" x14ac:dyDescent="0.25">
      <c r="A393" s="80">
        <v>391</v>
      </c>
      <c r="B393" t="s">
        <v>2154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1399</v>
      </c>
    </row>
    <row r="399" spans="1:2" x14ac:dyDescent="0.25">
      <c r="A399" s="80">
        <v>397</v>
      </c>
      <c r="B399" t="s">
        <v>2155</v>
      </c>
    </row>
    <row r="400" spans="1:2" x14ac:dyDescent="0.25">
      <c r="A400" s="80">
        <v>398</v>
      </c>
      <c r="B400" t="s">
        <v>2156</v>
      </c>
    </row>
    <row r="401" spans="1:2" x14ac:dyDescent="0.25">
      <c r="A401" s="80">
        <v>399</v>
      </c>
      <c r="B401" t="s">
        <v>2157</v>
      </c>
    </row>
    <row r="402" spans="1:2" x14ac:dyDescent="0.25">
      <c r="A402" s="80">
        <v>400</v>
      </c>
      <c r="B402" t="s">
        <v>1400</v>
      </c>
    </row>
    <row r="403" spans="1:2" x14ac:dyDescent="0.25">
      <c r="A403" s="80">
        <v>401</v>
      </c>
      <c r="B403" t="s">
        <v>1401</v>
      </c>
    </row>
    <row r="404" spans="1:2" x14ac:dyDescent="0.25">
      <c r="A404" s="81">
        <v>402</v>
      </c>
      <c r="B404" t="s">
        <v>2158</v>
      </c>
    </row>
    <row r="405" spans="1:2" x14ac:dyDescent="0.25">
      <c r="A405" s="81">
        <v>403</v>
      </c>
      <c r="B405" t="s">
        <v>2159</v>
      </c>
    </row>
    <row r="406" spans="1:2" x14ac:dyDescent="0.25">
      <c r="A406" s="81">
        <v>404</v>
      </c>
      <c r="B406" t="s">
        <v>2160</v>
      </c>
    </row>
    <row r="407" spans="1:2" x14ac:dyDescent="0.25">
      <c r="A407" s="81">
        <v>405</v>
      </c>
      <c r="B407" t="s">
        <v>2161</v>
      </c>
    </row>
    <row r="408" spans="1:2" x14ac:dyDescent="0.25">
      <c r="A408" s="81">
        <v>406</v>
      </c>
      <c r="B408" t="s">
        <v>2162</v>
      </c>
    </row>
    <row r="409" spans="1:2" x14ac:dyDescent="0.25">
      <c r="A409" s="81">
        <v>407</v>
      </c>
      <c r="B409" t="s">
        <v>2163</v>
      </c>
    </row>
    <row r="410" spans="1:2" x14ac:dyDescent="0.25">
      <c r="A410" s="81">
        <v>408</v>
      </c>
    </row>
    <row r="411" spans="1:2" x14ac:dyDescent="0.25">
      <c r="A411" s="81">
        <v>409</v>
      </c>
      <c r="B411" t="s">
        <v>1518</v>
      </c>
    </row>
    <row r="412" spans="1:2" x14ac:dyDescent="0.25">
      <c r="A412" s="81">
        <v>410</v>
      </c>
      <c r="B412" t="s">
        <v>1517</v>
      </c>
    </row>
    <row r="413" spans="1:2" x14ac:dyDescent="0.25">
      <c r="A413" s="81">
        <v>411</v>
      </c>
      <c r="B413" t="s">
        <v>2164</v>
      </c>
    </row>
    <row r="414" spans="1:2" x14ac:dyDescent="0.25">
      <c r="A414" s="81">
        <v>412</v>
      </c>
      <c r="B414" t="s">
        <v>2165</v>
      </c>
    </row>
    <row r="415" spans="1:2" x14ac:dyDescent="0.25">
      <c r="A415" s="81">
        <v>413</v>
      </c>
      <c r="B415" t="s">
        <v>2166</v>
      </c>
    </row>
    <row r="416" spans="1:2" x14ac:dyDescent="0.25">
      <c r="A416" s="81">
        <v>414</v>
      </c>
      <c r="B416" t="s">
        <v>2167</v>
      </c>
    </row>
    <row r="417" spans="1:2" x14ac:dyDescent="0.25">
      <c r="A417" s="81">
        <v>415</v>
      </c>
      <c r="B417" t="s">
        <v>2168</v>
      </c>
    </row>
    <row r="418" spans="1:2" x14ac:dyDescent="0.25">
      <c r="A418" s="81">
        <v>416</v>
      </c>
      <c r="B418" t="s">
        <v>2169</v>
      </c>
    </row>
    <row r="419" spans="1:2" x14ac:dyDescent="0.25">
      <c r="A419" s="81">
        <v>417</v>
      </c>
      <c r="B419" t="s">
        <v>2170</v>
      </c>
    </row>
    <row r="420" spans="1:2" x14ac:dyDescent="0.25">
      <c r="A420" s="81">
        <v>418</v>
      </c>
      <c r="B420" t="s">
        <v>2171</v>
      </c>
    </row>
    <row r="421" spans="1:2" x14ac:dyDescent="0.25">
      <c r="A421" s="81">
        <v>419</v>
      </c>
      <c r="B421" t="s">
        <v>2172</v>
      </c>
    </row>
    <row r="422" spans="1:2" x14ac:dyDescent="0.25">
      <c r="A422" s="81">
        <v>420</v>
      </c>
      <c r="B422" t="s">
        <v>2173</v>
      </c>
    </row>
    <row r="423" spans="1:2" x14ac:dyDescent="0.25">
      <c r="A423" s="81">
        <v>421</v>
      </c>
      <c r="B423" t="s">
        <v>2174</v>
      </c>
    </row>
    <row r="424" spans="1:2" x14ac:dyDescent="0.25">
      <c r="A424" s="81">
        <v>422</v>
      </c>
      <c r="B424" t="s">
        <v>1621</v>
      </c>
    </row>
    <row r="425" spans="1:2" x14ac:dyDescent="0.25">
      <c r="A425" s="81">
        <v>423</v>
      </c>
      <c r="B425" t="s">
        <v>1622</v>
      </c>
    </row>
    <row r="426" spans="1:2" x14ac:dyDescent="0.25">
      <c r="A426" s="80">
        <v>424</v>
      </c>
      <c r="B426" t="s">
        <v>2175</v>
      </c>
    </row>
    <row r="427" spans="1:2" x14ac:dyDescent="0.25">
      <c r="A427" s="80">
        <v>425</v>
      </c>
      <c r="B427" t="s">
        <v>2176</v>
      </c>
    </row>
    <row r="428" spans="1:2" x14ac:dyDescent="0.25">
      <c r="A428" s="80">
        <v>426</v>
      </c>
      <c r="B428" t="s">
        <v>2177</v>
      </c>
    </row>
    <row r="429" spans="1:2" x14ac:dyDescent="0.25">
      <c r="A429" s="80">
        <v>427</v>
      </c>
      <c r="B429" t="s">
        <v>1687</v>
      </c>
    </row>
    <row r="430" spans="1:2" x14ac:dyDescent="0.25">
      <c r="A430" s="81">
        <v>428</v>
      </c>
      <c r="B430" t="s">
        <v>1688</v>
      </c>
    </row>
    <row r="431" spans="1:2" x14ac:dyDescent="0.25">
      <c r="A431" s="81">
        <v>429</v>
      </c>
      <c r="B431" t="s">
        <v>2178</v>
      </c>
    </row>
    <row r="432" spans="1:2" x14ac:dyDescent="0.25">
      <c r="A432" s="81">
        <v>430</v>
      </c>
      <c r="B432" t="s">
        <v>2179</v>
      </c>
    </row>
    <row r="433" spans="1:2" x14ac:dyDescent="0.25">
      <c r="A433" s="81">
        <v>431</v>
      </c>
      <c r="B433" t="s">
        <v>2180</v>
      </c>
    </row>
    <row r="434" spans="1:2" x14ac:dyDescent="0.25">
      <c r="A434" s="81">
        <v>432</v>
      </c>
      <c r="B434" t="s">
        <v>2181</v>
      </c>
    </row>
    <row r="435" spans="1:2" x14ac:dyDescent="0.25">
      <c r="A435" s="81">
        <v>433</v>
      </c>
      <c r="B435" t="s">
        <v>2182</v>
      </c>
    </row>
    <row r="436" spans="1:2" x14ac:dyDescent="0.25">
      <c r="A436" s="81">
        <v>434</v>
      </c>
      <c r="B436" t="s">
        <v>2183</v>
      </c>
    </row>
    <row r="437" spans="1:2" x14ac:dyDescent="0.25">
      <c r="A437" s="80">
        <v>435</v>
      </c>
      <c r="B437" t="s">
        <v>2184</v>
      </c>
    </row>
    <row r="438" spans="1:2" x14ac:dyDescent="0.25">
      <c r="A438" s="80">
        <v>436</v>
      </c>
      <c r="B438" t="s">
        <v>2185</v>
      </c>
    </row>
    <row r="439" spans="1:2" x14ac:dyDescent="0.25">
      <c r="A439" s="80">
        <v>437</v>
      </c>
      <c r="B439" t="s">
        <v>2451</v>
      </c>
    </row>
    <row r="440" spans="1:2" x14ac:dyDescent="0.25">
      <c r="A440" s="80">
        <v>438</v>
      </c>
      <c r="B440" t="s">
        <v>1739</v>
      </c>
    </row>
    <row r="441" spans="1:2" x14ac:dyDescent="0.25">
      <c r="A441" s="80">
        <v>439</v>
      </c>
      <c r="B441" t="s">
        <v>1740</v>
      </c>
    </row>
    <row r="442" spans="1:2" x14ac:dyDescent="0.25">
      <c r="A442" s="80">
        <v>440</v>
      </c>
      <c r="B442" t="s">
        <v>1741</v>
      </c>
    </row>
    <row r="443" spans="1:2" x14ac:dyDescent="0.25">
      <c r="A443" s="80">
        <v>441</v>
      </c>
      <c r="B443" t="s">
        <v>2239</v>
      </c>
    </row>
    <row r="444" spans="1:2" x14ac:dyDescent="0.25">
      <c r="A444" s="80">
        <v>442</v>
      </c>
      <c r="B444" t="s">
        <v>2240</v>
      </c>
    </row>
    <row r="445" spans="1:2" x14ac:dyDescent="0.25">
      <c r="A445" s="80">
        <v>443</v>
      </c>
      <c r="B445" t="s">
        <v>2241</v>
      </c>
    </row>
    <row r="446" spans="1:2" x14ac:dyDescent="0.25">
      <c r="A446" s="80">
        <v>444</v>
      </c>
      <c r="B446" t="s">
        <v>2242</v>
      </c>
    </row>
    <row r="447" spans="1:2" x14ac:dyDescent="0.25">
      <c r="A447" s="80">
        <v>445</v>
      </c>
      <c r="B447" t="s">
        <v>2243</v>
      </c>
    </row>
    <row r="448" spans="1:2" x14ac:dyDescent="0.25">
      <c r="A448" s="80">
        <v>446</v>
      </c>
      <c r="B448" t="s">
        <v>2244</v>
      </c>
    </row>
    <row r="449" spans="1:2" x14ac:dyDescent="0.25">
      <c r="A449" s="80">
        <v>447</v>
      </c>
      <c r="B449" t="s">
        <v>2245</v>
      </c>
    </row>
    <row r="450" spans="1:2" x14ac:dyDescent="0.25">
      <c r="A450" s="81">
        <v>448</v>
      </c>
      <c r="B450" t="s">
        <v>2246</v>
      </c>
    </row>
    <row r="451" spans="1:2" x14ac:dyDescent="0.25">
      <c r="A451" s="81">
        <v>449</v>
      </c>
      <c r="B451" t="s">
        <v>2247</v>
      </c>
    </row>
    <row r="452" spans="1:2" x14ac:dyDescent="0.25">
      <c r="A452" s="81">
        <v>450</v>
      </c>
      <c r="B452" t="s">
        <v>2186</v>
      </c>
    </row>
    <row r="453" spans="1:2" x14ac:dyDescent="0.25">
      <c r="A453" s="80">
        <v>451</v>
      </c>
      <c r="B453" t="s">
        <v>2187</v>
      </c>
    </row>
    <row r="454" spans="1:2" x14ac:dyDescent="0.25">
      <c r="A454" s="80">
        <v>452</v>
      </c>
      <c r="B454" t="s">
        <v>2188</v>
      </c>
    </row>
    <row r="455" spans="1:2" x14ac:dyDescent="0.25">
      <c r="A455" s="81">
        <v>453</v>
      </c>
      <c r="B455" t="s">
        <v>2189</v>
      </c>
    </row>
    <row r="456" spans="1:2" x14ac:dyDescent="0.25">
      <c r="A456" s="81">
        <v>454</v>
      </c>
      <c r="B456" t="s">
        <v>2450</v>
      </c>
    </row>
    <row r="457" spans="1:2" x14ac:dyDescent="0.25">
      <c r="A457" s="81">
        <v>455</v>
      </c>
      <c r="B457" t="s">
        <v>2248</v>
      </c>
    </row>
    <row r="458" spans="1:2" x14ac:dyDescent="0.25">
      <c r="A458" s="80">
        <v>456</v>
      </c>
      <c r="B458" t="s">
        <v>2249</v>
      </c>
    </row>
    <row r="459" spans="1:2" x14ac:dyDescent="0.25">
      <c r="A459" s="80">
        <v>457</v>
      </c>
      <c r="B459" t="s">
        <v>2250</v>
      </c>
    </row>
    <row r="460" spans="1:2" x14ac:dyDescent="0.25">
      <c r="A460" s="80">
        <v>458</v>
      </c>
      <c r="B460" t="s">
        <v>2498</v>
      </c>
    </row>
    <row r="461" spans="1:2" x14ac:dyDescent="0.25">
      <c r="A461" s="80">
        <v>459</v>
      </c>
      <c r="B461" t="s">
        <v>2499</v>
      </c>
    </row>
    <row r="462" spans="1:2" x14ac:dyDescent="0.25">
      <c r="A462" s="80">
        <v>460</v>
      </c>
      <c r="B462" t="s">
        <v>2500</v>
      </c>
    </row>
    <row r="463" spans="1:2" x14ac:dyDescent="0.25">
      <c r="A463" s="80">
        <v>461</v>
      </c>
      <c r="B463" t="s">
        <v>2501</v>
      </c>
    </row>
    <row r="464" spans="1:2" x14ac:dyDescent="0.25">
      <c r="A464" s="80">
        <v>462</v>
      </c>
      <c r="B464" t="s">
        <v>2502</v>
      </c>
    </row>
    <row r="465" spans="1:3" x14ac:dyDescent="0.25">
      <c r="A465" s="80">
        <v>463</v>
      </c>
      <c r="B465" t="s">
        <v>2503</v>
      </c>
    </row>
    <row r="466" spans="1:3" x14ac:dyDescent="0.25">
      <c r="A466" s="80">
        <v>464</v>
      </c>
      <c r="B466" t="s">
        <v>2495</v>
      </c>
    </row>
    <row r="467" spans="1:3" x14ac:dyDescent="0.25">
      <c r="A467" s="80">
        <v>465</v>
      </c>
      <c r="B467" t="s">
        <v>2445</v>
      </c>
    </row>
    <row r="468" spans="1:3" x14ac:dyDescent="0.25">
      <c r="A468" s="80">
        <v>466</v>
      </c>
      <c r="B468" t="s">
        <v>2444</v>
      </c>
    </row>
    <row r="469" spans="1:3" x14ac:dyDescent="0.25">
      <c r="A469" s="80">
        <v>467</v>
      </c>
      <c r="B469" t="s">
        <v>2496</v>
      </c>
    </row>
    <row r="470" spans="1:3" x14ac:dyDescent="0.25">
      <c r="A470" s="80">
        <v>468</v>
      </c>
      <c r="B470" t="s">
        <v>2497</v>
      </c>
    </row>
    <row r="471" spans="1:3" x14ac:dyDescent="0.25">
      <c r="A471" s="80">
        <v>469</v>
      </c>
      <c r="B471" t="s">
        <v>2560</v>
      </c>
    </row>
    <row r="472" spans="1:3" x14ac:dyDescent="0.25">
      <c r="A472" s="80">
        <v>470</v>
      </c>
      <c r="B472" t="s">
        <v>2561</v>
      </c>
    </row>
    <row r="473" spans="1:3" x14ac:dyDescent="0.25">
      <c r="A473" s="80">
        <v>471</v>
      </c>
      <c r="B473" t="s">
        <v>2493</v>
      </c>
    </row>
    <row r="474" spans="1:3" x14ac:dyDescent="0.25">
      <c r="A474" s="81">
        <v>472</v>
      </c>
      <c r="B474" t="s">
        <v>2494</v>
      </c>
      <c r="C474" s="79"/>
    </row>
    <row r="475" spans="1:3" x14ac:dyDescent="0.25">
      <c r="A475" s="80">
        <v>473</v>
      </c>
      <c r="B475" t="s">
        <v>2465</v>
      </c>
      <c r="C475" s="79"/>
    </row>
    <row r="476" spans="1:3" x14ac:dyDescent="0.25">
      <c r="A476" s="80">
        <v>474</v>
      </c>
      <c r="C476" s="79"/>
    </row>
    <row r="477" spans="1:3" x14ac:dyDescent="0.25">
      <c r="A477" s="80">
        <v>475</v>
      </c>
      <c r="C477" s="79"/>
    </row>
    <row r="478" spans="1:3" x14ac:dyDescent="0.25">
      <c r="A478" s="80">
        <v>476</v>
      </c>
      <c r="B478" t="s">
        <v>2719</v>
      </c>
      <c r="C478" s="80"/>
    </row>
    <row r="479" spans="1:3" x14ac:dyDescent="0.25">
      <c r="A479" s="80">
        <v>477</v>
      </c>
      <c r="B479" t="s">
        <v>2720</v>
      </c>
      <c r="C479" s="81"/>
    </row>
    <row r="480" spans="1:3" x14ac:dyDescent="0.25">
      <c r="A480" s="80">
        <v>478</v>
      </c>
      <c r="B480" t="s">
        <v>2721</v>
      </c>
      <c r="C480" s="81"/>
    </row>
    <row r="481" spans="1:3" x14ac:dyDescent="0.25">
      <c r="A481" s="80">
        <v>479</v>
      </c>
      <c r="B481" t="s">
        <v>2722</v>
      </c>
      <c r="C481" s="81"/>
    </row>
    <row r="482" spans="1:3" x14ac:dyDescent="0.25">
      <c r="A482" s="81">
        <v>480</v>
      </c>
      <c r="B482" t="s">
        <v>2723</v>
      </c>
      <c r="C482" s="81"/>
    </row>
    <row r="483" spans="1:3" x14ac:dyDescent="0.25">
      <c r="A483" s="80">
        <v>481</v>
      </c>
      <c r="B483" t="s">
        <v>2562</v>
      </c>
      <c r="C483" s="81"/>
    </row>
    <row r="484" spans="1:3" x14ac:dyDescent="0.25">
      <c r="A484" s="80">
        <v>482</v>
      </c>
      <c r="B484" t="s">
        <v>2563</v>
      </c>
      <c r="C484" s="81"/>
    </row>
    <row r="485" spans="1:3" x14ac:dyDescent="0.25">
      <c r="A485" s="80">
        <v>483</v>
      </c>
      <c r="B485" t="s">
        <v>2564</v>
      </c>
      <c r="C485" s="81"/>
    </row>
    <row r="486" spans="1:3" x14ac:dyDescent="0.25">
      <c r="A486" s="80">
        <v>484</v>
      </c>
      <c r="B486" t="s">
        <v>2565</v>
      </c>
    </row>
    <row r="487" spans="1:3" x14ac:dyDescent="0.25">
      <c r="A487" s="80">
        <v>485</v>
      </c>
      <c r="B487" t="s">
        <v>2554</v>
      </c>
    </row>
    <row r="488" spans="1:3" x14ac:dyDescent="0.25">
      <c r="A488" s="80">
        <v>486</v>
      </c>
      <c r="B488" t="s">
        <v>2559</v>
      </c>
    </row>
    <row r="489" spans="1:3" x14ac:dyDescent="0.25">
      <c r="A489" s="91">
        <v>487</v>
      </c>
      <c r="B489" s="57" t="s">
        <v>2724</v>
      </c>
    </row>
    <row r="490" spans="1:3" x14ac:dyDescent="0.25">
      <c r="A490" s="91">
        <v>488</v>
      </c>
      <c r="B490" s="57"/>
    </row>
    <row r="491" spans="1:3" x14ac:dyDescent="0.25">
      <c r="A491" s="91">
        <v>489</v>
      </c>
      <c r="B491" s="57" t="s">
        <v>2725</v>
      </c>
    </row>
    <row r="492" spans="1:3" x14ac:dyDescent="0.25">
      <c r="A492" s="91">
        <v>490</v>
      </c>
      <c r="B492" s="57" t="s">
        <v>2726</v>
      </c>
    </row>
    <row r="493" spans="1:3" x14ac:dyDescent="0.25">
      <c r="A493" s="91">
        <v>491</v>
      </c>
      <c r="B493" s="57" t="s">
        <v>2727</v>
      </c>
    </row>
    <row r="494" spans="1:3" x14ac:dyDescent="0.25">
      <c r="A494" s="91">
        <v>492</v>
      </c>
      <c r="B494" s="57"/>
    </row>
    <row r="495" spans="1:3" x14ac:dyDescent="0.25">
      <c r="A495" s="91">
        <v>493</v>
      </c>
      <c r="B495" s="57" t="s">
        <v>2728</v>
      </c>
    </row>
    <row r="496" spans="1:3" x14ac:dyDescent="0.25">
      <c r="A496" s="91">
        <v>494</v>
      </c>
      <c r="B496" s="57" t="s">
        <v>2729</v>
      </c>
    </row>
    <row r="497" spans="1:2" x14ac:dyDescent="0.25">
      <c r="A497" s="91">
        <v>495</v>
      </c>
      <c r="B497" s="57" t="s">
        <v>2730</v>
      </c>
    </row>
    <row r="498" spans="1:2" x14ac:dyDescent="0.25">
      <c r="A498" s="91">
        <v>496</v>
      </c>
      <c r="B498" s="57" t="s">
        <v>2731</v>
      </c>
    </row>
    <row r="501" spans="1:2" x14ac:dyDescent="0.25">
      <c r="A501" s="91"/>
    </row>
    <row r="502" spans="1:2" x14ac:dyDescent="0.25">
      <c r="A502" s="91"/>
    </row>
    <row r="503" spans="1:2" x14ac:dyDescent="0.25">
      <c r="A503" s="91"/>
    </row>
    <row r="504" spans="1:2" x14ac:dyDescent="0.25">
      <c r="A504" s="91"/>
    </row>
    <row r="505" spans="1:2" x14ac:dyDescent="0.25">
      <c r="A505" s="91"/>
    </row>
    <row r="506" spans="1:2" x14ac:dyDescent="0.25">
      <c r="A506" s="91"/>
    </row>
    <row r="507" spans="1:2" x14ac:dyDescent="0.25">
      <c r="A507" s="91"/>
    </row>
    <row r="508" spans="1:2" x14ac:dyDescent="0.25">
      <c r="A508" s="91"/>
    </row>
    <row r="509" spans="1:2" x14ac:dyDescent="0.25">
      <c r="A509" s="91"/>
    </row>
    <row r="510" spans="1:2" x14ac:dyDescent="0.25">
      <c r="A510" s="91"/>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76"/>
  <sheetViews>
    <sheetView workbookViewId="0">
      <selection sqref="A1:I3"/>
    </sheetView>
  </sheetViews>
  <sheetFormatPr baseColWidth="10" defaultRowHeight="15" x14ac:dyDescent="0.25"/>
  <sheetData>
    <row r="1" spans="1:9" x14ac:dyDescent="0.25">
      <c r="A1" s="79">
        <v>493</v>
      </c>
      <c r="B1">
        <v>44</v>
      </c>
      <c r="C1">
        <v>2119</v>
      </c>
      <c r="D1" t="s">
        <v>2754</v>
      </c>
      <c r="E1">
        <v>854</v>
      </c>
      <c r="F1">
        <v>1283</v>
      </c>
      <c r="G1" t="s">
        <v>2755</v>
      </c>
      <c r="H1">
        <v>1</v>
      </c>
      <c r="I1" t="s">
        <v>2756</v>
      </c>
    </row>
    <row r="2" spans="1:9" x14ac:dyDescent="0.25">
      <c r="A2" s="79">
        <v>487</v>
      </c>
      <c r="B2">
        <v>44</v>
      </c>
      <c r="C2">
        <v>2119</v>
      </c>
      <c r="D2" t="s">
        <v>2754</v>
      </c>
      <c r="E2">
        <v>854</v>
      </c>
      <c r="F2">
        <v>1283</v>
      </c>
      <c r="G2" t="s">
        <v>2755</v>
      </c>
      <c r="H2">
        <v>1</v>
      </c>
      <c r="I2" t="s">
        <v>2757</v>
      </c>
    </row>
    <row r="3" spans="1:9" x14ac:dyDescent="0.25">
      <c r="A3" s="79">
        <v>495</v>
      </c>
      <c r="B3">
        <v>44</v>
      </c>
      <c r="C3">
        <v>2119</v>
      </c>
      <c r="D3" t="s">
        <v>2754</v>
      </c>
      <c r="E3">
        <v>854</v>
      </c>
      <c r="F3">
        <v>1283</v>
      </c>
      <c r="G3" t="s">
        <v>2755</v>
      </c>
      <c r="H3">
        <v>7</v>
      </c>
      <c r="I3" t="s">
        <v>2758</v>
      </c>
    </row>
    <row r="4" spans="1:9" x14ac:dyDescent="0.25">
      <c r="A4" s="79"/>
    </row>
    <row r="5" spans="1:9" x14ac:dyDescent="0.25">
      <c r="A5" s="79"/>
    </row>
    <row r="6" spans="1:9" x14ac:dyDescent="0.25">
      <c r="A6" s="79"/>
    </row>
    <row r="7" spans="1:9" x14ac:dyDescent="0.25">
      <c r="A7" s="79"/>
    </row>
    <row r="8" spans="1:9" x14ac:dyDescent="0.25">
      <c r="A8" s="80"/>
    </row>
    <row r="9" spans="1:9" x14ac:dyDescent="0.25">
      <c r="A9" s="80"/>
    </row>
    <row r="10" spans="1:9" x14ac:dyDescent="0.25">
      <c r="A10" s="80"/>
    </row>
    <row r="11" spans="1:9" x14ac:dyDescent="0.25">
      <c r="A11" s="80"/>
    </row>
    <row r="12" spans="1:9" x14ac:dyDescent="0.25">
      <c r="A12" s="80"/>
    </row>
    <row r="13" spans="1:9" x14ac:dyDescent="0.25">
      <c r="A13" s="80"/>
    </row>
    <row r="14" spans="1:9" x14ac:dyDescent="0.25">
      <c r="A14" s="80"/>
    </row>
    <row r="15" spans="1:9" x14ac:dyDescent="0.25">
      <c r="A15" s="80"/>
    </row>
    <row r="16" spans="1:9" x14ac:dyDescent="0.25">
      <c r="A16" s="80"/>
    </row>
    <row r="17" spans="1:1" x14ac:dyDescent="0.25">
      <c r="A17" s="80"/>
    </row>
    <row r="18" spans="1:1" x14ac:dyDescent="0.25">
      <c r="A18" s="81"/>
    </row>
    <row r="19" spans="1:1" x14ac:dyDescent="0.25">
      <c r="A19" s="81"/>
    </row>
    <row r="20" spans="1:1" x14ac:dyDescent="0.25">
      <c r="A20" s="81"/>
    </row>
    <row r="21" spans="1:1" x14ac:dyDescent="0.25">
      <c r="A21" s="81"/>
    </row>
    <row r="22" spans="1:1" x14ac:dyDescent="0.25">
      <c r="A22" s="81"/>
    </row>
    <row r="23" spans="1:1" x14ac:dyDescent="0.25">
      <c r="A23" s="81"/>
    </row>
    <row r="24" spans="1:1" x14ac:dyDescent="0.25">
      <c r="A24" s="81"/>
    </row>
    <row r="25" spans="1:1" x14ac:dyDescent="0.25">
      <c r="A25" s="80"/>
    </row>
    <row r="26" spans="1:1" x14ac:dyDescent="0.25">
      <c r="A26" s="81"/>
    </row>
    <row r="27" spans="1:1" x14ac:dyDescent="0.25">
      <c r="A27" s="81"/>
    </row>
    <row r="28" spans="1:1" x14ac:dyDescent="0.25">
      <c r="A28" s="81"/>
    </row>
    <row r="29" spans="1:1" x14ac:dyDescent="0.25">
      <c r="A29" s="81"/>
    </row>
    <row r="30" spans="1:1" x14ac:dyDescent="0.25">
      <c r="A30" s="81"/>
    </row>
    <row r="31" spans="1:1" x14ac:dyDescent="0.25">
      <c r="A31" s="81"/>
    </row>
    <row r="32" spans="1:1"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1"/>
    </row>
    <row r="41" spans="1:1" x14ac:dyDescent="0.25">
      <c r="A41" s="81"/>
    </row>
    <row r="42" spans="1:1" x14ac:dyDescent="0.25">
      <c r="A42" s="81"/>
    </row>
    <row r="43" spans="1:1" x14ac:dyDescent="0.25">
      <c r="A43" s="81"/>
    </row>
    <row r="44" spans="1:1" x14ac:dyDescent="0.25">
      <c r="A44" s="81"/>
    </row>
    <row r="45" spans="1:1" x14ac:dyDescent="0.25">
      <c r="A45" s="81"/>
    </row>
    <row r="46" spans="1:1" x14ac:dyDescent="0.25">
      <c r="A46" s="81"/>
    </row>
    <row r="47" spans="1:1" x14ac:dyDescent="0.25">
      <c r="A47" s="81"/>
    </row>
    <row r="48" spans="1:1" x14ac:dyDescent="0.25">
      <c r="A48" s="81"/>
    </row>
    <row r="49" spans="1:1" x14ac:dyDescent="0.25">
      <c r="A49" s="80"/>
    </row>
    <row r="50" spans="1:1" x14ac:dyDescent="0.25">
      <c r="A50" s="80"/>
    </row>
    <row r="51" spans="1:1" x14ac:dyDescent="0.25">
      <c r="A51" s="80"/>
    </row>
    <row r="52" spans="1:1" x14ac:dyDescent="0.25">
      <c r="A52" s="80"/>
    </row>
    <row r="53" spans="1:1" x14ac:dyDescent="0.25">
      <c r="A53" s="80"/>
    </row>
    <row r="54" spans="1:1" x14ac:dyDescent="0.25">
      <c r="A54" s="80"/>
    </row>
    <row r="55" spans="1:1" x14ac:dyDescent="0.25">
      <c r="A55" s="80"/>
    </row>
    <row r="56" spans="1:1" x14ac:dyDescent="0.25">
      <c r="A56" s="80"/>
    </row>
    <row r="57" spans="1:1" x14ac:dyDescent="0.25">
      <c r="A57" s="81"/>
    </row>
    <row r="58" spans="1:1" x14ac:dyDescent="0.25">
      <c r="A58" s="81"/>
    </row>
    <row r="59" spans="1:1" x14ac:dyDescent="0.25">
      <c r="A59" s="81"/>
    </row>
    <row r="60" spans="1:1" x14ac:dyDescent="0.25">
      <c r="A60" s="81"/>
    </row>
    <row r="61" spans="1:1" x14ac:dyDescent="0.25">
      <c r="A61" s="81"/>
    </row>
    <row r="62" spans="1:1" x14ac:dyDescent="0.25">
      <c r="A62" s="81"/>
    </row>
    <row r="63" spans="1:1" x14ac:dyDescent="0.25">
      <c r="A63" s="81"/>
    </row>
    <row r="64" spans="1:1" x14ac:dyDescent="0.25">
      <c r="A64" s="81"/>
    </row>
    <row r="65" spans="1:1" x14ac:dyDescent="0.25">
      <c r="A65" s="81"/>
    </row>
    <row r="66" spans="1:1" x14ac:dyDescent="0.25">
      <c r="A66" s="81"/>
    </row>
    <row r="67" spans="1:1" x14ac:dyDescent="0.25">
      <c r="A67" s="81"/>
    </row>
    <row r="68" spans="1:1" x14ac:dyDescent="0.25">
      <c r="A68" s="81"/>
    </row>
    <row r="69" spans="1:1" x14ac:dyDescent="0.25">
      <c r="A69" s="81"/>
    </row>
    <row r="70" spans="1:1" x14ac:dyDescent="0.25">
      <c r="A70" s="81"/>
    </row>
    <row r="71" spans="1:1" x14ac:dyDescent="0.25">
      <c r="A71" s="81"/>
    </row>
    <row r="72" spans="1:1" x14ac:dyDescent="0.25">
      <c r="A72" s="81"/>
    </row>
    <row r="73" spans="1:1" x14ac:dyDescent="0.25">
      <c r="A73" s="81"/>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0"/>
    </row>
    <row r="86" spans="1:1" x14ac:dyDescent="0.25">
      <c r="A86" s="80"/>
    </row>
    <row r="87" spans="1:1" x14ac:dyDescent="0.25">
      <c r="A87" s="80"/>
    </row>
    <row r="88" spans="1:1" x14ac:dyDescent="0.25">
      <c r="A88" s="80"/>
    </row>
    <row r="89" spans="1:1" x14ac:dyDescent="0.25">
      <c r="A89" s="80"/>
    </row>
    <row r="90" spans="1:1" x14ac:dyDescent="0.25">
      <c r="A90" s="80"/>
    </row>
    <row r="91" spans="1:1" x14ac:dyDescent="0.25">
      <c r="A91" s="80"/>
    </row>
    <row r="92" spans="1:1" x14ac:dyDescent="0.25">
      <c r="A92" s="80"/>
    </row>
    <row r="93" spans="1:1" x14ac:dyDescent="0.25">
      <c r="A93" s="80"/>
    </row>
    <row r="94" spans="1:1" x14ac:dyDescent="0.25">
      <c r="A94" s="80"/>
    </row>
    <row r="95" spans="1:1" x14ac:dyDescent="0.25">
      <c r="A95" s="80"/>
    </row>
    <row r="96" spans="1:1" x14ac:dyDescent="0.25">
      <c r="A96" s="80"/>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0"/>
    </row>
    <row r="104" spans="1:1" x14ac:dyDescent="0.25">
      <c r="A104" s="80"/>
    </row>
    <row r="105" spans="1:1" x14ac:dyDescent="0.25">
      <c r="A105" s="80"/>
    </row>
    <row r="106" spans="1:1" x14ac:dyDescent="0.25">
      <c r="A106" s="80"/>
    </row>
    <row r="107" spans="1:1" x14ac:dyDescent="0.25">
      <c r="A107" s="80"/>
    </row>
    <row r="108" spans="1:1" x14ac:dyDescent="0.25">
      <c r="A108" s="80"/>
    </row>
    <row r="109" spans="1:1" x14ac:dyDescent="0.25">
      <c r="A109" s="80"/>
    </row>
    <row r="110" spans="1:1" x14ac:dyDescent="0.25">
      <c r="A110" s="80"/>
    </row>
    <row r="111" spans="1:1" x14ac:dyDescent="0.25">
      <c r="A111" s="80"/>
    </row>
    <row r="112" spans="1:1" x14ac:dyDescent="0.25">
      <c r="A112" s="80"/>
    </row>
    <row r="113" spans="1:1" x14ac:dyDescent="0.25">
      <c r="A113" s="81"/>
    </row>
    <row r="114" spans="1:1" x14ac:dyDescent="0.25">
      <c r="A114" s="81"/>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0"/>
    </row>
    <row r="132" spans="1:1" x14ac:dyDescent="0.25">
      <c r="A132" s="80"/>
    </row>
    <row r="133" spans="1:1" x14ac:dyDescent="0.25">
      <c r="A133" s="80"/>
    </row>
    <row r="134" spans="1:1" x14ac:dyDescent="0.25">
      <c r="A134" s="80"/>
    </row>
    <row r="135" spans="1:1" x14ac:dyDescent="0.25">
      <c r="A135" s="80"/>
    </row>
    <row r="136" spans="1:1" x14ac:dyDescent="0.25">
      <c r="A136" s="80"/>
    </row>
    <row r="137" spans="1:1" x14ac:dyDescent="0.25">
      <c r="A137" s="81"/>
    </row>
    <row r="138" spans="1:1" x14ac:dyDescent="0.25">
      <c r="A138" s="81"/>
    </row>
    <row r="139" spans="1:1" x14ac:dyDescent="0.25">
      <c r="A139" s="80"/>
    </row>
    <row r="140" spans="1:1" x14ac:dyDescent="0.25">
      <c r="A140" s="80"/>
    </row>
    <row r="141" spans="1:1" x14ac:dyDescent="0.25">
      <c r="A141" s="81"/>
    </row>
    <row r="142" spans="1:1" x14ac:dyDescent="0.25">
      <c r="A142" s="81"/>
    </row>
    <row r="143" spans="1:1" x14ac:dyDescent="0.25">
      <c r="A143" s="81"/>
    </row>
    <row r="144" spans="1:1" x14ac:dyDescent="0.25">
      <c r="A144" s="81"/>
    </row>
    <row r="145" spans="1:1" x14ac:dyDescent="0.25">
      <c r="A145" s="81"/>
    </row>
    <row r="146" spans="1:1" x14ac:dyDescent="0.25">
      <c r="A146" s="80"/>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0"/>
    </row>
    <row r="154" spans="1:1" x14ac:dyDescent="0.25">
      <c r="A154" s="80"/>
    </row>
    <row r="155" spans="1:1" x14ac:dyDescent="0.25">
      <c r="A155" s="80"/>
    </row>
    <row r="156" spans="1:1" x14ac:dyDescent="0.25">
      <c r="A156" s="80"/>
    </row>
    <row r="157" spans="1:1" x14ac:dyDescent="0.25">
      <c r="A157" s="80"/>
    </row>
    <row r="158" spans="1:1" x14ac:dyDescent="0.25">
      <c r="A158" s="80"/>
    </row>
    <row r="159" spans="1:1" x14ac:dyDescent="0.25">
      <c r="A159" s="81"/>
    </row>
    <row r="160" spans="1:1" x14ac:dyDescent="0.25">
      <c r="A160" s="80"/>
    </row>
    <row r="161" spans="1:1" x14ac:dyDescent="0.25">
      <c r="A161" s="80"/>
    </row>
    <row r="162" spans="1:1" x14ac:dyDescent="0.25">
      <c r="A162" s="80"/>
    </row>
    <row r="163" spans="1:1" x14ac:dyDescent="0.25">
      <c r="A163" s="81"/>
    </row>
    <row r="164" spans="1:1" x14ac:dyDescent="0.25">
      <c r="A164" s="81"/>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0"/>
    </row>
    <row r="175" spans="1:1" x14ac:dyDescent="0.25">
      <c r="A175" s="81"/>
    </row>
    <row r="176" spans="1:1" x14ac:dyDescent="0.25">
      <c r="A176" s="81"/>
    </row>
    <row r="177" spans="1:1" x14ac:dyDescent="0.25">
      <c r="A177" s="80"/>
    </row>
    <row r="178" spans="1:1" x14ac:dyDescent="0.25">
      <c r="A178" s="80"/>
    </row>
    <row r="179" spans="1:1" x14ac:dyDescent="0.25">
      <c r="A179" s="80"/>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1"/>
    </row>
    <row r="188" spans="1:1" x14ac:dyDescent="0.25">
      <c r="A188" s="81"/>
    </row>
    <row r="189" spans="1:1" x14ac:dyDescent="0.25">
      <c r="A189" s="81"/>
    </row>
    <row r="190" spans="1:1" x14ac:dyDescent="0.25">
      <c r="A190" s="81"/>
    </row>
    <row r="191" spans="1:1" x14ac:dyDescent="0.25">
      <c r="A191" s="81"/>
    </row>
    <row r="192" spans="1:1" x14ac:dyDescent="0.25">
      <c r="A192" s="81"/>
    </row>
    <row r="193" spans="1:1" x14ac:dyDescent="0.25">
      <c r="A193" s="80"/>
    </row>
    <row r="194" spans="1:1" x14ac:dyDescent="0.25">
      <c r="A194" s="81"/>
    </row>
    <row r="195" spans="1:1" x14ac:dyDescent="0.25">
      <c r="A195" s="81"/>
    </row>
    <row r="196" spans="1:1" x14ac:dyDescent="0.25">
      <c r="A196" s="80"/>
    </row>
    <row r="197" spans="1:1" x14ac:dyDescent="0.25">
      <c r="A197" s="80"/>
    </row>
    <row r="198" spans="1:1" x14ac:dyDescent="0.25">
      <c r="A198" s="81"/>
    </row>
    <row r="199" spans="1:1" x14ac:dyDescent="0.25">
      <c r="A199" s="81"/>
    </row>
    <row r="200" spans="1:1" x14ac:dyDescent="0.25">
      <c r="A200" s="81"/>
    </row>
    <row r="201" spans="1:1" x14ac:dyDescent="0.25">
      <c r="A201" s="80"/>
    </row>
    <row r="202" spans="1:1" x14ac:dyDescent="0.25">
      <c r="A202" s="80"/>
    </row>
    <row r="203" spans="1:1" x14ac:dyDescent="0.25">
      <c r="A203" s="80"/>
    </row>
    <row r="204" spans="1:1" x14ac:dyDescent="0.25">
      <c r="A204" s="81"/>
    </row>
    <row r="205" spans="1:1" x14ac:dyDescent="0.25">
      <c r="A205" s="81"/>
    </row>
    <row r="206" spans="1:1" x14ac:dyDescent="0.25">
      <c r="A206" s="81"/>
    </row>
    <row r="207" spans="1:1" x14ac:dyDescent="0.25">
      <c r="A207" s="81"/>
    </row>
    <row r="208" spans="1:1" x14ac:dyDescent="0.25">
      <c r="A208" s="81"/>
    </row>
    <row r="209" spans="1:1" x14ac:dyDescent="0.25">
      <c r="A209" s="81"/>
    </row>
    <row r="210" spans="1:1" x14ac:dyDescent="0.25">
      <c r="A210" s="81"/>
    </row>
    <row r="211" spans="1:1" x14ac:dyDescent="0.25">
      <c r="A211" s="81"/>
    </row>
    <row r="212" spans="1:1" x14ac:dyDescent="0.25">
      <c r="A212" s="81"/>
    </row>
    <row r="213" spans="1:1" x14ac:dyDescent="0.25">
      <c r="A213" s="81"/>
    </row>
    <row r="214" spans="1:1" x14ac:dyDescent="0.25">
      <c r="A214" s="81"/>
    </row>
    <row r="215" spans="1:1" x14ac:dyDescent="0.25">
      <c r="A215" s="81"/>
    </row>
    <row r="216" spans="1:1" x14ac:dyDescent="0.25">
      <c r="A216" s="81"/>
    </row>
    <row r="217" spans="1:1" x14ac:dyDescent="0.25">
      <c r="A217" s="80"/>
    </row>
    <row r="218" spans="1:1" x14ac:dyDescent="0.25">
      <c r="A218" s="80"/>
    </row>
    <row r="219" spans="1:1" x14ac:dyDescent="0.25">
      <c r="A219" s="80"/>
    </row>
    <row r="220" spans="1:1" x14ac:dyDescent="0.25">
      <c r="A220" s="80"/>
    </row>
    <row r="221" spans="1:1" x14ac:dyDescent="0.25">
      <c r="A221" s="81"/>
    </row>
    <row r="222" spans="1:1" x14ac:dyDescent="0.25">
      <c r="A222" s="81"/>
    </row>
    <row r="223" spans="1:1" x14ac:dyDescent="0.25">
      <c r="A223" s="80"/>
    </row>
    <row r="224" spans="1:1" x14ac:dyDescent="0.25">
      <c r="A224" s="80"/>
    </row>
    <row r="225" spans="1:1" x14ac:dyDescent="0.25">
      <c r="A225" s="81"/>
    </row>
    <row r="226" spans="1:1" x14ac:dyDescent="0.25">
      <c r="A226" s="81"/>
    </row>
    <row r="227" spans="1:1" x14ac:dyDescent="0.25">
      <c r="A227" s="81"/>
    </row>
    <row r="228" spans="1:1" x14ac:dyDescent="0.25">
      <c r="A228" s="81"/>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0"/>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1"/>
    </row>
    <row r="248" spans="1:1" x14ac:dyDescent="0.25">
      <c r="A248" s="80"/>
    </row>
    <row r="249" spans="1:1" x14ac:dyDescent="0.25">
      <c r="A249" s="81"/>
    </row>
    <row r="250" spans="1:1" x14ac:dyDescent="0.25">
      <c r="A250" s="80"/>
    </row>
    <row r="251" spans="1:1" x14ac:dyDescent="0.25">
      <c r="A251" s="81"/>
    </row>
    <row r="252" spans="1:1" x14ac:dyDescent="0.25">
      <c r="A252" s="81"/>
    </row>
    <row r="253" spans="1:1" x14ac:dyDescent="0.25">
      <c r="A253" s="80"/>
    </row>
    <row r="254" spans="1:1" x14ac:dyDescent="0.25">
      <c r="A254" s="81"/>
    </row>
    <row r="255" spans="1:1" x14ac:dyDescent="0.25">
      <c r="A255" s="81"/>
    </row>
    <row r="256" spans="1:1" x14ac:dyDescent="0.25">
      <c r="A256" s="81"/>
    </row>
    <row r="257" spans="1:1" x14ac:dyDescent="0.25">
      <c r="A257" s="81"/>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0"/>
    </row>
    <row r="267" spans="1:1" x14ac:dyDescent="0.25">
      <c r="A267" s="80"/>
    </row>
    <row r="268" spans="1:1" x14ac:dyDescent="0.25">
      <c r="A268" s="80"/>
    </row>
    <row r="269" spans="1:1" x14ac:dyDescent="0.25">
      <c r="A269" s="80"/>
    </row>
    <row r="270" spans="1:1" x14ac:dyDescent="0.25">
      <c r="A270" s="80"/>
    </row>
    <row r="271" spans="1:1" x14ac:dyDescent="0.25">
      <c r="A271" s="80"/>
    </row>
    <row r="272" spans="1:1" x14ac:dyDescent="0.25">
      <c r="A272" s="80"/>
    </row>
    <row r="273" spans="1:1" x14ac:dyDescent="0.25">
      <c r="A273" s="80"/>
    </row>
    <row r="274" spans="1:1" x14ac:dyDescent="0.25">
      <c r="A274" s="80"/>
    </row>
    <row r="275" spans="1:1" x14ac:dyDescent="0.25">
      <c r="A275" s="80"/>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0"/>
    </row>
    <row r="291" spans="1:1" x14ac:dyDescent="0.25">
      <c r="A291" s="80"/>
    </row>
    <row r="292" spans="1:1" x14ac:dyDescent="0.25">
      <c r="A292" s="80"/>
    </row>
    <row r="293" spans="1:1" x14ac:dyDescent="0.25">
      <c r="A293" s="80"/>
    </row>
    <row r="294" spans="1:1" x14ac:dyDescent="0.25">
      <c r="A294" s="80"/>
    </row>
    <row r="295" spans="1:1" x14ac:dyDescent="0.25">
      <c r="A295" s="80"/>
    </row>
    <row r="296" spans="1:1" x14ac:dyDescent="0.25">
      <c r="A296" s="80"/>
    </row>
    <row r="297" spans="1:1" x14ac:dyDescent="0.25">
      <c r="A297" s="80"/>
    </row>
    <row r="298" spans="1:1" x14ac:dyDescent="0.25">
      <c r="A298" s="80"/>
    </row>
    <row r="299" spans="1:1" x14ac:dyDescent="0.25">
      <c r="A299" s="80"/>
    </row>
    <row r="300" spans="1:1" x14ac:dyDescent="0.25">
      <c r="A300" s="80"/>
    </row>
    <row r="301" spans="1:1" x14ac:dyDescent="0.25">
      <c r="A301" s="80"/>
    </row>
    <row r="302" spans="1:1" x14ac:dyDescent="0.25">
      <c r="A302" s="80"/>
    </row>
    <row r="303" spans="1:1" x14ac:dyDescent="0.25">
      <c r="A303" s="80"/>
    </row>
    <row r="304" spans="1:1" x14ac:dyDescent="0.25">
      <c r="A304" s="80"/>
    </row>
    <row r="305" spans="1:1" x14ac:dyDescent="0.25">
      <c r="A305" s="81"/>
    </row>
    <row r="306" spans="1:1" x14ac:dyDescent="0.25">
      <c r="A306" s="81"/>
    </row>
    <row r="307" spans="1:1" x14ac:dyDescent="0.25">
      <c r="A307" s="80"/>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1"/>
    </row>
    <row r="315" spans="1:1" x14ac:dyDescent="0.25">
      <c r="A315" s="81"/>
    </row>
    <row r="316" spans="1:1" x14ac:dyDescent="0.25">
      <c r="A316" s="81"/>
    </row>
    <row r="317" spans="1:1" x14ac:dyDescent="0.25">
      <c r="A317" s="81"/>
    </row>
    <row r="318" spans="1:1" x14ac:dyDescent="0.25">
      <c r="A318" s="81"/>
    </row>
    <row r="319" spans="1:1" x14ac:dyDescent="0.25">
      <c r="A319" s="81"/>
    </row>
    <row r="320" spans="1:1" x14ac:dyDescent="0.25">
      <c r="A320" s="81"/>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0"/>
    </row>
    <row r="327" spans="1:1" x14ac:dyDescent="0.25">
      <c r="A327" s="80"/>
    </row>
    <row r="328" spans="1:1" x14ac:dyDescent="0.25">
      <c r="A328" s="80"/>
    </row>
    <row r="329" spans="1:1" x14ac:dyDescent="0.25">
      <c r="A329" s="80"/>
    </row>
    <row r="330" spans="1:1" x14ac:dyDescent="0.25">
      <c r="A330" s="80"/>
    </row>
    <row r="331" spans="1:1" x14ac:dyDescent="0.25">
      <c r="A331" s="80"/>
    </row>
    <row r="332" spans="1:1" x14ac:dyDescent="0.25">
      <c r="A332" s="80"/>
    </row>
    <row r="333" spans="1:1" x14ac:dyDescent="0.25">
      <c r="A333" s="81"/>
    </row>
    <row r="334" spans="1:1" x14ac:dyDescent="0.25">
      <c r="A334" s="81"/>
    </row>
    <row r="335" spans="1:1" x14ac:dyDescent="0.25">
      <c r="A335" s="80"/>
    </row>
    <row r="336" spans="1:1" x14ac:dyDescent="0.25">
      <c r="A336" s="80"/>
    </row>
    <row r="337" spans="1:1" x14ac:dyDescent="0.25">
      <c r="A337" s="81"/>
    </row>
    <row r="338" spans="1:1" x14ac:dyDescent="0.25">
      <c r="A338" s="81"/>
    </row>
    <row r="339" spans="1:1" x14ac:dyDescent="0.25">
      <c r="A339" s="81"/>
    </row>
    <row r="340" spans="1:1" x14ac:dyDescent="0.25">
      <c r="A340" s="80"/>
    </row>
    <row r="341" spans="1:1" x14ac:dyDescent="0.25">
      <c r="A341" s="80"/>
    </row>
    <row r="342" spans="1:1" x14ac:dyDescent="0.25">
      <c r="A342" s="80"/>
    </row>
    <row r="343" spans="1:1" x14ac:dyDescent="0.25">
      <c r="A343" s="81"/>
    </row>
    <row r="344" spans="1:1" x14ac:dyDescent="0.25">
      <c r="A344" s="81"/>
    </row>
    <row r="345" spans="1:1" x14ac:dyDescent="0.25">
      <c r="A345" s="80"/>
    </row>
    <row r="346" spans="1:1" x14ac:dyDescent="0.25">
      <c r="A346" s="80"/>
    </row>
    <row r="347" spans="1:1" x14ac:dyDescent="0.25">
      <c r="A347" s="80"/>
    </row>
    <row r="348" spans="1:1" x14ac:dyDescent="0.25">
      <c r="A348" s="80"/>
    </row>
    <row r="349" spans="1:1" x14ac:dyDescent="0.25">
      <c r="A349" s="80"/>
    </row>
    <row r="350" spans="1:1" x14ac:dyDescent="0.25">
      <c r="A350" s="80"/>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1"/>
    </row>
    <row r="360" spans="1:1" x14ac:dyDescent="0.25">
      <c r="A360" s="81"/>
    </row>
    <row r="361" spans="1:1" x14ac:dyDescent="0.25">
      <c r="A361" s="81"/>
    </row>
    <row r="362" spans="1:1" x14ac:dyDescent="0.25">
      <c r="A362" s="81"/>
    </row>
    <row r="363" spans="1:1" x14ac:dyDescent="0.25">
      <c r="A363" s="81"/>
    </row>
    <row r="364" spans="1:1" x14ac:dyDescent="0.25">
      <c r="A364" s="81"/>
    </row>
    <row r="365" spans="1:1" x14ac:dyDescent="0.25">
      <c r="A365" s="81"/>
    </row>
    <row r="366" spans="1:1" x14ac:dyDescent="0.25">
      <c r="A366" s="81"/>
    </row>
    <row r="367" spans="1:1" x14ac:dyDescent="0.25">
      <c r="A367" s="81"/>
    </row>
    <row r="368" spans="1:1" x14ac:dyDescent="0.25">
      <c r="A368" s="81"/>
    </row>
    <row r="369" spans="1:1" x14ac:dyDescent="0.25">
      <c r="A369" s="81"/>
    </row>
    <row r="370" spans="1:1" x14ac:dyDescent="0.25">
      <c r="A370" s="81"/>
    </row>
    <row r="371" spans="1:1" x14ac:dyDescent="0.25">
      <c r="A371" s="80"/>
    </row>
    <row r="372" spans="1:1" x14ac:dyDescent="0.25">
      <c r="A372" s="80"/>
    </row>
    <row r="373" spans="1:1" x14ac:dyDescent="0.25">
      <c r="A373" s="80"/>
    </row>
    <row r="374" spans="1:1" x14ac:dyDescent="0.25">
      <c r="A374" s="80"/>
    </row>
    <row r="375" spans="1:1" x14ac:dyDescent="0.25">
      <c r="A375" s="80"/>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0"/>
    </row>
    <row r="383" spans="1:1" x14ac:dyDescent="0.25">
      <c r="A383" s="81"/>
    </row>
    <row r="384" spans="1:1" x14ac:dyDescent="0.25">
      <c r="A384" s="80"/>
    </row>
    <row r="385" spans="1:1" x14ac:dyDescent="0.25">
      <c r="A385" s="80"/>
    </row>
    <row r="386" spans="1:1" x14ac:dyDescent="0.25">
      <c r="A386" s="80"/>
    </row>
    <row r="387" spans="1:1" x14ac:dyDescent="0.25">
      <c r="A387" s="81"/>
    </row>
    <row r="388" spans="1:1" x14ac:dyDescent="0.25">
      <c r="A388" s="81"/>
    </row>
    <row r="389" spans="1:1" x14ac:dyDescent="0.25">
      <c r="A389" s="81"/>
    </row>
    <row r="390" spans="1:1" x14ac:dyDescent="0.25">
      <c r="A390" s="80"/>
    </row>
    <row r="391" spans="1:1" x14ac:dyDescent="0.25">
      <c r="A391" s="81"/>
    </row>
    <row r="392" spans="1:1" x14ac:dyDescent="0.25">
      <c r="A392" s="81"/>
    </row>
    <row r="393" spans="1:1" x14ac:dyDescent="0.25">
      <c r="A393" s="81"/>
    </row>
    <row r="394" spans="1:1" x14ac:dyDescent="0.25">
      <c r="A394" s="80"/>
    </row>
    <row r="395" spans="1:1" x14ac:dyDescent="0.25">
      <c r="A395" s="80"/>
    </row>
    <row r="396" spans="1:1" x14ac:dyDescent="0.25">
      <c r="A396" s="80"/>
    </row>
    <row r="397" spans="1:1" x14ac:dyDescent="0.25">
      <c r="A397" s="80"/>
    </row>
    <row r="398" spans="1:1" x14ac:dyDescent="0.25">
      <c r="A398" s="81"/>
    </row>
    <row r="399" spans="1:1" x14ac:dyDescent="0.25">
      <c r="A399" s="81"/>
    </row>
    <row r="400" spans="1:1" x14ac:dyDescent="0.25">
      <c r="A400" s="81"/>
    </row>
    <row r="401" spans="1:1" x14ac:dyDescent="0.25">
      <c r="A401" s="81"/>
    </row>
    <row r="402" spans="1:1" x14ac:dyDescent="0.25">
      <c r="A402" s="81"/>
    </row>
    <row r="403" spans="1:1" x14ac:dyDescent="0.25">
      <c r="A403" s="81"/>
    </row>
    <row r="404" spans="1:1" x14ac:dyDescent="0.25">
      <c r="A404" s="81"/>
    </row>
    <row r="405" spans="1:1" x14ac:dyDescent="0.25">
      <c r="A405" s="80"/>
    </row>
    <row r="406" spans="1:1" x14ac:dyDescent="0.25">
      <c r="A406" s="80"/>
    </row>
    <row r="407" spans="1:1" x14ac:dyDescent="0.25">
      <c r="A407" s="80"/>
    </row>
    <row r="408" spans="1:1" x14ac:dyDescent="0.25">
      <c r="A408" s="80"/>
    </row>
    <row r="409" spans="1:1" x14ac:dyDescent="0.25">
      <c r="A409" s="80"/>
    </row>
    <row r="410" spans="1:1" x14ac:dyDescent="0.25">
      <c r="A410" s="80"/>
    </row>
    <row r="411" spans="1:1" x14ac:dyDescent="0.25">
      <c r="A411" s="80"/>
    </row>
    <row r="412" spans="1:1" x14ac:dyDescent="0.25">
      <c r="A412" s="80"/>
    </row>
    <row r="413" spans="1:1" x14ac:dyDescent="0.25">
      <c r="A413" s="80"/>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0"/>
    </row>
    <row r="422" spans="1:1" x14ac:dyDescent="0.25">
      <c r="A422" s="80"/>
    </row>
    <row r="423" spans="1:1" x14ac:dyDescent="0.25">
      <c r="A423" s="80"/>
    </row>
    <row r="424" spans="1:1" x14ac:dyDescent="0.25">
      <c r="A424" s="80"/>
    </row>
    <row r="425" spans="1:1" x14ac:dyDescent="0.25">
      <c r="A425" s="80"/>
    </row>
    <row r="426" spans="1:1" x14ac:dyDescent="0.25">
      <c r="A426" s="80"/>
    </row>
    <row r="427" spans="1:1" x14ac:dyDescent="0.25">
      <c r="A427" s="80"/>
    </row>
    <row r="428" spans="1:1" x14ac:dyDescent="0.25">
      <c r="A428" s="81"/>
    </row>
    <row r="429" spans="1:1" x14ac:dyDescent="0.25">
      <c r="A429" s="80"/>
    </row>
    <row r="430" spans="1:1" x14ac:dyDescent="0.25">
      <c r="A430" s="80"/>
    </row>
    <row r="431" spans="1:1" x14ac:dyDescent="0.25">
      <c r="A431" s="80"/>
    </row>
    <row r="432" spans="1:1" x14ac:dyDescent="0.25">
      <c r="A432" s="80"/>
    </row>
    <row r="433" spans="1:1" x14ac:dyDescent="0.25">
      <c r="A433" s="80"/>
    </row>
    <row r="434" spans="1:1" x14ac:dyDescent="0.25">
      <c r="A434" s="80"/>
    </row>
    <row r="435" spans="1:1" x14ac:dyDescent="0.25">
      <c r="A435" s="81"/>
    </row>
    <row r="436" spans="1:1" x14ac:dyDescent="0.25">
      <c r="A436" s="81"/>
    </row>
    <row r="437" spans="1:1" x14ac:dyDescent="0.25">
      <c r="A437" s="81"/>
    </row>
    <row r="438" spans="1:1" x14ac:dyDescent="0.25">
      <c r="A438" s="81"/>
    </row>
    <row r="439" spans="1:1" x14ac:dyDescent="0.25">
      <c r="A439" s="80"/>
    </row>
    <row r="440" spans="1:1" x14ac:dyDescent="0.25">
      <c r="A440" s="81"/>
    </row>
    <row r="441" spans="1:1" x14ac:dyDescent="0.25">
      <c r="A441" s="81"/>
    </row>
    <row r="442" spans="1:1" x14ac:dyDescent="0.25">
      <c r="A442" s="81"/>
    </row>
    <row r="443" spans="1:1" x14ac:dyDescent="0.25">
      <c r="A443" s="80"/>
    </row>
    <row r="444" spans="1:1" x14ac:dyDescent="0.25">
      <c r="A444" s="81"/>
    </row>
    <row r="445" spans="1:1" x14ac:dyDescent="0.25">
      <c r="A445" s="81"/>
    </row>
    <row r="446" spans="1:1" x14ac:dyDescent="0.25">
      <c r="A446" s="81"/>
    </row>
    <row r="447" spans="1:1" x14ac:dyDescent="0.25">
      <c r="A447" s="81"/>
    </row>
    <row r="448" spans="1:1" x14ac:dyDescent="0.25">
      <c r="A448" s="81"/>
    </row>
    <row r="449" spans="1:1" x14ac:dyDescent="0.25">
      <c r="A449" s="81"/>
    </row>
    <row r="450" spans="1:1" x14ac:dyDescent="0.25">
      <c r="A450" s="81"/>
    </row>
    <row r="451" spans="1:1" x14ac:dyDescent="0.25">
      <c r="A451" s="81"/>
    </row>
    <row r="452" spans="1:1" x14ac:dyDescent="0.25">
      <c r="A452" s="81"/>
    </row>
    <row r="453" spans="1:1" x14ac:dyDescent="0.25">
      <c r="A453" s="81"/>
    </row>
    <row r="454" spans="1:1" x14ac:dyDescent="0.25">
      <c r="A454" s="81"/>
    </row>
    <row r="455" spans="1:1" x14ac:dyDescent="0.25">
      <c r="A455" s="81"/>
    </row>
    <row r="456" spans="1:1" x14ac:dyDescent="0.25">
      <c r="A456" s="81"/>
    </row>
    <row r="457" spans="1:1" x14ac:dyDescent="0.25">
      <c r="A457" s="81"/>
    </row>
    <row r="458" spans="1:1" x14ac:dyDescent="0.25">
      <c r="A458" s="81"/>
    </row>
    <row r="459" spans="1:1" x14ac:dyDescent="0.25">
      <c r="A459" s="81"/>
    </row>
    <row r="460" spans="1:1" x14ac:dyDescent="0.25">
      <c r="A460" s="81"/>
    </row>
    <row r="461" spans="1:1" x14ac:dyDescent="0.25">
      <c r="A461" s="81"/>
    </row>
    <row r="462" spans="1:1" x14ac:dyDescent="0.25">
      <c r="A462" s="81"/>
    </row>
    <row r="463" spans="1:1" x14ac:dyDescent="0.25">
      <c r="A463" s="81"/>
    </row>
    <row r="464" spans="1:1"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0"/>
    </row>
    <row r="470" spans="1:1" x14ac:dyDescent="0.25">
      <c r="A470" s="80"/>
    </row>
    <row r="471" spans="1:1" x14ac:dyDescent="0.25">
      <c r="A471" s="80"/>
    </row>
    <row r="472" spans="1:1" x14ac:dyDescent="0.25">
      <c r="A472" s="80"/>
    </row>
    <row r="473" spans="1:1" x14ac:dyDescent="0.25">
      <c r="A473" s="80"/>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1"/>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1"/>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0"/>
    </row>
    <row r="505" spans="1:1" x14ac:dyDescent="0.25">
      <c r="A505" s="81"/>
    </row>
    <row r="506" spans="1:1" x14ac:dyDescent="0.25">
      <c r="A506" s="81"/>
    </row>
    <row r="507" spans="1:1" x14ac:dyDescent="0.25">
      <c r="A507" s="80"/>
    </row>
    <row r="508" spans="1:1" x14ac:dyDescent="0.25">
      <c r="A508" s="80"/>
    </row>
    <row r="509" spans="1:1" x14ac:dyDescent="0.25">
      <c r="A509" s="81"/>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0"/>
    </row>
    <row r="517" spans="1:1" x14ac:dyDescent="0.25">
      <c r="A517" s="81"/>
    </row>
    <row r="518" spans="1:1" x14ac:dyDescent="0.25">
      <c r="A518" s="81"/>
    </row>
    <row r="519" spans="1:1" x14ac:dyDescent="0.25">
      <c r="A519" s="80"/>
    </row>
    <row r="520" spans="1:1" x14ac:dyDescent="0.25">
      <c r="A520" s="81"/>
    </row>
    <row r="521" spans="1:1" x14ac:dyDescent="0.25">
      <c r="A521" s="80"/>
    </row>
    <row r="522" spans="1:1" x14ac:dyDescent="0.25">
      <c r="A522" s="81"/>
    </row>
    <row r="523" spans="1:1" x14ac:dyDescent="0.25">
      <c r="A523" s="81"/>
    </row>
    <row r="524" spans="1:1" x14ac:dyDescent="0.25">
      <c r="A524" s="80"/>
    </row>
    <row r="525" spans="1:1" x14ac:dyDescent="0.25">
      <c r="A525" s="81"/>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0"/>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1"/>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0"/>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1"/>
    </row>
    <row r="623" spans="1:1" x14ac:dyDescent="0.25">
      <c r="A623" s="80"/>
    </row>
    <row r="624" spans="1:1" x14ac:dyDescent="0.25">
      <c r="A624" s="81"/>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1"/>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0"/>
    </row>
    <row r="663" spans="1:1" x14ac:dyDescent="0.25">
      <c r="A663" s="80"/>
    </row>
    <row r="664" spans="1:1" x14ac:dyDescent="0.25">
      <c r="A664" s="80"/>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0"/>
    </row>
    <row r="688" spans="1:1" x14ac:dyDescent="0.25">
      <c r="A688" s="80"/>
    </row>
    <row r="689" spans="1:1" x14ac:dyDescent="0.25">
      <c r="A689" s="80"/>
    </row>
    <row r="690" spans="1:1" x14ac:dyDescent="0.25">
      <c r="A690" s="80"/>
    </row>
    <row r="691" spans="1:1" x14ac:dyDescent="0.25">
      <c r="A691" s="80"/>
    </row>
    <row r="692" spans="1:1" x14ac:dyDescent="0.25">
      <c r="A692" s="80"/>
    </row>
    <row r="693" spans="1:1" x14ac:dyDescent="0.25">
      <c r="A693" s="80"/>
    </row>
    <row r="694" spans="1:1" x14ac:dyDescent="0.25">
      <c r="A694" s="80"/>
    </row>
    <row r="695" spans="1:1" x14ac:dyDescent="0.25">
      <c r="A695" s="80"/>
    </row>
    <row r="696" spans="1:1" x14ac:dyDescent="0.25">
      <c r="A696" s="80"/>
    </row>
    <row r="697" spans="1:1" x14ac:dyDescent="0.25">
      <c r="A697" s="80"/>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1"/>
    </row>
    <row r="722" spans="1:1" x14ac:dyDescent="0.25">
      <c r="A722" s="81"/>
    </row>
    <row r="723" spans="1:1" x14ac:dyDescent="0.25">
      <c r="A723" s="81"/>
    </row>
    <row r="724" spans="1:1" x14ac:dyDescent="0.25">
      <c r="A724" s="81"/>
    </row>
    <row r="725" spans="1:1" x14ac:dyDescent="0.25">
      <c r="A725" s="81"/>
    </row>
    <row r="726" spans="1:1" x14ac:dyDescent="0.25">
      <c r="A726" s="81"/>
    </row>
    <row r="727" spans="1:1" x14ac:dyDescent="0.25">
      <c r="A727" s="81"/>
    </row>
    <row r="728" spans="1:1" x14ac:dyDescent="0.25">
      <c r="A728" s="80"/>
    </row>
    <row r="729" spans="1:1" x14ac:dyDescent="0.25">
      <c r="A729" s="80"/>
    </row>
    <row r="730" spans="1:1" x14ac:dyDescent="0.25">
      <c r="A730" s="81"/>
    </row>
    <row r="731" spans="1:1" x14ac:dyDescent="0.25">
      <c r="A731" s="81"/>
    </row>
    <row r="732" spans="1:1" x14ac:dyDescent="0.25">
      <c r="A732" s="81"/>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1"/>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1"/>
    </row>
    <row r="776" spans="1:1" x14ac:dyDescent="0.25">
      <c r="A776" s="81"/>
    </row>
    <row r="777" spans="1:1" x14ac:dyDescent="0.25">
      <c r="A777" s="81"/>
    </row>
    <row r="778" spans="1:1" x14ac:dyDescent="0.25">
      <c r="A778" s="81"/>
    </row>
    <row r="779" spans="1:1" x14ac:dyDescent="0.25">
      <c r="A779" s="81"/>
    </row>
    <row r="780" spans="1:1" x14ac:dyDescent="0.25">
      <c r="A780" s="81"/>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1"/>
    </row>
    <row r="792" spans="1:1" x14ac:dyDescent="0.25">
      <c r="A792" s="81"/>
    </row>
    <row r="793" spans="1:1" x14ac:dyDescent="0.25">
      <c r="A793" s="81"/>
    </row>
    <row r="794" spans="1:1" x14ac:dyDescent="0.25">
      <c r="A794" s="80"/>
    </row>
    <row r="795" spans="1:1" x14ac:dyDescent="0.25">
      <c r="A795" s="80"/>
    </row>
    <row r="796" spans="1:1" x14ac:dyDescent="0.25">
      <c r="A796" s="80"/>
    </row>
    <row r="797" spans="1:1" x14ac:dyDescent="0.25">
      <c r="A797" s="80"/>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1"/>
    </row>
    <row r="827" spans="1:1" x14ac:dyDescent="0.25">
      <c r="A827" s="81"/>
    </row>
    <row r="828" spans="1:1" x14ac:dyDescent="0.25">
      <c r="A828" s="81"/>
    </row>
    <row r="829" spans="1:1" x14ac:dyDescent="0.25">
      <c r="A829" s="80"/>
    </row>
    <row r="830" spans="1:1" x14ac:dyDescent="0.25">
      <c r="A830" s="80"/>
    </row>
    <row r="831" spans="1:1" x14ac:dyDescent="0.25">
      <c r="A831" s="81"/>
    </row>
    <row r="832" spans="1:1" x14ac:dyDescent="0.25">
      <c r="A832" s="81"/>
    </row>
    <row r="833" spans="1:1" x14ac:dyDescent="0.25">
      <c r="A833" s="81"/>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0"/>
    </row>
    <row r="841" spans="1:1" x14ac:dyDescent="0.25">
      <c r="A841" s="80"/>
    </row>
    <row r="842" spans="1:1" x14ac:dyDescent="0.25">
      <c r="A842" s="80"/>
    </row>
    <row r="843" spans="1:1" x14ac:dyDescent="0.25">
      <c r="A843" s="80"/>
    </row>
    <row r="844" spans="1:1" x14ac:dyDescent="0.25">
      <c r="A844" s="80"/>
    </row>
    <row r="845" spans="1:1" x14ac:dyDescent="0.25">
      <c r="A845" s="80"/>
    </row>
    <row r="846" spans="1:1" x14ac:dyDescent="0.25">
      <c r="A846" s="80"/>
    </row>
    <row r="847" spans="1:1" x14ac:dyDescent="0.25">
      <c r="A847" s="80"/>
    </row>
    <row r="848" spans="1:1" x14ac:dyDescent="0.25">
      <c r="A848" s="80"/>
    </row>
    <row r="849" spans="1:1" x14ac:dyDescent="0.25">
      <c r="A849" s="81"/>
    </row>
    <row r="850" spans="1:1" x14ac:dyDescent="0.25">
      <c r="A850" s="81"/>
    </row>
    <row r="851" spans="1:1" x14ac:dyDescent="0.25">
      <c r="A851" s="81"/>
    </row>
    <row r="852" spans="1:1" x14ac:dyDescent="0.25">
      <c r="A852" s="81"/>
    </row>
    <row r="853" spans="1:1" x14ac:dyDescent="0.25">
      <c r="A853" s="81"/>
    </row>
    <row r="854" spans="1:1" x14ac:dyDescent="0.25">
      <c r="A854" s="81"/>
    </row>
    <row r="855" spans="1:1" x14ac:dyDescent="0.25">
      <c r="A855" s="81"/>
    </row>
    <row r="856" spans="1:1" x14ac:dyDescent="0.25">
      <c r="A856" s="81"/>
    </row>
    <row r="857" spans="1:1" x14ac:dyDescent="0.25">
      <c r="A857" s="80"/>
    </row>
    <row r="858" spans="1:1" x14ac:dyDescent="0.25">
      <c r="A858" s="80"/>
    </row>
    <row r="859" spans="1:1" x14ac:dyDescent="0.25">
      <c r="A859" s="80"/>
    </row>
    <row r="860" spans="1:1" x14ac:dyDescent="0.25">
      <c r="A860" s="80"/>
    </row>
    <row r="861" spans="1:1" x14ac:dyDescent="0.25">
      <c r="A861" s="80"/>
    </row>
    <row r="862" spans="1:1" x14ac:dyDescent="0.25">
      <c r="A862" s="80"/>
    </row>
    <row r="863" spans="1:1" x14ac:dyDescent="0.25">
      <c r="A863" s="81"/>
    </row>
    <row r="864" spans="1:1" x14ac:dyDescent="0.25">
      <c r="A864" s="81"/>
    </row>
    <row r="865" spans="1:1" x14ac:dyDescent="0.25">
      <c r="A865" s="81"/>
    </row>
    <row r="866" spans="1:1" x14ac:dyDescent="0.25">
      <c r="A866" s="81"/>
    </row>
    <row r="867" spans="1:1" x14ac:dyDescent="0.25">
      <c r="A867" s="81"/>
    </row>
    <row r="868" spans="1:1" x14ac:dyDescent="0.25">
      <c r="A868" s="81"/>
    </row>
    <row r="869" spans="1:1" x14ac:dyDescent="0.25">
      <c r="A869" s="81"/>
    </row>
    <row r="870" spans="1:1" x14ac:dyDescent="0.25">
      <c r="A870" s="81"/>
    </row>
    <row r="871" spans="1:1" x14ac:dyDescent="0.25">
      <c r="A871" s="81"/>
    </row>
    <row r="872" spans="1:1" x14ac:dyDescent="0.25">
      <c r="A872" s="81"/>
    </row>
    <row r="873" spans="1:1" x14ac:dyDescent="0.25">
      <c r="A873" s="80"/>
    </row>
    <row r="874" spans="1:1" x14ac:dyDescent="0.25">
      <c r="A874" s="81"/>
    </row>
    <row r="875" spans="1:1" x14ac:dyDescent="0.25">
      <c r="A875" s="81"/>
    </row>
    <row r="876" spans="1:1" x14ac:dyDescent="0.25">
      <c r="A876" s="80"/>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3" activePane="bottomLeft" state="frozen"/>
      <selection pane="bottomLeft" activeCell="F16" sqref="F1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2" t="s">
        <v>2337</v>
      </c>
      <c r="B1" s="102"/>
      <c r="C1" s="102"/>
      <c r="D1" s="102"/>
      <c r="E1" s="102"/>
      <c r="F1" s="102"/>
      <c r="G1" s="102"/>
      <c r="H1" s="102"/>
      <c r="I1" s="102"/>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6" t="s">
        <v>2463</v>
      </c>
      <c r="B1" s="96"/>
      <c r="C1" s="96"/>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workbookViewId="0">
      <pane ySplit="2" topLeftCell="A3" activePane="bottomLeft" state="frozen"/>
      <selection pane="bottomLeft" activeCell="C29" sqref="C2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5" customFormat="1" x14ac:dyDescent="0.25">
      <c r="A1" s="103" t="s">
        <v>1759</v>
      </c>
      <c r="B1" s="104"/>
      <c r="C1" s="104"/>
      <c r="D1" s="104"/>
      <c r="E1" s="104"/>
      <c r="F1" s="104"/>
      <c r="G1" s="104"/>
      <c r="H1" s="104"/>
      <c r="I1" s="104"/>
      <c r="J1" s="104"/>
      <c r="K1" s="104"/>
      <c r="L1" s="104"/>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25</v>
      </c>
      <c r="B29" t="s">
        <v>2773</v>
      </c>
      <c r="C29" t="s">
        <v>2774</v>
      </c>
    </row>
    <row r="30" spans="1:12" x14ac:dyDescent="0.25">
      <c r="A30" s="3">
        <v>25</v>
      </c>
      <c r="B30" s="49" t="s">
        <v>1702</v>
      </c>
      <c r="C30"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2022-02-13T20:13:49Z</dcterms:modified>
</cp:coreProperties>
</file>