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GitHub\LibSet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ZoneData'!$A$2:$G$728</definedName>
    <definedName name="_xlnm._FilterDatabase" localSheetId="1" hidden="1">'ESO Dungeon constants'!$A$2:$J$94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3" hidden="1">'ESO zone constants'!$A$1:$P$757</definedName>
    <definedName name="_xlnm._FilterDatabase" localSheetId="7" hidden="1">'LibSets constants'!#REF!</definedName>
    <definedName name="_xlnm._FilterDatabase" localSheetId="0" hidden="1">'Sets data'!$A$1:$AU$430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R3" i="4" l="1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4" i="4"/>
  <c r="AR225" i="4"/>
  <c r="AR226" i="4"/>
  <c r="AR227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R264" i="4"/>
  <c r="AR265" i="4"/>
  <c r="AR266" i="4"/>
  <c r="AR267" i="4"/>
  <c r="AR268" i="4"/>
  <c r="AR269" i="4"/>
  <c r="AR270" i="4"/>
  <c r="AR271" i="4"/>
  <c r="AR272" i="4"/>
  <c r="AR273" i="4"/>
  <c r="AR274" i="4"/>
  <c r="AR275" i="4"/>
  <c r="AR276" i="4"/>
  <c r="AR277" i="4"/>
  <c r="AR278" i="4"/>
  <c r="AR279" i="4"/>
  <c r="AR280" i="4"/>
  <c r="AR281" i="4"/>
  <c r="AR282" i="4"/>
  <c r="AR283" i="4"/>
  <c r="AR284" i="4"/>
  <c r="AR285" i="4"/>
  <c r="AR286" i="4"/>
  <c r="AR287" i="4"/>
  <c r="AR288" i="4"/>
  <c r="AR289" i="4"/>
  <c r="AR290" i="4"/>
  <c r="AR291" i="4"/>
  <c r="AR292" i="4"/>
  <c r="AR293" i="4"/>
  <c r="AR294" i="4"/>
  <c r="AR295" i="4"/>
  <c r="AR296" i="4"/>
  <c r="AR297" i="4"/>
  <c r="AR298" i="4"/>
  <c r="AR299" i="4"/>
  <c r="AR300" i="4"/>
  <c r="AR301" i="4"/>
  <c r="AR302" i="4"/>
  <c r="AR303" i="4"/>
  <c r="AR304" i="4"/>
  <c r="AR305" i="4"/>
  <c r="AR306" i="4"/>
  <c r="AR307" i="4"/>
  <c r="AR308" i="4"/>
  <c r="AR309" i="4"/>
  <c r="AR310" i="4"/>
  <c r="AR311" i="4"/>
  <c r="AR312" i="4"/>
  <c r="AR313" i="4"/>
  <c r="AR314" i="4"/>
  <c r="AR315" i="4"/>
  <c r="AR316" i="4"/>
  <c r="AR317" i="4"/>
  <c r="AR318" i="4"/>
  <c r="AR319" i="4"/>
  <c r="AR320" i="4"/>
  <c r="AR321" i="4"/>
  <c r="AR322" i="4"/>
  <c r="AR323" i="4"/>
  <c r="AR324" i="4"/>
  <c r="AR325" i="4"/>
  <c r="AR326" i="4"/>
  <c r="AR327" i="4"/>
  <c r="AR328" i="4"/>
  <c r="AR329" i="4"/>
  <c r="AR330" i="4"/>
  <c r="AR331" i="4"/>
  <c r="AR332" i="4"/>
  <c r="AR333" i="4"/>
  <c r="AR334" i="4"/>
  <c r="AR335" i="4"/>
  <c r="AR336" i="4"/>
  <c r="AR337" i="4"/>
  <c r="AR338" i="4"/>
  <c r="AR339" i="4"/>
  <c r="AR340" i="4"/>
  <c r="AR341" i="4"/>
  <c r="AR342" i="4"/>
  <c r="AR343" i="4"/>
  <c r="AR344" i="4"/>
  <c r="AR345" i="4"/>
  <c r="AR346" i="4"/>
  <c r="AR347" i="4"/>
  <c r="AR348" i="4"/>
  <c r="AR349" i="4"/>
  <c r="AR350" i="4"/>
  <c r="AR351" i="4"/>
  <c r="AR352" i="4"/>
  <c r="AR353" i="4"/>
  <c r="AR354" i="4"/>
  <c r="AR355" i="4"/>
  <c r="AR356" i="4"/>
  <c r="AR357" i="4"/>
  <c r="AR358" i="4"/>
  <c r="AR359" i="4"/>
  <c r="AR360" i="4"/>
  <c r="AR361" i="4"/>
  <c r="AR362" i="4"/>
  <c r="AR363" i="4"/>
  <c r="AR364" i="4"/>
  <c r="AR365" i="4"/>
  <c r="AR366" i="4"/>
  <c r="AR367" i="4"/>
  <c r="AR368" i="4"/>
  <c r="AR369" i="4"/>
  <c r="AR370" i="4"/>
  <c r="AR371" i="4"/>
  <c r="AR372" i="4"/>
  <c r="AR373" i="4"/>
  <c r="AR374" i="4"/>
  <c r="AR375" i="4"/>
  <c r="AR376" i="4"/>
  <c r="AR377" i="4"/>
  <c r="AR378" i="4"/>
  <c r="AR379" i="4"/>
  <c r="AR380" i="4"/>
  <c r="AR381" i="4"/>
  <c r="AR382" i="4"/>
  <c r="AR383" i="4"/>
  <c r="AR384" i="4"/>
  <c r="AR385" i="4"/>
  <c r="AR386" i="4"/>
  <c r="AR387" i="4"/>
  <c r="AR388" i="4"/>
  <c r="AR389" i="4"/>
  <c r="AR390" i="4"/>
  <c r="AR391" i="4"/>
  <c r="AR392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418" i="4"/>
  <c r="AR419" i="4"/>
  <c r="AR420" i="4"/>
  <c r="AR421" i="4"/>
  <c r="AR422" i="4"/>
  <c r="AR423" i="4"/>
  <c r="AR424" i="4"/>
  <c r="AR425" i="4"/>
  <c r="AR426" i="4"/>
  <c r="AR427" i="4"/>
  <c r="AR428" i="4"/>
  <c r="AR429" i="4"/>
  <c r="AR430" i="4"/>
  <c r="AR2" i="4"/>
  <c r="AN3" i="4" l="1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423" i="4"/>
  <c r="AJ424" i="4"/>
  <c r="AJ425" i="4"/>
  <c r="AJ426" i="4"/>
  <c r="AJ427" i="4"/>
  <c r="AJ428" i="4"/>
  <c r="AJ429" i="4"/>
  <c r="AJ430" i="4"/>
  <c r="AJ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F423" i="4"/>
  <c r="AF424" i="4"/>
  <c r="AF425" i="4"/>
  <c r="AF426" i="4"/>
  <c r="AF427" i="4"/>
  <c r="AF428" i="4"/>
  <c r="AF429" i="4"/>
  <c r="AF430" i="4"/>
  <c r="AF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2" i="4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P2" i="7"/>
  <c r="O2" i="7"/>
  <c r="AT423" i="4" l="1"/>
  <c r="AU423" i="4"/>
  <c r="AT424" i="4"/>
  <c r="AU424" i="4"/>
  <c r="AT425" i="4"/>
  <c r="AU425" i="4"/>
  <c r="AT426" i="4"/>
  <c r="AU426" i="4"/>
  <c r="AT427" i="4"/>
  <c r="AU427" i="4"/>
  <c r="AT428" i="4"/>
  <c r="AU428" i="4"/>
  <c r="AT429" i="4"/>
  <c r="AU429" i="4"/>
  <c r="AT430" i="4"/>
  <c r="AU430" i="4"/>
  <c r="G430" i="4"/>
  <c r="G429" i="4"/>
  <c r="G428" i="4"/>
  <c r="G427" i="4"/>
  <c r="G426" i="4"/>
  <c r="G425" i="4"/>
  <c r="G424" i="4"/>
  <c r="G423" i="4"/>
  <c r="L750" i="7"/>
  <c r="L751" i="7"/>
  <c r="L752" i="7"/>
  <c r="L753" i="7"/>
  <c r="L754" i="7"/>
  <c r="L755" i="7"/>
  <c r="L756" i="7"/>
  <c r="L757" i="7"/>
  <c r="L758" i="7"/>
  <c r="L759" i="7"/>
  <c r="L760" i="7"/>
  <c r="C758" i="7"/>
  <c r="M758" i="7" s="1"/>
  <c r="C759" i="7"/>
  <c r="M759" i="7" s="1"/>
  <c r="C760" i="7"/>
  <c r="F758" i="7"/>
  <c r="F759" i="7"/>
  <c r="F760" i="7"/>
  <c r="E758" i="7"/>
  <c r="E759" i="7"/>
  <c r="E760" i="7"/>
  <c r="D758" i="7"/>
  <c r="D759" i="7"/>
  <c r="D760" i="7"/>
  <c r="B759" i="7"/>
  <c r="B760" i="7"/>
  <c r="B758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0" i="7"/>
  <c r="D751" i="7"/>
  <c r="D752" i="7"/>
  <c r="D753" i="7"/>
  <c r="D754" i="7"/>
  <c r="D755" i="7"/>
  <c r="D756" i="7"/>
  <c r="D757" i="7"/>
  <c r="E750" i="7"/>
  <c r="E751" i="7"/>
  <c r="E752" i="7"/>
  <c r="E753" i="7"/>
  <c r="E754" i="7"/>
  <c r="E755" i="7"/>
  <c r="E756" i="7"/>
  <c r="E757" i="7"/>
  <c r="F750" i="7"/>
  <c r="F751" i="7"/>
  <c r="F752" i="7"/>
  <c r="F753" i="7"/>
  <c r="F754" i="7"/>
  <c r="F755" i="7"/>
  <c r="F756" i="7"/>
  <c r="F757" i="7"/>
  <c r="C750" i="7"/>
  <c r="C751" i="7"/>
  <c r="C752" i="7"/>
  <c r="I752" i="7" s="1"/>
  <c r="C753" i="7"/>
  <c r="C754" i="7"/>
  <c r="H754" i="7" s="1"/>
  <c r="C755" i="7"/>
  <c r="H755" i="7" s="1"/>
  <c r="C756" i="7"/>
  <c r="H756" i="7" s="1"/>
  <c r="C757" i="7"/>
  <c r="K757" i="7" s="1"/>
  <c r="B750" i="7"/>
  <c r="B751" i="7"/>
  <c r="B752" i="7"/>
  <c r="B753" i="7"/>
  <c r="B754" i="7"/>
  <c r="B755" i="7"/>
  <c r="B756" i="7"/>
  <c r="B757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E2" i="7"/>
  <c r="R429" i="4" s="1"/>
  <c r="T429" i="4" s="1"/>
  <c r="U429" i="4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R430" i="4" l="1"/>
  <c r="I760" i="7"/>
  <c r="K760" i="7"/>
  <c r="F55" i="5"/>
  <c r="G55" i="5" s="1"/>
  <c r="K756" i="7"/>
  <c r="R428" i="4"/>
  <c r="T428" i="4" s="1"/>
  <c r="U428" i="4" s="1"/>
  <c r="K753" i="7"/>
  <c r="H760" i="7"/>
  <c r="R427" i="4"/>
  <c r="F56" i="5"/>
  <c r="G56" i="5" s="1"/>
  <c r="M753" i="7"/>
  <c r="R426" i="4"/>
  <c r="I751" i="7"/>
  <c r="R425" i="4"/>
  <c r="J750" i="7"/>
  <c r="R424" i="4"/>
  <c r="T424" i="4" s="1"/>
  <c r="U424" i="4" s="1"/>
  <c r="M757" i="7"/>
  <c r="I758" i="7"/>
  <c r="R423" i="4"/>
  <c r="T423" i="4" s="1"/>
  <c r="U423" i="4" s="1"/>
  <c r="AS429" i="4"/>
  <c r="J757" i="7"/>
  <c r="J753" i="7"/>
  <c r="I750" i="7"/>
  <c r="H753" i="7"/>
  <c r="I759" i="7"/>
  <c r="J760" i="7"/>
  <c r="J756" i="7"/>
  <c r="J752" i="7"/>
  <c r="H759" i="7"/>
  <c r="H751" i="7"/>
  <c r="I757" i="7"/>
  <c r="K752" i="7"/>
  <c r="H752" i="7"/>
  <c r="M760" i="7"/>
  <c r="M756" i="7"/>
  <c r="M752" i="7"/>
  <c r="K759" i="7"/>
  <c r="K755" i="7"/>
  <c r="K751" i="7"/>
  <c r="H758" i="7"/>
  <c r="H750" i="7"/>
  <c r="I756" i="7"/>
  <c r="J759" i="7"/>
  <c r="J755" i="7"/>
  <c r="J751" i="7"/>
  <c r="H757" i="7"/>
  <c r="I755" i="7"/>
  <c r="M755" i="7"/>
  <c r="M751" i="7"/>
  <c r="K758" i="7"/>
  <c r="K754" i="7"/>
  <c r="I754" i="7"/>
  <c r="J758" i="7"/>
  <c r="J754" i="7"/>
  <c r="K750" i="7"/>
  <c r="I753" i="7"/>
  <c r="M754" i="7"/>
  <c r="M750" i="7"/>
  <c r="F63" i="5"/>
  <c r="G63" i="5" s="1"/>
  <c r="F64" i="5"/>
  <c r="G64" i="5" s="1"/>
  <c r="AS423" i="4" l="1"/>
  <c r="AS428" i="4"/>
  <c r="AS425" i="4"/>
  <c r="T425" i="4"/>
  <c r="U425" i="4" s="1"/>
  <c r="AS426" i="4"/>
  <c r="T426" i="4"/>
  <c r="U426" i="4" s="1"/>
  <c r="AS427" i="4"/>
  <c r="T427" i="4"/>
  <c r="U427" i="4" s="1"/>
  <c r="AS430" i="4"/>
  <c r="T430" i="4"/>
  <c r="U430" i="4" s="1"/>
  <c r="AS424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2" i="4"/>
  <c r="AU3" i="4" l="1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79" i="4"/>
  <c r="AU80" i="4"/>
  <c r="AU81" i="4"/>
  <c r="AU82" i="4"/>
  <c r="AS90" i="4"/>
  <c r="AU90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U135" i="4"/>
  <c r="AU136" i="4"/>
  <c r="AU137" i="4"/>
  <c r="AU138" i="4"/>
  <c r="AU139" i="4"/>
  <c r="AU140" i="4"/>
  <c r="AU141" i="4"/>
  <c r="AU142" i="4"/>
  <c r="AU143" i="4"/>
  <c r="AU144" i="4"/>
  <c r="AU145" i="4"/>
  <c r="AU146" i="4"/>
  <c r="AU147" i="4"/>
  <c r="AU148" i="4"/>
  <c r="AU149" i="4"/>
  <c r="AU150" i="4"/>
  <c r="AU151" i="4"/>
  <c r="AU152" i="4"/>
  <c r="AU153" i="4"/>
  <c r="AU154" i="4"/>
  <c r="AU155" i="4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82" i="4"/>
  <c r="AU183" i="4"/>
  <c r="AU184" i="4"/>
  <c r="AU185" i="4"/>
  <c r="AU186" i="4"/>
  <c r="AU187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215" i="4"/>
  <c r="AU216" i="4"/>
  <c r="AU217" i="4"/>
  <c r="AS218" i="4"/>
  <c r="AU218" i="4"/>
  <c r="AU219" i="4"/>
  <c r="AU220" i="4"/>
  <c r="AU221" i="4"/>
  <c r="AU222" i="4"/>
  <c r="AU223" i="4"/>
  <c r="AU224" i="4"/>
  <c r="AU225" i="4"/>
  <c r="AU226" i="4"/>
  <c r="AU227" i="4"/>
  <c r="AU228" i="4"/>
  <c r="AU229" i="4"/>
  <c r="AU230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45" i="4"/>
  <c r="AU246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63" i="4"/>
  <c r="AU264" i="4"/>
  <c r="AU265" i="4"/>
  <c r="AU266" i="4"/>
  <c r="AU267" i="4"/>
  <c r="AU268" i="4"/>
  <c r="AU269" i="4"/>
  <c r="AU270" i="4"/>
  <c r="AU271" i="4"/>
  <c r="AU272" i="4"/>
  <c r="AU273" i="4"/>
  <c r="AU274" i="4"/>
  <c r="AU275" i="4"/>
  <c r="AU276" i="4"/>
  <c r="AU277" i="4"/>
  <c r="AU278" i="4"/>
  <c r="AU279" i="4"/>
  <c r="AU280" i="4"/>
  <c r="AU281" i="4"/>
  <c r="AU282" i="4"/>
  <c r="AU283" i="4"/>
  <c r="AU284" i="4"/>
  <c r="AU285" i="4"/>
  <c r="AU286" i="4"/>
  <c r="AU287" i="4"/>
  <c r="AU288" i="4"/>
  <c r="AU289" i="4"/>
  <c r="AU290" i="4"/>
  <c r="AU291" i="4"/>
  <c r="AU292" i="4"/>
  <c r="AU293" i="4"/>
  <c r="AU294" i="4"/>
  <c r="AU295" i="4"/>
  <c r="AU296" i="4"/>
  <c r="AU297" i="4"/>
  <c r="AU298" i="4"/>
  <c r="AU299" i="4"/>
  <c r="AU300" i="4"/>
  <c r="AU301" i="4"/>
  <c r="AU302" i="4"/>
  <c r="AU303" i="4"/>
  <c r="AU304" i="4"/>
  <c r="AU305" i="4"/>
  <c r="AU306" i="4"/>
  <c r="AU307" i="4"/>
  <c r="AU308" i="4"/>
  <c r="AU309" i="4"/>
  <c r="AU310" i="4"/>
  <c r="AU311" i="4"/>
  <c r="AU312" i="4"/>
  <c r="AU313" i="4"/>
  <c r="AU314" i="4"/>
  <c r="AU315" i="4"/>
  <c r="AU316" i="4"/>
  <c r="AU317" i="4"/>
  <c r="AU318" i="4"/>
  <c r="AU319" i="4"/>
  <c r="AU320" i="4"/>
  <c r="AU321" i="4"/>
  <c r="AU322" i="4"/>
  <c r="AU323" i="4"/>
  <c r="AU324" i="4"/>
  <c r="AU325" i="4"/>
  <c r="AU326" i="4"/>
  <c r="AU327" i="4"/>
  <c r="AU328" i="4"/>
  <c r="AU329" i="4"/>
  <c r="AU330" i="4"/>
  <c r="AU331" i="4"/>
  <c r="AU332" i="4"/>
  <c r="AU333" i="4"/>
  <c r="AU334" i="4"/>
  <c r="AU335" i="4"/>
  <c r="AU336" i="4"/>
  <c r="AU337" i="4"/>
  <c r="AU338" i="4"/>
  <c r="AU339" i="4"/>
  <c r="AU340" i="4"/>
  <c r="AU341" i="4"/>
  <c r="AU342" i="4"/>
  <c r="AU343" i="4"/>
  <c r="AU344" i="4"/>
  <c r="AU345" i="4"/>
  <c r="AU346" i="4"/>
  <c r="AU347" i="4"/>
  <c r="AU348" i="4"/>
  <c r="AU349" i="4"/>
  <c r="AU350" i="4"/>
  <c r="AU351" i="4"/>
  <c r="AU352" i="4"/>
  <c r="AU353" i="4"/>
  <c r="AU354" i="4"/>
  <c r="AU355" i="4"/>
  <c r="AU356" i="4"/>
  <c r="AU357" i="4"/>
  <c r="AU358" i="4"/>
  <c r="AU359" i="4"/>
  <c r="AU360" i="4"/>
  <c r="AU361" i="4"/>
  <c r="AU362" i="4"/>
  <c r="AU363" i="4"/>
  <c r="AU364" i="4"/>
  <c r="AU365" i="4"/>
  <c r="AU366" i="4"/>
  <c r="AU367" i="4"/>
  <c r="AU368" i="4"/>
  <c r="AU369" i="4"/>
  <c r="AU370" i="4"/>
  <c r="AU371" i="4"/>
  <c r="AU372" i="4"/>
  <c r="AU373" i="4"/>
  <c r="AU374" i="4"/>
  <c r="AU375" i="4"/>
  <c r="AU376" i="4"/>
  <c r="AU377" i="4"/>
  <c r="AU378" i="4"/>
  <c r="AU379" i="4"/>
  <c r="AU380" i="4"/>
  <c r="AU381" i="4"/>
  <c r="AU382" i="4"/>
  <c r="AU383" i="4"/>
  <c r="AU384" i="4"/>
  <c r="AU385" i="4"/>
  <c r="AU386" i="4"/>
  <c r="AU387" i="4"/>
  <c r="AU388" i="4"/>
  <c r="AU389" i="4"/>
  <c r="AU390" i="4"/>
  <c r="AU391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418" i="4"/>
  <c r="AU419" i="4"/>
  <c r="AU420" i="4"/>
  <c r="AU421" i="4"/>
  <c r="AU422" i="4"/>
  <c r="G415" i="4" l="1"/>
  <c r="G419" i="4"/>
  <c r="AS373" i="4" l="1"/>
  <c r="AS374" i="4"/>
  <c r="F199" i="8"/>
  <c r="G196" i="8"/>
  <c r="G197" i="8"/>
  <c r="G198" i="8"/>
  <c r="E199" i="8"/>
  <c r="AC86" i="4"/>
  <c r="AC85" i="4"/>
  <c r="AC87" i="4"/>
  <c r="Y86" i="4"/>
  <c r="Y85" i="4"/>
  <c r="Y87" i="4"/>
  <c r="S86" i="4"/>
  <c r="S85" i="4"/>
  <c r="S87" i="4"/>
  <c r="J2" i="7"/>
  <c r="K2" i="7"/>
  <c r="J3" i="7"/>
  <c r="K3" i="7"/>
  <c r="I2" i="7"/>
  <c r="I3" i="7"/>
  <c r="AS319" i="4" l="1"/>
  <c r="U319" i="4"/>
  <c r="AU87" i="4"/>
  <c r="AU85" i="4"/>
  <c r="AU86" i="4"/>
  <c r="AS318" i="4" l="1"/>
  <c r="U318" i="4"/>
  <c r="AS321" i="4"/>
  <c r="U321" i="4"/>
  <c r="AS322" i="4"/>
  <c r="U322" i="4"/>
  <c r="AS320" i="4"/>
  <c r="U320" i="4"/>
  <c r="G407" i="4"/>
  <c r="G336" i="4"/>
  <c r="G115" i="4"/>
  <c r="G244" i="4"/>
  <c r="G324" i="4"/>
  <c r="G78" i="4"/>
  <c r="G332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48" i="4"/>
  <c r="G362" i="4"/>
  <c r="G359" i="4"/>
  <c r="G326" i="4"/>
  <c r="G296" i="4"/>
  <c r="G376" i="4"/>
  <c r="G363" i="4"/>
  <c r="G345" i="4"/>
  <c r="G195" i="4"/>
  <c r="G207" i="4"/>
  <c r="G186" i="4"/>
  <c r="G260" i="4"/>
  <c r="G178" i="4"/>
  <c r="G149" i="4"/>
  <c r="G282" i="4"/>
  <c r="G312" i="4"/>
  <c r="G374" i="4"/>
  <c r="G350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41" i="4"/>
  <c r="G20" i="4"/>
  <c r="G127" i="4"/>
  <c r="G22" i="4"/>
  <c r="G337" i="4"/>
  <c r="G193" i="4"/>
  <c r="G99" i="4"/>
  <c r="G257" i="4"/>
  <c r="G344" i="4"/>
  <c r="G313" i="4"/>
  <c r="G62" i="4"/>
  <c r="G377" i="4"/>
  <c r="G402" i="4"/>
  <c r="G396" i="4"/>
  <c r="G304" i="4"/>
  <c r="G323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47" i="4"/>
  <c r="G235" i="4"/>
  <c r="G139" i="4"/>
  <c r="G9" i="4"/>
  <c r="G331" i="4"/>
  <c r="G146" i="4"/>
  <c r="G113" i="4"/>
  <c r="G210" i="4"/>
  <c r="G159" i="4"/>
  <c r="G94" i="4"/>
  <c r="G384" i="4"/>
  <c r="G80" i="4"/>
  <c r="G416" i="4"/>
  <c r="G355" i="4"/>
  <c r="G247" i="4"/>
  <c r="G185" i="4"/>
  <c r="G287" i="4"/>
  <c r="G3" i="4"/>
  <c r="G102" i="4"/>
  <c r="G203" i="4"/>
  <c r="G369" i="4"/>
  <c r="G24" i="4"/>
  <c r="G218" i="4"/>
  <c r="G7" i="4"/>
  <c r="G163" i="4"/>
  <c r="G309" i="4"/>
  <c r="G343" i="4"/>
  <c r="G17" i="4"/>
  <c r="G107" i="4"/>
  <c r="G295" i="4"/>
  <c r="G234" i="4"/>
  <c r="G310" i="4"/>
  <c r="G187" i="4"/>
  <c r="G165" i="4"/>
  <c r="G194" i="4"/>
  <c r="G258" i="4"/>
  <c r="G196" i="4"/>
  <c r="G335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57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27" i="4"/>
  <c r="G174" i="4"/>
  <c r="G88" i="4"/>
  <c r="G157" i="4"/>
  <c r="G354" i="4"/>
  <c r="G173" i="4"/>
  <c r="G339" i="4"/>
  <c r="G169" i="4"/>
  <c r="G308" i="4"/>
  <c r="G208" i="4"/>
  <c r="G389" i="4"/>
  <c r="G306" i="4"/>
  <c r="G131" i="4"/>
  <c r="G68" i="4"/>
  <c r="G409" i="4"/>
  <c r="G281" i="4"/>
  <c r="G351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38" i="4"/>
  <c r="G368" i="4"/>
  <c r="G86" i="4"/>
  <c r="G134" i="4"/>
  <c r="G136" i="4"/>
  <c r="G390" i="4"/>
  <c r="G330" i="4"/>
  <c r="G5" i="4"/>
  <c r="G261" i="4"/>
  <c r="G252" i="4"/>
  <c r="G352" i="4"/>
  <c r="G270" i="4"/>
  <c r="G132" i="4"/>
  <c r="G198" i="4"/>
  <c r="G153" i="4"/>
  <c r="G204" i="4"/>
  <c r="G209" i="4"/>
  <c r="G233" i="4"/>
  <c r="G225" i="4"/>
  <c r="G111" i="4"/>
  <c r="G266" i="4"/>
  <c r="G222" i="4"/>
  <c r="G333" i="4"/>
  <c r="G118" i="4"/>
  <c r="G264" i="4"/>
  <c r="G100" i="4"/>
  <c r="G259" i="4"/>
  <c r="G253" i="4"/>
  <c r="G329" i="4"/>
  <c r="G219" i="4"/>
  <c r="G82" i="4"/>
  <c r="G299" i="4"/>
  <c r="G156" i="4"/>
  <c r="G366" i="4"/>
  <c r="G349" i="4"/>
  <c r="G142" i="4"/>
  <c r="G249" i="4"/>
  <c r="G288" i="4"/>
  <c r="G298" i="4"/>
  <c r="G224" i="4"/>
  <c r="G105" i="4"/>
  <c r="G360" i="4"/>
  <c r="G77" i="4"/>
  <c r="G275" i="4"/>
  <c r="G206" i="4"/>
  <c r="G26" i="4"/>
  <c r="G72" i="4"/>
  <c r="G150" i="4"/>
  <c r="G358" i="4"/>
  <c r="G167" i="4"/>
  <c r="G168" i="4"/>
  <c r="G297" i="4"/>
  <c r="G294" i="4"/>
  <c r="G361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34" i="4"/>
  <c r="G133" i="4"/>
  <c r="G122" i="4"/>
  <c r="G32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25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46" i="4"/>
  <c r="G410" i="4"/>
  <c r="G116" i="4"/>
  <c r="G316" i="4"/>
  <c r="G370" i="4"/>
  <c r="G353" i="4"/>
  <c r="G386" i="4"/>
  <c r="G119" i="4"/>
  <c r="G27" i="4"/>
  <c r="G240" i="4"/>
  <c r="G392" i="4"/>
  <c r="G303" i="4"/>
  <c r="G340" i="4"/>
  <c r="G305" i="4"/>
  <c r="G356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42" i="4"/>
  <c r="G273" i="4"/>
  <c r="G302" i="4"/>
  <c r="G238" i="4"/>
  <c r="G104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I335" i="7"/>
  <c r="J335" i="7"/>
  <c r="K335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I346" i="7"/>
  <c r="J346" i="7"/>
  <c r="K346" i="7"/>
  <c r="L346" i="7"/>
  <c r="M346" i="7"/>
  <c r="L347" i="7"/>
  <c r="M347" i="7"/>
  <c r="I348" i="7"/>
  <c r="J348" i="7"/>
  <c r="K348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F4" i="5" s="1"/>
  <c r="G4" i="5" s="1"/>
  <c r="M368" i="7"/>
  <c r="L369" i="7"/>
  <c r="M369" i="7"/>
  <c r="L370" i="7"/>
  <c r="M370" i="7"/>
  <c r="L371" i="7"/>
  <c r="M371" i="7"/>
  <c r="I372" i="7"/>
  <c r="J372" i="7"/>
  <c r="K372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I379" i="7"/>
  <c r="J379" i="7"/>
  <c r="K37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I407" i="7"/>
  <c r="J407" i="7"/>
  <c r="K407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I474" i="7"/>
  <c r="J474" i="7"/>
  <c r="K474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I480" i="7"/>
  <c r="J480" i="7"/>
  <c r="K480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I499" i="7"/>
  <c r="J499" i="7"/>
  <c r="K499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I532" i="7"/>
  <c r="J532" i="7"/>
  <c r="K532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I560" i="7"/>
  <c r="J560" i="7"/>
  <c r="K560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I621" i="7"/>
  <c r="J621" i="7"/>
  <c r="K621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I642" i="7"/>
  <c r="J642" i="7"/>
  <c r="K642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I648" i="7"/>
  <c r="J648" i="7"/>
  <c r="K648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I739" i="7"/>
  <c r="J739" i="7"/>
  <c r="K739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I749" i="7"/>
  <c r="J749" i="7"/>
  <c r="K749" i="7"/>
  <c r="L749" i="7"/>
  <c r="M7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I516" i="7"/>
  <c r="J516" i="7"/>
  <c r="K516" i="7"/>
  <c r="I527" i="7"/>
  <c r="J527" i="7"/>
  <c r="K527" i="7"/>
  <c r="J511" i="7"/>
  <c r="K511" i="7"/>
  <c r="I691" i="7"/>
  <c r="K691" i="7"/>
  <c r="I724" i="7"/>
  <c r="J748" i="7"/>
  <c r="K722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F32" i="5" l="1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T21" i="4"/>
  <c r="U21" i="4" s="1"/>
  <c r="R113" i="4"/>
  <c r="R121" i="4"/>
  <c r="R129" i="4"/>
  <c r="T129" i="4" s="1"/>
  <c r="U129" i="4" s="1"/>
  <c r="R137" i="4"/>
  <c r="T137" i="4" s="1"/>
  <c r="U137" i="4" s="1"/>
  <c r="R145" i="4"/>
  <c r="R153" i="4"/>
  <c r="R161" i="4"/>
  <c r="R169" i="4"/>
  <c r="T169" i="4" s="1"/>
  <c r="U169" i="4" s="1"/>
  <c r="R177" i="4"/>
  <c r="R185" i="4"/>
  <c r="R193" i="4"/>
  <c r="R201" i="4"/>
  <c r="R209" i="4"/>
  <c r="R217" i="4"/>
  <c r="T22" i="4"/>
  <c r="U22" i="4" s="1"/>
  <c r="T79" i="4"/>
  <c r="U79" i="4" s="1"/>
  <c r="R114" i="4"/>
  <c r="R122" i="4"/>
  <c r="R130" i="4"/>
  <c r="R138" i="4"/>
  <c r="T138" i="4" s="1"/>
  <c r="U138" i="4" s="1"/>
  <c r="R146" i="4"/>
  <c r="T146" i="4" s="1"/>
  <c r="U146" i="4" s="1"/>
  <c r="R154" i="4"/>
  <c r="R162" i="4"/>
  <c r="R170" i="4"/>
  <c r="T170" i="4" s="1"/>
  <c r="U170" i="4" s="1"/>
  <c r="R178" i="4"/>
  <c r="R186" i="4"/>
  <c r="R194" i="4"/>
  <c r="R202" i="4"/>
  <c r="R210" i="4"/>
  <c r="R415" i="4"/>
  <c r="T415" i="4" s="1"/>
  <c r="U415" i="4" s="1"/>
  <c r="R110" i="4"/>
  <c r="T110" i="4" s="1"/>
  <c r="U110" i="4" s="1"/>
  <c r="R150" i="4"/>
  <c r="R182" i="4"/>
  <c r="R214" i="4"/>
  <c r="R143" i="4"/>
  <c r="T143" i="4" s="1"/>
  <c r="U143" i="4" s="1"/>
  <c r="R191" i="4"/>
  <c r="R120" i="4"/>
  <c r="T120" i="4" s="1"/>
  <c r="U120" i="4" s="1"/>
  <c r="R168" i="4"/>
  <c r="T168" i="4" s="1"/>
  <c r="U168" i="4" s="1"/>
  <c r="R216" i="4"/>
  <c r="T23" i="4"/>
  <c r="U23" i="4" s="1"/>
  <c r="T80" i="4"/>
  <c r="U80" i="4" s="1"/>
  <c r="R115" i="4"/>
  <c r="R123" i="4"/>
  <c r="T123" i="4" s="1"/>
  <c r="U123" i="4" s="1"/>
  <c r="R131" i="4"/>
  <c r="R139" i="4"/>
  <c r="T139" i="4" s="1"/>
  <c r="U139" i="4" s="1"/>
  <c r="R147" i="4"/>
  <c r="T147" i="4" s="1"/>
  <c r="U147" i="4" s="1"/>
  <c r="R155" i="4"/>
  <c r="T155" i="4" s="1"/>
  <c r="U155" i="4" s="1"/>
  <c r="R163" i="4"/>
  <c r="R171" i="4"/>
  <c r="T171" i="4" s="1"/>
  <c r="U171" i="4" s="1"/>
  <c r="R179" i="4"/>
  <c r="R187" i="4"/>
  <c r="R195" i="4"/>
  <c r="R203" i="4"/>
  <c r="R211" i="4"/>
  <c r="R419" i="4"/>
  <c r="T419" i="4" s="1"/>
  <c r="U419" i="4" s="1"/>
  <c r="R118" i="4"/>
  <c r="R158" i="4"/>
  <c r="T158" i="4" s="1"/>
  <c r="U158" i="4" s="1"/>
  <c r="R190" i="4"/>
  <c r="R127" i="4"/>
  <c r="R183" i="4"/>
  <c r="R128" i="4"/>
  <c r="R176" i="4"/>
  <c r="T81" i="4"/>
  <c r="U81" i="4" s="1"/>
  <c r="R116" i="4"/>
  <c r="R124" i="4"/>
  <c r="R132" i="4"/>
  <c r="T132" i="4" s="1"/>
  <c r="U132" i="4" s="1"/>
  <c r="R140" i="4"/>
  <c r="R148" i="4"/>
  <c r="T148" i="4" s="1"/>
  <c r="U148" i="4" s="1"/>
  <c r="R156" i="4"/>
  <c r="R164" i="4"/>
  <c r="R172" i="4"/>
  <c r="T172" i="4" s="1"/>
  <c r="U172" i="4" s="1"/>
  <c r="R180" i="4"/>
  <c r="R188" i="4"/>
  <c r="R196" i="4"/>
  <c r="R204" i="4"/>
  <c r="R212" i="4"/>
  <c r="T18" i="4"/>
  <c r="U18" i="4" s="1"/>
  <c r="R142" i="4"/>
  <c r="T142" i="4" s="1"/>
  <c r="U142" i="4" s="1"/>
  <c r="R166" i="4"/>
  <c r="T166" i="4" s="1"/>
  <c r="U166" i="4" s="1"/>
  <c r="R206" i="4"/>
  <c r="R119" i="4"/>
  <c r="T119" i="4" s="1"/>
  <c r="U119" i="4" s="1"/>
  <c r="R167" i="4"/>
  <c r="T167" i="4" s="1"/>
  <c r="U167" i="4" s="1"/>
  <c r="R215" i="4"/>
  <c r="R136" i="4"/>
  <c r="T136" i="4" s="1"/>
  <c r="U136" i="4" s="1"/>
  <c r="R184" i="4"/>
  <c r="T82" i="4"/>
  <c r="U82" i="4" s="1"/>
  <c r="R117" i="4"/>
  <c r="T117" i="4" s="1"/>
  <c r="U117" i="4" s="1"/>
  <c r="R125" i="4"/>
  <c r="R133" i="4"/>
  <c r="T133" i="4" s="1"/>
  <c r="U133" i="4" s="1"/>
  <c r="R141" i="4"/>
  <c r="R149" i="4"/>
  <c r="R157" i="4"/>
  <c r="R165" i="4"/>
  <c r="R173" i="4"/>
  <c r="R181" i="4"/>
  <c r="R189" i="4"/>
  <c r="R197" i="4"/>
  <c r="R205" i="4"/>
  <c r="R213" i="4"/>
  <c r="R134" i="4"/>
  <c r="T134" i="4" s="1"/>
  <c r="U134" i="4" s="1"/>
  <c r="R174" i="4"/>
  <c r="R135" i="4"/>
  <c r="T135" i="4" s="1"/>
  <c r="U135" i="4" s="1"/>
  <c r="R175" i="4"/>
  <c r="R144" i="4"/>
  <c r="R200" i="4"/>
  <c r="R126" i="4"/>
  <c r="R198" i="4"/>
  <c r="T19" i="4"/>
  <c r="U19" i="4" s="1"/>
  <c r="R111" i="4"/>
  <c r="T111" i="4" s="1"/>
  <c r="U111" i="4" s="1"/>
  <c r="R159" i="4"/>
  <c r="R207" i="4"/>
  <c r="T20" i="4"/>
  <c r="U20" i="4" s="1"/>
  <c r="R112" i="4"/>
  <c r="T112" i="4" s="1"/>
  <c r="U112" i="4" s="1"/>
  <c r="R160" i="4"/>
  <c r="R208" i="4"/>
  <c r="R151" i="4"/>
  <c r="R199" i="4"/>
  <c r="R152" i="4"/>
  <c r="R192" i="4"/>
  <c r="R409" i="4"/>
  <c r="T409" i="4" s="1"/>
  <c r="U409" i="4" s="1"/>
  <c r="R358" i="4"/>
  <c r="T358" i="4" s="1"/>
  <c r="U358" i="4" s="1"/>
  <c r="R359" i="4"/>
  <c r="T359" i="4" s="1"/>
  <c r="U359" i="4" s="1"/>
  <c r="R411" i="4"/>
  <c r="T411" i="4" s="1"/>
  <c r="U411" i="4" s="1"/>
  <c r="R361" i="4"/>
  <c r="T361" i="4" s="1"/>
  <c r="U361" i="4" s="1"/>
  <c r="R362" i="4"/>
  <c r="T362" i="4" s="1"/>
  <c r="U362" i="4" s="1"/>
  <c r="R412" i="4"/>
  <c r="T412" i="4" s="1"/>
  <c r="U412" i="4" s="1"/>
  <c r="R406" i="4"/>
  <c r="T406" i="4" s="1"/>
  <c r="U406" i="4" s="1"/>
  <c r="R402" i="4"/>
  <c r="T402" i="4" s="1"/>
  <c r="U402" i="4" s="1"/>
  <c r="R413" i="4"/>
  <c r="T413" i="4" s="1"/>
  <c r="U413" i="4" s="1"/>
  <c r="R400" i="4"/>
  <c r="T400" i="4" s="1"/>
  <c r="U400" i="4" s="1"/>
  <c r="R360" i="4"/>
  <c r="T360" i="4" s="1"/>
  <c r="U360" i="4" s="1"/>
  <c r="R396" i="4"/>
  <c r="T396" i="4" s="1"/>
  <c r="U396" i="4" s="1"/>
  <c r="R414" i="4"/>
  <c r="T414" i="4" s="1"/>
  <c r="U414" i="4" s="1"/>
  <c r="R410" i="4"/>
  <c r="T410" i="4" s="1"/>
  <c r="U410" i="4" s="1"/>
  <c r="R401" i="4"/>
  <c r="T401" i="4" s="1"/>
  <c r="U401" i="4" s="1"/>
  <c r="R404" i="4"/>
  <c r="T404" i="4" s="1"/>
  <c r="U404" i="4" s="1"/>
  <c r="R357" i="4"/>
  <c r="T357" i="4" s="1"/>
  <c r="U357" i="4" s="1"/>
  <c r="R395" i="4"/>
  <c r="T395" i="4" s="1"/>
  <c r="U395" i="4" s="1"/>
  <c r="R398" i="4"/>
  <c r="T398" i="4" s="1"/>
  <c r="U398" i="4" s="1"/>
  <c r="T86" i="4"/>
  <c r="U86" i="4" s="1"/>
  <c r="T85" i="4"/>
  <c r="U85" i="4" s="1"/>
  <c r="T87" i="4"/>
  <c r="U87" i="4" s="1"/>
  <c r="K335" i="8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R327" i="4"/>
  <c r="R370" i="4"/>
  <c r="R382" i="4"/>
  <c r="R351" i="4"/>
  <c r="R378" i="4"/>
  <c r="R393" i="4"/>
  <c r="R346" i="4"/>
  <c r="R344" i="4"/>
  <c r="R347" i="4"/>
  <c r="R380" i="4"/>
  <c r="R354" i="4"/>
  <c r="R390" i="4"/>
  <c r="R369" i="4"/>
  <c r="R349" i="4"/>
  <c r="R348" i="4"/>
  <c r="R377" i="4"/>
  <c r="R331" i="4"/>
  <c r="R375" i="4"/>
  <c r="R339" i="4"/>
  <c r="R330" i="4"/>
  <c r="R334" i="4"/>
  <c r="R392" i="4"/>
  <c r="R343" i="4"/>
  <c r="R384" i="4"/>
  <c r="T384" i="4" s="1"/>
  <c r="U384" i="4" s="1"/>
  <c r="R372" i="4"/>
  <c r="R389" i="4"/>
  <c r="R352" i="4"/>
  <c r="R383" i="4"/>
  <c r="R340" i="4"/>
  <c r="R333" i="4"/>
  <c r="R387" i="4"/>
  <c r="R323" i="4"/>
  <c r="R363" i="4"/>
  <c r="R355" i="4"/>
  <c r="R381" i="4"/>
  <c r="R328" i="4"/>
  <c r="R356" i="4"/>
  <c r="R325" i="4"/>
  <c r="R394" i="4"/>
  <c r="R371" i="4"/>
  <c r="R326" i="4"/>
  <c r="R342" i="4"/>
  <c r="R337" i="4"/>
  <c r="R335" i="4"/>
  <c r="R388" i="4"/>
  <c r="R353" i="4"/>
  <c r="R341" i="4"/>
  <c r="R329" i="4"/>
  <c r="R379" i="4"/>
  <c r="R338" i="4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89" i="4"/>
  <c r="T289" i="4" s="1"/>
  <c r="U289" i="4" s="1"/>
  <c r="R376" i="4"/>
  <c r="R282" i="4"/>
  <c r="R314" i="4"/>
  <c r="R405" i="4"/>
  <c r="R235" i="4"/>
  <c r="R287" i="4"/>
  <c r="R306" i="4"/>
  <c r="R270" i="4"/>
  <c r="R253" i="4"/>
  <c r="R275" i="4"/>
  <c r="R297" i="4"/>
  <c r="R229" i="4"/>
  <c r="R242" i="4"/>
  <c r="R237" i="4"/>
  <c r="R307" i="4"/>
  <c r="R278" i="4"/>
  <c r="R273" i="4"/>
  <c r="R385" i="4"/>
  <c r="T385" i="4" s="1"/>
  <c r="U385" i="4" s="1"/>
  <c r="R368" i="4"/>
  <c r="R332" i="4"/>
  <c r="R345" i="4"/>
  <c r="R312" i="4"/>
  <c r="R403" i="4"/>
  <c r="R399" i="4"/>
  <c r="R304" i="4"/>
  <c r="R276" i="4"/>
  <c r="R309" i="4"/>
  <c r="R286" i="4"/>
  <c r="R227" i="4"/>
  <c r="R367" i="4"/>
  <c r="R364" i="4"/>
  <c r="R266" i="4"/>
  <c r="R249" i="4"/>
  <c r="R294" i="4"/>
  <c r="R255" i="4"/>
  <c r="R277" i="4"/>
  <c r="R302" i="4"/>
  <c r="R233" i="4"/>
  <c r="R324" i="4"/>
  <c r="R397" i="4"/>
  <c r="R315" i="4"/>
  <c r="R257" i="4"/>
  <c r="R256" i="4"/>
  <c r="R250" i="4"/>
  <c r="R222" i="4"/>
  <c r="R219" i="4"/>
  <c r="R288" i="4"/>
  <c r="R262" i="4"/>
  <c r="R285" i="4"/>
  <c r="R271" i="4"/>
  <c r="R290" i="4"/>
  <c r="R240" i="4"/>
  <c r="R279" i="4"/>
  <c r="R238" i="4"/>
  <c r="R244" i="4"/>
  <c r="R247" i="4"/>
  <c r="R301" i="4"/>
  <c r="R391" i="4"/>
  <c r="R350" i="4"/>
  <c r="R223" i="4"/>
  <c r="R245" i="4"/>
  <c r="R258" i="4"/>
  <c r="R220" i="4"/>
  <c r="R263" i="4"/>
  <c r="R298" i="4"/>
  <c r="R254" i="4"/>
  <c r="R232" i="4"/>
  <c r="R230" i="4"/>
  <c r="R293" i="4"/>
  <c r="R311" i="4"/>
  <c r="R234" i="4"/>
  <c r="R366" i="4"/>
  <c r="R407" i="4"/>
  <c r="R251" i="4"/>
  <c r="R284" i="4"/>
  <c r="R418" i="4"/>
  <c r="R313" i="4"/>
  <c r="R416" i="4"/>
  <c r="R281" i="4"/>
  <c r="R268" i="4"/>
  <c r="R274" i="4"/>
  <c r="R422" i="4"/>
  <c r="R246" i="4"/>
  <c r="R299" i="4"/>
  <c r="R224" i="4"/>
  <c r="R280" i="4"/>
  <c r="R417" i="4"/>
  <c r="R316" i="4"/>
  <c r="R303" i="4"/>
  <c r="R252" i="4"/>
  <c r="R267" i="4"/>
  <c r="R305" i="4"/>
  <c r="R336" i="4"/>
  <c r="R239" i="4"/>
  <c r="R260" i="4"/>
  <c r="R317" i="4"/>
  <c r="R295" i="4"/>
  <c r="R308" i="4"/>
  <c r="R365" i="4"/>
  <c r="R300" i="4"/>
  <c r="R292" i="4"/>
  <c r="R231" i="4"/>
  <c r="R261" i="4"/>
  <c r="R264" i="4"/>
  <c r="R241" i="4"/>
  <c r="R221" i="4"/>
  <c r="R283" i="4"/>
  <c r="R243" i="4"/>
  <c r="R408" i="4"/>
  <c r="R420" i="4"/>
  <c r="R248" i="4"/>
  <c r="R296" i="4"/>
  <c r="R236" i="4"/>
  <c r="R310" i="4"/>
  <c r="R228" i="4"/>
  <c r="R226" i="4"/>
  <c r="R269" i="4"/>
  <c r="R421" i="4"/>
  <c r="R265" i="4"/>
  <c r="R225" i="4"/>
  <c r="R259" i="4"/>
  <c r="R291" i="4"/>
  <c r="R386" i="4"/>
  <c r="T386" i="4" s="1"/>
  <c r="U386" i="4" s="1"/>
  <c r="R272" i="4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3" i="7"/>
  <c r="I656" i="7"/>
  <c r="I664" i="7"/>
  <c r="I672" i="7"/>
  <c r="I688" i="7"/>
  <c r="I653" i="7"/>
  <c r="I661" i="7"/>
  <c r="I669" i="7"/>
  <c r="I677" i="7"/>
  <c r="I685" i="7"/>
  <c r="I650" i="7"/>
  <c r="I658" i="7"/>
  <c r="I666" i="7"/>
  <c r="I674" i="7"/>
  <c r="I682" i="7"/>
  <c r="I690" i="7"/>
  <c r="I655" i="7"/>
  <c r="I663" i="7"/>
  <c r="I671" i="7"/>
  <c r="I652" i="7"/>
  <c r="I660" i="7"/>
  <c r="I668" i="7"/>
  <c r="I676" i="7"/>
  <c r="I684" i="7"/>
  <c r="I657" i="7"/>
  <c r="I665" i="7"/>
  <c r="I673" i="7"/>
  <c r="I689" i="7"/>
  <c r="I654" i="7"/>
  <c r="I662" i="7"/>
  <c r="I670" i="7"/>
  <c r="I651" i="7"/>
  <c r="I659" i="7"/>
  <c r="I667" i="7"/>
  <c r="I675" i="7"/>
  <c r="I683" i="7"/>
  <c r="J627" i="7"/>
  <c r="J624" i="7"/>
  <c r="J632" i="7"/>
  <c r="J640" i="7"/>
  <c r="J629" i="7"/>
  <c r="J626" i="7"/>
  <c r="J623" i="7"/>
  <c r="J631" i="7"/>
  <c r="J639" i="7"/>
  <c r="J679" i="7"/>
  <c r="J628" i="7"/>
  <c r="J625" i="7"/>
  <c r="J633" i="7"/>
  <c r="J641" i="7"/>
  <c r="J622" i="7"/>
  <c r="J630" i="7"/>
  <c r="I428" i="7"/>
  <c r="I484" i="7"/>
  <c r="I492" i="7"/>
  <c r="I481" i="7"/>
  <c r="I489" i="7"/>
  <c r="I430" i="7"/>
  <c r="I486" i="7"/>
  <c r="I494" i="7"/>
  <c r="I427" i="7"/>
  <c r="I483" i="7"/>
  <c r="I491" i="7"/>
  <c r="I488" i="7"/>
  <c r="I482" i="7"/>
  <c r="I487" i="7"/>
  <c r="I680" i="7"/>
  <c r="I485" i="7"/>
  <c r="I709" i="7"/>
  <c r="I493" i="7"/>
  <c r="K426" i="7"/>
  <c r="K490" i="7"/>
  <c r="K375" i="7"/>
  <c r="K431" i="7"/>
  <c r="K479" i="7"/>
  <c r="K476" i="7"/>
  <c r="K425" i="7"/>
  <c r="K497" i="7"/>
  <c r="K406" i="7"/>
  <c r="K478" i="7"/>
  <c r="K475" i="7"/>
  <c r="K432" i="7"/>
  <c r="K496" i="7"/>
  <c r="K429" i="7"/>
  <c r="K477" i="7"/>
  <c r="K681" i="7"/>
  <c r="K380" i="7"/>
  <c r="K377" i="7"/>
  <c r="K374" i="7"/>
  <c r="K373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6" i="7"/>
  <c r="J262" i="7"/>
  <c r="J261" i="7"/>
  <c r="J410" i="7"/>
  <c r="J525" i="7"/>
  <c r="J530" i="7"/>
  <c r="J508" i="7"/>
  <c r="J574" i="7"/>
  <c r="K74" i="7"/>
  <c r="K7" i="7"/>
  <c r="K143" i="7"/>
  <c r="K140" i="7"/>
  <c r="K73" i="7"/>
  <c r="K121" i="7"/>
  <c r="K145" i="7"/>
  <c r="K142" i="7"/>
  <c r="K75" i="7"/>
  <c r="K144" i="7"/>
  <c r="K141" i="7"/>
  <c r="K332" i="7"/>
  <c r="K505" i="7"/>
  <c r="K334" i="7"/>
  <c r="K419" i="7"/>
  <c r="K333" i="7"/>
  <c r="K581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1" i="7"/>
  <c r="I513" i="7"/>
  <c r="I708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0" i="7"/>
  <c r="K270" i="7"/>
  <c r="K408" i="7"/>
  <c r="K702" i="7"/>
  <c r="K515" i="7"/>
  <c r="K584" i="7"/>
  <c r="K588" i="7"/>
  <c r="K577" i="7"/>
  <c r="J223" i="7"/>
  <c r="J28" i="7"/>
  <c r="J132" i="7"/>
  <c r="J129" i="7"/>
  <c r="J30" i="7"/>
  <c r="J131" i="7"/>
  <c r="J32" i="7"/>
  <c r="J128" i="7"/>
  <c r="J133" i="7"/>
  <c r="J130" i="7"/>
  <c r="J415" i="7"/>
  <c r="J503" i="7"/>
  <c r="J313" i="7"/>
  <c r="J312" i="7"/>
  <c r="J370" i="7"/>
  <c r="J576" i="7"/>
  <c r="J647" i="7"/>
  <c r="J529" i="7"/>
  <c r="J747" i="7"/>
  <c r="I745" i="7"/>
  <c r="K743" i="7"/>
  <c r="J741" i="7"/>
  <c r="K733" i="7"/>
  <c r="K725" i="7"/>
  <c r="I624" i="7"/>
  <c r="I632" i="7"/>
  <c r="I640" i="7"/>
  <c r="I629" i="7"/>
  <c r="I626" i="7"/>
  <c r="I623" i="7"/>
  <c r="I631" i="7"/>
  <c r="I639" i="7"/>
  <c r="I679" i="7"/>
  <c r="I628" i="7"/>
  <c r="I625" i="7"/>
  <c r="I633" i="7"/>
  <c r="I641" i="7"/>
  <c r="I622" i="7"/>
  <c r="I630" i="7"/>
  <c r="I627" i="7"/>
  <c r="J375" i="7"/>
  <c r="J431" i="7"/>
  <c r="J479" i="7"/>
  <c r="J476" i="7"/>
  <c r="J425" i="7"/>
  <c r="J497" i="7"/>
  <c r="J406" i="7"/>
  <c r="J478" i="7"/>
  <c r="J475" i="7"/>
  <c r="J432" i="7"/>
  <c r="J429" i="7"/>
  <c r="J477" i="7"/>
  <c r="J426" i="7"/>
  <c r="J490" i="7"/>
  <c r="J496" i="7"/>
  <c r="J681" i="7"/>
  <c r="K694" i="7"/>
  <c r="K710" i="7"/>
  <c r="K699" i="7"/>
  <c r="K707" i="7"/>
  <c r="K696" i="7"/>
  <c r="K693" i="7"/>
  <c r="K701" i="7"/>
  <c r="K698" i="7"/>
  <c r="K706" i="7"/>
  <c r="K695" i="7"/>
  <c r="K711" i="7"/>
  <c r="K697" i="7"/>
  <c r="K705" i="7"/>
  <c r="J380" i="7"/>
  <c r="J377" i="7"/>
  <c r="J374" i="7"/>
  <c r="J373" i="7"/>
  <c r="K362" i="7"/>
  <c r="K361" i="7"/>
  <c r="K360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6" i="7"/>
  <c r="I508" i="7"/>
  <c r="I262" i="7"/>
  <c r="I261" i="7"/>
  <c r="I410" i="7"/>
  <c r="I525" i="7"/>
  <c r="I530" i="7"/>
  <c r="I574" i="7"/>
  <c r="J7" i="7"/>
  <c r="J143" i="7"/>
  <c r="J140" i="7"/>
  <c r="J73" i="7"/>
  <c r="J121" i="7"/>
  <c r="J145" i="7"/>
  <c r="J142" i="7"/>
  <c r="J75" i="7"/>
  <c r="J144" i="7"/>
  <c r="J141" i="7"/>
  <c r="J74" i="7"/>
  <c r="J332" i="7"/>
  <c r="J505" i="7"/>
  <c r="J334" i="7"/>
  <c r="J419" i="7"/>
  <c r="J333" i="7"/>
  <c r="J581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6" i="7"/>
  <c r="K417" i="7"/>
  <c r="K347" i="7"/>
  <c r="K355" i="7"/>
  <c r="K646" i="7"/>
  <c r="K528" i="7"/>
  <c r="K504" i="7"/>
  <c r="K502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0" i="7"/>
  <c r="J270" i="7"/>
  <c r="J408" i="7"/>
  <c r="J515" i="7"/>
  <c r="J584" i="7"/>
  <c r="J588" i="7"/>
  <c r="J577" i="7"/>
  <c r="J702" i="7"/>
  <c r="I28" i="7"/>
  <c r="I132" i="7"/>
  <c r="I129" i="7"/>
  <c r="I30" i="7"/>
  <c r="I131" i="7"/>
  <c r="I32" i="7"/>
  <c r="I128" i="7"/>
  <c r="I133" i="7"/>
  <c r="I130" i="7"/>
  <c r="I223" i="7"/>
  <c r="I313" i="7"/>
  <c r="I312" i="7"/>
  <c r="I370" i="7"/>
  <c r="I415" i="7"/>
  <c r="I503" i="7"/>
  <c r="I576" i="7"/>
  <c r="I647" i="7"/>
  <c r="I529" i="7"/>
  <c r="J743" i="7"/>
  <c r="I741" i="7"/>
  <c r="K735" i="7"/>
  <c r="J733" i="7"/>
  <c r="I725" i="7"/>
  <c r="I716" i="7"/>
  <c r="K222" i="8"/>
  <c r="K364" i="7"/>
  <c r="K369" i="7"/>
  <c r="K366" i="7"/>
  <c r="K414" i="7"/>
  <c r="K368" i="7"/>
  <c r="K365" i="7"/>
  <c r="K534" i="7"/>
  <c r="K542" i="7"/>
  <c r="K550" i="7"/>
  <c r="K558" i="7"/>
  <c r="K531" i="7"/>
  <c r="K539" i="7"/>
  <c r="K547" i="7"/>
  <c r="K555" i="7"/>
  <c r="K536" i="7"/>
  <c r="K544" i="7"/>
  <c r="K552" i="7"/>
  <c r="K616" i="7"/>
  <c r="K533" i="7"/>
  <c r="K541" i="7"/>
  <c r="K549" i="7"/>
  <c r="K557" i="7"/>
  <c r="K538" i="7"/>
  <c r="K546" i="7"/>
  <c r="K554" i="7"/>
  <c r="K535" i="7"/>
  <c r="K543" i="7"/>
  <c r="K551" i="7"/>
  <c r="K559" i="7"/>
  <c r="K518" i="7"/>
  <c r="K540" i="7"/>
  <c r="K548" i="7"/>
  <c r="K556" i="7"/>
  <c r="K644" i="7"/>
  <c r="K537" i="7"/>
  <c r="K545" i="7"/>
  <c r="K553" i="7"/>
  <c r="K617" i="7"/>
  <c r="I476" i="7"/>
  <c r="I425" i="7"/>
  <c r="I497" i="7"/>
  <c r="I406" i="7"/>
  <c r="I478" i="7"/>
  <c r="I475" i="7"/>
  <c r="I432" i="7"/>
  <c r="I496" i="7"/>
  <c r="I429" i="7"/>
  <c r="I426" i="7"/>
  <c r="I490" i="7"/>
  <c r="I375" i="7"/>
  <c r="I431" i="7"/>
  <c r="I479" i="7"/>
  <c r="I477" i="7"/>
  <c r="I681" i="7"/>
  <c r="J699" i="7"/>
  <c r="J707" i="7"/>
  <c r="J696" i="7"/>
  <c r="J693" i="7"/>
  <c r="J701" i="7"/>
  <c r="J698" i="7"/>
  <c r="J706" i="7"/>
  <c r="J695" i="7"/>
  <c r="J711" i="7"/>
  <c r="J697" i="7"/>
  <c r="J705" i="7"/>
  <c r="J694" i="7"/>
  <c r="J710" i="7"/>
  <c r="I380" i="7"/>
  <c r="I377" i="7"/>
  <c r="I374" i="7"/>
  <c r="I373" i="7"/>
  <c r="J361" i="7"/>
  <c r="J360" i="7"/>
  <c r="J362" i="7"/>
  <c r="I291" i="8"/>
  <c r="I511" i="7"/>
  <c r="K311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7" i="7"/>
  <c r="K329" i="7"/>
  <c r="K246" i="7"/>
  <c r="K251" i="7"/>
  <c r="K239" i="7"/>
  <c r="K248" i="7"/>
  <c r="K328" i="7"/>
  <c r="K245" i="7"/>
  <c r="K253" i="7"/>
  <c r="K269" i="7"/>
  <c r="K413" i="7"/>
  <c r="K686" i="7"/>
  <c r="K587" i="7"/>
  <c r="K510" i="7"/>
  <c r="K520" i="7"/>
  <c r="K524" i="7"/>
  <c r="K60" i="7"/>
  <c r="K49" i="7"/>
  <c r="K59" i="7"/>
  <c r="K308" i="7"/>
  <c r="K299" i="7"/>
  <c r="K299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98" i="7"/>
  <c r="K495" i="7"/>
  <c r="K433" i="7"/>
  <c r="K422" i="7"/>
  <c r="K517" i="7"/>
  <c r="K521" i="7"/>
  <c r="K700" i="7"/>
  <c r="I140" i="7"/>
  <c r="I73" i="7"/>
  <c r="I121" i="7"/>
  <c r="I145" i="7"/>
  <c r="I142" i="7"/>
  <c r="I75" i="7"/>
  <c r="I144" i="7"/>
  <c r="I141" i="7"/>
  <c r="I74" i="7"/>
  <c r="I7" i="7"/>
  <c r="I143" i="7"/>
  <c r="I332" i="7"/>
  <c r="I505" i="7"/>
  <c r="I334" i="7"/>
  <c r="I419" i="7"/>
  <c r="I333" i="7"/>
  <c r="I581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6" i="7"/>
  <c r="J417" i="7"/>
  <c r="J502" i="7"/>
  <c r="J347" i="7"/>
  <c r="J355" i="7"/>
  <c r="J528" i="7"/>
  <c r="J504" i="7"/>
  <c r="J646" i="7"/>
  <c r="K107" i="8"/>
  <c r="K175" i="7"/>
  <c r="K207" i="7"/>
  <c r="K177" i="7"/>
  <c r="K102" i="7"/>
  <c r="K27" i="7"/>
  <c r="K24" i="7"/>
  <c r="K176" i="7"/>
  <c r="K101" i="7"/>
  <c r="K258" i="7"/>
  <c r="K255" i="7"/>
  <c r="K412" i="7"/>
  <c r="K257" i="7"/>
  <c r="K254" i="7"/>
  <c r="K259" i="7"/>
  <c r="K256" i="7"/>
  <c r="K519" i="7"/>
  <c r="K507" i="7"/>
  <c r="I72" i="8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0" i="7"/>
  <c r="I270" i="7"/>
  <c r="I515" i="7"/>
  <c r="I408" i="7"/>
  <c r="I584" i="7"/>
  <c r="I588" i="7"/>
  <c r="I577" i="7"/>
  <c r="I702" i="7"/>
  <c r="K748" i="7"/>
  <c r="I743" i="7"/>
  <c r="I737" i="7"/>
  <c r="J735" i="7"/>
  <c r="I733" i="7"/>
  <c r="J727" i="7"/>
  <c r="J719" i="7"/>
  <c r="K372" i="8"/>
  <c r="K434" i="7"/>
  <c r="K718" i="7"/>
  <c r="K726" i="7"/>
  <c r="K734" i="7"/>
  <c r="K742" i="7"/>
  <c r="K715" i="7"/>
  <c r="K720" i="7"/>
  <c r="K728" i="7"/>
  <c r="K717" i="7"/>
  <c r="K719" i="7"/>
  <c r="K727" i="7"/>
  <c r="K716" i="7"/>
  <c r="K724" i="7"/>
  <c r="K740" i="7"/>
  <c r="K721" i="7"/>
  <c r="K729" i="7"/>
  <c r="K737" i="7"/>
  <c r="J212" i="8"/>
  <c r="J364" i="7"/>
  <c r="J369" i="7"/>
  <c r="J366" i="7"/>
  <c r="J414" i="7"/>
  <c r="J368" i="7"/>
  <c r="J365" i="7"/>
  <c r="J531" i="7"/>
  <c r="J539" i="7"/>
  <c r="J547" i="7"/>
  <c r="J555" i="7"/>
  <c r="J536" i="7"/>
  <c r="J544" i="7"/>
  <c r="J552" i="7"/>
  <c r="J616" i="7"/>
  <c r="J533" i="7"/>
  <c r="J541" i="7"/>
  <c r="J549" i="7"/>
  <c r="J557" i="7"/>
  <c r="J538" i="7"/>
  <c r="J546" i="7"/>
  <c r="J554" i="7"/>
  <c r="J535" i="7"/>
  <c r="J543" i="7"/>
  <c r="J551" i="7"/>
  <c r="J559" i="7"/>
  <c r="J518" i="7"/>
  <c r="J540" i="7"/>
  <c r="J548" i="7"/>
  <c r="J556" i="7"/>
  <c r="J644" i="7"/>
  <c r="J537" i="7"/>
  <c r="J545" i="7"/>
  <c r="J553" i="7"/>
  <c r="J617" i="7"/>
  <c r="J534" i="7"/>
  <c r="J542" i="7"/>
  <c r="J550" i="7"/>
  <c r="J558" i="7"/>
  <c r="I696" i="7"/>
  <c r="I693" i="7"/>
  <c r="I701" i="7"/>
  <c r="I698" i="7"/>
  <c r="I706" i="7"/>
  <c r="I695" i="7"/>
  <c r="I711" i="7"/>
  <c r="I697" i="7"/>
  <c r="I705" i="7"/>
  <c r="I694" i="7"/>
  <c r="I710" i="7"/>
  <c r="I699" i="7"/>
  <c r="I707" i="7"/>
  <c r="I361" i="7"/>
  <c r="I360" i="7"/>
  <c r="I362" i="7"/>
  <c r="K471" i="7"/>
  <c r="K307" i="7"/>
  <c r="J159" i="8"/>
  <c r="J241" i="7"/>
  <c r="J238" i="7"/>
  <c r="J8" i="7"/>
  <c r="J240" i="7"/>
  <c r="J237" i="7"/>
  <c r="J247" i="7"/>
  <c r="J242" i="7"/>
  <c r="J244" i="7"/>
  <c r="J252" i="7"/>
  <c r="J249" i="7"/>
  <c r="J297" i="7"/>
  <c r="J329" i="7"/>
  <c r="J246" i="7"/>
  <c r="J510" i="7"/>
  <c r="J251" i="7"/>
  <c r="J239" i="7"/>
  <c r="J243" i="7"/>
  <c r="J248" i="7"/>
  <c r="J328" i="7"/>
  <c r="J245" i="7"/>
  <c r="J253" i="7"/>
  <c r="J269" i="7"/>
  <c r="J413" i="7"/>
  <c r="J250" i="7"/>
  <c r="J587" i="7"/>
  <c r="J520" i="7"/>
  <c r="J524" i="7"/>
  <c r="J686" i="7"/>
  <c r="J60" i="7"/>
  <c r="J49" i="7"/>
  <c r="J59" i="7"/>
  <c r="J308" i="7"/>
  <c r="J299" i="7"/>
  <c r="J50" i="8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95" i="7"/>
  <c r="J433" i="7"/>
  <c r="J422" i="7"/>
  <c r="J498" i="7"/>
  <c r="J517" i="7"/>
  <c r="J521" i="7"/>
  <c r="J700" i="7"/>
  <c r="K111" i="8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6" i="7"/>
  <c r="K358" i="7"/>
  <c r="K267" i="7"/>
  <c r="K331" i="7"/>
  <c r="K264" i="7"/>
  <c r="K424" i="7"/>
  <c r="K523" i="7"/>
  <c r="K512" i="7"/>
  <c r="K692" i="7"/>
  <c r="I35" i="8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6" i="7"/>
  <c r="I417" i="7"/>
  <c r="I502" i="7"/>
  <c r="I347" i="7"/>
  <c r="I355" i="7"/>
  <c r="I528" i="7"/>
  <c r="I504" i="7"/>
  <c r="I646" i="7"/>
  <c r="J105" i="8"/>
  <c r="J175" i="7"/>
  <c r="J207" i="7"/>
  <c r="J177" i="7"/>
  <c r="J102" i="7"/>
  <c r="J27" i="7"/>
  <c r="J24" i="7"/>
  <c r="J176" i="7"/>
  <c r="J101" i="7"/>
  <c r="J255" i="7"/>
  <c r="J519" i="7"/>
  <c r="J412" i="7"/>
  <c r="J257" i="7"/>
  <c r="J254" i="7"/>
  <c r="J259" i="7"/>
  <c r="J256" i="7"/>
  <c r="J258" i="7"/>
  <c r="J507" i="7"/>
  <c r="K746" i="7"/>
  <c r="K744" i="7"/>
  <c r="I735" i="7"/>
  <c r="I727" i="7"/>
  <c r="J372" i="8"/>
  <c r="J434" i="7"/>
  <c r="J715" i="7"/>
  <c r="J723" i="7"/>
  <c r="J717" i="7"/>
  <c r="J725" i="7"/>
  <c r="J714" i="7"/>
  <c r="J722" i="7"/>
  <c r="J716" i="7"/>
  <c r="J724" i="7"/>
  <c r="J721" i="7"/>
  <c r="J729" i="7"/>
  <c r="J737" i="7"/>
  <c r="J718" i="7"/>
  <c r="J726" i="7"/>
  <c r="J734" i="7"/>
  <c r="J742" i="7"/>
  <c r="I364" i="7"/>
  <c r="I369" i="7"/>
  <c r="I366" i="7"/>
  <c r="I414" i="7"/>
  <c r="I368" i="7"/>
  <c r="I365" i="7"/>
  <c r="I536" i="7"/>
  <c r="I544" i="7"/>
  <c r="I552" i="7"/>
  <c r="I616" i="7"/>
  <c r="I533" i="7"/>
  <c r="I541" i="7"/>
  <c r="I549" i="7"/>
  <c r="I557" i="7"/>
  <c r="I538" i="7"/>
  <c r="I546" i="7"/>
  <c r="I554" i="7"/>
  <c r="I535" i="7"/>
  <c r="I543" i="7"/>
  <c r="I551" i="7"/>
  <c r="I559" i="7"/>
  <c r="I518" i="7"/>
  <c r="I540" i="7"/>
  <c r="I548" i="7"/>
  <c r="I556" i="7"/>
  <c r="I644" i="7"/>
  <c r="I537" i="7"/>
  <c r="I545" i="7"/>
  <c r="I553" i="7"/>
  <c r="I617" i="7"/>
  <c r="I534" i="7"/>
  <c r="I542" i="7"/>
  <c r="I550" i="7"/>
  <c r="I558" i="7"/>
  <c r="I531" i="7"/>
  <c r="I539" i="7"/>
  <c r="I547" i="7"/>
  <c r="I555" i="7"/>
  <c r="J471" i="7"/>
  <c r="J307" i="7"/>
  <c r="I238" i="7"/>
  <c r="I243" i="7"/>
  <c r="I8" i="7"/>
  <c r="I237" i="7"/>
  <c r="I242" i="7"/>
  <c r="I244" i="7"/>
  <c r="I252" i="7"/>
  <c r="I524" i="7"/>
  <c r="I240" i="7"/>
  <c r="I249" i="7"/>
  <c r="I297" i="7"/>
  <c r="I329" i="7"/>
  <c r="I246" i="7"/>
  <c r="I510" i="7"/>
  <c r="I251" i="7"/>
  <c r="I239" i="7"/>
  <c r="I248" i="7"/>
  <c r="I328" i="7"/>
  <c r="I241" i="7"/>
  <c r="I245" i="7"/>
  <c r="I253" i="7"/>
  <c r="I269" i="7"/>
  <c r="I413" i="7"/>
  <c r="I250" i="7"/>
  <c r="I247" i="7"/>
  <c r="I520" i="7"/>
  <c r="I686" i="7"/>
  <c r="I587" i="7"/>
  <c r="I60" i="7"/>
  <c r="I49" i="7"/>
  <c r="I59" i="7"/>
  <c r="I308" i="7"/>
  <c r="I299" i="7"/>
  <c r="K58" i="7"/>
  <c r="K47" i="7"/>
  <c r="K48" i="7"/>
  <c r="K298" i="7"/>
  <c r="K359" i="7"/>
  <c r="K404" i="7"/>
  <c r="K337" i="7"/>
  <c r="K336" i="7"/>
  <c r="K344" i="7"/>
  <c r="K469" i="7"/>
  <c r="K274" i="7"/>
  <c r="K282" i="7"/>
  <c r="K271" i="7"/>
  <c r="K279" i="7"/>
  <c r="K303" i="7"/>
  <c r="K276" i="7"/>
  <c r="K284" i="7"/>
  <c r="K273" i="7"/>
  <c r="K281" i="7"/>
  <c r="K278" i="7"/>
  <c r="K302" i="7"/>
  <c r="K275" i="7"/>
  <c r="K283" i="7"/>
  <c r="K272" i="7"/>
  <c r="K280" i="7"/>
  <c r="K296" i="7"/>
  <c r="K277" i="7"/>
  <c r="K285" i="7"/>
  <c r="K301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3" i="7"/>
  <c r="I422" i="7"/>
  <c r="I498" i="7"/>
  <c r="I495" i="7"/>
  <c r="I517" i="7"/>
  <c r="I521" i="7"/>
  <c r="I700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6" i="7"/>
  <c r="J358" i="7"/>
  <c r="J267" i="7"/>
  <c r="J331" i="7"/>
  <c r="J264" i="7"/>
  <c r="J424" i="7"/>
  <c r="J266" i="7"/>
  <c r="J523" i="7"/>
  <c r="J512" i="7"/>
  <c r="J692" i="7"/>
  <c r="I177" i="7"/>
  <c r="I102" i="7"/>
  <c r="I27" i="7"/>
  <c r="I24" i="7"/>
  <c r="I176" i="7"/>
  <c r="I101" i="7"/>
  <c r="I175" i="7"/>
  <c r="I207" i="7"/>
  <c r="I412" i="7"/>
  <c r="I257" i="7"/>
  <c r="I254" i="7"/>
  <c r="I259" i="7"/>
  <c r="I507" i="7"/>
  <c r="I256" i="7"/>
  <c r="I258" i="7"/>
  <c r="I255" i="7"/>
  <c r="I519" i="7"/>
  <c r="K138" i="7"/>
  <c r="K23" i="7"/>
  <c r="K63" i="7"/>
  <c r="K135" i="7"/>
  <c r="K33" i="7"/>
  <c r="K137" i="7"/>
  <c r="K134" i="7"/>
  <c r="K139" i="7"/>
  <c r="K136" i="7"/>
  <c r="K354" i="7"/>
  <c r="K418" i="7"/>
  <c r="K351" i="7"/>
  <c r="K353" i="7"/>
  <c r="K350" i="7"/>
  <c r="K363" i="7"/>
  <c r="K352" i="7"/>
  <c r="K349" i="7"/>
  <c r="K501" i="7"/>
  <c r="K575" i="7"/>
  <c r="I748" i="7"/>
  <c r="J746" i="7"/>
  <c r="J744" i="7"/>
  <c r="J740" i="7"/>
  <c r="I729" i="7"/>
  <c r="I434" i="7"/>
  <c r="I720" i="7"/>
  <c r="I728" i="7"/>
  <c r="I736" i="7"/>
  <c r="I717" i="7"/>
  <c r="I714" i="7"/>
  <c r="I722" i="7"/>
  <c r="I719" i="7"/>
  <c r="I721" i="7"/>
  <c r="I718" i="7"/>
  <c r="I726" i="7"/>
  <c r="I734" i="7"/>
  <c r="I742" i="7"/>
  <c r="I715" i="7"/>
  <c r="I723" i="7"/>
  <c r="I747" i="7"/>
  <c r="K287" i="7"/>
  <c r="K286" i="7"/>
  <c r="K288" i="7"/>
  <c r="K566" i="7"/>
  <c r="K590" i="7"/>
  <c r="K598" i="7"/>
  <c r="K606" i="7"/>
  <c r="K614" i="7"/>
  <c r="K563" i="7"/>
  <c r="K571" i="7"/>
  <c r="K595" i="7"/>
  <c r="K603" i="7"/>
  <c r="K611" i="7"/>
  <c r="K619" i="7"/>
  <c r="K635" i="7"/>
  <c r="K568" i="7"/>
  <c r="K592" i="7"/>
  <c r="K600" i="7"/>
  <c r="K608" i="7"/>
  <c r="K565" i="7"/>
  <c r="K589" i="7"/>
  <c r="K597" i="7"/>
  <c r="K605" i="7"/>
  <c r="K613" i="7"/>
  <c r="K637" i="7"/>
  <c r="K562" i="7"/>
  <c r="K570" i="7"/>
  <c r="K594" i="7"/>
  <c r="K602" i="7"/>
  <c r="K610" i="7"/>
  <c r="K618" i="7"/>
  <c r="K634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1" i="7"/>
  <c r="K569" i="7"/>
  <c r="K593" i="7"/>
  <c r="K601" i="7"/>
  <c r="K609" i="7"/>
  <c r="K386" i="7"/>
  <c r="K394" i="7"/>
  <c r="K402" i="7"/>
  <c r="K383" i="7"/>
  <c r="K391" i="7"/>
  <c r="K399" i="7"/>
  <c r="K388" i="7"/>
  <c r="K396" i="7"/>
  <c r="K385" i="7"/>
  <c r="K393" i="7"/>
  <c r="K401" i="7"/>
  <c r="K473" i="7"/>
  <c r="K382" i="7"/>
  <c r="K390" i="7"/>
  <c r="K398" i="7"/>
  <c r="K387" i="7"/>
  <c r="K395" i="7"/>
  <c r="K376" i="7"/>
  <c r="K384" i="7"/>
  <c r="K392" i="7"/>
  <c r="K400" i="7"/>
  <c r="K440" i="7"/>
  <c r="K472" i="7"/>
  <c r="K381" i="7"/>
  <c r="K389" i="7"/>
  <c r="K397" i="7"/>
  <c r="K405" i="7"/>
  <c r="K678" i="7"/>
  <c r="I307" i="7"/>
  <c r="I471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5" i="7"/>
  <c r="K409" i="7"/>
  <c r="K470" i="7"/>
  <c r="K582" i="7"/>
  <c r="K638" i="7"/>
  <c r="K526" i="7"/>
  <c r="K578" i="7"/>
  <c r="K583" i="7"/>
  <c r="K703" i="7"/>
  <c r="K649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0" i="7"/>
  <c r="K323" i="7"/>
  <c r="K645" i="7"/>
  <c r="K50" i="7"/>
  <c r="K52" i="7"/>
  <c r="K182" i="7"/>
  <c r="K311" i="7"/>
  <c r="K310" i="7"/>
  <c r="K309" i="7"/>
  <c r="K357" i="7"/>
  <c r="J47" i="7"/>
  <c r="J48" i="7"/>
  <c r="J58" i="7"/>
  <c r="J359" i="7"/>
  <c r="J404" i="7"/>
  <c r="J337" i="7"/>
  <c r="J336" i="7"/>
  <c r="J344" i="7"/>
  <c r="J469" i="7"/>
  <c r="J298" i="7"/>
  <c r="J271" i="7"/>
  <c r="J279" i="7"/>
  <c r="J303" i="7"/>
  <c r="J276" i="7"/>
  <c r="J284" i="7"/>
  <c r="J273" i="7"/>
  <c r="J281" i="7"/>
  <c r="J278" i="7"/>
  <c r="J302" i="7"/>
  <c r="J275" i="7"/>
  <c r="J283" i="7"/>
  <c r="J272" i="7"/>
  <c r="J280" i="7"/>
  <c r="J296" i="7"/>
  <c r="J277" i="7"/>
  <c r="J285" i="7"/>
  <c r="J301" i="7"/>
  <c r="J274" i="7"/>
  <c r="J282" i="7"/>
  <c r="K26" i="7"/>
  <c r="K37" i="7"/>
  <c r="K314" i="7"/>
  <c r="K322" i="7"/>
  <c r="K338" i="7"/>
  <c r="K378" i="7"/>
  <c r="K506" i="7"/>
  <c r="K319" i="7"/>
  <c r="K327" i="7"/>
  <c r="K343" i="7"/>
  <c r="K324" i="7"/>
  <c r="K340" i="7"/>
  <c r="K321" i="7"/>
  <c r="K318" i="7"/>
  <c r="K342" i="7"/>
  <c r="K315" i="7"/>
  <c r="K339" i="7"/>
  <c r="K411" i="7"/>
  <c r="K320" i="7"/>
  <c r="K317" i="7"/>
  <c r="K325" i="7"/>
  <c r="K341" i="7"/>
  <c r="K509" i="7"/>
  <c r="K687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6" i="7"/>
  <c r="I358" i="7"/>
  <c r="I267" i="7"/>
  <c r="I331" i="7"/>
  <c r="I264" i="7"/>
  <c r="I424" i="7"/>
  <c r="I266" i="7"/>
  <c r="I263" i="7"/>
  <c r="I523" i="7"/>
  <c r="I512" i="7"/>
  <c r="I692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514" i="7"/>
  <c r="K522" i="7"/>
  <c r="K367" i="7"/>
  <c r="K423" i="7"/>
  <c r="K573" i="7"/>
  <c r="K580" i="7"/>
  <c r="J23" i="7"/>
  <c r="J63" i="7"/>
  <c r="J135" i="7"/>
  <c r="J33" i="7"/>
  <c r="J137" i="7"/>
  <c r="J134" i="7"/>
  <c r="J139" i="7"/>
  <c r="J136" i="7"/>
  <c r="J138" i="7"/>
  <c r="J351" i="7"/>
  <c r="J353" i="7"/>
  <c r="J350" i="7"/>
  <c r="J363" i="7"/>
  <c r="J352" i="7"/>
  <c r="J349" i="7"/>
  <c r="J501" i="7"/>
  <c r="J354" i="7"/>
  <c r="J418" i="7"/>
  <c r="J575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0" i="7"/>
  <c r="K500" i="7"/>
  <c r="K371" i="7"/>
  <c r="K416" i="7"/>
  <c r="K579" i="7"/>
  <c r="K643" i="7"/>
  <c r="K704" i="7"/>
  <c r="K586" i="7"/>
  <c r="K585" i="7"/>
  <c r="I746" i="7"/>
  <c r="I744" i="7"/>
  <c r="I740" i="7"/>
  <c r="K738" i="7"/>
  <c r="K736" i="7"/>
  <c r="K403" i="7"/>
  <c r="K654" i="7"/>
  <c r="K662" i="7"/>
  <c r="K670" i="7"/>
  <c r="K651" i="7"/>
  <c r="K659" i="7"/>
  <c r="K667" i="7"/>
  <c r="K675" i="7"/>
  <c r="K683" i="7"/>
  <c r="K656" i="7"/>
  <c r="K664" i="7"/>
  <c r="K672" i="7"/>
  <c r="K688" i="7"/>
  <c r="K653" i="7"/>
  <c r="K661" i="7"/>
  <c r="K669" i="7"/>
  <c r="K677" i="7"/>
  <c r="K685" i="7"/>
  <c r="K650" i="7"/>
  <c r="K658" i="7"/>
  <c r="K666" i="7"/>
  <c r="K674" i="7"/>
  <c r="K682" i="7"/>
  <c r="K690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J287" i="7"/>
  <c r="J286" i="7"/>
  <c r="J288" i="7"/>
  <c r="J563" i="7"/>
  <c r="J571" i="7"/>
  <c r="J595" i="7"/>
  <c r="J603" i="7"/>
  <c r="J611" i="7"/>
  <c r="J619" i="7"/>
  <c r="J635" i="7"/>
  <c r="J568" i="7"/>
  <c r="J592" i="7"/>
  <c r="J600" i="7"/>
  <c r="J608" i="7"/>
  <c r="J565" i="7"/>
  <c r="J589" i="7"/>
  <c r="J597" i="7"/>
  <c r="J605" i="7"/>
  <c r="J613" i="7"/>
  <c r="J637" i="7"/>
  <c r="J562" i="7"/>
  <c r="J570" i="7"/>
  <c r="J594" i="7"/>
  <c r="J602" i="7"/>
  <c r="J610" i="7"/>
  <c r="J618" i="7"/>
  <c r="J634" i="7"/>
  <c r="J567" i="7"/>
  <c r="J591" i="7"/>
  <c r="J599" i="7"/>
  <c r="J607" i="7"/>
  <c r="J615" i="7"/>
  <c r="J564" i="7"/>
  <c r="J572" i="7"/>
  <c r="J596" i="7"/>
  <c r="J604" i="7"/>
  <c r="J612" i="7"/>
  <c r="J620" i="7"/>
  <c r="J636" i="7"/>
  <c r="J561" i="7"/>
  <c r="J569" i="7"/>
  <c r="J593" i="7"/>
  <c r="J601" i="7"/>
  <c r="J609" i="7"/>
  <c r="J566" i="7"/>
  <c r="J590" i="7"/>
  <c r="J598" i="7"/>
  <c r="J606" i="7"/>
  <c r="J614" i="7"/>
  <c r="K482" i="7"/>
  <c r="K487" i="7"/>
  <c r="K428" i="7"/>
  <c r="K484" i="7"/>
  <c r="K492" i="7"/>
  <c r="K481" i="7"/>
  <c r="K489" i="7"/>
  <c r="K430" i="7"/>
  <c r="K486" i="7"/>
  <c r="K494" i="7"/>
  <c r="K427" i="7"/>
  <c r="K488" i="7"/>
  <c r="K485" i="7"/>
  <c r="K493" i="7"/>
  <c r="K680" i="7"/>
  <c r="K709" i="7"/>
  <c r="K483" i="7"/>
  <c r="K491" i="7"/>
  <c r="J383" i="7"/>
  <c r="J391" i="7"/>
  <c r="J399" i="7"/>
  <c r="J388" i="7"/>
  <c r="J396" i="7"/>
  <c r="J385" i="7"/>
  <c r="J393" i="7"/>
  <c r="J401" i="7"/>
  <c r="J473" i="7"/>
  <c r="J382" i="7"/>
  <c r="J390" i="7"/>
  <c r="J398" i="7"/>
  <c r="J387" i="7"/>
  <c r="J395" i="7"/>
  <c r="J376" i="7"/>
  <c r="J384" i="7"/>
  <c r="J392" i="7"/>
  <c r="J400" i="7"/>
  <c r="J440" i="7"/>
  <c r="J472" i="7"/>
  <c r="J381" i="7"/>
  <c r="J389" i="7"/>
  <c r="J397" i="7"/>
  <c r="J405" i="7"/>
  <c r="J386" i="7"/>
  <c r="J394" i="7"/>
  <c r="J402" i="7"/>
  <c r="J678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5" i="7"/>
  <c r="J409" i="7"/>
  <c r="J470" i="7"/>
  <c r="J526" i="7"/>
  <c r="J578" i="7"/>
  <c r="J583" i="7"/>
  <c r="J703" i="7"/>
  <c r="J649" i="7"/>
  <c r="J582" i="7"/>
  <c r="J638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0" i="7"/>
  <c r="J323" i="7"/>
  <c r="J645" i="7"/>
  <c r="J52" i="7"/>
  <c r="J182" i="7"/>
  <c r="J50" i="7"/>
  <c r="J311" i="7"/>
  <c r="J310" i="7"/>
  <c r="J309" i="7"/>
  <c r="J357" i="7"/>
  <c r="I48" i="7"/>
  <c r="I58" i="7"/>
  <c r="I47" i="7"/>
  <c r="I404" i="7"/>
  <c r="I337" i="7"/>
  <c r="I336" i="7"/>
  <c r="I344" i="7"/>
  <c r="I469" i="7"/>
  <c r="I298" i="7"/>
  <c r="I359" i="7"/>
  <c r="I276" i="7"/>
  <c r="I284" i="7"/>
  <c r="I273" i="7"/>
  <c r="I281" i="7"/>
  <c r="I278" i="7"/>
  <c r="I302" i="7"/>
  <c r="I275" i="7"/>
  <c r="I283" i="7"/>
  <c r="I272" i="7"/>
  <c r="I280" i="7"/>
  <c r="I296" i="7"/>
  <c r="I277" i="7"/>
  <c r="I285" i="7"/>
  <c r="I301" i="7"/>
  <c r="I274" i="7"/>
  <c r="I282" i="7"/>
  <c r="I271" i="7"/>
  <c r="I279" i="7"/>
  <c r="I303" i="7"/>
  <c r="J37" i="7"/>
  <c r="J26" i="7"/>
  <c r="J319" i="7"/>
  <c r="J327" i="7"/>
  <c r="J343" i="7"/>
  <c r="J324" i="7"/>
  <c r="J340" i="7"/>
  <c r="J321" i="7"/>
  <c r="J318" i="7"/>
  <c r="J342" i="7"/>
  <c r="J315" i="7"/>
  <c r="J339" i="7"/>
  <c r="J411" i="7"/>
  <c r="J320" i="7"/>
  <c r="J317" i="7"/>
  <c r="J325" i="7"/>
  <c r="J341" i="7"/>
  <c r="J314" i="7"/>
  <c r="J322" i="7"/>
  <c r="J338" i="7"/>
  <c r="J378" i="7"/>
  <c r="J506" i="7"/>
  <c r="J509" i="7"/>
  <c r="J687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513" i="7"/>
  <c r="K421" i="7"/>
  <c r="K708" i="7"/>
  <c r="K74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7" i="7"/>
  <c r="J423" i="7"/>
  <c r="J514" i="7"/>
  <c r="J522" i="7"/>
  <c r="J573" i="7"/>
  <c r="J580" i="7"/>
  <c r="I33" i="7"/>
  <c r="I137" i="7"/>
  <c r="I134" i="7"/>
  <c r="I139" i="7"/>
  <c r="I136" i="7"/>
  <c r="I138" i="7"/>
  <c r="I23" i="7"/>
  <c r="I63" i="7"/>
  <c r="I135" i="7"/>
  <c r="I353" i="7"/>
  <c r="I350" i="7"/>
  <c r="I363" i="7"/>
  <c r="I352" i="7"/>
  <c r="I349" i="7"/>
  <c r="I354" i="7"/>
  <c r="I418" i="7"/>
  <c r="I351" i="7"/>
  <c r="I501" i="7"/>
  <c r="I575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500" i="7"/>
  <c r="J371" i="7"/>
  <c r="J416" i="7"/>
  <c r="J330" i="7"/>
  <c r="J579" i="7"/>
  <c r="J643" i="7"/>
  <c r="J704" i="7"/>
  <c r="J586" i="7"/>
  <c r="J585" i="7"/>
  <c r="J738" i="7"/>
  <c r="J736" i="7"/>
  <c r="K714" i="7"/>
  <c r="J364" i="8"/>
  <c r="J691" i="7"/>
  <c r="J340" i="8"/>
  <c r="J403" i="7"/>
  <c r="J651" i="7"/>
  <c r="J659" i="7"/>
  <c r="J667" i="7"/>
  <c r="J675" i="7"/>
  <c r="J683" i="7"/>
  <c r="J656" i="7"/>
  <c r="J664" i="7"/>
  <c r="J672" i="7"/>
  <c r="J688" i="7"/>
  <c r="J653" i="7"/>
  <c r="J661" i="7"/>
  <c r="J669" i="7"/>
  <c r="J677" i="7"/>
  <c r="J685" i="7"/>
  <c r="J650" i="7"/>
  <c r="J658" i="7"/>
  <c r="J666" i="7"/>
  <c r="J674" i="7"/>
  <c r="J682" i="7"/>
  <c r="J690" i="7"/>
  <c r="J655" i="7"/>
  <c r="J663" i="7"/>
  <c r="J671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K328" i="8"/>
  <c r="K622" i="7"/>
  <c r="K630" i="7"/>
  <c r="K627" i="7"/>
  <c r="K624" i="7"/>
  <c r="K632" i="7"/>
  <c r="K640" i="7"/>
  <c r="K629" i="7"/>
  <c r="K626" i="7"/>
  <c r="K623" i="7"/>
  <c r="K631" i="7"/>
  <c r="K639" i="7"/>
  <c r="K679" i="7"/>
  <c r="K628" i="7"/>
  <c r="K625" i="7"/>
  <c r="K633" i="7"/>
  <c r="K641" i="7"/>
  <c r="I264" i="8"/>
  <c r="I286" i="7"/>
  <c r="I288" i="7"/>
  <c r="I287" i="7"/>
  <c r="I568" i="7"/>
  <c r="I592" i="7"/>
  <c r="I600" i="7"/>
  <c r="I608" i="7"/>
  <c r="I565" i="7"/>
  <c r="I589" i="7"/>
  <c r="I597" i="7"/>
  <c r="I605" i="7"/>
  <c r="I613" i="7"/>
  <c r="I637" i="7"/>
  <c r="I562" i="7"/>
  <c r="I570" i="7"/>
  <c r="I594" i="7"/>
  <c r="I602" i="7"/>
  <c r="I610" i="7"/>
  <c r="I618" i="7"/>
  <c r="I634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I561" i="7"/>
  <c r="I569" i="7"/>
  <c r="I593" i="7"/>
  <c r="I601" i="7"/>
  <c r="I609" i="7"/>
  <c r="I566" i="7"/>
  <c r="I590" i="7"/>
  <c r="I598" i="7"/>
  <c r="I606" i="7"/>
  <c r="I614" i="7"/>
  <c r="I563" i="7"/>
  <c r="I571" i="7"/>
  <c r="I595" i="7"/>
  <c r="I603" i="7"/>
  <c r="I611" i="7"/>
  <c r="I619" i="7"/>
  <c r="I635" i="7"/>
  <c r="J242" i="8"/>
  <c r="J487" i="7"/>
  <c r="J428" i="7"/>
  <c r="J484" i="7"/>
  <c r="J492" i="7"/>
  <c r="J481" i="7"/>
  <c r="J489" i="7"/>
  <c r="J430" i="7"/>
  <c r="J486" i="7"/>
  <c r="J494" i="7"/>
  <c r="J427" i="7"/>
  <c r="J483" i="7"/>
  <c r="J491" i="7"/>
  <c r="J485" i="7"/>
  <c r="J493" i="7"/>
  <c r="J482" i="7"/>
  <c r="J488" i="7"/>
  <c r="J680" i="7"/>
  <c r="J709" i="7"/>
  <c r="I388" i="7"/>
  <c r="I396" i="7"/>
  <c r="I385" i="7"/>
  <c r="I393" i="7"/>
  <c r="I401" i="7"/>
  <c r="I473" i="7"/>
  <c r="I382" i="7"/>
  <c r="I390" i="7"/>
  <c r="I398" i="7"/>
  <c r="I387" i="7"/>
  <c r="I395" i="7"/>
  <c r="I376" i="7"/>
  <c r="I384" i="7"/>
  <c r="I392" i="7"/>
  <c r="I400" i="7"/>
  <c r="I440" i="7"/>
  <c r="I472" i="7"/>
  <c r="I381" i="7"/>
  <c r="I389" i="7"/>
  <c r="I397" i="7"/>
  <c r="I405" i="7"/>
  <c r="I386" i="7"/>
  <c r="I394" i="7"/>
  <c r="I402" i="7"/>
  <c r="I383" i="7"/>
  <c r="I391" i="7"/>
  <c r="I399" i="7"/>
  <c r="I678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0" i="7"/>
  <c r="K260" i="7"/>
  <c r="K316" i="7"/>
  <c r="K508" i="7"/>
  <c r="K262" i="7"/>
  <c r="K261" i="7"/>
  <c r="K574" i="7"/>
  <c r="K525" i="7"/>
  <c r="K530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5" i="7"/>
  <c r="I409" i="7"/>
  <c r="I470" i="7"/>
  <c r="I578" i="7"/>
  <c r="I583" i="7"/>
  <c r="I703" i="7"/>
  <c r="I649" i="7"/>
  <c r="I582" i="7"/>
  <c r="I638" i="7"/>
  <c r="I526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0" i="7"/>
  <c r="I323" i="7"/>
  <c r="I645" i="7"/>
  <c r="I52" i="7"/>
  <c r="I182" i="7"/>
  <c r="I50" i="7"/>
  <c r="I310" i="7"/>
  <c r="I309" i="7"/>
  <c r="I357" i="7"/>
  <c r="I311" i="7"/>
  <c r="I37" i="7"/>
  <c r="I26" i="7"/>
  <c r="I324" i="7"/>
  <c r="I340" i="7"/>
  <c r="I321" i="7"/>
  <c r="I318" i="7"/>
  <c r="I342" i="7"/>
  <c r="I315" i="7"/>
  <c r="I339" i="7"/>
  <c r="I411" i="7"/>
  <c r="I320" i="7"/>
  <c r="I317" i="7"/>
  <c r="I325" i="7"/>
  <c r="I341" i="7"/>
  <c r="I314" i="7"/>
  <c r="I322" i="7"/>
  <c r="I338" i="7"/>
  <c r="I378" i="7"/>
  <c r="I319" i="7"/>
  <c r="I327" i="7"/>
  <c r="I343" i="7"/>
  <c r="I506" i="7"/>
  <c r="I509" i="7"/>
  <c r="I687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1" i="7"/>
  <c r="J513" i="7"/>
  <c r="J708" i="7"/>
  <c r="J74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7" i="7"/>
  <c r="I423" i="7"/>
  <c r="I573" i="7"/>
  <c r="I580" i="7"/>
  <c r="I514" i="7"/>
  <c r="I522" i="7"/>
  <c r="K130" i="7"/>
  <c r="K223" i="7"/>
  <c r="K28" i="7"/>
  <c r="K132" i="7"/>
  <c r="K129" i="7"/>
  <c r="K30" i="7"/>
  <c r="K131" i="7"/>
  <c r="K32" i="7"/>
  <c r="K128" i="7"/>
  <c r="K133" i="7"/>
  <c r="K370" i="7"/>
  <c r="K415" i="7"/>
  <c r="K503" i="7"/>
  <c r="K313" i="7"/>
  <c r="K312" i="7"/>
  <c r="K576" i="7"/>
  <c r="K647" i="7"/>
  <c r="K529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500" i="7"/>
  <c r="I371" i="7"/>
  <c r="I416" i="7"/>
  <c r="I330" i="7"/>
  <c r="I704" i="7"/>
  <c r="I586" i="7"/>
  <c r="I585" i="7"/>
  <c r="I579" i="7"/>
  <c r="I643" i="7"/>
  <c r="K747" i="7"/>
  <c r="K741" i="7"/>
  <c r="I738" i="7"/>
  <c r="J728" i="7"/>
  <c r="K723" i="7"/>
  <c r="J720" i="7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K377" i="8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F8" i="8"/>
  <c r="D9" i="8"/>
  <c r="E9" i="8"/>
  <c r="F9" i="8"/>
  <c r="D10" i="8"/>
  <c r="E10" i="8"/>
  <c r="S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F14" i="8"/>
  <c r="D15" i="8"/>
  <c r="E15" i="8"/>
  <c r="F15" i="8"/>
  <c r="D16" i="8"/>
  <c r="E16" i="8"/>
  <c r="S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F24" i="8"/>
  <c r="D25" i="8"/>
  <c r="E25" i="8"/>
  <c r="AC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68" i="4" s="1"/>
  <c r="F49" i="8"/>
  <c r="D50" i="8"/>
  <c r="E50" i="8"/>
  <c r="F50" i="8"/>
  <c r="D51" i="8"/>
  <c r="E51" i="8"/>
  <c r="F51" i="8"/>
  <c r="D52" i="8"/>
  <c r="E52" i="8"/>
  <c r="AC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70" i="4" s="1"/>
  <c r="F78" i="8"/>
  <c r="D79" i="8"/>
  <c r="E79" i="8"/>
  <c r="AC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77" i="4" s="1"/>
  <c r="F90" i="8"/>
  <c r="D91" i="8"/>
  <c r="E91" i="8"/>
  <c r="F91" i="8"/>
  <c r="D92" i="8"/>
  <c r="E92" i="8"/>
  <c r="F92" i="8"/>
  <c r="D93" i="8"/>
  <c r="E93" i="8"/>
  <c r="F93" i="8"/>
  <c r="D94" i="8"/>
  <c r="E94" i="8"/>
  <c r="AC67" i="4" s="1"/>
  <c r="F94" i="8"/>
  <c r="D95" i="8"/>
  <c r="E95" i="8"/>
  <c r="F95" i="8"/>
  <c r="D96" i="8"/>
  <c r="E96" i="8"/>
  <c r="AC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67" i="4" s="1"/>
  <c r="F102" i="8"/>
  <c r="D103" i="8"/>
  <c r="E103" i="8"/>
  <c r="F103" i="8"/>
  <c r="D104" i="8"/>
  <c r="E104" i="8"/>
  <c r="Y77" i="4" s="1"/>
  <c r="F104" i="8"/>
  <c r="D105" i="8"/>
  <c r="E105" i="8"/>
  <c r="F105" i="8"/>
  <c r="D106" i="8"/>
  <c r="E106" i="8"/>
  <c r="Y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75" i="4" s="1"/>
  <c r="F112" i="8"/>
  <c r="D113" i="8"/>
  <c r="E113" i="8"/>
  <c r="F113" i="8"/>
  <c r="D114" i="8"/>
  <c r="E114" i="8"/>
  <c r="AC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69" i="4" s="1"/>
  <c r="F119" i="8"/>
  <c r="D120" i="8"/>
  <c r="E120" i="8"/>
  <c r="F120" i="8"/>
  <c r="D121" i="8"/>
  <c r="E121" i="8"/>
  <c r="F121" i="8"/>
  <c r="D122" i="8"/>
  <c r="E122" i="8"/>
  <c r="Y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68" i="4" s="1"/>
  <c r="F149" i="8"/>
  <c r="D150" i="8"/>
  <c r="E150" i="8"/>
  <c r="F150" i="8"/>
  <c r="D151" i="8"/>
  <c r="E151" i="8"/>
  <c r="F151" i="8"/>
  <c r="D152" i="8"/>
  <c r="E152" i="8"/>
  <c r="Y65" i="4" s="1"/>
  <c r="F152" i="8"/>
  <c r="D153" i="8"/>
  <c r="E153" i="8"/>
  <c r="F153" i="8"/>
  <c r="D154" i="8"/>
  <c r="E154" i="8"/>
  <c r="F154" i="8"/>
  <c r="D155" i="8"/>
  <c r="E155" i="8"/>
  <c r="Y74" i="4" s="1"/>
  <c r="F155" i="8"/>
  <c r="D156" i="8"/>
  <c r="E156" i="8"/>
  <c r="S78" i="4" s="1"/>
  <c r="F156" i="8"/>
  <c r="D157" i="8"/>
  <c r="E157" i="8"/>
  <c r="Y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6" i="4" s="1"/>
  <c r="F162" i="8"/>
  <c r="D163" i="8"/>
  <c r="E163" i="8"/>
  <c r="F163" i="8"/>
  <c r="D164" i="8"/>
  <c r="E164" i="8"/>
  <c r="F164" i="8"/>
  <c r="D165" i="8"/>
  <c r="E165" i="8"/>
  <c r="Y66" i="4" s="1"/>
  <c r="F165" i="8"/>
  <c r="D166" i="8"/>
  <c r="E166" i="8"/>
  <c r="Y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70" i="4" s="1"/>
  <c r="F175" i="8"/>
  <c r="D176" i="8"/>
  <c r="E176" i="8"/>
  <c r="F176" i="8"/>
  <c r="D177" i="8"/>
  <c r="E177" i="8"/>
  <c r="Y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U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F35" i="8"/>
  <c r="D36" i="8"/>
  <c r="E36" i="8"/>
  <c r="S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AS235" i="4" l="1"/>
  <c r="T235" i="4"/>
  <c r="U235" i="4" s="1"/>
  <c r="AS126" i="4"/>
  <c r="T126" i="4"/>
  <c r="U126" i="4" s="1"/>
  <c r="AS144" i="4"/>
  <c r="T144" i="4"/>
  <c r="U144" i="4" s="1"/>
  <c r="AS156" i="4"/>
  <c r="T156" i="4"/>
  <c r="U156" i="4" s="1"/>
  <c r="AS408" i="4"/>
  <c r="T408" i="4"/>
  <c r="U408" i="4" s="1"/>
  <c r="AS292" i="4"/>
  <c r="T292" i="4"/>
  <c r="U292" i="4" s="1"/>
  <c r="AS224" i="4"/>
  <c r="T224" i="4"/>
  <c r="U224" i="4" s="1"/>
  <c r="AS293" i="4"/>
  <c r="T293" i="4"/>
  <c r="U293" i="4" s="1"/>
  <c r="AS245" i="4"/>
  <c r="T245" i="4"/>
  <c r="U245" i="4" s="1"/>
  <c r="AS222" i="4"/>
  <c r="T222" i="4"/>
  <c r="U222" i="4" s="1"/>
  <c r="AS345" i="4"/>
  <c r="T345" i="4"/>
  <c r="U345" i="4" s="1"/>
  <c r="AS48" i="4"/>
  <c r="T48" i="4"/>
  <c r="U48" i="4" s="1"/>
  <c r="AS59" i="4"/>
  <c r="T59" i="4"/>
  <c r="U59" i="4" s="1"/>
  <c r="AS418" i="4"/>
  <c r="T418" i="4"/>
  <c r="U418" i="4" s="1"/>
  <c r="AS286" i="4"/>
  <c r="T286" i="4"/>
  <c r="U286" i="4" s="1"/>
  <c r="AS229" i="4"/>
  <c r="T229" i="4"/>
  <c r="U229" i="4" s="1"/>
  <c r="AS363" i="4"/>
  <c r="T363" i="4"/>
  <c r="U363" i="4" s="1"/>
  <c r="AS152" i="4"/>
  <c r="T152" i="4"/>
  <c r="U152" i="4" s="1"/>
  <c r="AS10" i="4"/>
  <c r="T10" i="4"/>
  <c r="U10" i="4" s="1"/>
  <c r="AS44" i="4"/>
  <c r="T44" i="4"/>
  <c r="U44" i="4" s="1"/>
  <c r="AS26" i="4"/>
  <c r="T26" i="4"/>
  <c r="U26" i="4" s="1"/>
  <c r="AS165" i="4"/>
  <c r="T165" i="4"/>
  <c r="U165" i="4" s="1"/>
  <c r="AS57" i="4"/>
  <c r="T57" i="4"/>
  <c r="U57" i="4" s="1"/>
  <c r="AS212" i="4"/>
  <c r="T212" i="4"/>
  <c r="U212" i="4" s="1"/>
  <c r="AS40" i="4"/>
  <c r="T40" i="4"/>
  <c r="U40" i="4" s="1"/>
  <c r="AS176" i="4"/>
  <c r="T176" i="4"/>
  <c r="U176" i="4" s="1"/>
  <c r="AS190" i="4"/>
  <c r="T190" i="4"/>
  <c r="U190" i="4" s="1"/>
  <c r="AS195" i="4"/>
  <c r="T195" i="4"/>
  <c r="U195" i="4" s="1"/>
  <c r="AS131" i="4"/>
  <c r="T131" i="4"/>
  <c r="U131" i="4" s="1"/>
  <c r="AS11" i="4"/>
  <c r="T11" i="4"/>
  <c r="U11" i="4" s="1"/>
  <c r="AS154" i="4"/>
  <c r="T154" i="4"/>
  <c r="U154" i="4" s="1"/>
  <c r="AS46" i="4"/>
  <c r="T46" i="4"/>
  <c r="U46" i="4" s="1"/>
  <c r="AS161" i="4"/>
  <c r="T161" i="4"/>
  <c r="U161" i="4" s="1"/>
  <c r="AS53" i="4"/>
  <c r="T53" i="4"/>
  <c r="U53" i="4" s="1"/>
  <c r="AS3" i="4"/>
  <c r="T3" i="4"/>
  <c r="U3" i="4" s="1"/>
  <c r="AS203" i="4"/>
  <c r="T203" i="4"/>
  <c r="U203" i="4" s="1"/>
  <c r="AS54" i="4"/>
  <c r="T54" i="4"/>
  <c r="U54" i="4" s="1"/>
  <c r="AS61" i="4"/>
  <c r="T61" i="4"/>
  <c r="U61" i="4" s="1"/>
  <c r="AS305" i="4"/>
  <c r="T305" i="4"/>
  <c r="U305" i="4" s="1"/>
  <c r="AS299" i="4"/>
  <c r="T299" i="4"/>
  <c r="U299" i="4" s="1"/>
  <c r="AS277" i="4"/>
  <c r="T277" i="4"/>
  <c r="U277" i="4" s="1"/>
  <c r="AS332" i="4"/>
  <c r="T332" i="4"/>
  <c r="U332" i="4" s="1"/>
  <c r="AS379" i="4"/>
  <c r="T379" i="4"/>
  <c r="U379" i="4" s="1"/>
  <c r="AS326" i="4"/>
  <c r="T326" i="4"/>
  <c r="U326" i="4" s="1"/>
  <c r="AS331" i="4"/>
  <c r="T331" i="4"/>
  <c r="U331" i="4" s="1"/>
  <c r="AS327" i="4"/>
  <c r="T327" i="4"/>
  <c r="U327" i="4" s="1"/>
  <c r="AS228" i="4"/>
  <c r="T228" i="4"/>
  <c r="U228" i="4" s="1"/>
  <c r="AS284" i="4"/>
  <c r="T284" i="4"/>
  <c r="U284" i="4" s="1"/>
  <c r="AS232" i="4"/>
  <c r="T232" i="4"/>
  <c r="U232" i="4" s="1"/>
  <c r="AS350" i="4"/>
  <c r="T350" i="4"/>
  <c r="U350" i="4" s="1"/>
  <c r="AS290" i="4"/>
  <c r="T290" i="4"/>
  <c r="U290" i="4" s="1"/>
  <c r="AS256" i="4"/>
  <c r="T256" i="4"/>
  <c r="U256" i="4" s="1"/>
  <c r="AS255" i="4"/>
  <c r="T255" i="4"/>
  <c r="U255" i="4" s="1"/>
  <c r="AS314" i="4"/>
  <c r="T314" i="4"/>
  <c r="U314" i="4" s="1"/>
  <c r="AS329" i="4"/>
  <c r="T329" i="4"/>
  <c r="U329" i="4" s="1"/>
  <c r="AS323" i="4"/>
  <c r="T323" i="4"/>
  <c r="U323" i="4" s="1"/>
  <c r="AS60" i="4"/>
  <c r="T60" i="4"/>
  <c r="U60" i="4" s="1"/>
  <c r="AS207" i="4"/>
  <c r="T207" i="4"/>
  <c r="U207" i="4" s="1"/>
  <c r="AS175" i="4"/>
  <c r="T175" i="4"/>
  <c r="U175" i="4" s="1"/>
  <c r="AS157" i="4"/>
  <c r="T157" i="4"/>
  <c r="U157" i="4" s="1"/>
  <c r="AS49" i="4"/>
  <c r="T49" i="4"/>
  <c r="U49" i="4" s="1"/>
  <c r="AS204" i="4"/>
  <c r="T204" i="4"/>
  <c r="U204" i="4" s="1"/>
  <c r="AS140" i="4"/>
  <c r="T140" i="4"/>
  <c r="U140" i="4" s="1"/>
  <c r="AS32" i="4"/>
  <c r="T32" i="4"/>
  <c r="U32" i="4" s="1"/>
  <c r="AS128" i="4"/>
  <c r="T128" i="4"/>
  <c r="U128" i="4" s="1"/>
  <c r="AS187" i="4"/>
  <c r="T187" i="4"/>
  <c r="U187" i="4" s="1"/>
  <c r="AS15" i="4"/>
  <c r="T15" i="4"/>
  <c r="U15" i="4" s="1"/>
  <c r="AS28" i="4"/>
  <c r="T28" i="4"/>
  <c r="U28" i="4" s="1"/>
  <c r="AS210" i="4"/>
  <c r="T210" i="4"/>
  <c r="U210" i="4" s="1"/>
  <c r="AS38" i="4"/>
  <c r="T38" i="4"/>
  <c r="U38" i="4" s="1"/>
  <c r="AS217" i="4"/>
  <c r="T217" i="4"/>
  <c r="U217" i="4" s="1"/>
  <c r="AS153" i="4"/>
  <c r="T153" i="4"/>
  <c r="U153" i="4" s="1"/>
  <c r="AS45" i="4"/>
  <c r="T45" i="4"/>
  <c r="U45" i="4" s="1"/>
  <c r="AS279" i="4"/>
  <c r="T279" i="4"/>
  <c r="U279" i="4" s="1"/>
  <c r="AS302" i="4"/>
  <c r="T302" i="4"/>
  <c r="U302" i="4" s="1"/>
  <c r="AS389" i="4"/>
  <c r="T389" i="4"/>
  <c r="U389" i="4" s="1"/>
  <c r="AS370" i="4"/>
  <c r="T370" i="4"/>
  <c r="U370" i="4" s="1"/>
  <c r="AS192" i="4"/>
  <c r="T192" i="4"/>
  <c r="U192" i="4" s="1"/>
  <c r="AS58" i="4"/>
  <c r="T58" i="4"/>
  <c r="U58" i="4" s="1"/>
  <c r="AS173" i="4"/>
  <c r="T173" i="4"/>
  <c r="U173" i="4" s="1"/>
  <c r="AS215" i="4"/>
  <c r="T215" i="4"/>
  <c r="U215" i="4" s="1"/>
  <c r="AS31" i="4"/>
  <c r="T31" i="4"/>
  <c r="U31" i="4" s="1"/>
  <c r="AS162" i="4"/>
  <c r="T162" i="4"/>
  <c r="U162" i="4" s="1"/>
  <c r="AS272" i="4"/>
  <c r="T272" i="4"/>
  <c r="U272" i="4" s="1"/>
  <c r="AS226" i="4"/>
  <c r="T226" i="4"/>
  <c r="U226" i="4" s="1"/>
  <c r="AS243" i="4"/>
  <c r="T243" i="4"/>
  <c r="U243" i="4" s="1"/>
  <c r="AS300" i="4"/>
  <c r="T300" i="4"/>
  <c r="U300" i="4" s="1"/>
  <c r="AS230" i="4"/>
  <c r="T230" i="4"/>
  <c r="U230" i="4" s="1"/>
  <c r="AS223" i="4"/>
  <c r="T223" i="4"/>
  <c r="U223" i="4" s="1"/>
  <c r="AS240" i="4"/>
  <c r="T240" i="4"/>
  <c r="U240" i="4" s="1"/>
  <c r="AS250" i="4"/>
  <c r="T250" i="4"/>
  <c r="U250" i="4" s="1"/>
  <c r="AS405" i="4"/>
  <c r="T405" i="4"/>
  <c r="U405" i="4" s="1"/>
  <c r="AS372" i="4"/>
  <c r="T372" i="4"/>
  <c r="U372" i="4" s="1"/>
  <c r="AS347" i="4"/>
  <c r="T347" i="4"/>
  <c r="U347" i="4" s="1"/>
  <c r="AS283" i="4"/>
  <c r="T283" i="4"/>
  <c r="U283" i="4" s="1"/>
  <c r="AS365" i="4"/>
  <c r="T365" i="4"/>
  <c r="U365" i="4" s="1"/>
  <c r="AS267" i="4"/>
  <c r="T267" i="4"/>
  <c r="U267" i="4" s="1"/>
  <c r="AS246" i="4"/>
  <c r="T246" i="4"/>
  <c r="U246" i="4" s="1"/>
  <c r="AS309" i="4"/>
  <c r="T309" i="4"/>
  <c r="U309" i="4" s="1"/>
  <c r="AS368" i="4"/>
  <c r="T368" i="4"/>
  <c r="U368" i="4" s="1"/>
  <c r="AS297" i="4"/>
  <c r="T297" i="4"/>
  <c r="U297" i="4" s="1"/>
  <c r="AS371" i="4"/>
  <c r="T371" i="4"/>
  <c r="U371" i="4" s="1"/>
  <c r="AS377" i="4"/>
  <c r="T377" i="4"/>
  <c r="U377" i="4" s="1"/>
  <c r="AS344" i="4"/>
  <c r="T344" i="4"/>
  <c r="U344" i="4" s="1"/>
  <c r="AS291" i="4"/>
  <c r="T291" i="4"/>
  <c r="U291" i="4" s="1"/>
  <c r="AS310" i="4"/>
  <c r="T310" i="4"/>
  <c r="U310" i="4" s="1"/>
  <c r="AS221" i="4"/>
  <c r="T221" i="4"/>
  <c r="U221" i="4" s="1"/>
  <c r="AS308" i="4"/>
  <c r="T308" i="4"/>
  <c r="U308" i="4" s="1"/>
  <c r="AS252" i="4"/>
  <c r="T252" i="4"/>
  <c r="U252" i="4" s="1"/>
  <c r="AS422" i="4"/>
  <c r="T422" i="4"/>
  <c r="U422" i="4" s="1"/>
  <c r="AS251" i="4"/>
  <c r="T251" i="4"/>
  <c r="U251" i="4" s="1"/>
  <c r="AS254" i="4"/>
  <c r="T254" i="4"/>
  <c r="U254" i="4" s="1"/>
  <c r="AS391" i="4"/>
  <c r="T391" i="4"/>
  <c r="U391" i="4" s="1"/>
  <c r="AS271" i="4"/>
  <c r="T271" i="4"/>
  <c r="U271" i="4" s="1"/>
  <c r="AS257" i="4"/>
  <c r="T257" i="4"/>
  <c r="U257" i="4" s="1"/>
  <c r="AS294" i="4"/>
  <c r="T294" i="4"/>
  <c r="U294" i="4" s="1"/>
  <c r="AS276" i="4"/>
  <c r="T276" i="4"/>
  <c r="U276" i="4" s="1"/>
  <c r="AS275" i="4"/>
  <c r="T275" i="4"/>
  <c r="U275" i="4" s="1"/>
  <c r="AS282" i="4"/>
  <c r="T282" i="4"/>
  <c r="U282" i="4" s="1"/>
  <c r="AS341" i="4"/>
  <c r="T341" i="4"/>
  <c r="U341" i="4" s="1"/>
  <c r="AS394" i="4"/>
  <c r="T394" i="4"/>
  <c r="U394" i="4" s="1"/>
  <c r="AS387" i="4"/>
  <c r="T387" i="4"/>
  <c r="U387" i="4" s="1"/>
  <c r="AS343" i="4"/>
  <c r="T343" i="4"/>
  <c r="U343" i="4" s="1"/>
  <c r="AS348" i="4"/>
  <c r="T348" i="4"/>
  <c r="U348" i="4" s="1"/>
  <c r="AS346" i="4"/>
  <c r="T346" i="4"/>
  <c r="U346" i="4" s="1"/>
  <c r="AS12" i="4"/>
  <c r="T12" i="4"/>
  <c r="U12" i="4" s="1"/>
  <c r="AS159" i="4"/>
  <c r="T159" i="4"/>
  <c r="U159" i="4" s="1"/>
  <c r="AS213" i="4"/>
  <c r="T213" i="4"/>
  <c r="U213" i="4" s="1"/>
  <c r="AS149" i="4"/>
  <c r="T149" i="4"/>
  <c r="U149" i="4" s="1"/>
  <c r="AS41" i="4"/>
  <c r="T41" i="4"/>
  <c r="U41" i="4" s="1"/>
  <c r="AS184" i="4"/>
  <c r="T184" i="4"/>
  <c r="U184" i="4" s="1"/>
  <c r="AS27" i="4"/>
  <c r="T27" i="4"/>
  <c r="U27" i="4" s="1"/>
  <c r="AS196" i="4"/>
  <c r="T196" i="4"/>
  <c r="U196" i="4" s="1"/>
  <c r="AS24" i="4"/>
  <c r="T24" i="4"/>
  <c r="U24" i="4" s="1"/>
  <c r="AS36" i="4"/>
  <c r="T36" i="4"/>
  <c r="U36" i="4" s="1"/>
  <c r="AS118" i="4"/>
  <c r="T118" i="4"/>
  <c r="U118" i="4" s="1"/>
  <c r="AS179" i="4"/>
  <c r="T179" i="4"/>
  <c r="U179" i="4" s="1"/>
  <c r="AS115" i="4"/>
  <c r="T115" i="4"/>
  <c r="U115" i="4" s="1"/>
  <c r="AS7" i="4"/>
  <c r="T7" i="4"/>
  <c r="U7" i="4" s="1"/>
  <c r="AS214" i="4"/>
  <c r="T214" i="4"/>
  <c r="U214" i="4" s="1"/>
  <c r="AS202" i="4"/>
  <c r="T202" i="4"/>
  <c r="U202" i="4" s="1"/>
  <c r="AS30" i="4"/>
  <c r="T30" i="4"/>
  <c r="U30" i="4" s="1"/>
  <c r="AS209" i="4"/>
  <c r="T209" i="4"/>
  <c r="U209" i="4" s="1"/>
  <c r="AS145" i="4"/>
  <c r="T145" i="4"/>
  <c r="U145" i="4" s="1"/>
  <c r="AS37" i="4"/>
  <c r="T37" i="4"/>
  <c r="U37" i="4" s="1"/>
  <c r="AS313" i="4"/>
  <c r="T313" i="4"/>
  <c r="U313" i="4" s="1"/>
  <c r="AS227" i="4"/>
  <c r="T227" i="4"/>
  <c r="U227" i="4" s="1"/>
  <c r="AS236" i="4"/>
  <c r="T236" i="4"/>
  <c r="U236" i="4" s="1"/>
  <c r="AS285" i="4"/>
  <c r="T285" i="4"/>
  <c r="U285" i="4" s="1"/>
  <c r="AS33" i="4"/>
  <c r="T33" i="4"/>
  <c r="U33" i="4" s="1"/>
  <c r="AS206" i="4"/>
  <c r="T206" i="4"/>
  <c r="U206" i="4" s="1"/>
  <c r="AS124" i="4"/>
  <c r="T124" i="4"/>
  <c r="U124" i="4" s="1"/>
  <c r="AS42" i="4"/>
  <c r="T42" i="4"/>
  <c r="U42" i="4" s="1"/>
  <c r="AS182" i="4"/>
  <c r="T182" i="4"/>
  <c r="U182" i="4" s="1"/>
  <c r="AS194" i="4"/>
  <c r="T194" i="4"/>
  <c r="U194" i="4" s="1"/>
  <c r="AS130" i="4"/>
  <c r="T130" i="4"/>
  <c r="U130" i="4" s="1"/>
  <c r="AS201" i="4"/>
  <c r="T201" i="4"/>
  <c r="U201" i="4" s="1"/>
  <c r="AS29" i="4"/>
  <c r="T29" i="4"/>
  <c r="U29" i="4" s="1"/>
  <c r="AS241" i="4"/>
  <c r="T241" i="4"/>
  <c r="U241" i="4" s="1"/>
  <c r="AS295" i="4"/>
  <c r="T295" i="4"/>
  <c r="U295" i="4" s="1"/>
  <c r="AS315" i="4"/>
  <c r="T315" i="4"/>
  <c r="U315" i="4" s="1"/>
  <c r="AS249" i="4"/>
  <c r="T249" i="4"/>
  <c r="U249" i="4" s="1"/>
  <c r="AS273" i="4"/>
  <c r="T273" i="4"/>
  <c r="U273" i="4" s="1"/>
  <c r="AS325" i="4"/>
  <c r="T325" i="4"/>
  <c r="U325" i="4" s="1"/>
  <c r="AS208" i="4"/>
  <c r="T208" i="4"/>
  <c r="U208" i="4" s="1"/>
  <c r="AS205" i="4"/>
  <c r="T205" i="4"/>
  <c r="U205" i="4" s="1"/>
  <c r="AS141" i="4"/>
  <c r="T141" i="4"/>
  <c r="U141" i="4" s="1"/>
  <c r="AS316" i="4"/>
  <c r="T316" i="4"/>
  <c r="U316" i="4" s="1"/>
  <c r="AS263" i="4"/>
  <c r="T263" i="4"/>
  <c r="U263" i="4" s="1"/>
  <c r="AS247" i="4"/>
  <c r="T247" i="4"/>
  <c r="U247" i="4" s="1"/>
  <c r="AS262" i="4"/>
  <c r="T262" i="4"/>
  <c r="U262" i="4" s="1"/>
  <c r="AS266" i="4"/>
  <c r="T266" i="4"/>
  <c r="U266" i="4" s="1"/>
  <c r="AS388" i="4"/>
  <c r="T388" i="4"/>
  <c r="U388" i="4" s="1"/>
  <c r="AS340" i="4"/>
  <c r="T340" i="4"/>
  <c r="U340" i="4" s="1"/>
  <c r="AS378" i="4"/>
  <c r="T378" i="4"/>
  <c r="U378" i="4" s="1"/>
  <c r="AS199" i="4"/>
  <c r="T199" i="4"/>
  <c r="U199" i="4" s="1"/>
  <c r="AS160" i="4"/>
  <c r="T160" i="4"/>
  <c r="U160" i="4" s="1"/>
  <c r="AS197" i="4"/>
  <c r="T197" i="4"/>
  <c r="U197" i="4" s="1"/>
  <c r="AS25" i="4"/>
  <c r="T25" i="4"/>
  <c r="U25" i="4" s="1"/>
  <c r="AS52" i="4"/>
  <c r="T52" i="4"/>
  <c r="U52" i="4" s="1"/>
  <c r="AS180" i="4"/>
  <c r="T180" i="4"/>
  <c r="U180" i="4" s="1"/>
  <c r="AS116" i="4"/>
  <c r="T116" i="4"/>
  <c r="U116" i="4" s="1"/>
  <c r="AS8" i="4"/>
  <c r="T8" i="4"/>
  <c r="U8" i="4" s="1"/>
  <c r="AS183" i="4"/>
  <c r="T183" i="4"/>
  <c r="U183" i="4" s="1"/>
  <c r="AS163" i="4"/>
  <c r="T163" i="4"/>
  <c r="U163" i="4" s="1"/>
  <c r="AS55" i="4"/>
  <c r="T55" i="4"/>
  <c r="U55" i="4" s="1"/>
  <c r="AS150" i="4"/>
  <c r="T150" i="4"/>
  <c r="U150" i="4" s="1"/>
  <c r="AS186" i="4"/>
  <c r="T186" i="4"/>
  <c r="U186" i="4" s="1"/>
  <c r="AS122" i="4"/>
  <c r="T122" i="4"/>
  <c r="U122" i="4" s="1"/>
  <c r="AS14" i="4"/>
  <c r="T14" i="4"/>
  <c r="U14" i="4" s="1"/>
  <c r="AS193" i="4"/>
  <c r="T193" i="4"/>
  <c r="U193" i="4" s="1"/>
  <c r="AS269" i="4"/>
  <c r="T269" i="4"/>
  <c r="U269" i="4" s="1"/>
  <c r="AS336" i="4"/>
  <c r="T336" i="4"/>
  <c r="U336" i="4" s="1"/>
  <c r="AS375" i="4"/>
  <c r="T375" i="4"/>
  <c r="U375" i="4" s="1"/>
  <c r="AS303" i="4"/>
  <c r="T303" i="4"/>
  <c r="U303" i="4" s="1"/>
  <c r="AS274" i="4"/>
  <c r="T274" i="4"/>
  <c r="U274" i="4" s="1"/>
  <c r="AS298" i="4"/>
  <c r="T298" i="4"/>
  <c r="U298" i="4" s="1"/>
  <c r="AS301" i="4"/>
  <c r="T301" i="4"/>
  <c r="U301" i="4" s="1"/>
  <c r="AS376" i="4"/>
  <c r="T376" i="4"/>
  <c r="U376" i="4" s="1"/>
  <c r="AS333" i="4"/>
  <c r="T333" i="4"/>
  <c r="U333" i="4" s="1"/>
  <c r="AS35" i="4"/>
  <c r="T35" i="4"/>
  <c r="U35" i="4" s="1"/>
  <c r="AS16" i="4"/>
  <c r="T16" i="4"/>
  <c r="U16" i="4" s="1"/>
  <c r="AS225" i="4"/>
  <c r="T225" i="4"/>
  <c r="U225" i="4" s="1"/>
  <c r="AS296" i="4"/>
  <c r="T296" i="4"/>
  <c r="U296" i="4" s="1"/>
  <c r="AS264" i="4"/>
  <c r="T264" i="4"/>
  <c r="U264" i="4" s="1"/>
  <c r="AS268" i="4"/>
  <c r="T268" i="4"/>
  <c r="U268" i="4" s="1"/>
  <c r="AS278" i="4"/>
  <c r="T278" i="4"/>
  <c r="U278" i="4" s="1"/>
  <c r="AS270" i="4"/>
  <c r="T270" i="4"/>
  <c r="U270" i="4" s="1"/>
  <c r="AS369" i="4"/>
  <c r="T369" i="4"/>
  <c r="U369" i="4" s="1"/>
  <c r="AS265" i="4"/>
  <c r="T265" i="4"/>
  <c r="U265" i="4" s="1"/>
  <c r="AS248" i="4"/>
  <c r="T248" i="4"/>
  <c r="U248" i="4" s="1"/>
  <c r="AS261" i="4"/>
  <c r="T261" i="4"/>
  <c r="U261" i="4" s="1"/>
  <c r="AS260" i="4"/>
  <c r="T260" i="4"/>
  <c r="U260" i="4" s="1"/>
  <c r="AS281" i="4"/>
  <c r="T281" i="4"/>
  <c r="U281" i="4" s="1"/>
  <c r="AS234" i="4"/>
  <c r="T234" i="4"/>
  <c r="U234" i="4" s="1"/>
  <c r="AS220" i="4"/>
  <c r="T220" i="4"/>
  <c r="U220" i="4" s="1"/>
  <c r="AS244" i="4"/>
  <c r="T244" i="4"/>
  <c r="U244" i="4" s="1"/>
  <c r="AS364" i="4"/>
  <c r="T364" i="4"/>
  <c r="U364" i="4" s="1"/>
  <c r="AS307" i="4"/>
  <c r="T307" i="4"/>
  <c r="U307" i="4" s="1"/>
  <c r="AS306" i="4"/>
  <c r="T306" i="4"/>
  <c r="U306" i="4" s="1"/>
  <c r="AS335" i="4"/>
  <c r="T335" i="4"/>
  <c r="U335" i="4" s="1"/>
  <c r="AS328" i="4"/>
  <c r="T328" i="4"/>
  <c r="U328" i="4" s="1"/>
  <c r="AS383" i="4"/>
  <c r="T383" i="4"/>
  <c r="U383" i="4" s="1"/>
  <c r="AS330" i="4"/>
  <c r="T330" i="4"/>
  <c r="U330" i="4" s="1"/>
  <c r="AS390" i="4"/>
  <c r="T390" i="4"/>
  <c r="U390" i="4" s="1"/>
  <c r="AS351" i="4"/>
  <c r="T351" i="4"/>
  <c r="U351" i="4" s="1"/>
  <c r="AS151" i="4"/>
  <c r="T151" i="4"/>
  <c r="U151" i="4" s="1"/>
  <c r="AS174" i="4"/>
  <c r="T174" i="4"/>
  <c r="U174" i="4" s="1"/>
  <c r="AS189" i="4"/>
  <c r="T189" i="4"/>
  <c r="U189" i="4" s="1"/>
  <c r="AS125" i="4"/>
  <c r="T125" i="4"/>
  <c r="U125" i="4" s="1"/>
  <c r="AS17" i="4"/>
  <c r="T17" i="4"/>
  <c r="U17" i="4" s="1"/>
  <c r="AS4" i="4"/>
  <c r="T4" i="4"/>
  <c r="U4" i="4" s="1"/>
  <c r="AS127" i="4"/>
  <c r="T127" i="4"/>
  <c r="U127" i="4" s="1"/>
  <c r="AS47" i="4"/>
  <c r="T47" i="4"/>
  <c r="U47" i="4" s="1"/>
  <c r="AS191" i="4"/>
  <c r="T191" i="4"/>
  <c r="U191" i="4" s="1"/>
  <c r="AS178" i="4"/>
  <c r="T178" i="4"/>
  <c r="U178" i="4" s="1"/>
  <c r="AS114" i="4"/>
  <c r="T114" i="4"/>
  <c r="U114" i="4" s="1"/>
  <c r="AS6" i="4"/>
  <c r="T6" i="4"/>
  <c r="U6" i="4" s="1"/>
  <c r="AS185" i="4"/>
  <c r="T185" i="4"/>
  <c r="U185" i="4" s="1"/>
  <c r="AS121" i="4"/>
  <c r="T121" i="4"/>
  <c r="U121" i="4" s="1"/>
  <c r="AS13" i="4"/>
  <c r="T13" i="4"/>
  <c r="U13" i="4" s="1"/>
  <c r="AS242" i="4"/>
  <c r="T242" i="4"/>
  <c r="U242" i="4" s="1"/>
  <c r="AS338" i="4"/>
  <c r="T338" i="4"/>
  <c r="U338" i="4" s="1"/>
  <c r="AS342" i="4"/>
  <c r="T342" i="4"/>
  <c r="U342" i="4" s="1"/>
  <c r="AS355" i="4"/>
  <c r="T355" i="4"/>
  <c r="U355" i="4" s="1"/>
  <c r="AS380" i="4"/>
  <c r="T380" i="4"/>
  <c r="U380" i="4" s="1"/>
  <c r="AS259" i="4"/>
  <c r="T259" i="4"/>
  <c r="U259" i="4" s="1"/>
  <c r="AS407" i="4"/>
  <c r="T407" i="4"/>
  <c r="U407" i="4" s="1"/>
  <c r="AS304" i="4"/>
  <c r="T304" i="4"/>
  <c r="U304" i="4" s="1"/>
  <c r="AS253" i="4"/>
  <c r="T253" i="4"/>
  <c r="U253" i="4" s="1"/>
  <c r="AS353" i="4"/>
  <c r="T353" i="4"/>
  <c r="U353" i="4" s="1"/>
  <c r="AS392" i="4"/>
  <c r="T392" i="4"/>
  <c r="U392" i="4" s="1"/>
  <c r="AS349" i="4"/>
  <c r="T349" i="4"/>
  <c r="U349" i="4" s="1"/>
  <c r="AS393" i="4"/>
  <c r="T393" i="4"/>
  <c r="U393" i="4" s="1"/>
  <c r="AS188" i="4"/>
  <c r="T188" i="4"/>
  <c r="U188" i="4" s="1"/>
  <c r="AS317" i="4"/>
  <c r="T317" i="4"/>
  <c r="U317" i="4" s="1"/>
  <c r="AS366" i="4"/>
  <c r="T366" i="4"/>
  <c r="U366" i="4" s="1"/>
  <c r="AS397" i="4"/>
  <c r="T397" i="4"/>
  <c r="U397" i="4" s="1"/>
  <c r="AS399" i="4"/>
  <c r="T399" i="4"/>
  <c r="U399" i="4" s="1"/>
  <c r="AS356" i="4"/>
  <c r="T356" i="4"/>
  <c r="U356" i="4" s="1"/>
  <c r="AS334" i="4"/>
  <c r="T334" i="4"/>
  <c r="U334" i="4" s="1"/>
  <c r="AS417" i="4"/>
  <c r="T417" i="4"/>
  <c r="U417" i="4" s="1"/>
  <c r="AS288" i="4"/>
  <c r="T288" i="4"/>
  <c r="U288" i="4" s="1"/>
  <c r="AS324" i="4"/>
  <c r="T324" i="4"/>
  <c r="U324" i="4" s="1"/>
  <c r="AS403" i="4"/>
  <c r="T403" i="4"/>
  <c r="U403" i="4" s="1"/>
  <c r="AS421" i="4"/>
  <c r="T421" i="4"/>
  <c r="U421" i="4" s="1"/>
  <c r="AS420" i="4"/>
  <c r="T420" i="4"/>
  <c r="U420" i="4" s="1"/>
  <c r="AS231" i="4"/>
  <c r="T231" i="4"/>
  <c r="U231" i="4" s="1"/>
  <c r="AS239" i="4"/>
  <c r="T239" i="4"/>
  <c r="U239" i="4" s="1"/>
  <c r="AS280" i="4"/>
  <c r="T280" i="4"/>
  <c r="U280" i="4" s="1"/>
  <c r="AS416" i="4"/>
  <c r="T416" i="4"/>
  <c r="U416" i="4" s="1"/>
  <c r="AS311" i="4"/>
  <c r="T311" i="4"/>
  <c r="U311" i="4" s="1"/>
  <c r="AS258" i="4"/>
  <c r="T258" i="4"/>
  <c r="U258" i="4" s="1"/>
  <c r="AS238" i="4"/>
  <c r="T238" i="4"/>
  <c r="U238" i="4" s="1"/>
  <c r="AS219" i="4"/>
  <c r="T219" i="4"/>
  <c r="U219" i="4" s="1"/>
  <c r="AS233" i="4"/>
  <c r="T233" i="4"/>
  <c r="U233" i="4" s="1"/>
  <c r="AS367" i="4"/>
  <c r="T367" i="4"/>
  <c r="U367" i="4" s="1"/>
  <c r="AS312" i="4"/>
  <c r="T312" i="4"/>
  <c r="U312" i="4" s="1"/>
  <c r="AS237" i="4"/>
  <c r="T237" i="4"/>
  <c r="U237" i="4" s="1"/>
  <c r="AS287" i="4"/>
  <c r="T287" i="4"/>
  <c r="U287" i="4" s="1"/>
  <c r="AS337" i="4"/>
  <c r="T337" i="4"/>
  <c r="U337" i="4" s="1"/>
  <c r="AS381" i="4"/>
  <c r="T381" i="4"/>
  <c r="U381" i="4" s="1"/>
  <c r="AS352" i="4"/>
  <c r="T352" i="4"/>
  <c r="U352" i="4" s="1"/>
  <c r="AS339" i="4"/>
  <c r="T339" i="4"/>
  <c r="U339" i="4" s="1"/>
  <c r="AS354" i="4"/>
  <c r="T354" i="4"/>
  <c r="U354" i="4" s="1"/>
  <c r="AS382" i="4"/>
  <c r="T382" i="4"/>
  <c r="U382" i="4" s="1"/>
  <c r="AS51" i="4"/>
  <c r="T51" i="4"/>
  <c r="U51" i="4" s="1"/>
  <c r="AS198" i="4"/>
  <c r="T198" i="4"/>
  <c r="U198" i="4" s="1"/>
  <c r="AS200" i="4"/>
  <c r="T200" i="4"/>
  <c r="U200" i="4" s="1"/>
  <c r="AS181" i="4"/>
  <c r="T181" i="4"/>
  <c r="U181" i="4" s="1"/>
  <c r="AS9" i="4"/>
  <c r="T9" i="4"/>
  <c r="U9" i="4" s="1"/>
  <c r="AS50" i="4"/>
  <c r="T50" i="4"/>
  <c r="U50" i="4" s="1"/>
  <c r="AS164" i="4"/>
  <c r="T164" i="4"/>
  <c r="U164" i="4" s="1"/>
  <c r="AS56" i="4"/>
  <c r="T56" i="4"/>
  <c r="U56" i="4" s="1"/>
  <c r="AS43" i="4"/>
  <c r="T43" i="4"/>
  <c r="U43" i="4" s="1"/>
  <c r="AS211" i="4"/>
  <c r="T211" i="4"/>
  <c r="U211" i="4" s="1"/>
  <c r="AS39" i="4"/>
  <c r="T39" i="4"/>
  <c r="U39" i="4" s="1"/>
  <c r="AS216" i="4"/>
  <c r="T216" i="4"/>
  <c r="U216" i="4" s="1"/>
  <c r="AS34" i="4"/>
  <c r="T34" i="4"/>
  <c r="U34" i="4" s="1"/>
  <c r="AS177" i="4"/>
  <c r="T177" i="4"/>
  <c r="U177" i="4" s="1"/>
  <c r="AS113" i="4"/>
  <c r="T113" i="4"/>
  <c r="U113" i="4" s="1"/>
  <c r="AS5" i="4"/>
  <c r="T5" i="4"/>
  <c r="U5" i="4" s="1"/>
  <c r="AS158" i="4"/>
  <c r="AS119" i="4"/>
  <c r="AS166" i="4"/>
  <c r="AS142" i="4"/>
  <c r="AS111" i="4"/>
  <c r="AS117" i="4"/>
  <c r="AS147" i="4"/>
  <c r="AS172" i="4"/>
  <c r="AS384" i="4"/>
  <c r="AS289" i="4"/>
  <c r="AS386" i="4"/>
  <c r="AS136" i="4"/>
  <c r="AS171" i="4"/>
  <c r="AS87" i="4"/>
  <c r="AS129" i="4"/>
  <c r="AS112" i="4"/>
  <c r="AS398" i="4"/>
  <c r="AS360" i="4"/>
  <c r="AS411" i="4"/>
  <c r="AS80" i="4"/>
  <c r="AS22" i="4"/>
  <c r="AS137" i="4"/>
  <c r="AS133" i="4"/>
  <c r="AS85" i="4"/>
  <c r="AS357" i="4"/>
  <c r="AS413" i="4"/>
  <c r="AS358" i="4"/>
  <c r="AS81" i="4"/>
  <c r="AS419" i="4"/>
  <c r="AS155" i="4"/>
  <c r="AS110" i="4"/>
  <c r="AS400" i="4"/>
  <c r="AS359" i="4"/>
  <c r="AS21" i="4"/>
  <c r="AS404" i="4"/>
  <c r="AS402" i="4"/>
  <c r="AS409" i="4"/>
  <c r="AS20" i="4"/>
  <c r="AS134" i="4"/>
  <c r="AS143" i="4"/>
  <c r="AS170" i="4"/>
  <c r="AS79" i="4"/>
  <c r="AS86" i="4"/>
  <c r="AS401" i="4"/>
  <c r="AS406" i="4"/>
  <c r="AS82" i="4"/>
  <c r="AS18" i="4"/>
  <c r="AS139" i="4"/>
  <c r="AS168" i="4"/>
  <c r="AS169" i="4"/>
  <c r="AS410" i="4"/>
  <c r="AS412" i="4"/>
  <c r="AS167" i="4"/>
  <c r="AS148" i="4"/>
  <c r="AS23" i="4"/>
  <c r="AS120" i="4"/>
  <c r="AS415" i="4"/>
  <c r="AS19" i="4"/>
  <c r="AS414" i="4"/>
  <c r="AS362" i="4"/>
  <c r="AS123" i="4"/>
  <c r="AS146" i="4"/>
  <c r="AS395" i="4"/>
  <c r="AS385" i="4"/>
  <c r="AS396" i="4"/>
  <c r="AS361" i="4"/>
  <c r="AS135" i="4"/>
  <c r="AS132" i="4"/>
  <c r="AS138" i="4"/>
  <c r="AU73" i="4"/>
  <c r="AU75" i="4"/>
  <c r="AU69" i="4"/>
  <c r="AU68" i="4"/>
  <c r="AU66" i="4"/>
  <c r="AU77" i="4"/>
  <c r="AU62" i="4"/>
  <c r="AU67" i="4"/>
  <c r="AU74" i="4"/>
  <c r="AU78" i="4"/>
  <c r="AU76" i="4"/>
  <c r="AU64" i="4"/>
  <c r="AU65" i="4"/>
  <c r="AU63" i="4"/>
  <c r="AU70" i="4"/>
  <c r="R107" i="4"/>
  <c r="S108" i="4"/>
  <c r="AU108" i="4" s="1"/>
  <c r="S109" i="4"/>
  <c r="AU109" i="4" s="1"/>
  <c r="S94" i="4"/>
  <c r="Y94" i="4"/>
  <c r="AC94" i="4"/>
  <c r="AC89" i="4"/>
  <c r="Y91" i="4"/>
  <c r="AC91" i="4"/>
  <c r="S91" i="4"/>
  <c r="Y89" i="4"/>
  <c r="S89" i="4"/>
  <c r="S103" i="4"/>
  <c r="Y103" i="4"/>
  <c r="AC103" i="4"/>
  <c r="S105" i="4"/>
  <c r="Y105" i="4"/>
  <c r="AC105" i="4"/>
  <c r="S83" i="4"/>
  <c r="Y83" i="4"/>
  <c r="AC83" i="4"/>
  <c r="S97" i="4"/>
  <c r="Y97" i="4"/>
  <c r="AC97" i="4"/>
  <c r="Y95" i="4"/>
  <c r="S95" i="4"/>
  <c r="AC95" i="4"/>
  <c r="S102" i="4"/>
  <c r="Y102" i="4"/>
  <c r="AC102" i="4"/>
  <c r="S96" i="4"/>
  <c r="Y96" i="4"/>
  <c r="AC96" i="4"/>
  <c r="S88" i="4"/>
  <c r="AC88" i="4"/>
  <c r="Y88" i="4"/>
  <c r="S72" i="4"/>
  <c r="Y72" i="4"/>
  <c r="AC72" i="4"/>
  <c r="Y98" i="4"/>
  <c r="S98" i="4"/>
  <c r="AC98" i="4"/>
  <c r="AC93" i="4"/>
  <c r="S92" i="4"/>
  <c r="Y92" i="4"/>
  <c r="AC92" i="4"/>
  <c r="Y93" i="4"/>
  <c r="S93" i="4"/>
  <c r="S104" i="4"/>
  <c r="Y104" i="4"/>
  <c r="AC104" i="4"/>
  <c r="AC100" i="4"/>
  <c r="Y100" i="4"/>
  <c r="S100" i="4"/>
  <c r="Y106" i="4"/>
  <c r="S106" i="4"/>
  <c r="AC106" i="4"/>
  <c r="S99" i="4"/>
  <c r="Y99" i="4"/>
  <c r="AC99" i="4"/>
  <c r="Y101" i="4"/>
  <c r="AC101" i="4"/>
  <c r="S101" i="4"/>
  <c r="Y84" i="4"/>
  <c r="S84" i="4"/>
  <c r="AC84" i="4"/>
  <c r="AC71" i="4"/>
  <c r="S71" i="4"/>
  <c r="Y71" i="4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H2" i="7"/>
  <c r="AS70" i="4" l="1"/>
  <c r="T70" i="4"/>
  <c r="U70" i="4" s="1"/>
  <c r="AS63" i="4"/>
  <c r="T63" i="4"/>
  <c r="U63" i="4" s="1"/>
  <c r="AS78" i="4"/>
  <c r="T78" i="4"/>
  <c r="U78" i="4" s="1"/>
  <c r="AS66" i="4"/>
  <c r="T66" i="4"/>
  <c r="U66" i="4" s="1"/>
  <c r="AS75" i="4"/>
  <c r="T75" i="4"/>
  <c r="U75" i="4" s="1"/>
  <c r="AS65" i="4"/>
  <c r="T65" i="4"/>
  <c r="U65" i="4" s="1"/>
  <c r="AS73" i="4"/>
  <c r="T73" i="4"/>
  <c r="U73" i="4" s="1"/>
  <c r="AS64" i="4"/>
  <c r="T64" i="4"/>
  <c r="U64" i="4" s="1"/>
  <c r="AS77" i="4"/>
  <c r="T77" i="4"/>
  <c r="U77" i="4" s="1"/>
  <c r="AS107" i="4"/>
  <c r="T107" i="4"/>
  <c r="U107" i="4" s="1"/>
  <c r="AS74" i="4"/>
  <c r="T74" i="4"/>
  <c r="U74" i="4" s="1"/>
  <c r="AS69" i="4"/>
  <c r="T69" i="4"/>
  <c r="U69" i="4" s="1"/>
  <c r="AS76" i="4"/>
  <c r="T76" i="4"/>
  <c r="U76" i="4" s="1"/>
  <c r="AS67" i="4"/>
  <c r="T67" i="4"/>
  <c r="U67" i="4" s="1"/>
  <c r="AS68" i="4"/>
  <c r="T68" i="4"/>
  <c r="U68" i="4" s="1"/>
  <c r="AS62" i="4"/>
  <c r="T62" i="4"/>
  <c r="U62" i="4" s="1"/>
  <c r="AU97" i="4"/>
  <c r="AU100" i="4"/>
  <c r="AU101" i="4"/>
  <c r="AU83" i="4"/>
  <c r="AU88" i="4"/>
  <c r="AU95" i="4"/>
  <c r="AU91" i="4"/>
  <c r="AU106" i="4"/>
  <c r="AU93" i="4"/>
  <c r="AU105" i="4"/>
  <c r="AU96" i="4"/>
  <c r="AU104" i="4"/>
  <c r="AU98" i="4"/>
  <c r="AU99" i="4"/>
  <c r="AU84" i="4"/>
  <c r="AU72" i="4"/>
  <c r="AU103" i="4"/>
  <c r="AU71" i="4"/>
  <c r="AU92" i="4"/>
  <c r="AU102" i="4"/>
  <c r="AU89" i="4"/>
  <c r="AU94" i="4"/>
  <c r="R104" i="4"/>
  <c r="R98" i="4"/>
  <c r="R101" i="4"/>
  <c r="R96" i="4"/>
  <c r="R100" i="4"/>
  <c r="R97" i="4"/>
  <c r="R103" i="4"/>
  <c r="R109" i="4"/>
  <c r="R106" i="4"/>
  <c r="R92" i="4"/>
  <c r="R102" i="4"/>
  <c r="R94" i="4"/>
  <c r="R108" i="4"/>
  <c r="R105" i="4"/>
  <c r="R93" i="4"/>
  <c r="R99" i="4"/>
  <c r="R95" i="4"/>
  <c r="R91" i="4"/>
  <c r="M2" i="7"/>
  <c r="L2" i="7"/>
  <c r="AS98" i="4" l="1"/>
  <c r="T98" i="4"/>
  <c r="U98" i="4" s="1"/>
  <c r="AS104" i="4"/>
  <c r="T104" i="4"/>
  <c r="U104" i="4" s="1"/>
  <c r="AS106" i="4"/>
  <c r="T106" i="4"/>
  <c r="U106" i="4" s="1"/>
  <c r="AS109" i="4"/>
  <c r="T109" i="4"/>
  <c r="U109" i="4" s="1"/>
  <c r="AS91" i="4"/>
  <c r="T91" i="4"/>
  <c r="U91" i="4" s="1"/>
  <c r="AS108" i="4"/>
  <c r="T108" i="4"/>
  <c r="U108" i="4" s="1"/>
  <c r="AS103" i="4"/>
  <c r="T103" i="4"/>
  <c r="U103" i="4" s="1"/>
  <c r="AS95" i="4"/>
  <c r="T95" i="4"/>
  <c r="U95" i="4" s="1"/>
  <c r="AS94" i="4"/>
  <c r="T94" i="4"/>
  <c r="U94" i="4" s="1"/>
  <c r="AS72" i="4"/>
  <c r="T72" i="4"/>
  <c r="U72" i="4" s="1"/>
  <c r="AS105" i="4"/>
  <c r="T105" i="4"/>
  <c r="U105" i="4" s="1"/>
  <c r="AS88" i="4"/>
  <c r="T88" i="4"/>
  <c r="U88" i="4" s="1"/>
  <c r="AS89" i="4"/>
  <c r="T89" i="4"/>
  <c r="U89" i="4" s="1"/>
  <c r="AS97" i="4"/>
  <c r="T97" i="4"/>
  <c r="U97" i="4" s="1"/>
  <c r="AS99" i="4"/>
  <c r="T99" i="4"/>
  <c r="U99" i="4" s="1"/>
  <c r="AS102" i="4"/>
  <c r="T102" i="4"/>
  <c r="U102" i="4" s="1"/>
  <c r="AS100" i="4"/>
  <c r="T100" i="4"/>
  <c r="U100" i="4" s="1"/>
  <c r="AS93" i="4"/>
  <c r="T93" i="4"/>
  <c r="U93" i="4" s="1"/>
  <c r="AS92" i="4"/>
  <c r="T92" i="4"/>
  <c r="U92" i="4" s="1"/>
  <c r="AS96" i="4"/>
  <c r="T96" i="4"/>
  <c r="U96" i="4" s="1"/>
  <c r="AS84" i="4"/>
  <c r="T84" i="4"/>
  <c r="U84" i="4" s="1"/>
  <c r="AS83" i="4"/>
  <c r="T83" i="4"/>
  <c r="U83" i="4" s="1"/>
  <c r="AS71" i="4"/>
  <c r="T71" i="4"/>
  <c r="U71" i="4" s="1"/>
  <c r="AS101" i="4"/>
  <c r="T101" i="4"/>
  <c r="U101" i="4" s="1"/>
  <c r="F3" i="5"/>
  <c r="G3" i="5" l="1"/>
  <c r="G747" i="7" a="1"/>
  <c r="G747" i="7" s="1"/>
  <c r="G748" i="7" a="1"/>
  <c r="G748" i="7" s="1"/>
  <c r="G752" i="7" a="1"/>
  <c r="G752" i="7" s="1"/>
  <c r="G756" i="7" a="1"/>
  <c r="G756" i="7" s="1"/>
  <c r="G760" i="7" a="1"/>
  <c r="G760" i="7" s="1"/>
  <c r="G753" i="7" a="1"/>
  <c r="G753" i="7" s="1"/>
  <c r="G759" i="7" a="1"/>
  <c r="G759" i="7" s="1"/>
  <c r="G749" i="7" a="1"/>
  <c r="G749" i="7" s="1"/>
  <c r="G757" i="7" a="1"/>
  <c r="G757" i="7" s="1"/>
  <c r="G758" i="7" a="1"/>
  <c r="G758" i="7" s="1"/>
  <c r="G755" i="7" a="1"/>
  <c r="G755" i="7" s="1"/>
  <c r="G750" i="7" a="1"/>
  <c r="G750" i="7" s="1"/>
  <c r="G754" i="7" a="1"/>
  <c r="G754" i="7" s="1"/>
  <c r="G751" i="7" a="1"/>
  <c r="G751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7" i="7" a="1"/>
  <c r="G297" i="7" s="1"/>
  <c r="G310" i="7" a="1"/>
  <c r="G310" i="7" s="1"/>
  <c r="G316" i="7" a="1"/>
  <c r="G316" i="7" s="1"/>
  <c r="G323" i="7" a="1"/>
  <c r="G323" i="7" s="1"/>
  <c r="G329" i="7" a="1"/>
  <c r="G329" i="7" s="1"/>
  <c r="G342" i="7" a="1"/>
  <c r="G342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8" i="7" a="1"/>
  <c r="G298" i="7" s="1"/>
  <c r="G304" i="7" a="1"/>
  <c r="G304" i="7" s="1"/>
  <c r="G311" i="7" a="1"/>
  <c r="G311" i="7" s="1"/>
  <c r="G317" i="7" a="1"/>
  <c r="G317" i="7" s="1"/>
  <c r="G330" i="7" a="1"/>
  <c r="G330" i="7" s="1"/>
  <c r="G336" i="7" a="1"/>
  <c r="G336" i="7" s="1"/>
  <c r="G343" i="7" a="1"/>
  <c r="G343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299" i="7" a="1"/>
  <c r="G299" i="7" s="1"/>
  <c r="G305" i="7" a="1"/>
  <c r="G305" i="7" s="1"/>
  <c r="G318" i="7" a="1"/>
  <c r="G318" i="7" s="1"/>
  <c r="G324" i="7" a="1"/>
  <c r="G324" i="7" s="1"/>
  <c r="G331" i="7" a="1"/>
  <c r="G331" i="7" s="1"/>
  <c r="G337" i="7" a="1"/>
  <c r="G337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3" i="7" a="1"/>
  <c r="G293" i="7" s="1"/>
  <c r="G306" i="7" a="1"/>
  <c r="G306" i="7" s="1"/>
  <c r="G312" i="7" a="1"/>
  <c r="G312" i="7" s="1"/>
  <c r="G319" i="7" a="1"/>
  <c r="G319" i="7" s="1"/>
  <c r="G325" i="7" a="1"/>
  <c r="G325" i="7" s="1"/>
  <c r="G338" i="7" a="1"/>
  <c r="G338" i="7" s="1"/>
  <c r="G344" i="7" a="1"/>
  <c r="G344" i="7" s="1"/>
  <c r="G348" i="7" a="1"/>
  <c r="G348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4" i="7" a="1"/>
  <c r="G294" i="7" s="1"/>
  <c r="G300" i="7" a="1"/>
  <c r="G300" i="7" s="1"/>
  <c r="G307" i="7" a="1"/>
  <c r="G307" i="7" s="1"/>
  <c r="G313" i="7" a="1"/>
  <c r="G313" i="7" s="1"/>
  <c r="G326" i="7" a="1"/>
  <c r="G326" i="7" s="1"/>
  <c r="G332" i="7" a="1"/>
  <c r="G332" i="7" s="1"/>
  <c r="G339" i="7" a="1"/>
  <c r="G339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5" i="7" a="1"/>
  <c r="G295" i="7" s="1"/>
  <c r="G301" i="7" a="1"/>
  <c r="G301" i="7" s="1"/>
  <c r="G314" i="7" a="1"/>
  <c r="G314" i="7" s="1"/>
  <c r="G320" i="7" a="1"/>
  <c r="G320" i="7" s="1"/>
  <c r="G327" i="7" a="1"/>
  <c r="G327" i="7" s="1"/>
  <c r="G333" i="7" a="1"/>
  <c r="G333" i="7" s="1"/>
  <c r="G345" i="7" a="1"/>
  <c r="G345" i="7" s="1"/>
  <c r="G349" i="7" a="1"/>
  <c r="G349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6" i="7" a="1"/>
  <c r="G296" i="7" s="1"/>
  <c r="G303" i="7" a="1"/>
  <c r="G303" i="7" s="1"/>
  <c r="G309" i="7" a="1"/>
  <c r="G309" i="7" s="1"/>
  <c r="G322" i="7" a="1"/>
  <c r="G322" i="7" s="1"/>
  <c r="G328" i="7" a="1"/>
  <c r="G328" i="7" s="1"/>
  <c r="G335" i="7" a="1"/>
  <c r="G335" i="7" s="1"/>
  <c r="G341" i="7" a="1"/>
  <c r="G341" i="7" s="1"/>
  <c r="G346" i="7" a="1"/>
  <c r="G346" i="7" s="1"/>
  <c r="G155" i="7" a="1"/>
  <c r="G155" i="7" s="1"/>
  <c r="G206" i="7" a="1"/>
  <c r="G206" i="7" s="1"/>
  <c r="G257" i="7" a="1"/>
  <c r="G257" i="7" s="1"/>
  <c r="G308" i="7" a="1"/>
  <c r="G308" i="7" s="1"/>
  <c r="G347" i="7" a="1"/>
  <c r="G347" i="7" s="1"/>
  <c r="G359" i="7" a="1"/>
  <c r="G359" i="7" s="1"/>
  <c r="G364" i="7" a="1"/>
  <c r="G364" i="7" s="1"/>
  <c r="G375" i="7" a="1"/>
  <c r="G375" i="7" s="1"/>
  <c r="G380" i="7" a="1"/>
  <c r="G380" i="7" s="1"/>
  <c r="G391" i="7" a="1"/>
  <c r="G391" i="7" s="1"/>
  <c r="G396" i="7" a="1"/>
  <c r="G396" i="7" s="1"/>
  <c r="G407" i="7" a="1"/>
  <c r="G407" i="7" s="1"/>
  <c r="G412" i="7" a="1"/>
  <c r="G412" i="7" s="1"/>
  <c r="G423" i="7" a="1"/>
  <c r="G423" i="7" s="1"/>
  <c r="G428" i="7" a="1"/>
  <c r="G428" i="7" s="1"/>
  <c r="G439" i="7" a="1"/>
  <c r="G439" i="7" s="1"/>
  <c r="G444" i="7" a="1"/>
  <c r="G444" i="7" s="1"/>
  <c r="G455" i="7" a="1"/>
  <c r="G455" i="7" s="1"/>
  <c r="G161" i="7" a="1"/>
  <c r="G161" i="7" s="1"/>
  <c r="G212" i="7" a="1"/>
  <c r="G212" i="7" s="1"/>
  <c r="G315" i="7" a="1"/>
  <c r="G315" i="7" s="1"/>
  <c r="G354" i="7" a="1"/>
  <c r="G354" i="7" s="1"/>
  <c r="G365" i="7" a="1"/>
  <c r="G365" i="7" s="1"/>
  <c r="G370" i="7" a="1"/>
  <c r="G370" i="7" s="1"/>
  <c r="G381" i="7" a="1"/>
  <c r="G381" i="7" s="1"/>
  <c r="G386" i="7" a="1"/>
  <c r="G386" i="7" s="1"/>
  <c r="G397" i="7" a="1"/>
  <c r="G397" i="7" s="1"/>
  <c r="G402" i="7" a="1"/>
  <c r="G402" i="7" s="1"/>
  <c r="G413" i="7" a="1"/>
  <c r="G413" i="7" s="1"/>
  <c r="G418" i="7" a="1"/>
  <c r="G418" i="7" s="1"/>
  <c r="G429" i="7" a="1"/>
  <c r="G429" i="7" s="1"/>
  <c r="G219" i="7" a="1"/>
  <c r="G219" i="7" s="1"/>
  <c r="G270" i="7" a="1"/>
  <c r="G270" i="7" s="1"/>
  <c r="G321" i="7" a="1"/>
  <c r="G321" i="7" s="1"/>
  <c r="G355" i="7" a="1"/>
  <c r="G355" i="7" s="1"/>
  <c r="G360" i="7" a="1"/>
  <c r="G360" i="7" s="1"/>
  <c r="G371" i="7" a="1"/>
  <c r="G371" i="7" s="1"/>
  <c r="G376" i="7" a="1"/>
  <c r="G376" i="7" s="1"/>
  <c r="G387" i="7" a="1"/>
  <c r="G387" i="7" s="1"/>
  <c r="G392" i="7" a="1"/>
  <c r="G392" i="7" s="1"/>
  <c r="G403" i="7" a="1"/>
  <c r="G403" i="7" s="1"/>
  <c r="G408" i="7" a="1"/>
  <c r="G408" i="7" s="1"/>
  <c r="G419" i="7" a="1"/>
  <c r="G419" i="7" s="1"/>
  <c r="G424" i="7" a="1"/>
  <c r="G424" i="7" s="1"/>
  <c r="G435" i="7" a="1"/>
  <c r="G435" i="7" s="1"/>
  <c r="G440" i="7" a="1"/>
  <c r="G440" i="7" s="1"/>
  <c r="G451" i="7" a="1"/>
  <c r="G451" i="7" s="1"/>
  <c r="G456" i="7" a="1"/>
  <c r="G456" i="7" s="1"/>
  <c r="G467" i="7" a="1"/>
  <c r="G467" i="7" s="1"/>
  <c r="G174" i="7" a="1"/>
  <c r="G174" i="7" s="1"/>
  <c r="G225" i="7" a="1"/>
  <c r="G225" i="7" s="1"/>
  <c r="G276" i="7" a="1"/>
  <c r="G276" i="7" s="1"/>
  <c r="G350" i="7" a="1"/>
  <c r="G350" i="7" s="1"/>
  <c r="G361" i="7" a="1"/>
  <c r="G361" i="7" s="1"/>
  <c r="G366" i="7" a="1"/>
  <c r="G366" i="7" s="1"/>
  <c r="G377" i="7" a="1"/>
  <c r="G377" i="7" s="1"/>
  <c r="G382" i="7" a="1"/>
  <c r="G382" i="7" s="1"/>
  <c r="G393" i="7" a="1"/>
  <c r="G393" i="7" s="1"/>
  <c r="G398" i="7" a="1"/>
  <c r="G398" i="7" s="1"/>
  <c r="G409" i="7" a="1"/>
  <c r="G409" i="7" s="1"/>
  <c r="G414" i="7" a="1"/>
  <c r="G414" i="7" s="1"/>
  <c r="G425" i="7" a="1"/>
  <c r="G425" i="7" s="1"/>
  <c r="G430" i="7" a="1"/>
  <c r="G430" i="7" s="1"/>
  <c r="G441" i="7" a="1"/>
  <c r="G441" i="7" s="1"/>
  <c r="G446" i="7" a="1"/>
  <c r="G446" i="7" s="1"/>
  <c r="G457" i="7" a="1"/>
  <c r="G457" i="7" s="1"/>
  <c r="G462" i="7" a="1"/>
  <c r="G462" i="7" s="1"/>
  <c r="G180" i="7" a="1"/>
  <c r="G180" i="7" s="1"/>
  <c r="G283" i="7" a="1"/>
  <c r="G283" i="7" s="1"/>
  <c r="G334" i="7" a="1"/>
  <c r="G334" i="7" s="1"/>
  <c r="G351" i="7" a="1"/>
  <c r="G351" i="7" s="1"/>
  <c r="G356" i="7" a="1"/>
  <c r="G356" i="7" s="1"/>
  <c r="G367" i="7" a="1"/>
  <c r="G367" i="7" s="1"/>
  <c r="G372" i="7" a="1"/>
  <c r="G372" i="7" s="1"/>
  <c r="G383" i="7" a="1"/>
  <c r="G383" i="7" s="1"/>
  <c r="G388" i="7" a="1"/>
  <c r="G388" i="7" s="1"/>
  <c r="G399" i="7" a="1"/>
  <c r="G399" i="7" s="1"/>
  <c r="G404" i="7" a="1"/>
  <c r="G404" i="7" s="1"/>
  <c r="G415" i="7" a="1"/>
  <c r="G415" i="7" s="1"/>
  <c r="G420" i="7" a="1"/>
  <c r="G420" i="7" s="1"/>
  <c r="G187" i="7" a="1"/>
  <c r="G187" i="7" s="1"/>
  <c r="G238" i="7" a="1"/>
  <c r="G238" i="7" s="1"/>
  <c r="G289" i="7" a="1"/>
  <c r="G289" i="7" s="1"/>
  <c r="G340" i="7" a="1"/>
  <c r="G340" i="7" s="1"/>
  <c r="G357" i="7" a="1"/>
  <c r="G357" i="7" s="1"/>
  <c r="G362" i="7" a="1"/>
  <c r="G362" i="7" s="1"/>
  <c r="G373" i="7" a="1"/>
  <c r="G373" i="7" s="1"/>
  <c r="G378" i="7" a="1"/>
  <c r="G378" i="7" s="1"/>
  <c r="G389" i="7" a="1"/>
  <c r="G389" i="7" s="1"/>
  <c r="G394" i="7" a="1"/>
  <c r="G394" i="7" s="1"/>
  <c r="G405" i="7" a="1"/>
  <c r="G405" i="7" s="1"/>
  <c r="G410" i="7" a="1"/>
  <c r="G410" i="7" s="1"/>
  <c r="G193" i="7" a="1"/>
  <c r="G193" i="7" s="1"/>
  <c r="G244" i="7" a="1"/>
  <c r="G244" i="7" s="1"/>
  <c r="G352" i="7" a="1"/>
  <c r="G352" i="7" s="1"/>
  <c r="G363" i="7" a="1"/>
  <c r="G363" i="7" s="1"/>
  <c r="G368" i="7" a="1"/>
  <c r="G368" i="7" s="1"/>
  <c r="G379" i="7" a="1"/>
  <c r="G379" i="7" s="1"/>
  <c r="G384" i="7" a="1"/>
  <c r="G384" i="7" s="1"/>
  <c r="G395" i="7" a="1"/>
  <c r="G395" i="7" s="1"/>
  <c r="G400" i="7" a="1"/>
  <c r="G400" i="7" s="1"/>
  <c r="G411" i="7" a="1"/>
  <c r="G411" i="7" s="1"/>
  <c r="G416" i="7" a="1"/>
  <c r="G416" i="7" s="1"/>
  <c r="G427" i="7" a="1"/>
  <c r="G427" i="7" s="1"/>
  <c r="G432" i="7" a="1"/>
  <c r="G432" i="7" s="1"/>
  <c r="G443" i="7" a="1"/>
  <c r="G443" i="7" s="1"/>
  <c r="G448" i="7" a="1"/>
  <c r="G448" i="7" s="1"/>
  <c r="G459" i="7" a="1"/>
  <c r="G459" i="7" s="1"/>
  <c r="G251" i="7" a="1"/>
  <c r="G251" i="7" s="1"/>
  <c r="G302" i="7" a="1"/>
  <c r="G302" i="7" s="1"/>
  <c r="G353" i="7" a="1"/>
  <c r="G353" i="7" s="1"/>
  <c r="G358" i="7" a="1"/>
  <c r="G358" i="7" s="1"/>
  <c r="G369" i="7" a="1"/>
  <c r="G369" i="7" s="1"/>
  <c r="G374" i="7" a="1"/>
  <c r="G374" i="7" s="1"/>
  <c r="G385" i="7" a="1"/>
  <c r="G385" i="7" s="1"/>
  <c r="G390" i="7" a="1"/>
  <c r="G390" i="7" s="1"/>
  <c r="G437" i="7" a="1"/>
  <c r="G437" i="7" s="1"/>
  <c r="G458" i="7" a="1"/>
  <c r="G458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7" i="7" a="1"/>
  <c r="G677" i="7" s="1"/>
  <c r="G686" i="7" a="1"/>
  <c r="G686" i="7" s="1"/>
  <c r="G695" i="7" a="1"/>
  <c r="G695" i="7" s="1"/>
  <c r="G700" i="7" a="1"/>
  <c r="G700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1" i="7" a="1"/>
  <c r="G741" i="7" s="1"/>
  <c r="G401" i="7" a="1"/>
  <c r="G401" i="7" s="1"/>
  <c r="G426" i="7" a="1"/>
  <c r="G426" i="7" s="1"/>
  <c r="G438" i="7" a="1"/>
  <c r="G438" i="7" s="1"/>
  <c r="G449" i="7" a="1"/>
  <c r="G449" i="7" s="1"/>
  <c r="G466" i="7" a="1"/>
  <c r="G466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73" i="7" a="1"/>
  <c r="G673" i="7" s="1"/>
  <c r="G682" i="7" a="1"/>
  <c r="G682" i="7" s="1"/>
  <c r="G691" i="7" a="1"/>
  <c r="G691" i="7" s="1"/>
  <c r="G696" i="7" a="1"/>
  <c r="G696" i="7" s="1"/>
  <c r="G725" i="7" a="1"/>
  <c r="G725" i="7" s="1"/>
  <c r="G733" i="7" a="1"/>
  <c r="G733" i="7" s="1"/>
  <c r="G406" i="7" a="1"/>
  <c r="G406" i="7" s="1"/>
  <c r="G450" i="7" a="1"/>
  <c r="G450" i="7" s="1"/>
  <c r="G460" i="7" a="1"/>
  <c r="G460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8" i="7" a="1"/>
  <c r="G678" i="7" s="1"/>
  <c r="G687" i="7" a="1"/>
  <c r="G687" i="7" s="1"/>
  <c r="G692" i="7" a="1"/>
  <c r="G692" i="7" s="1"/>
  <c r="G701" i="7" a="1"/>
  <c r="G701" i="7" s="1"/>
  <c r="G705" i="7" a="1"/>
  <c r="G705" i="7" s="1"/>
  <c r="G709" i="7" a="1"/>
  <c r="G709" i="7" s="1"/>
  <c r="G713" i="7" a="1"/>
  <c r="G713" i="7" s="1"/>
  <c r="G717" i="7" a="1"/>
  <c r="G717" i="7" s="1"/>
  <c r="G721" i="7" a="1"/>
  <c r="G721" i="7" s="1"/>
  <c r="G729" i="7" a="1"/>
  <c r="G729" i="7" s="1"/>
  <c r="G737" i="7" a="1"/>
  <c r="G737" i="7" s="1"/>
  <c r="G431" i="7" a="1"/>
  <c r="G431" i="7" s="1"/>
  <c r="G452" i="7" a="1"/>
  <c r="G452" i="7" s="1"/>
  <c r="G461" i="7" a="1"/>
  <c r="G461" i="7" s="1"/>
  <c r="G468" i="7" a="1"/>
  <c r="G468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4" i="7" a="1"/>
  <c r="G674" i="7" s="1"/>
  <c r="G683" i="7" a="1"/>
  <c r="G683" i="7" s="1"/>
  <c r="G688" i="7" a="1"/>
  <c r="G688" i="7" s="1"/>
  <c r="G697" i="7" a="1"/>
  <c r="G697" i="7" s="1"/>
  <c r="G710" i="7" a="1"/>
  <c r="G710" i="7" s="1"/>
  <c r="G718" i="7" a="1"/>
  <c r="G718" i="7" s="1"/>
  <c r="G726" i="7" a="1"/>
  <c r="G726" i="7" s="1"/>
  <c r="G734" i="7" a="1"/>
  <c r="G734" i="7" s="1"/>
  <c r="G742" i="7" a="1"/>
  <c r="G742" i="7" s="1"/>
  <c r="G442" i="7" a="1"/>
  <c r="G442" i="7" s="1"/>
  <c r="G453" i="7" a="1"/>
  <c r="G453" i="7" s="1"/>
  <c r="G463" i="7" a="1"/>
  <c r="G463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9" i="7" a="1"/>
  <c r="G679" i="7" s="1"/>
  <c r="G684" i="7" a="1"/>
  <c r="G684" i="7" s="1"/>
  <c r="G693" i="7" a="1"/>
  <c r="G693" i="7" s="1"/>
  <c r="G702" i="7" a="1"/>
  <c r="G702" i="7" s="1"/>
  <c r="G706" i="7" a="1"/>
  <c r="G706" i="7" s="1"/>
  <c r="G714" i="7" a="1"/>
  <c r="G714" i="7" s="1"/>
  <c r="G722" i="7" a="1"/>
  <c r="G722" i="7" s="1"/>
  <c r="G730" i="7" a="1"/>
  <c r="G730" i="7" s="1"/>
  <c r="G738" i="7" a="1"/>
  <c r="G738" i="7" s="1"/>
  <c r="G746" i="7" a="1"/>
  <c r="G746" i="7" s="1"/>
  <c r="G417" i="7" a="1"/>
  <c r="G417" i="7" s="1"/>
  <c r="G433" i="7" a="1"/>
  <c r="G433" i="7" s="1"/>
  <c r="G454" i="7" a="1"/>
  <c r="G454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5" i="7" a="1"/>
  <c r="G675" i="7" s="1"/>
  <c r="G680" i="7" a="1"/>
  <c r="G680" i="7" s="1"/>
  <c r="G689" i="7" a="1"/>
  <c r="G689" i="7" s="1"/>
  <c r="G698" i="7" a="1"/>
  <c r="G698" i="7" s="1"/>
  <c r="G703" i="7" a="1"/>
  <c r="G703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45" i="7" a="1"/>
  <c r="G745" i="7" s="1"/>
  <c r="G421" i="7" a="1"/>
  <c r="G421" i="7" s="1"/>
  <c r="G434" i="7" a="1"/>
  <c r="G434" i="7" s="1"/>
  <c r="G445" i="7" a="1"/>
  <c r="G445" i="7" s="1"/>
  <c r="G464" i="7" a="1"/>
  <c r="G464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1" i="7" a="1"/>
  <c r="G671" i="7" s="1"/>
  <c r="G676" i="7" a="1"/>
  <c r="G676" i="7" s="1"/>
  <c r="G685" i="7" a="1"/>
  <c r="G685" i="7" s="1"/>
  <c r="G694" i="7" a="1"/>
  <c r="G694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422" i="7" a="1"/>
  <c r="G422" i="7" s="1"/>
  <c r="G436" i="7" a="1"/>
  <c r="G436" i="7" s="1"/>
  <c r="G447" i="7" a="1"/>
  <c r="G447" i="7" s="1"/>
  <c r="G465" i="7" a="1"/>
  <c r="G465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2" i="7" a="1"/>
  <c r="G672" i="7" s="1"/>
  <c r="G681" i="7" a="1"/>
  <c r="G681" i="7" s="1"/>
  <c r="G690" i="7" a="1"/>
  <c r="G690" i="7" s="1"/>
  <c r="G699" i="7" a="1"/>
  <c r="G699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2" i="7" a="1"/>
  <c r="G2" i="7" s="1"/>
  <c r="AU2" i="4"/>
  <c r="T2" i="4"/>
  <c r="U2" i="4" s="1"/>
  <c r="AS2" i="4" l="1"/>
</calcChain>
</file>

<file path=xl/sharedStrings.xml><?xml version="1.0" encoding="utf-8"?>
<sst xmlns="http://schemas.openxmlformats.org/spreadsheetml/2006/main" count="7737" uniqueCount="4362">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</sst>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</cellStyleXfs>
  <cellXfs count="42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0" fillId="8" borderId="3" xfId="5" applyFont="1"/>
    <xf numFmtId="0" fontId="9" fillId="7" borderId="0" xfId="3" applyFont="1" applyFill="1" applyBorder="1" applyAlignment="1">
      <alignment horizontal="center"/>
    </xf>
    <xf numFmtId="0" fontId="0" fillId="7" borderId="0" xfId="0" applyFill="1" applyAlignment="1">
      <alignment horizontal="left" vertical="top"/>
    </xf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0"/>
  <sheetViews>
    <sheetView tabSelected="1" zoomScale="85" zoomScaleNormal="85" workbookViewId="0">
      <pane xSplit="3" ySplit="1" topLeftCell="AR342" activePane="bottomRight" state="frozen"/>
      <selection pane="topRight" activeCell="D1" sqref="D1"/>
      <selection pane="bottomLeft" activeCell="A2" sqref="A2"/>
      <selection pane="bottomRight" activeCell="AR344" sqref="AR344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35.85546875" customWidth="1"/>
    <col min="23" max="23" width="17.7109375" customWidth="1"/>
    <col min="24" max="24" width="19.85546875" style="3" customWidth="1"/>
    <col min="25" max="25" width="19.42578125" bestFit="1" customWidth="1"/>
    <col min="26" max="27" width="17.7109375" customWidth="1"/>
    <col min="28" max="28" width="19.85546875" bestFit="1" customWidth="1"/>
    <col min="29" max="31" width="17.7109375" customWidth="1"/>
    <col min="32" max="32" width="19.85546875" bestFit="1" customWidth="1"/>
    <col min="33" max="35" width="17.7109375" customWidth="1"/>
    <col min="36" max="36" width="19.85546875" style="3" customWidth="1"/>
    <col min="37" max="37" width="17.140625" bestFit="1" customWidth="1"/>
    <col min="38" max="39" width="17.7109375" customWidth="1"/>
    <col min="40" max="40" width="19.85546875" style="3" customWidth="1"/>
    <col min="41" max="41" width="17.140625" bestFit="1" customWidth="1"/>
    <col min="42" max="43" width="17.7109375" customWidth="1"/>
    <col min="44" max="44" width="79" style="25" bestFit="1" customWidth="1"/>
    <col min="45" max="45" width="75.5703125" style="25" bestFit="1" customWidth="1"/>
    <col min="46" max="46" width="50" style="25" customWidth="1"/>
    <col min="47" max="47" width="88" style="25" customWidth="1"/>
  </cols>
  <sheetData>
    <row r="1" spans="1:47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4249</v>
      </c>
      <c r="H1" s="1" t="s">
        <v>2424</v>
      </c>
      <c r="I1" s="1" t="s">
        <v>2471</v>
      </c>
      <c r="J1" s="3" t="s">
        <v>4215</v>
      </c>
      <c r="K1" s="12" t="s">
        <v>4030</v>
      </c>
      <c r="L1" s="12" t="s">
        <v>2425</v>
      </c>
      <c r="M1" s="12" t="s">
        <v>4029</v>
      </c>
      <c r="N1" s="12" t="s">
        <v>4251</v>
      </c>
      <c r="O1" s="12" t="s">
        <v>4027</v>
      </c>
      <c r="P1" s="12" t="s">
        <v>4028</v>
      </c>
      <c r="Q1" s="12" t="s">
        <v>4026</v>
      </c>
      <c r="R1" s="14" t="s">
        <v>2417</v>
      </c>
      <c r="S1" s="27" t="s">
        <v>4031</v>
      </c>
      <c r="T1" s="26" t="s">
        <v>4216</v>
      </c>
      <c r="U1" s="3" t="s">
        <v>75</v>
      </c>
      <c r="V1" s="12" t="s">
        <v>4033</v>
      </c>
      <c r="W1" s="12" t="s">
        <v>4032</v>
      </c>
      <c r="X1" s="14" t="s">
        <v>2418</v>
      </c>
      <c r="Y1" s="27" t="s">
        <v>4034</v>
      </c>
      <c r="Z1" s="27" t="s">
        <v>4035</v>
      </c>
      <c r="AA1" s="27" t="s">
        <v>4036</v>
      </c>
      <c r="AB1" s="14" t="s">
        <v>2419</v>
      </c>
      <c r="AC1" s="27" t="s">
        <v>4037</v>
      </c>
      <c r="AD1" s="27" t="s">
        <v>4038</v>
      </c>
      <c r="AE1" s="27" t="s">
        <v>4039</v>
      </c>
      <c r="AF1" s="14" t="s">
        <v>4223</v>
      </c>
      <c r="AG1" s="27" t="s">
        <v>4224</v>
      </c>
      <c r="AH1" s="27" t="s">
        <v>4225</v>
      </c>
      <c r="AI1" s="27" t="s">
        <v>4226</v>
      </c>
      <c r="AJ1" s="14" t="s">
        <v>4227</v>
      </c>
      <c r="AK1" s="27" t="s">
        <v>4228</v>
      </c>
      <c r="AL1" s="27" t="s">
        <v>4229</v>
      </c>
      <c r="AM1" s="27" t="s">
        <v>4230</v>
      </c>
      <c r="AN1" s="14" t="s">
        <v>4245</v>
      </c>
      <c r="AO1" s="27" t="s">
        <v>4246</v>
      </c>
      <c r="AP1" s="27" t="s">
        <v>4247</v>
      </c>
      <c r="AQ1" s="27" t="s">
        <v>4248</v>
      </c>
      <c r="AR1" s="24" t="s">
        <v>2420</v>
      </c>
      <c r="AS1" s="24" t="s">
        <v>2421</v>
      </c>
      <c r="AT1" s="24" t="s">
        <v>2422</v>
      </c>
      <c r="AU1" s="24" t="s">
        <v>2423</v>
      </c>
    </row>
    <row r="2" spans="1:47" x14ac:dyDescent="0.25">
      <c r="A2" s="13">
        <v>23</v>
      </c>
      <c r="B2" t="s">
        <v>1365</v>
      </c>
      <c r="C2" t="s">
        <v>1367</v>
      </c>
      <c r="D2" t="s">
        <v>1366</v>
      </c>
      <c r="G2" s="3">
        <f t="shared" ref="G2:G65" si="0">A2</f>
        <v>23</v>
      </c>
      <c r="J2" s="8" t="s">
        <v>4281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IF(J2&lt;&gt;"LIBSETS_SETTYPE_BATTLEGROUND",IF(J2&lt;&gt;"LIBSETS_SETTYPE_SPECIAL",IF(S2&lt;&gt;"",VLOOKUP(S2,'ESO zone constants'!$E$2:$L$4999,8,FALSE),""),""),"")</f>
        <v>635</v>
      </c>
      <c r="S2" t="s">
        <v>486</v>
      </c>
      <c r="T2" s="23" t="str">
        <f>VLOOKUP(R2,'ESO zone constants'!$L$2:$O$9999,4,FALSE)</f>
        <v>DLC_BASE_GAME</v>
      </c>
      <c r="U2" s="3" t="str">
        <f>VLOOKUP(T2,'LibSets constants'!$B$2:$C$999,2,FALSE)</f>
        <v>Included in base game</v>
      </c>
      <c r="V2" t="s">
        <v>2544</v>
      </c>
      <c r="X2" s="3" t="str">
        <f>IF(J2&lt;&gt;"LIBSETS_SETTYPE_BATTLEGROUND",IF(J2&lt;&gt;"LIBSETS_SETTYPE_SPECIAL",IF(Y2&lt;&gt;"",VLOOKUP(Y2,'ESO zone constants'!$E$2:$L$4999,8,FALSE),""),""),"")</f>
        <v/>
      </c>
      <c r="AB2" s="3" t="str">
        <f>IF(J2&lt;&gt;"LIBSETS_SETTYPE_BATTLEGROUND",IF(J2&lt;&gt;"LIBSETS_SETTYPE_SPECIAL",IF(AC2&lt;&gt;"",VLOOKUP(AC2,'ESO zone constants'!$E$2:$L$4999,8,FALSE),""),""),"")</f>
        <v/>
      </c>
      <c r="AF2" s="3" t="str">
        <f>IF(J2&lt;&gt;"LIBSETS_SETTYPE_BATTLEGROUND",IF(J2&lt;&gt;"LIBSETS_SETTYPE_SPECIAL",IF(AG2&lt;&gt;"",VLOOKUP(AG2,'ESO zone constants'!$E$2:$L$4999,8,FALSE),""),""),"")</f>
        <v/>
      </c>
      <c r="AJ2" s="3" t="str">
        <f>IF(J2&lt;&gt;"LIBSETS_SETTYPE_BATTLEGROUND",IF(J2&lt;&gt;"LIBSETS_SETTYPE_SPECIAL",IF(AK2&lt;&gt;"",VLOOKUP(AK2,'ESO zone constants'!$E$2:$L$4999,8,FALSE),""),""),"")</f>
        <v/>
      </c>
      <c r="AN2" s="3" t="str">
        <f>IF(J2&lt;&gt;"LIBSETS_SETTYPE_BATTLEGROUND",IF(J2&lt;&gt;"LIBSETS_SETTYPE_SPECIAL",IF(AO2&lt;&gt;"",VLOOKUP(AO2,'ESO zone constants'!$E$2:$L$4999,8,FALSE),""),""),"")</f>
        <v/>
      </c>
      <c r="AR2" s="25" t="str">
        <f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dlcId=",IF(T2&lt;&gt;"",T2,"DLC_BASE_GAME")),""),"")</f>
        <v>[23] = {wayshrines={-1,-1,-1,}, dlcId=DLC_BASE_GAME</v>
      </c>
      <c r="AS2" s="25" t="str">
        <f t="shared" ref="AS2:AS65" si="1">IF(I2&lt;&gt;"Not in the game (anymore)",IF(A2&lt;&gt;"",IF(R2&lt;&gt;"",CONCATENATE(",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""),""),"")</f>
        <v>, zoneIds={635}, veteran=false</v>
      </c>
      <c r="AT2" s="25" t="str">
        <f>IF(I2&lt;&gt;"Not in the game (anymore)",IF(A2&lt;&gt;"",", setType=" &amp; J2,"") &amp; IF(M2="true",", multiTrialSet=true","") &amp; "},","")</f>
        <v>, setType=LIBSETS_SETTYPE_ARENA},</v>
      </c>
      <c r="AU2" s="25" t="str">
        <f t="shared" ref="AU2:AU65" si="2">IF(I2&lt;&gt;"Not in the game (anymore)",IF(C2&lt;&gt;"",CONCATENATE(" --",C2," / ",B2,"   [",IF(S2&lt;&gt;"",S2,""),IF(Y2&lt;&gt;"",", "&amp;Y2,""),IF(AC2&lt;&gt;"",", "&amp;AC2,""),IF(AG2&lt;&gt;"",", "&amp;AG2,""),IF(AK2&lt;&gt;"",", "&amp;AK2,""),IF(AO2&lt;&gt;"",", "&amp;AO2,""),"]")),"")</f>
        <v xml:space="preserve"> --Archer's Mind / Schützensinn   [Dragonstar Arena]</v>
      </c>
    </row>
    <row r="3" spans="1:47" x14ac:dyDescent="0.25">
      <c r="A3" s="13">
        <v>24</v>
      </c>
      <c r="B3" t="s">
        <v>1368</v>
      </c>
      <c r="C3" t="s">
        <v>1370</v>
      </c>
      <c r="D3" t="s">
        <v>1369</v>
      </c>
      <c r="G3" s="3">
        <f t="shared" si="0"/>
        <v>24</v>
      </c>
      <c r="J3" s="8" t="s">
        <v>4281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constants'!$E$2:$L$4999,8,FALSE),""),""),"")</f>
        <v>635</v>
      </c>
      <c r="S3" t="s">
        <v>486</v>
      </c>
      <c r="T3" s="23" t="str">
        <f>VLOOKUP(R3,'ESO zone constants'!$L$2:$O$9999,4,FALSE)</f>
        <v>DLC_BASE_GAME</v>
      </c>
      <c r="U3" s="3" t="str">
        <f>VLOOKUP(T3,'LibSets constants'!$B$2:$C$999,2,FALSE)</f>
        <v>Included in base game</v>
      </c>
      <c r="V3" t="s">
        <v>2544</v>
      </c>
      <c r="X3" s="3" t="str">
        <f>IF(J3&lt;&gt;"LIBSETS_SETTYPE_BATTLEGROUND",IF(J3&lt;&gt;"LIBSETS_SETTYPE_SPECIAL",IF(Y3&lt;&gt;"",VLOOKUP(Y3,'ESO zone constants'!$E$2:$L$4999,8,FALSE),""),""),"")</f>
        <v/>
      </c>
      <c r="AB3" s="3" t="str">
        <f>IF(J3&lt;&gt;"LIBSETS_SETTYPE_BATTLEGROUND",IF(J3&lt;&gt;"LIBSETS_SETTYPE_SPECIAL",IF(AC3&lt;&gt;"",VLOOKUP(AC3,'ESO zone constants'!$E$2:$L$4999,8,FALSE),""),""),"")</f>
        <v/>
      </c>
      <c r="AF3" s="3" t="str">
        <f>IF(J3&lt;&gt;"LIBSETS_SETTYPE_BATTLEGROUND",IF(J3&lt;&gt;"LIBSETS_SETTYPE_SPECIAL",IF(AG3&lt;&gt;"",VLOOKUP(AG3,'ESO zone constants'!$E$2:$L$4999,8,FALSE),""),""),"")</f>
        <v/>
      </c>
      <c r="AJ3" s="3" t="str">
        <f>IF(J3&lt;&gt;"LIBSETS_SETTYPE_BATTLEGROUND",IF(J3&lt;&gt;"LIBSETS_SETTYPE_SPECIAL",IF(AK3&lt;&gt;"",VLOOKUP(AK3,'ESO zone constants'!$E$2:$L$4999,8,FALSE),""),""),"")</f>
        <v/>
      </c>
      <c r="AN3" s="3" t="str">
        <f>IF(J3&lt;&gt;"LIBSETS_SETTYPE_BATTLEGROUND",IF(J3&lt;&gt;"LIBSETS_SETTYPE_SPECIAL",IF(AO3&lt;&gt;"",VLOOKUP(AO3,'ESO zone constants'!$E$2:$L$4999,8,FALSE),""),""),"")</f>
        <v/>
      </c>
      <c r="AR3" s="25" t="str">
        <f t="shared" ref="AR3:AR66" si="3"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[24] = {wayshrines={-1,-1,-1,}, dlcId=DLC_BASE_GAME</v>
      </c>
      <c r="AS3" s="25" t="str">
        <f t="shared" si="1"/>
        <v>, zoneIds={635}, veteran=false</v>
      </c>
      <c r="AT3" s="25" t="str">
        <f t="shared" ref="AT3:AT66" si="4">IF(I3&lt;&gt;"Not in the game (anymore)",IF(A3&lt;&gt;"",", setType=" &amp; J3,"") &amp; IF(M3="true",", multiTrialSet=true","") &amp; "},","")</f>
        <v>, setType=LIBSETS_SETTYPE_ARENA},</v>
      </c>
      <c r="AU3" s="25" t="str">
        <f t="shared" si="2"/>
        <v xml:space="preserve"> --Footman's Fortune / Geschick des Fußsoldaten   [Dragonstar Arena]</v>
      </c>
    </row>
    <row r="4" spans="1:47" x14ac:dyDescent="0.25">
      <c r="A4" s="13">
        <v>32</v>
      </c>
      <c r="B4" t="s">
        <v>1392</v>
      </c>
      <c r="C4" t="s">
        <v>1394</v>
      </c>
      <c r="D4" t="s">
        <v>1393</v>
      </c>
      <c r="G4" s="3">
        <f t="shared" si="0"/>
        <v>32</v>
      </c>
      <c r="J4" s="8" t="s">
        <v>4281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constants'!$E$2:$L$4999,8,FALSE),""),""),"")</f>
        <v>635</v>
      </c>
      <c r="S4" t="s">
        <v>486</v>
      </c>
      <c r="T4" s="23" t="str">
        <f>VLOOKUP(R4,'ESO zone constants'!$L$2:$O$9999,4,FALSE)</f>
        <v>DLC_BASE_GAME</v>
      </c>
      <c r="U4" s="3" t="str">
        <f>VLOOKUP(T4,'LibSets constants'!$B$2:$C$999,2,FALSE)</f>
        <v>Included in base game</v>
      </c>
      <c r="V4" t="s">
        <v>2544</v>
      </c>
      <c r="X4" s="3" t="str">
        <f>IF(J4&lt;&gt;"LIBSETS_SETTYPE_BATTLEGROUND",IF(J4&lt;&gt;"LIBSETS_SETTYPE_SPECIAL",IF(Y4&lt;&gt;"",VLOOKUP(Y4,'ESO zone constants'!$E$2:$L$4999,8,FALSE),""),""),"")</f>
        <v/>
      </c>
      <c r="AB4" s="3" t="str">
        <f>IF(J4&lt;&gt;"LIBSETS_SETTYPE_BATTLEGROUND",IF(J4&lt;&gt;"LIBSETS_SETTYPE_SPECIAL",IF(AC4&lt;&gt;"",VLOOKUP(AC4,'ESO zone constants'!$E$2:$L$4999,8,FALSE),""),""),"")</f>
        <v/>
      </c>
      <c r="AF4" s="3" t="str">
        <f>IF(J4&lt;&gt;"LIBSETS_SETTYPE_BATTLEGROUND",IF(J4&lt;&gt;"LIBSETS_SETTYPE_SPECIAL",IF(AG4&lt;&gt;"",VLOOKUP(AG4,'ESO zone constants'!$E$2:$L$4999,8,FALSE),""),""),"")</f>
        <v/>
      </c>
      <c r="AJ4" s="3" t="str">
        <f>IF(J4&lt;&gt;"LIBSETS_SETTYPE_BATTLEGROUND",IF(J4&lt;&gt;"LIBSETS_SETTYPE_SPECIAL",IF(AK4&lt;&gt;"",VLOOKUP(AK4,'ESO zone constants'!$E$2:$L$4999,8,FALSE),""),""),"")</f>
        <v/>
      </c>
      <c r="AN4" s="3" t="str">
        <f>IF(J4&lt;&gt;"LIBSETS_SETTYPE_BATTLEGROUND",IF(J4&lt;&gt;"LIBSETS_SETTYPE_SPECIAL",IF(AO4&lt;&gt;"",VLOOKUP(AO4,'ESO zone constants'!$E$2:$L$4999,8,FALSE),""),""),"")</f>
        <v/>
      </c>
      <c r="AR4" s="25" t="str">
        <f t="shared" si="3"/>
        <v>[32] = {wayshrines={-1,-1,-1,}, dlcId=DLC_BASE_GAME</v>
      </c>
      <c r="AS4" s="25" t="str">
        <f t="shared" si="1"/>
        <v>, zoneIds={635}, veteran=false</v>
      </c>
      <c r="AT4" s="25" t="str">
        <f t="shared" si="4"/>
        <v>, setType=LIBSETS_SETTYPE_ARENA},</v>
      </c>
      <c r="AU4" s="25" t="str">
        <f t="shared" si="2"/>
        <v xml:space="preserve"> --Healer's Habit / Bräuche des Heilers   [Dragonstar Arena]</v>
      </c>
    </row>
    <row r="5" spans="1:47" x14ac:dyDescent="0.25">
      <c r="A5" s="13">
        <v>88</v>
      </c>
      <c r="B5" t="s">
        <v>1548</v>
      </c>
      <c r="C5" t="s">
        <v>1550</v>
      </c>
      <c r="D5" t="s">
        <v>1549</v>
      </c>
      <c r="G5" s="3">
        <f t="shared" si="0"/>
        <v>88</v>
      </c>
      <c r="J5" s="8" t="s">
        <v>4281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constants'!$E$2:$L$4999,8,FALSE),""),""),"")</f>
        <v>635</v>
      </c>
      <c r="S5" t="s">
        <v>486</v>
      </c>
      <c r="T5" s="23" t="str">
        <f>VLOOKUP(R5,'ESO zone constants'!$L$2:$O$9999,4,FALSE)</f>
        <v>DLC_BASE_GAME</v>
      </c>
      <c r="U5" s="3" t="str">
        <f>VLOOKUP(T5,'LibSets constants'!$B$2:$C$999,2,FALSE)</f>
        <v>Included in base game</v>
      </c>
      <c r="V5" t="s">
        <v>2544</v>
      </c>
      <c r="X5" s="3" t="str">
        <f>IF(J5&lt;&gt;"LIBSETS_SETTYPE_BATTLEGROUND",IF(J5&lt;&gt;"LIBSETS_SETTYPE_SPECIAL",IF(Y5&lt;&gt;"",VLOOKUP(Y5,'ESO zone constants'!$E$2:$L$4999,8,FALSE),""),""),"")</f>
        <v/>
      </c>
      <c r="AB5" s="3" t="str">
        <f>IF(J5&lt;&gt;"LIBSETS_SETTYPE_BATTLEGROUND",IF(J5&lt;&gt;"LIBSETS_SETTYPE_SPECIAL",IF(AC5&lt;&gt;"",VLOOKUP(AC5,'ESO zone constants'!$E$2:$L$4999,8,FALSE),""),""),"")</f>
        <v/>
      </c>
      <c r="AF5" s="3" t="str">
        <f>IF(J5&lt;&gt;"LIBSETS_SETTYPE_BATTLEGROUND",IF(J5&lt;&gt;"LIBSETS_SETTYPE_SPECIAL",IF(AG5&lt;&gt;"",VLOOKUP(AG5,'ESO zone constants'!$E$2:$L$4999,8,FALSE),""),""),"")</f>
        <v/>
      </c>
      <c r="AJ5" s="3" t="str">
        <f>IF(J5&lt;&gt;"LIBSETS_SETTYPE_BATTLEGROUND",IF(J5&lt;&gt;"LIBSETS_SETTYPE_SPECIAL",IF(AK5&lt;&gt;"",VLOOKUP(AK5,'ESO zone constants'!$E$2:$L$4999,8,FALSE),""),""),"")</f>
        <v/>
      </c>
      <c r="AN5" s="3" t="str">
        <f>IF(J5&lt;&gt;"LIBSETS_SETTYPE_BATTLEGROUND",IF(J5&lt;&gt;"LIBSETS_SETTYPE_SPECIAL",IF(AO5&lt;&gt;"",VLOOKUP(AO5,'ESO zone constants'!$E$2:$L$4999,8,FALSE),""),""),"")</f>
        <v/>
      </c>
      <c r="AR5" s="25" t="str">
        <f t="shared" si="3"/>
        <v>[88] = {wayshrines={-1,-1,-1,}, dlcId=DLC_BASE_GAME</v>
      </c>
      <c r="AS5" s="25" t="str">
        <f t="shared" si="1"/>
        <v>, zoneIds={635}, veteran=false</v>
      </c>
      <c r="AT5" s="25" t="str">
        <f t="shared" si="4"/>
        <v>, setType=LIBSETS_SETTYPE_ARENA},</v>
      </c>
      <c r="AU5" s="25" t="str">
        <f t="shared" si="2"/>
        <v xml:space="preserve"> --Robes of Destruction Mastery / Roben der Zerstörungsbeherrschung   [Dragonstar Arena]</v>
      </c>
    </row>
    <row r="6" spans="1:47" x14ac:dyDescent="0.25">
      <c r="A6" s="13">
        <v>211</v>
      </c>
      <c r="B6" t="s">
        <v>1852</v>
      </c>
      <c r="C6" t="s">
        <v>1852</v>
      </c>
      <c r="D6" t="s">
        <v>1853</v>
      </c>
      <c r="G6" s="3">
        <f t="shared" si="0"/>
        <v>211</v>
      </c>
      <c r="J6" s="8" t="s">
        <v>4281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constants'!$E$2:$L$4999,8,FALSE),""),""),"")</f>
        <v>677</v>
      </c>
      <c r="S6" t="s">
        <v>496</v>
      </c>
      <c r="T6" s="23" t="str">
        <f>VLOOKUP(R6,'ESO zone constants'!$L$2:$O$9999,4,FALSE)</f>
        <v>DLC_ORSINIUM</v>
      </c>
      <c r="U6" s="3" t="str">
        <f>VLOOKUP(T6,'LibSets constants'!$B$2:$C$999,2,FALSE)</f>
        <v>Orsinium</v>
      </c>
      <c r="V6" t="s">
        <v>2544</v>
      </c>
      <c r="X6" s="3" t="str">
        <f>IF(J6&lt;&gt;"LIBSETS_SETTYPE_BATTLEGROUND",IF(J6&lt;&gt;"LIBSETS_SETTYPE_SPECIAL",IF(Y6&lt;&gt;"",VLOOKUP(Y6,'ESO zone constants'!$E$2:$L$4999,8,FALSE),""),""),"")</f>
        <v/>
      </c>
      <c r="AB6" s="3" t="str">
        <f>IF(J6&lt;&gt;"LIBSETS_SETTYPE_BATTLEGROUND",IF(J6&lt;&gt;"LIBSETS_SETTYPE_SPECIAL",IF(AC6&lt;&gt;"",VLOOKUP(AC6,'ESO zone constants'!$E$2:$L$4999,8,FALSE),""),""),"")</f>
        <v/>
      </c>
      <c r="AF6" s="3" t="str">
        <f>IF(J6&lt;&gt;"LIBSETS_SETTYPE_BATTLEGROUND",IF(J6&lt;&gt;"LIBSETS_SETTYPE_SPECIAL",IF(AG6&lt;&gt;"",VLOOKUP(AG6,'ESO zone constants'!$E$2:$L$4999,8,FALSE),""),""),"")</f>
        <v/>
      </c>
      <c r="AJ6" s="3" t="str">
        <f>IF(J6&lt;&gt;"LIBSETS_SETTYPE_BATTLEGROUND",IF(J6&lt;&gt;"LIBSETS_SETTYPE_SPECIAL",IF(AK6&lt;&gt;"",VLOOKUP(AK6,'ESO zone constants'!$E$2:$L$4999,8,FALSE),""),""),"")</f>
        <v/>
      </c>
      <c r="AN6" s="3" t="str">
        <f>IF(J6&lt;&gt;"LIBSETS_SETTYPE_BATTLEGROUND",IF(J6&lt;&gt;"LIBSETS_SETTYPE_SPECIAL",IF(AO6&lt;&gt;"",VLOOKUP(AO6,'ESO zone constants'!$E$2:$L$4999,8,FALSE),""),""),"")</f>
        <v/>
      </c>
      <c r="AR6" s="25" t="str">
        <f t="shared" si="3"/>
        <v>[211] = {wayshrines={-1,-1,-1,}, dlcId=DLC_ORSINIUM</v>
      </c>
      <c r="AS6" s="25" t="str">
        <f t="shared" si="1"/>
        <v>, zoneIds={677}, veteran=false</v>
      </c>
      <c r="AT6" s="25" t="str">
        <f t="shared" si="4"/>
        <v>, setType=LIBSETS_SETTYPE_ARENA},</v>
      </c>
      <c r="AU6" s="25" t="str">
        <f t="shared" si="2"/>
        <v xml:space="preserve"> --Permafrost / Permafrost   [Maelstrom Arena]</v>
      </c>
    </row>
    <row r="7" spans="1:47" x14ac:dyDescent="0.25">
      <c r="A7" s="13">
        <v>213</v>
      </c>
      <c r="B7" t="s">
        <v>1857</v>
      </c>
      <c r="C7" t="s">
        <v>1859</v>
      </c>
      <c r="D7" t="s">
        <v>1858</v>
      </c>
      <c r="G7" s="3">
        <f t="shared" si="0"/>
        <v>213</v>
      </c>
      <c r="J7" s="8" t="s">
        <v>4281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constants'!$E$2:$L$4999,8,FALSE),""),""),"")</f>
        <v>677</v>
      </c>
      <c r="S7" t="s">
        <v>496</v>
      </c>
      <c r="T7" s="23" t="str">
        <f>VLOOKUP(R7,'ESO zone constants'!$L$2:$O$9999,4,FALSE)</f>
        <v>DLC_ORSINIUM</v>
      </c>
      <c r="U7" s="3" t="str">
        <f>VLOOKUP(T7,'LibSets constants'!$B$2:$C$999,2,FALSE)</f>
        <v>Orsinium</v>
      </c>
      <c r="V7" t="s">
        <v>2544</v>
      </c>
      <c r="X7" s="3" t="str">
        <f>IF(J7&lt;&gt;"LIBSETS_SETTYPE_BATTLEGROUND",IF(J7&lt;&gt;"LIBSETS_SETTYPE_SPECIAL",IF(Y7&lt;&gt;"",VLOOKUP(Y7,'ESO zone constants'!$E$2:$L$4999,8,FALSE),""),""),"")</f>
        <v/>
      </c>
      <c r="AB7" s="3" t="str">
        <f>IF(J7&lt;&gt;"LIBSETS_SETTYPE_BATTLEGROUND",IF(J7&lt;&gt;"LIBSETS_SETTYPE_SPECIAL",IF(AC7&lt;&gt;"",VLOOKUP(AC7,'ESO zone constants'!$E$2:$L$4999,8,FALSE),""),""),"")</f>
        <v/>
      </c>
      <c r="AF7" s="3" t="str">
        <f>IF(J7&lt;&gt;"LIBSETS_SETTYPE_BATTLEGROUND",IF(J7&lt;&gt;"LIBSETS_SETTYPE_SPECIAL",IF(AG7&lt;&gt;"",VLOOKUP(AG7,'ESO zone constants'!$E$2:$L$4999,8,FALSE),""),""),"")</f>
        <v/>
      </c>
      <c r="AJ7" s="3" t="str">
        <f>IF(J7&lt;&gt;"LIBSETS_SETTYPE_BATTLEGROUND",IF(J7&lt;&gt;"LIBSETS_SETTYPE_SPECIAL",IF(AK7&lt;&gt;"",VLOOKUP(AK7,'ESO zone constants'!$E$2:$L$4999,8,FALSE),""),""),"")</f>
        <v/>
      </c>
      <c r="AN7" s="3" t="str">
        <f>IF(J7&lt;&gt;"LIBSETS_SETTYPE_BATTLEGROUND",IF(J7&lt;&gt;"LIBSETS_SETTYPE_SPECIAL",IF(AO7&lt;&gt;"",VLOOKUP(AO7,'ESO zone constants'!$E$2:$L$4999,8,FALSE),""),""),"")</f>
        <v/>
      </c>
      <c r="AR7" s="25" t="str">
        <f t="shared" si="3"/>
        <v>[213] = {wayshrines={-1,-1,-1,}, dlcId=DLC_ORSINIUM</v>
      </c>
      <c r="AS7" s="25" t="str">
        <f t="shared" si="1"/>
        <v>, zoneIds={677}, veteran=false</v>
      </c>
      <c r="AT7" s="25" t="str">
        <f t="shared" si="4"/>
        <v>, setType=LIBSETS_SETTYPE_ARENA},</v>
      </c>
      <c r="AU7" s="25" t="str">
        <f t="shared" si="2"/>
        <v xml:space="preserve"> --Glorious Defender / Ruhmreicher Verteidiger   [Maelstrom Arena]</v>
      </c>
    </row>
    <row r="8" spans="1:47" x14ac:dyDescent="0.25">
      <c r="A8" s="13">
        <v>214</v>
      </c>
      <c r="B8" t="s">
        <v>1860</v>
      </c>
      <c r="C8" t="s">
        <v>1860</v>
      </c>
      <c r="D8" t="s">
        <v>1860</v>
      </c>
      <c r="G8" s="3">
        <f t="shared" si="0"/>
        <v>214</v>
      </c>
      <c r="J8" s="8" t="s">
        <v>4281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constants'!$E$2:$L$4999,8,FALSE),""),""),"")</f>
        <v>677</v>
      </c>
      <c r="S8" t="s">
        <v>496</v>
      </c>
      <c r="T8" s="23" t="str">
        <f>VLOOKUP(R8,'ESO zone constants'!$L$2:$O$9999,4,FALSE)</f>
        <v>DLC_ORSINIUM</v>
      </c>
      <c r="U8" s="3" t="str">
        <f>VLOOKUP(T8,'LibSets constants'!$B$2:$C$999,2,FALSE)</f>
        <v>Orsinium</v>
      </c>
      <c r="V8" t="s">
        <v>2544</v>
      </c>
      <c r="X8" s="3" t="str">
        <f>IF(J8&lt;&gt;"LIBSETS_SETTYPE_BATTLEGROUND",IF(J8&lt;&gt;"LIBSETS_SETTYPE_SPECIAL",IF(Y8&lt;&gt;"",VLOOKUP(Y8,'ESO zone constants'!$E$2:$L$4999,8,FALSE),""),""),"")</f>
        <v/>
      </c>
      <c r="AB8" s="3" t="str">
        <f>IF(J8&lt;&gt;"LIBSETS_SETTYPE_BATTLEGROUND",IF(J8&lt;&gt;"LIBSETS_SETTYPE_SPECIAL",IF(AC8&lt;&gt;"",VLOOKUP(AC8,'ESO zone constants'!$E$2:$L$4999,8,FALSE),""),""),"")</f>
        <v/>
      </c>
      <c r="AF8" s="3" t="str">
        <f>IF(J8&lt;&gt;"LIBSETS_SETTYPE_BATTLEGROUND",IF(J8&lt;&gt;"LIBSETS_SETTYPE_SPECIAL",IF(AG8&lt;&gt;"",VLOOKUP(AG8,'ESO zone constants'!$E$2:$L$4999,8,FALSE),""),""),"")</f>
        <v/>
      </c>
      <c r="AJ8" s="3" t="str">
        <f>IF(J8&lt;&gt;"LIBSETS_SETTYPE_BATTLEGROUND",IF(J8&lt;&gt;"LIBSETS_SETTYPE_SPECIAL",IF(AK8&lt;&gt;"",VLOOKUP(AK8,'ESO zone constants'!$E$2:$L$4999,8,FALSE),""),""),"")</f>
        <v/>
      </c>
      <c r="AN8" s="3" t="str">
        <f>IF(J8&lt;&gt;"LIBSETS_SETTYPE_BATTLEGROUND",IF(J8&lt;&gt;"LIBSETS_SETTYPE_SPECIAL",IF(AO8&lt;&gt;"",VLOOKUP(AO8,'ESO zone constants'!$E$2:$L$4999,8,FALSE),""),""),"")</f>
        <v/>
      </c>
      <c r="AR8" s="25" t="str">
        <f t="shared" si="3"/>
        <v>[214] = {wayshrines={-1,-1,-1,}, dlcId=DLC_ORSINIUM</v>
      </c>
      <c r="AS8" s="25" t="str">
        <f t="shared" si="1"/>
        <v>, zoneIds={677}, veteran=false</v>
      </c>
      <c r="AT8" s="25" t="str">
        <f t="shared" si="4"/>
        <v>, setType=LIBSETS_SETTYPE_ARENA},</v>
      </c>
      <c r="AU8" s="25" t="str">
        <f t="shared" si="2"/>
        <v xml:space="preserve"> --Para Bellum / Para Bellum   [Maelstrom Arena]</v>
      </c>
    </row>
    <row r="9" spans="1:47" x14ac:dyDescent="0.25">
      <c r="A9" s="13">
        <v>215</v>
      </c>
      <c r="B9" t="s">
        <v>1861</v>
      </c>
      <c r="C9" t="s">
        <v>1863</v>
      </c>
      <c r="D9" t="s">
        <v>1862</v>
      </c>
      <c r="G9" s="3">
        <f t="shared" si="0"/>
        <v>215</v>
      </c>
      <c r="J9" s="8" t="s">
        <v>4281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constants'!$E$2:$L$4999,8,FALSE),""),""),"")</f>
        <v>677</v>
      </c>
      <c r="S9" t="s">
        <v>496</v>
      </c>
      <c r="T9" s="23" t="str">
        <f>VLOOKUP(R9,'ESO zone constants'!$L$2:$O$9999,4,FALSE)</f>
        <v>DLC_ORSINIUM</v>
      </c>
      <c r="U9" s="3" t="str">
        <f>VLOOKUP(T9,'LibSets constants'!$B$2:$C$999,2,FALSE)</f>
        <v>Orsinium</v>
      </c>
      <c r="V9" t="s">
        <v>2544</v>
      </c>
      <c r="X9" s="3" t="str">
        <f>IF(J9&lt;&gt;"LIBSETS_SETTYPE_BATTLEGROUND",IF(J9&lt;&gt;"LIBSETS_SETTYPE_SPECIAL",IF(Y9&lt;&gt;"",VLOOKUP(Y9,'ESO zone constants'!$E$2:$L$4999,8,FALSE),""),""),"")</f>
        <v/>
      </c>
      <c r="AB9" s="3" t="str">
        <f>IF(J9&lt;&gt;"LIBSETS_SETTYPE_BATTLEGROUND",IF(J9&lt;&gt;"LIBSETS_SETTYPE_SPECIAL",IF(AC9&lt;&gt;"",VLOOKUP(AC9,'ESO zone constants'!$E$2:$L$4999,8,FALSE),""),""),"")</f>
        <v/>
      </c>
      <c r="AF9" s="3" t="str">
        <f>IF(J9&lt;&gt;"LIBSETS_SETTYPE_BATTLEGROUND",IF(J9&lt;&gt;"LIBSETS_SETTYPE_SPECIAL",IF(AG9&lt;&gt;"",VLOOKUP(AG9,'ESO zone constants'!$E$2:$L$4999,8,FALSE),""),""),"")</f>
        <v/>
      </c>
      <c r="AJ9" s="3" t="str">
        <f>IF(J9&lt;&gt;"LIBSETS_SETTYPE_BATTLEGROUND",IF(J9&lt;&gt;"LIBSETS_SETTYPE_SPECIAL",IF(AK9&lt;&gt;"",VLOOKUP(AK9,'ESO zone constants'!$E$2:$L$4999,8,FALSE),""),""),"")</f>
        <v/>
      </c>
      <c r="AN9" s="3" t="str">
        <f>IF(J9&lt;&gt;"LIBSETS_SETTYPE_BATTLEGROUND",IF(J9&lt;&gt;"LIBSETS_SETTYPE_SPECIAL",IF(AO9&lt;&gt;"",VLOOKUP(AO9,'ESO zone constants'!$E$2:$L$4999,8,FALSE),""),""),"")</f>
        <v/>
      </c>
      <c r="AR9" s="25" t="str">
        <f t="shared" si="3"/>
        <v>[215] = {wayshrines={-1,-1,-1,}, dlcId=DLC_ORSINIUM</v>
      </c>
      <c r="AS9" s="25" t="str">
        <f t="shared" si="1"/>
        <v>, zoneIds={677}, veteran=false</v>
      </c>
      <c r="AT9" s="25" t="str">
        <f t="shared" si="4"/>
        <v>, setType=LIBSETS_SETTYPE_ARENA},</v>
      </c>
      <c r="AU9" s="25" t="str">
        <f t="shared" si="2"/>
        <v xml:space="preserve"> --Elemental Succession / Elementarfolge   [Maelstrom Arena]</v>
      </c>
    </row>
    <row r="10" spans="1:47" x14ac:dyDescent="0.25">
      <c r="A10" s="13">
        <v>216</v>
      </c>
      <c r="B10" t="s">
        <v>1864</v>
      </c>
      <c r="C10" t="s">
        <v>1866</v>
      </c>
      <c r="D10" t="s">
        <v>1865</v>
      </c>
      <c r="G10" s="3">
        <f t="shared" si="0"/>
        <v>216</v>
      </c>
      <c r="J10" s="8" t="s">
        <v>4281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constants'!$E$2:$L$4999,8,FALSE),""),""),"")</f>
        <v>677</v>
      </c>
      <c r="S10" t="s">
        <v>496</v>
      </c>
      <c r="T10" s="23" t="str">
        <f>VLOOKUP(R10,'ESO zone constants'!$L$2:$O$9999,4,FALSE)</f>
        <v>DLC_ORSINIUM</v>
      </c>
      <c r="U10" s="3" t="str">
        <f>VLOOKUP(T10,'LibSets constants'!$B$2:$C$999,2,FALSE)</f>
        <v>Orsinium</v>
      </c>
      <c r="V10" t="s">
        <v>2544</v>
      </c>
      <c r="X10" s="3" t="str">
        <f>IF(J10&lt;&gt;"LIBSETS_SETTYPE_BATTLEGROUND",IF(J10&lt;&gt;"LIBSETS_SETTYPE_SPECIAL",IF(Y10&lt;&gt;"",VLOOKUP(Y10,'ESO zone constants'!$E$2:$L$4999,8,FALSE),""),""),"")</f>
        <v/>
      </c>
      <c r="AB10" s="3" t="str">
        <f>IF(J10&lt;&gt;"LIBSETS_SETTYPE_BATTLEGROUND",IF(J10&lt;&gt;"LIBSETS_SETTYPE_SPECIAL",IF(AC10&lt;&gt;"",VLOOKUP(AC10,'ESO zone constants'!$E$2:$L$4999,8,FALSE),""),""),"")</f>
        <v/>
      </c>
      <c r="AF10" s="3" t="str">
        <f>IF(J10&lt;&gt;"LIBSETS_SETTYPE_BATTLEGROUND",IF(J10&lt;&gt;"LIBSETS_SETTYPE_SPECIAL",IF(AG10&lt;&gt;"",VLOOKUP(AG10,'ESO zone constants'!$E$2:$L$4999,8,FALSE),""),""),"")</f>
        <v/>
      </c>
      <c r="AJ10" s="3" t="str">
        <f>IF(J10&lt;&gt;"LIBSETS_SETTYPE_BATTLEGROUND",IF(J10&lt;&gt;"LIBSETS_SETTYPE_SPECIAL",IF(AK10&lt;&gt;"",VLOOKUP(AK10,'ESO zone constants'!$E$2:$L$4999,8,FALSE),""),""),"")</f>
        <v/>
      </c>
      <c r="AN10" s="3" t="str">
        <f>IF(J10&lt;&gt;"LIBSETS_SETTYPE_BATTLEGROUND",IF(J10&lt;&gt;"LIBSETS_SETTYPE_SPECIAL",IF(AO10&lt;&gt;"",VLOOKUP(AO10,'ESO zone constants'!$E$2:$L$4999,8,FALSE),""),""),"")</f>
        <v/>
      </c>
      <c r="AR10" s="25" t="str">
        <f t="shared" si="3"/>
        <v>[216] = {wayshrines={-1,-1,-1,}, dlcId=DLC_ORSINIUM</v>
      </c>
      <c r="AS10" s="25" t="str">
        <f t="shared" si="1"/>
        <v>, zoneIds={677}, veteran=false</v>
      </c>
      <c r="AT10" s="25" t="str">
        <f t="shared" si="4"/>
        <v>, setType=LIBSETS_SETTYPE_ARENA},</v>
      </c>
      <c r="AU10" s="25" t="str">
        <f t="shared" si="2"/>
        <v xml:space="preserve"> --Hunt Leader / Jagdleiter   [Maelstrom Arena]</v>
      </c>
    </row>
    <row r="11" spans="1:47" x14ac:dyDescent="0.25">
      <c r="A11" s="13">
        <v>217</v>
      </c>
      <c r="B11" t="s">
        <v>1867</v>
      </c>
      <c r="C11" t="s">
        <v>1869</v>
      </c>
      <c r="D11" t="s">
        <v>1868</v>
      </c>
      <c r="G11" s="3">
        <f t="shared" si="0"/>
        <v>217</v>
      </c>
      <c r="J11" s="8" t="s">
        <v>4281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constants'!$E$2:$L$4999,8,FALSE),""),""),"")</f>
        <v>677</v>
      </c>
      <c r="S11" t="s">
        <v>496</v>
      </c>
      <c r="T11" s="23" t="str">
        <f>VLOOKUP(R11,'ESO zone constants'!$L$2:$O$9999,4,FALSE)</f>
        <v>DLC_ORSINIUM</v>
      </c>
      <c r="U11" s="3" t="str">
        <f>VLOOKUP(T11,'LibSets constants'!$B$2:$C$999,2,FALSE)</f>
        <v>Orsinium</v>
      </c>
      <c r="V11" t="s">
        <v>2544</v>
      </c>
      <c r="X11" s="3" t="str">
        <f>IF(J11&lt;&gt;"LIBSETS_SETTYPE_BATTLEGROUND",IF(J11&lt;&gt;"LIBSETS_SETTYPE_SPECIAL",IF(Y11&lt;&gt;"",VLOOKUP(Y11,'ESO zone constants'!$E$2:$L$4999,8,FALSE),""),""),"")</f>
        <v/>
      </c>
      <c r="AB11" s="3" t="str">
        <f>IF(J11&lt;&gt;"LIBSETS_SETTYPE_BATTLEGROUND",IF(J11&lt;&gt;"LIBSETS_SETTYPE_SPECIAL",IF(AC11&lt;&gt;"",VLOOKUP(AC11,'ESO zone constants'!$E$2:$L$4999,8,FALSE),""),""),"")</f>
        <v/>
      </c>
      <c r="AF11" s="3" t="str">
        <f>IF(J11&lt;&gt;"LIBSETS_SETTYPE_BATTLEGROUND",IF(J11&lt;&gt;"LIBSETS_SETTYPE_SPECIAL",IF(AG11&lt;&gt;"",VLOOKUP(AG11,'ESO zone constants'!$E$2:$L$4999,8,FALSE),""),""),"")</f>
        <v/>
      </c>
      <c r="AJ11" s="3" t="str">
        <f>IF(J11&lt;&gt;"LIBSETS_SETTYPE_BATTLEGROUND",IF(J11&lt;&gt;"LIBSETS_SETTYPE_SPECIAL",IF(AK11&lt;&gt;"",VLOOKUP(AK11,'ESO zone constants'!$E$2:$L$4999,8,FALSE),""),""),"")</f>
        <v/>
      </c>
      <c r="AN11" s="3" t="str">
        <f>IF(J11&lt;&gt;"LIBSETS_SETTYPE_BATTLEGROUND",IF(J11&lt;&gt;"LIBSETS_SETTYPE_SPECIAL",IF(AO11&lt;&gt;"",VLOOKUP(AO11,'ESO zone constants'!$E$2:$L$4999,8,FALSE),""),""),"")</f>
        <v/>
      </c>
      <c r="AR11" s="25" t="str">
        <f t="shared" si="3"/>
        <v>[217] = {wayshrines={-1,-1,-1,}, dlcId=DLC_ORSINIUM</v>
      </c>
      <c r="AS11" s="25" t="str">
        <f t="shared" si="1"/>
        <v>, zoneIds={677}, veteran=false</v>
      </c>
      <c r="AT11" s="25" t="str">
        <f t="shared" si="4"/>
        <v>, setType=LIBSETS_SETTYPE_ARENA},</v>
      </c>
      <c r="AU11" s="25" t="str">
        <f t="shared" si="2"/>
        <v xml:space="preserve"> --Winterborn / Winterkind   [Maelstrom Arena]</v>
      </c>
    </row>
    <row r="12" spans="1:47" x14ac:dyDescent="0.25">
      <c r="A12" s="13">
        <v>313</v>
      </c>
      <c r="B12" t="s">
        <v>2085</v>
      </c>
      <c r="C12" t="s">
        <v>2087</v>
      </c>
      <c r="D12" t="s">
        <v>2086</v>
      </c>
      <c r="G12" s="3">
        <f t="shared" si="0"/>
        <v>313</v>
      </c>
      <c r="J12" s="8" t="s">
        <v>4281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constants'!$E$2:$L$4999,8,FALSE),""),""),"")</f>
        <v>635</v>
      </c>
      <c r="S12" t="s">
        <v>486</v>
      </c>
      <c r="T12" s="23" t="str">
        <f>VLOOKUP(R12,'ESO zone constants'!$L$2:$O$9999,4,FALSE)</f>
        <v>DLC_BASE_GAME</v>
      </c>
      <c r="U12" s="3" t="str">
        <f>VLOOKUP(T12,'LibSets constants'!$B$2:$C$999,2,FALSE)</f>
        <v>Included in base game</v>
      </c>
      <c r="V12" t="s">
        <v>2544</v>
      </c>
      <c r="X12" s="3" t="str">
        <f>IF(J12&lt;&gt;"LIBSETS_SETTYPE_BATTLEGROUND",IF(J12&lt;&gt;"LIBSETS_SETTYPE_SPECIAL",IF(Y12&lt;&gt;"",VLOOKUP(Y12,'ESO zone constants'!$E$2:$L$4999,8,FALSE),""),""),"")</f>
        <v/>
      </c>
      <c r="AB12" s="3" t="str">
        <f>IF(J12&lt;&gt;"LIBSETS_SETTYPE_BATTLEGROUND",IF(J12&lt;&gt;"LIBSETS_SETTYPE_SPECIAL",IF(AC12&lt;&gt;"",VLOOKUP(AC12,'ESO zone constants'!$E$2:$L$4999,8,FALSE),""),""),"")</f>
        <v/>
      </c>
      <c r="AF12" s="3" t="str">
        <f>IF(J12&lt;&gt;"LIBSETS_SETTYPE_BATTLEGROUND",IF(J12&lt;&gt;"LIBSETS_SETTYPE_SPECIAL",IF(AG12&lt;&gt;"",VLOOKUP(AG12,'ESO zone constants'!$E$2:$L$4999,8,FALSE),""),""),"")</f>
        <v/>
      </c>
      <c r="AJ12" s="3" t="str">
        <f>IF(J12&lt;&gt;"LIBSETS_SETTYPE_BATTLEGROUND",IF(J12&lt;&gt;"LIBSETS_SETTYPE_SPECIAL",IF(AK12&lt;&gt;"",VLOOKUP(AK12,'ESO zone constants'!$E$2:$L$4999,8,FALSE),""),""),"")</f>
        <v/>
      </c>
      <c r="AN12" s="3" t="str">
        <f>IF(J12&lt;&gt;"LIBSETS_SETTYPE_BATTLEGROUND",IF(J12&lt;&gt;"LIBSETS_SETTYPE_SPECIAL",IF(AO12&lt;&gt;"",VLOOKUP(AO12,'ESO zone constants'!$E$2:$L$4999,8,FALSE),""),""),"")</f>
        <v/>
      </c>
      <c r="AR12" s="25" t="str">
        <f t="shared" si="3"/>
        <v>[313] = {wayshrines={-1,-1,-1,}, dlcId=DLC_BASE_GAME</v>
      </c>
      <c r="AS12" s="25" t="str">
        <f t="shared" si="1"/>
        <v>, zoneIds={635}, veteran=true</v>
      </c>
      <c r="AT12" s="25" t="str">
        <f t="shared" si="4"/>
        <v>, setType=LIBSETS_SETTYPE_ARENA},</v>
      </c>
      <c r="AU12" s="25" t="str">
        <f t="shared" si="2"/>
        <v xml:space="preserve"> --Titanic Cleave / Titanisches Trennen   [Dragonstar Arena]</v>
      </c>
    </row>
    <row r="13" spans="1:47" s="15" customFormat="1" x14ac:dyDescent="0.25">
      <c r="A13" s="13">
        <v>314</v>
      </c>
      <c r="B13" t="s">
        <v>2088</v>
      </c>
      <c r="C13" t="s">
        <v>2090</v>
      </c>
      <c r="D13" t="s">
        <v>2089</v>
      </c>
      <c r="E13"/>
      <c r="F13"/>
      <c r="G13" s="3">
        <f t="shared" si="0"/>
        <v>314</v>
      </c>
      <c r="H13"/>
      <c r="I13"/>
      <c r="J13" s="8" t="s">
        <v>4281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constants'!$E$2:$L$4999,8,FALSE),""),""),"")</f>
        <v>635</v>
      </c>
      <c r="S13" t="s">
        <v>486</v>
      </c>
      <c r="T13" s="23" t="str">
        <f>VLOOKUP(R13,'ESO zone constants'!$L$2:$O$9999,4,FALSE)</f>
        <v>DLC_BASE_GAME</v>
      </c>
      <c r="U13" s="3" t="str">
        <f>VLOOKUP(T13,'LibSets constants'!$B$2:$C$999,2,FALSE)</f>
        <v>Included in base game</v>
      </c>
      <c r="V13" t="s">
        <v>2544</v>
      </c>
      <c r="W13"/>
      <c r="X13" s="3" t="str">
        <f>IF(J13&lt;&gt;"LIBSETS_SETTYPE_BATTLEGROUND",IF(J13&lt;&gt;"LIBSETS_SETTYPE_SPECIAL",IF(Y13&lt;&gt;"",VLOOKUP(Y13,'ESO zone constants'!$E$2:$L$4999,8,FALSE),""),""),"")</f>
        <v/>
      </c>
      <c r="Y13"/>
      <c r="Z13"/>
      <c r="AA13"/>
      <c r="AB13" s="3" t="str">
        <f>IF(J13&lt;&gt;"LIBSETS_SETTYPE_BATTLEGROUND",IF(J13&lt;&gt;"LIBSETS_SETTYPE_SPECIAL",IF(AC13&lt;&gt;"",VLOOKUP(AC13,'ESO zone constants'!$E$2:$L$4999,8,FALSE),""),""),"")</f>
        <v/>
      </c>
      <c r="AC13"/>
      <c r="AD13"/>
      <c r="AE13"/>
      <c r="AF13" s="3" t="str">
        <f>IF(J13&lt;&gt;"LIBSETS_SETTYPE_BATTLEGROUND",IF(J13&lt;&gt;"LIBSETS_SETTYPE_SPECIAL",IF(AG13&lt;&gt;"",VLOOKUP(AG13,'ESO zone constants'!$E$2:$L$4999,8,FALSE),""),""),"")</f>
        <v/>
      </c>
      <c r="AG13"/>
      <c r="AH13"/>
      <c r="AI13"/>
      <c r="AJ13" s="3" t="str">
        <f>IF(J13&lt;&gt;"LIBSETS_SETTYPE_BATTLEGROUND",IF(J13&lt;&gt;"LIBSETS_SETTYPE_SPECIAL",IF(AK13&lt;&gt;"",VLOOKUP(AK13,'ESO zone constants'!$E$2:$L$4999,8,FALSE),""),""),"")</f>
        <v/>
      </c>
      <c r="AK13"/>
      <c r="AL13"/>
      <c r="AM13"/>
      <c r="AN13" s="3" t="str">
        <f>IF(J13&lt;&gt;"LIBSETS_SETTYPE_BATTLEGROUND",IF(J13&lt;&gt;"LIBSETS_SETTYPE_SPECIAL",IF(AO13&lt;&gt;"",VLOOKUP(AO13,'ESO zone constants'!$E$2:$L$4999,8,FALSE),""),""),"")</f>
        <v/>
      </c>
      <c r="AO13"/>
      <c r="AP13"/>
      <c r="AQ13"/>
      <c r="AR13" s="25" t="str">
        <f t="shared" si="3"/>
        <v>[314] = {wayshrines={-1,-1,-1,}, dlcId=DLC_BASE_GAME</v>
      </c>
      <c r="AS13" s="25" t="str">
        <f t="shared" si="1"/>
        <v>, zoneIds={635}, veteran=true</v>
      </c>
      <c r="AT13" s="25" t="str">
        <f t="shared" si="4"/>
        <v>, setType=LIBSETS_SETTYPE_ARENA},</v>
      </c>
      <c r="AU13" s="25" t="str">
        <f t="shared" si="2"/>
        <v xml:space="preserve"> --Puncturing Remedy / Durchschlagende Genesung   [Dragonstar Arena]</v>
      </c>
    </row>
    <row r="14" spans="1:47" x14ac:dyDescent="0.25">
      <c r="A14" s="13">
        <v>315</v>
      </c>
      <c r="B14" t="s">
        <v>2091</v>
      </c>
      <c r="C14" t="s">
        <v>2093</v>
      </c>
      <c r="D14" t="s">
        <v>2092</v>
      </c>
      <c r="G14" s="3">
        <f t="shared" si="0"/>
        <v>315</v>
      </c>
      <c r="J14" s="8" t="s">
        <v>4281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constants'!$E$2:$L$4999,8,FALSE),""),""),"")</f>
        <v>635</v>
      </c>
      <c r="S14" t="s">
        <v>486</v>
      </c>
      <c r="T14" s="23" t="str">
        <f>VLOOKUP(R14,'ESO zone constants'!$L$2:$O$9999,4,FALSE)</f>
        <v>DLC_BASE_GAME</v>
      </c>
      <c r="U14" s="3" t="str">
        <f>VLOOKUP(T14,'LibSets constants'!$B$2:$C$999,2,FALSE)</f>
        <v>Included in base game</v>
      </c>
      <c r="V14" t="s">
        <v>2544</v>
      </c>
      <c r="X14" s="3" t="str">
        <f>IF(J14&lt;&gt;"LIBSETS_SETTYPE_BATTLEGROUND",IF(J14&lt;&gt;"LIBSETS_SETTYPE_SPECIAL",IF(Y14&lt;&gt;"",VLOOKUP(Y14,'ESO zone constants'!$E$2:$L$4999,8,FALSE),""),""),"")</f>
        <v/>
      </c>
      <c r="AB14" s="3" t="str">
        <f>IF(J14&lt;&gt;"LIBSETS_SETTYPE_BATTLEGROUND",IF(J14&lt;&gt;"LIBSETS_SETTYPE_SPECIAL",IF(AC14&lt;&gt;"",VLOOKUP(AC14,'ESO zone constants'!$E$2:$L$4999,8,FALSE),""),""),"")</f>
        <v/>
      </c>
      <c r="AF14" s="3" t="str">
        <f>IF(J14&lt;&gt;"LIBSETS_SETTYPE_BATTLEGROUND",IF(J14&lt;&gt;"LIBSETS_SETTYPE_SPECIAL",IF(AG14&lt;&gt;"",VLOOKUP(AG14,'ESO zone constants'!$E$2:$L$4999,8,FALSE),""),""),"")</f>
        <v/>
      </c>
      <c r="AJ14" s="3" t="str">
        <f>IF(J14&lt;&gt;"LIBSETS_SETTYPE_BATTLEGROUND",IF(J14&lt;&gt;"LIBSETS_SETTYPE_SPECIAL",IF(AK14&lt;&gt;"",VLOOKUP(AK14,'ESO zone constants'!$E$2:$L$4999,8,FALSE),""),""),"")</f>
        <v/>
      </c>
      <c r="AN14" s="3" t="str">
        <f>IF(J14&lt;&gt;"LIBSETS_SETTYPE_BATTLEGROUND",IF(J14&lt;&gt;"LIBSETS_SETTYPE_SPECIAL",IF(AO14&lt;&gt;"",VLOOKUP(AO14,'ESO zone constants'!$E$2:$L$4999,8,FALSE),""),""),"")</f>
        <v/>
      </c>
      <c r="AR14" s="25" t="str">
        <f t="shared" si="3"/>
        <v>[315] = {wayshrines={-1,-1,-1,}, dlcId=DLC_BASE_GAME</v>
      </c>
      <c r="AS14" s="25" t="str">
        <f t="shared" si="1"/>
        <v>, zoneIds={635}, veteran=true</v>
      </c>
      <c r="AT14" s="25" t="str">
        <f t="shared" si="4"/>
        <v>, setType=LIBSETS_SETTYPE_ARENA},</v>
      </c>
      <c r="AU14" s="25" t="str">
        <f t="shared" si="2"/>
        <v xml:space="preserve"> --Stinging Slashes / Stechende Schnitte   [Dragonstar Arena]</v>
      </c>
    </row>
    <row r="15" spans="1:47" x14ac:dyDescent="0.25">
      <c r="A15" s="13">
        <v>316</v>
      </c>
      <c r="B15" t="s">
        <v>2094</v>
      </c>
      <c r="C15" t="s">
        <v>2096</v>
      </c>
      <c r="D15" t="s">
        <v>2095</v>
      </c>
      <c r="G15" s="3">
        <f t="shared" si="0"/>
        <v>316</v>
      </c>
      <c r="J15" s="8" t="s">
        <v>4281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constants'!$E$2:$L$4999,8,FALSE),""),""),"")</f>
        <v>635</v>
      </c>
      <c r="S15" t="s">
        <v>486</v>
      </c>
      <c r="T15" s="23" t="str">
        <f>VLOOKUP(R15,'ESO zone constants'!$L$2:$O$9999,4,FALSE)</f>
        <v>DLC_BASE_GAME</v>
      </c>
      <c r="U15" s="3" t="str">
        <f>VLOOKUP(T15,'LibSets constants'!$B$2:$C$999,2,FALSE)</f>
        <v>Included in base game</v>
      </c>
      <c r="V15" t="s">
        <v>2544</v>
      </c>
      <c r="X15" s="3" t="str">
        <f>IF(J15&lt;&gt;"LIBSETS_SETTYPE_BATTLEGROUND",IF(J15&lt;&gt;"LIBSETS_SETTYPE_SPECIAL",IF(Y15&lt;&gt;"",VLOOKUP(Y15,'ESO zone constants'!$E$2:$L$4999,8,FALSE),""),""),"")</f>
        <v/>
      </c>
      <c r="AB15" s="3" t="str">
        <f>IF(J15&lt;&gt;"LIBSETS_SETTYPE_BATTLEGROUND",IF(J15&lt;&gt;"LIBSETS_SETTYPE_SPECIAL",IF(AC15&lt;&gt;"",VLOOKUP(AC15,'ESO zone constants'!$E$2:$L$4999,8,FALSE),""),""),"")</f>
        <v/>
      </c>
      <c r="AF15" s="3" t="str">
        <f>IF(J15&lt;&gt;"LIBSETS_SETTYPE_BATTLEGROUND",IF(J15&lt;&gt;"LIBSETS_SETTYPE_SPECIAL",IF(AG15&lt;&gt;"",VLOOKUP(AG15,'ESO zone constants'!$E$2:$L$4999,8,FALSE),""),""),"")</f>
        <v/>
      </c>
      <c r="AJ15" s="3" t="str">
        <f>IF(J15&lt;&gt;"LIBSETS_SETTYPE_BATTLEGROUND",IF(J15&lt;&gt;"LIBSETS_SETTYPE_SPECIAL",IF(AK15&lt;&gt;"",VLOOKUP(AK15,'ESO zone constants'!$E$2:$L$4999,8,FALSE),""),""),"")</f>
        <v/>
      </c>
      <c r="AN15" s="3" t="str">
        <f>IF(J15&lt;&gt;"LIBSETS_SETTYPE_BATTLEGROUND",IF(J15&lt;&gt;"LIBSETS_SETTYPE_SPECIAL",IF(AO15&lt;&gt;"",VLOOKUP(AO15,'ESO zone constants'!$E$2:$L$4999,8,FALSE),""),""),"")</f>
        <v/>
      </c>
      <c r="AR15" s="25" t="str">
        <f t="shared" si="3"/>
        <v>[316] = {wayshrines={-1,-1,-1,}, dlcId=DLC_BASE_GAME</v>
      </c>
      <c r="AS15" s="25" t="str">
        <f t="shared" si="1"/>
        <v>, zoneIds={635}, veteran=true</v>
      </c>
      <c r="AT15" s="25" t="str">
        <f t="shared" si="4"/>
        <v>, setType=LIBSETS_SETTYPE_ARENA},</v>
      </c>
      <c r="AU15" s="25" t="str">
        <f t="shared" si="2"/>
        <v xml:space="preserve"> --Caustic Arrow / Beißender Pfeil   [Dragonstar Arena]</v>
      </c>
    </row>
    <row r="16" spans="1:47" x14ac:dyDescent="0.25">
      <c r="A16" s="13">
        <v>317</v>
      </c>
      <c r="B16" t="s">
        <v>2097</v>
      </c>
      <c r="C16" t="s">
        <v>2099</v>
      </c>
      <c r="D16" t="s">
        <v>2098</v>
      </c>
      <c r="G16" s="3">
        <f t="shared" si="0"/>
        <v>317</v>
      </c>
      <c r="J16" s="8" t="s">
        <v>4281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constants'!$E$2:$L$4999,8,FALSE),""),""),"")</f>
        <v>635</v>
      </c>
      <c r="S16" t="s">
        <v>486</v>
      </c>
      <c r="T16" s="23" t="str">
        <f>VLOOKUP(R16,'ESO zone constants'!$L$2:$O$9999,4,FALSE)</f>
        <v>DLC_BASE_GAME</v>
      </c>
      <c r="U16" s="3" t="str">
        <f>VLOOKUP(T16,'LibSets constants'!$B$2:$C$999,2,FALSE)</f>
        <v>Included in base game</v>
      </c>
      <c r="V16" t="s">
        <v>2544</v>
      </c>
      <c r="X16" s="3" t="str">
        <f>IF(J16&lt;&gt;"LIBSETS_SETTYPE_BATTLEGROUND",IF(J16&lt;&gt;"LIBSETS_SETTYPE_SPECIAL",IF(Y16&lt;&gt;"",VLOOKUP(Y16,'ESO zone constants'!$E$2:$L$4999,8,FALSE),""),""),"")</f>
        <v/>
      </c>
      <c r="AB16" s="3" t="str">
        <f>IF(J16&lt;&gt;"LIBSETS_SETTYPE_BATTLEGROUND",IF(J16&lt;&gt;"LIBSETS_SETTYPE_SPECIAL",IF(AC16&lt;&gt;"",VLOOKUP(AC16,'ESO zone constants'!$E$2:$L$4999,8,FALSE),""),""),"")</f>
        <v/>
      </c>
      <c r="AF16" s="3" t="str">
        <f>IF(J16&lt;&gt;"LIBSETS_SETTYPE_BATTLEGROUND",IF(J16&lt;&gt;"LIBSETS_SETTYPE_SPECIAL",IF(AG16&lt;&gt;"",VLOOKUP(AG16,'ESO zone constants'!$E$2:$L$4999,8,FALSE),""),""),"")</f>
        <v/>
      </c>
      <c r="AJ16" s="3" t="str">
        <f>IF(J16&lt;&gt;"LIBSETS_SETTYPE_BATTLEGROUND",IF(J16&lt;&gt;"LIBSETS_SETTYPE_SPECIAL",IF(AK16&lt;&gt;"",VLOOKUP(AK16,'ESO zone constants'!$E$2:$L$4999,8,FALSE),""),""),"")</f>
        <v/>
      </c>
      <c r="AN16" s="3" t="str">
        <f>IF(J16&lt;&gt;"LIBSETS_SETTYPE_BATTLEGROUND",IF(J16&lt;&gt;"LIBSETS_SETTYPE_SPECIAL",IF(AO16&lt;&gt;"",VLOOKUP(AO16,'ESO zone constants'!$E$2:$L$4999,8,FALSE),""),""),"")</f>
        <v/>
      </c>
      <c r="AR16" s="25" t="str">
        <f t="shared" si="3"/>
        <v>[317] = {wayshrines={-1,-1,-1,}, dlcId=DLC_BASE_GAME</v>
      </c>
      <c r="AS16" s="25" t="str">
        <f t="shared" si="1"/>
        <v>, zoneIds={635}, veteran=true</v>
      </c>
      <c r="AT16" s="25" t="str">
        <f t="shared" si="4"/>
        <v>, setType=LIBSETS_SETTYPE_ARENA},</v>
      </c>
      <c r="AU16" s="25" t="str">
        <f t="shared" si="2"/>
        <v xml:space="preserve"> --Destructive Impact / Zerstörerischer Einschlag   [Dragonstar Arena]</v>
      </c>
    </row>
    <row r="17" spans="1:47" x14ac:dyDescent="0.25">
      <c r="A17" s="13">
        <v>318</v>
      </c>
      <c r="B17" t="s">
        <v>2100</v>
      </c>
      <c r="C17" t="s">
        <v>2102</v>
      </c>
      <c r="D17" t="s">
        <v>2101</v>
      </c>
      <c r="G17" s="3">
        <f t="shared" si="0"/>
        <v>318</v>
      </c>
      <c r="J17" s="8" t="s">
        <v>4281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constants'!$E$2:$L$4999,8,FALSE),""),""),"")</f>
        <v>635</v>
      </c>
      <c r="S17" t="s">
        <v>486</v>
      </c>
      <c r="T17" s="23" t="str">
        <f>VLOOKUP(R17,'ESO zone constants'!$L$2:$O$9999,4,FALSE)</f>
        <v>DLC_BASE_GAME</v>
      </c>
      <c r="U17" s="3" t="str">
        <f>VLOOKUP(T17,'LibSets constants'!$B$2:$C$999,2,FALSE)</f>
        <v>Included in base game</v>
      </c>
      <c r="V17" t="s">
        <v>2544</v>
      </c>
      <c r="X17" s="3" t="str">
        <f>IF(J17&lt;&gt;"LIBSETS_SETTYPE_BATTLEGROUND",IF(J17&lt;&gt;"LIBSETS_SETTYPE_SPECIAL",IF(Y17&lt;&gt;"",VLOOKUP(Y17,'ESO zone constants'!$E$2:$L$4999,8,FALSE),""),""),"")</f>
        <v/>
      </c>
      <c r="AB17" s="3" t="str">
        <f>IF(J17&lt;&gt;"LIBSETS_SETTYPE_BATTLEGROUND",IF(J17&lt;&gt;"LIBSETS_SETTYPE_SPECIAL",IF(AC17&lt;&gt;"",VLOOKUP(AC17,'ESO zone constants'!$E$2:$L$4999,8,FALSE),""),""),"")</f>
        <v/>
      </c>
      <c r="AF17" s="3" t="str">
        <f>IF(J17&lt;&gt;"LIBSETS_SETTYPE_BATTLEGROUND",IF(J17&lt;&gt;"LIBSETS_SETTYPE_SPECIAL",IF(AG17&lt;&gt;"",VLOOKUP(AG17,'ESO zone constants'!$E$2:$L$4999,8,FALSE),""),""),"")</f>
        <v/>
      </c>
      <c r="AJ17" s="3" t="str">
        <f>IF(J17&lt;&gt;"LIBSETS_SETTYPE_BATTLEGROUND",IF(J17&lt;&gt;"LIBSETS_SETTYPE_SPECIAL",IF(AK17&lt;&gt;"",VLOOKUP(AK17,'ESO zone constants'!$E$2:$L$4999,8,FALSE),""),""),"")</f>
        <v/>
      </c>
      <c r="AN17" s="3" t="str">
        <f>IF(J17&lt;&gt;"LIBSETS_SETTYPE_BATTLEGROUND",IF(J17&lt;&gt;"LIBSETS_SETTYPE_SPECIAL",IF(AO17&lt;&gt;"",VLOOKUP(AO17,'ESO zone constants'!$E$2:$L$4999,8,FALSE),""),""),"")</f>
        <v/>
      </c>
      <c r="AR17" s="25" t="str">
        <f t="shared" si="3"/>
        <v>[318] = {wayshrines={-1,-1,-1,}, dlcId=DLC_BASE_GAME</v>
      </c>
      <c r="AS17" s="25" t="str">
        <f t="shared" si="1"/>
        <v>, zoneIds={635}, veteran=true</v>
      </c>
      <c r="AT17" s="25" t="str">
        <f t="shared" si="4"/>
        <v>, setType=LIBSETS_SETTYPE_ARENA},</v>
      </c>
      <c r="AU17" s="25" t="str">
        <f t="shared" si="2"/>
        <v xml:space="preserve"> --Grand Rejuvenation / Große Verjüngung   [Dragonstar Arena]</v>
      </c>
    </row>
    <row r="18" spans="1:47" x14ac:dyDescent="0.25">
      <c r="A18" s="13">
        <v>369</v>
      </c>
      <c r="B18" t="s">
        <v>2239</v>
      </c>
      <c r="C18" t="s">
        <v>2241</v>
      </c>
      <c r="D18" t="s">
        <v>2240</v>
      </c>
      <c r="G18" s="3">
        <f t="shared" si="0"/>
        <v>369</v>
      </c>
      <c r="J18" s="8" t="s">
        <v>4281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constants'!$E$2:$L$4999,8,FALSE),""),""),"")</f>
        <v>677</v>
      </c>
      <c r="S18" t="s">
        <v>496</v>
      </c>
      <c r="T18" s="23" t="str">
        <f>VLOOKUP(R18,'ESO zone constants'!$L$2:$O$9999,4,FALSE)</f>
        <v>DLC_ORSINIUM</v>
      </c>
      <c r="U18" s="3" t="str">
        <f>VLOOKUP(T18,'LibSets constants'!$B$2:$C$999,2,FALSE)</f>
        <v>Orsinium</v>
      </c>
      <c r="X18" s="3" t="str">
        <f>IF(J18&lt;&gt;"LIBSETS_SETTYPE_BATTLEGROUND",IF(J18&lt;&gt;"LIBSETS_SETTYPE_SPECIAL",IF(Y18&lt;&gt;"",VLOOKUP(Y18,'ESO zone constants'!$E$2:$L$4999,8,FALSE),""),""),"")</f>
        <v/>
      </c>
      <c r="AB18" s="3" t="str">
        <f>IF(J18&lt;&gt;"LIBSETS_SETTYPE_BATTLEGROUND",IF(J18&lt;&gt;"LIBSETS_SETTYPE_SPECIAL",IF(AC18&lt;&gt;"",VLOOKUP(AC18,'ESO zone constants'!$E$2:$L$4999,8,FALSE),""),""),"")</f>
        <v/>
      </c>
      <c r="AF18" s="3" t="str">
        <f>IF(J18&lt;&gt;"LIBSETS_SETTYPE_BATTLEGROUND",IF(J18&lt;&gt;"LIBSETS_SETTYPE_SPECIAL",IF(AG18&lt;&gt;"",VLOOKUP(AG18,'ESO zone constants'!$E$2:$L$4999,8,FALSE),""),""),"")</f>
        <v/>
      </c>
      <c r="AJ18" s="3" t="str">
        <f>IF(J18&lt;&gt;"LIBSETS_SETTYPE_BATTLEGROUND",IF(J18&lt;&gt;"LIBSETS_SETTYPE_SPECIAL",IF(AK18&lt;&gt;"",VLOOKUP(AK18,'ESO zone constants'!$E$2:$L$4999,8,FALSE),""),""),"")</f>
        <v/>
      </c>
      <c r="AN18" s="3" t="str">
        <f>IF(J18&lt;&gt;"LIBSETS_SETTYPE_BATTLEGROUND",IF(J18&lt;&gt;"LIBSETS_SETTYPE_SPECIAL",IF(AO18&lt;&gt;"",VLOOKUP(AO18,'ESO zone constants'!$E$2:$L$4999,8,FALSE),""),""),"")</f>
        <v/>
      </c>
      <c r="AR18" s="25" t="str">
        <f t="shared" si="3"/>
        <v>[369] = {wayshrines={-1,-1,-1,}, dlcId=DLC_ORSINIUM</v>
      </c>
      <c r="AS18" s="25" t="str">
        <f t="shared" si="1"/>
        <v>, zoneIds={677}, veteran=true</v>
      </c>
      <c r="AT18" s="25" t="str">
        <f t="shared" si="4"/>
        <v>, setType=LIBSETS_SETTYPE_ARENA},</v>
      </c>
      <c r="AU18" s="25" t="str">
        <f t="shared" si="2"/>
        <v xml:space="preserve"> --Merciless Charge / Gnadenloser Ansturm   [Maelstrom Arena]</v>
      </c>
    </row>
    <row r="19" spans="1:47" x14ac:dyDescent="0.25">
      <c r="A19" s="13">
        <v>370</v>
      </c>
      <c r="B19" t="s">
        <v>2242</v>
      </c>
      <c r="C19" t="s">
        <v>2244</v>
      </c>
      <c r="D19" t="s">
        <v>2243</v>
      </c>
      <c r="G19" s="3">
        <f t="shared" si="0"/>
        <v>370</v>
      </c>
      <c r="J19" s="8" t="s">
        <v>4281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constants'!$E$2:$L$4999,8,FALSE),""),""),"")</f>
        <v>677</v>
      </c>
      <c r="S19" t="s">
        <v>496</v>
      </c>
      <c r="T19" s="23" t="str">
        <f>VLOOKUP(R19,'ESO zone constants'!$L$2:$O$9999,4,FALSE)</f>
        <v>DLC_ORSINIUM</v>
      </c>
      <c r="U19" s="3" t="str">
        <f>VLOOKUP(T19,'LibSets constants'!$B$2:$C$999,2,FALSE)</f>
        <v>Orsinium</v>
      </c>
      <c r="X19" s="3" t="str">
        <f>IF(J19&lt;&gt;"LIBSETS_SETTYPE_BATTLEGROUND",IF(J19&lt;&gt;"LIBSETS_SETTYPE_SPECIAL",IF(Y19&lt;&gt;"",VLOOKUP(Y19,'ESO zone constants'!$E$2:$L$4999,8,FALSE),""),""),"")</f>
        <v/>
      </c>
      <c r="AB19" s="3" t="str">
        <f>IF(J19&lt;&gt;"LIBSETS_SETTYPE_BATTLEGROUND",IF(J19&lt;&gt;"LIBSETS_SETTYPE_SPECIAL",IF(AC19&lt;&gt;"",VLOOKUP(AC19,'ESO zone constants'!$E$2:$L$4999,8,FALSE),""),""),"")</f>
        <v/>
      </c>
      <c r="AF19" s="3" t="str">
        <f>IF(J19&lt;&gt;"LIBSETS_SETTYPE_BATTLEGROUND",IF(J19&lt;&gt;"LIBSETS_SETTYPE_SPECIAL",IF(AG19&lt;&gt;"",VLOOKUP(AG19,'ESO zone constants'!$E$2:$L$4999,8,FALSE),""),""),"")</f>
        <v/>
      </c>
      <c r="AJ19" s="3" t="str">
        <f>IF(J19&lt;&gt;"LIBSETS_SETTYPE_BATTLEGROUND",IF(J19&lt;&gt;"LIBSETS_SETTYPE_SPECIAL",IF(AK19&lt;&gt;"",VLOOKUP(AK19,'ESO zone constants'!$E$2:$L$4999,8,FALSE),""),""),"")</f>
        <v/>
      </c>
      <c r="AN19" s="3" t="str">
        <f>IF(J19&lt;&gt;"LIBSETS_SETTYPE_BATTLEGROUND",IF(J19&lt;&gt;"LIBSETS_SETTYPE_SPECIAL",IF(AO19&lt;&gt;"",VLOOKUP(AO19,'ESO zone constants'!$E$2:$L$4999,8,FALSE),""),""),"")</f>
        <v/>
      </c>
      <c r="AR19" s="25" t="str">
        <f t="shared" si="3"/>
        <v>[370] = {wayshrines={-1,-1,-1,}, dlcId=DLC_ORSINIUM</v>
      </c>
      <c r="AS19" s="25" t="str">
        <f t="shared" si="1"/>
        <v>, zoneIds={677}, veteran=true</v>
      </c>
      <c r="AT19" s="25" t="str">
        <f t="shared" si="4"/>
        <v>, setType=LIBSETS_SETTYPE_ARENA},</v>
      </c>
      <c r="AU19" s="25" t="str">
        <f t="shared" si="2"/>
        <v xml:space="preserve"> --Rampaging Slash / Tobender Schnitt   [Maelstrom Arena]</v>
      </c>
    </row>
    <row r="20" spans="1:47" x14ac:dyDescent="0.25">
      <c r="A20" s="13">
        <v>371</v>
      </c>
      <c r="B20" t="s">
        <v>2245</v>
      </c>
      <c r="C20" t="s">
        <v>2247</v>
      </c>
      <c r="D20" t="s">
        <v>2246</v>
      </c>
      <c r="G20" s="3">
        <f t="shared" si="0"/>
        <v>371</v>
      </c>
      <c r="J20" s="8" t="s">
        <v>4281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constants'!$E$2:$L$4999,8,FALSE),""),""),"")</f>
        <v>677</v>
      </c>
      <c r="S20" t="s">
        <v>496</v>
      </c>
      <c r="T20" s="23" t="str">
        <f>VLOOKUP(R20,'ESO zone constants'!$L$2:$O$9999,4,FALSE)</f>
        <v>DLC_ORSINIUM</v>
      </c>
      <c r="U20" s="3" t="str">
        <f>VLOOKUP(T20,'LibSets constants'!$B$2:$C$999,2,FALSE)</f>
        <v>Orsinium</v>
      </c>
      <c r="X20" s="3" t="str">
        <f>IF(J20&lt;&gt;"LIBSETS_SETTYPE_BATTLEGROUND",IF(J20&lt;&gt;"LIBSETS_SETTYPE_SPECIAL",IF(Y20&lt;&gt;"",VLOOKUP(Y20,'ESO zone constants'!$E$2:$L$4999,8,FALSE),""),""),"")</f>
        <v/>
      </c>
      <c r="AB20" s="3" t="str">
        <f>IF(J20&lt;&gt;"LIBSETS_SETTYPE_BATTLEGROUND",IF(J20&lt;&gt;"LIBSETS_SETTYPE_SPECIAL",IF(AC20&lt;&gt;"",VLOOKUP(AC20,'ESO zone constants'!$E$2:$L$4999,8,FALSE),""),""),"")</f>
        <v/>
      </c>
      <c r="AF20" s="3" t="str">
        <f>IF(J20&lt;&gt;"LIBSETS_SETTYPE_BATTLEGROUND",IF(J20&lt;&gt;"LIBSETS_SETTYPE_SPECIAL",IF(AG20&lt;&gt;"",VLOOKUP(AG20,'ESO zone constants'!$E$2:$L$4999,8,FALSE),""),""),"")</f>
        <v/>
      </c>
      <c r="AJ20" s="3" t="str">
        <f>IF(J20&lt;&gt;"LIBSETS_SETTYPE_BATTLEGROUND",IF(J20&lt;&gt;"LIBSETS_SETTYPE_SPECIAL",IF(AK20&lt;&gt;"",VLOOKUP(AK20,'ESO zone constants'!$E$2:$L$4999,8,FALSE),""),""),"")</f>
        <v/>
      </c>
      <c r="AN20" s="3" t="str">
        <f>IF(J20&lt;&gt;"LIBSETS_SETTYPE_BATTLEGROUND",IF(J20&lt;&gt;"LIBSETS_SETTYPE_SPECIAL",IF(AO20&lt;&gt;"",VLOOKUP(AO20,'ESO zone constants'!$E$2:$L$4999,8,FALSE),""),""),"")</f>
        <v/>
      </c>
      <c r="AR20" s="25" t="str">
        <f t="shared" si="3"/>
        <v>[371] = {wayshrines={-1,-1,-1,}, dlcId=DLC_ORSINIUM</v>
      </c>
      <c r="AS20" s="25" t="str">
        <f t="shared" si="1"/>
        <v>, zoneIds={677}, veteran=true</v>
      </c>
      <c r="AT20" s="25" t="str">
        <f t="shared" si="4"/>
        <v>, setType=LIBSETS_SETTYPE_ARENA},</v>
      </c>
      <c r="AU20" s="25" t="str">
        <f t="shared" si="2"/>
        <v xml:space="preserve"> --Cruel Flurry / Grausamer Schlaghagel   [Maelstrom Arena]</v>
      </c>
    </row>
    <row r="21" spans="1:47" x14ac:dyDescent="0.25">
      <c r="A21" s="13">
        <v>372</v>
      </c>
      <c r="B21" t="s">
        <v>2248</v>
      </c>
      <c r="C21" t="s">
        <v>2250</v>
      </c>
      <c r="D21" t="s">
        <v>2249</v>
      </c>
      <c r="G21" s="3">
        <f t="shared" si="0"/>
        <v>372</v>
      </c>
      <c r="J21" s="8" t="s">
        <v>4281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constants'!$E$2:$L$4999,8,FALSE),""),""),"")</f>
        <v>677</v>
      </c>
      <c r="S21" t="s">
        <v>496</v>
      </c>
      <c r="T21" s="23" t="str">
        <f>VLOOKUP(R21,'ESO zone constants'!$L$2:$O$9999,4,FALSE)</f>
        <v>DLC_ORSINIUM</v>
      </c>
      <c r="U21" s="3" t="str">
        <f>VLOOKUP(T21,'LibSets constants'!$B$2:$C$999,2,FALSE)</f>
        <v>Orsinium</v>
      </c>
      <c r="X21" s="3" t="str">
        <f>IF(J21&lt;&gt;"LIBSETS_SETTYPE_BATTLEGROUND",IF(J21&lt;&gt;"LIBSETS_SETTYPE_SPECIAL",IF(Y21&lt;&gt;"",VLOOKUP(Y21,'ESO zone constants'!$E$2:$L$4999,8,FALSE),""),""),"")</f>
        <v/>
      </c>
      <c r="AB21" s="3" t="str">
        <f>IF(J21&lt;&gt;"LIBSETS_SETTYPE_BATTLEGROUND",IF(J21&lt;&gt;"LIBSETS_SETTYPE_SPECIAL",IF(AC21&lt;&gt;"",VLOOKUP(AC21,'ESO zone constants'!$E$2:$L$4999,8,FALSE),""),""),"")</f>
        <v/>
      </c>
      <c r="AF21" s="3" t="str">
        <f>IF(J21&lt;&gt;"LIBSETS_SETTYPE_BATTLEGROUND",IF(J21&lt;&gt;"LIBSETS_SETTYPE_SPECIAL",IF(AG21&lt;&gt;"",VLOOKUP(AG21,'ESO zone constants'!$E$2:$L$4999,8,FALSE),""),""),"")</f>
        <v/>
      </c>
      <c r="AJ21" s="3" t="str">
        <f>IF(J21&lt;&gt;"LIBSETS_SETTYPE_BATTLEGROUND",IF(J21&lt;&gt;"LIBSETS_SETTYPE_SPECIAL",IF(AK21&lt;&gt;"",VLOOKUP(AK21,'ESO zone constants'!$E$2:$L$4999,8,FALSE),""),""),"")</f>
        <v/>
      </c>
      <c r="AN21" s="3" t="str">
        <f>IF(J21&lt;&gt;"LIBSETS_SETTYPE_BATTLEGROUND",IF(J21&lt;&gt;"LIBSETS_SETTYPE_SPECIAL",IF(AO21&lt;&gt;"",VLOOKUP(AO21,'ESO zone constants'!$E$2:$L$4999,8,FALSE),""),""),"")</f>
        <v/>
      </c>
      <c r="AR21" s="25" t="str">
        <f t="shared" si="3"/>
        <v>[372] = {wayshrines={-1,-1,-1,}, dlcId=DLC_ORSINIUM</v>
      </c>
      <c r="AS21" s="25" t="str">
        <f t="shared" si="1"/>
        <v>, zoneIds={677}, veteran=true</v>
      </c>
      <c r="AT21" s="25" t="str">
        <f t="shared" si="4"/>
        <v>, setType=LIBSETS_SETTYPE_ARENA},</v>
      </c>
      <c r="AU21" s="25" t="str">
        <f t="shared" si="2"/>
        <v xml:space="preserve"> --Thunderous Volley / Donnernde Salve   [Maelstrom Arena]</v>
      </c>
    </row>
    <row r="22" spans="1:47" x14ac:dyDescent="0.25">
      <c r="A22" s="13">
        <v>373</v>
      </c>
      <c r="B22" t="s">
        <v>2251</v>
      </c>
      <c r="C22" t="s">
        <v>2253</v>
      </c>
      <c r="D22" t="s">
        <v>2252</v>
      </c>
      <c r="G22" s="3">
        <f t="shared" si="0"/>
        <v>373</v>
      </c>
      <c r="J22" s="8" t="s">
        <v>4281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constants'!$E$2:$L$4999,8,FALSE),""),""),"")</f>
        <v>677</v>
      </c>
      <c r="S22" t="s">
        <v>496</v>
      </c>
      <c r="T22" s="23" t="str">
        <f>VLOOKUP(R22,'ESO zone constants'!$L$2:$O$9999,4,FALSE)</f>
        <v>DLC_ORSINIUM</v>
      </c>
      <c r="U22" s="3" t="str">
        <f>VLOOKUP(T22,'LibSets constants'!$B$2:$C$999,2,FALSE)</f>
        <v>Orsinium</v>
      </c>
      <c r="X22" s="3" t="str">
        <f>IF(J22&lt;&gt;"LIBSETS_SETTYPE_BATTLEGROUND",IF(J22&lt;&gt;"LIBSETS_SETTYPE_SPECIAL",IF(Y22&lt;&gt;"",VLOOKUP(Y22,'ESO zone constants'!$E$2:$L$4999,8,FALSE),""),""),"")</f>
        <v/>
      </c>
      <c r="AB22" s="3" t="str">
        <f>IF(J22&lt;&gt;"LIBSETS_SETTYPE_BATTLEGROUND",IF(J22&lt;&gt;"LIBSETS_SETTYPE_SPECIAL",IF(AC22&lt;&gt;"",VLOOKUP(AC22,'ESO zone constants'!$E$2:$L$4999,8,FALSE),""),""),"")</f>
        <v/>
      </c>
      <c r="AF22" s="3" t="str">
        <f>IF(J22&lt;&gt;"LIBSETS_SETTYPE_BATTLEGROUND",IF(J22&lt;&gt;"LIBSETS_SETTYPE_SPECIAL",IF(AG22&lt;&gt;"",VLOOKUP(AG22,'ESO zone constants'!$E$2:$L$4999,8,FALSE),""),""),"")</f>
        <v/>
      </c>
      <c r="AJ22" s="3" t="str">
        <f>IF(J22&lt;&gt;"LIBSETS_SETTYPE_BATTLEGROUND",IF(J22&lt;&gt;"LIBSETS_SETTYPE_SPECIAL",IF(AK22&lt;&gt;"",VLOOKUP(AK22,'ESO zone constants'!$E$2:$L$4999,8,FALSE),""),""),"")</f>
        <v/>
      </c>
      <c r="AN22" s="3" t="str">
        <f>IF(J22&lt;&gt;"LIBSETS_SETTYPE_BATTLEGROUND",IF(J22&lt;&gt;"LIBSETS_SETTYPE_SPECIAL",IF(AO22&lt;&gt;"",VLOOKUP(AO22,'ESO zone constants'!$E$2:$L$4999,8,FALSE),""),""),"")</f>
        <v/>
      </c>
      <c r="AR22" s="25" t="str">
        <f t="shared" si="3"/>
        <v>[373] = {wayshrines={-1,-1,-1,}, dlcId=DLC_ORSINIUM</v>
      </c>
      <c r="AS22" s="25" t="str">
        <f t="shared" si="1"/>
        <v>, zoneIds={677}, veteran=true</v>
      </c>
      <c r="AT22" s="25" t="str">
        <f t="shared" si="4"/>
        <v>, setType=LIBSETS_SETTYPE_ARENA},</v>
      </c>
      <c r="AU22" s="25" t="str">
        <f t="shared" si="2"/>
        <v xml:space="preserve"> --Crushing Wall / Zermalmende Mauer   [Maelstrom Arena]</v>
      </c>
    </row>
    <row r="23" spans="1:47" x14ac:dyDescent="0.25">
      <c r="A23" s="13">
        <v>374</v>
      </c>
      <c r="B23" t="s">
        <v>2254</v>
      </c>
      <c r="C23" t="s">
        <v>2256</v>
      </c>
      <c r="D23" t="s">
        <v>2255</v>
      </c>
      <c r="G23" s="3">
        <f t="shared" si="0"/>
        <v>374</v>
      </c>
      <c r="J23" s="8" t="s">
        <v>4281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constants'!$E$2:$L$4999,8,FALSE),""),""),"")</f>
        <v>677</v>
      </c>
      <c r="S23" t="s">
        <v>496</v>
      </c>
      <c r="T23" s="23" t="str">
        <f>VLOOKUP(R23,'ESO zone constants'!$L$2:$O$9999,4,FALSE)</f>
        <v>DLC_ORSINIUM</v>
      </c>
      <c r="U23" s="3" t="str">
        <f>VLOOKUP(T23,'LibSets constants'!$B$2:$C$999,2,FALSE)</f>
        <v>Orsinium</v>
      </c>
      <c r="X23" s="3" t="str">
        <f>IF(J23&lt;&gt;"LIBSETS_SETTYPE_BATTLEGROUND",IF(J23&lt;&gt;"LIBSETS_SETTYPE_SPECIAL",IF(Y23&lt;&gt;"",VLOOKUP(Y23,'ESO zone constants'!$E$2:$L$4999,8,FALSE),""),""),"")</f>
        <v/>
      </c>
      <c r="AB23" s="3" t="str">
        <f>IF(J23&lt;&gt;"LIBSETS_SETTYPE_BATTLEGROUND",IF(J23&lt;&gt;"LIBSETS_SETTYPE_SPECIAL",IF(AC23&lt;&gt;"",VLOOKUP(AC23,'ESO zone constants'!$E$2:$L$4999,8,FALSE),""),""),"")</f>
        <v/>
      </c>
      <c r="AF23" s="3" t="str">
        <f>IF(J23&lt;&gt;"LIBSETS_SETTYPE_BATTLEGROUND",IF(J23&lt;&gt;"LIBSETS_SETTYPE_SPECIAL",IF(AG23&lt;&gt;"",VLOOKUP(AG23,'ESO zone constants'!$E$2:$L$4999,8,FALSE),""),""),"")</f>
        <v/>
      </c>
      <c r="AJ23" s="3" t="str">
        <f>IF(J23&lt;&gt;"LIBSETS_SETTYPE_BATTLEGROUND",IF(J23&lt;&gt;"LIBSETS_SETTYPE_SPECIAL",IF(AK23&lt;&gt;"",VLOOKUP(AK23,'ESO zone constants'!$E$2:$L$4999,8,FALSE),""),""),"")</f>
        <v/>
      </c>
      <c r="AN23" s="3" t="str">
        <f>IF(J23&lt;&gt;"LIBSETS_SETTYPE_BATTLEGROUND",IF(J23&lt;&gt;"LIBSETS_SETTYPE_SPECIAL",IF(AO23&lt;&gt;"",VLOOKUP(AO23,'ESO zone constants'!$E$2:$L$4999,8,FALSE),""),""),"")</f>
        <v/>
      </c>
      <c r="AR23" s="25" t="str">
        <f t="shared" si="3"/>
        <v>[374] = {wayshrines={-1,-1,-1,}, dlcId=DLC_ORSINIUM</v>
      </c>
      <c r="AS23" s="25" t="str">
        <f t="shared" si="1"/>
        <v>, zoneIds={677}, veteran=true</v>
      </c>
      <c r="AT23" s="25" t="str">
        <f t="shared" si="4"/>
        <v>, setType=LIBSETS_SETTYPE_ARENA},</v>
      </c>
      <c r="AU23" s="25" t="str">
        <f t="shared" si="2"/>
        <v xml:space="preserve"> --Precise Regeneration / Präzise Regeneration   [Maelstrom Arena]</v>
      </c>
    </row>
    <row r="24" spans="1:47" x14ac:dyDescent="0.25">
      <c r="A24" s="13">
        <v>411</v>
      </c>
      <c r="B24" t="s">
        <v>2341</v>
      </c>
      <c r="C24" t="s">
        <v>2343</v>
      </c>
      <c r="D24" t="s">
        <v>2342</v>
      </c>
      <c r="G24" s="3">
        <f t="shared" si="0"/>
        <v>411</v>
      </c>
      <c r="J24" s="8" t="s">
        <v>4281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constants'!$E$2:$L$4999,8,FALSE),""),""),"")</f>
        <v>1082</v>
      </c>
      <c r="S24" t="s">
        <v>768</v>
      </c>
      <c r="T24" s="23" t="str">
        <f>VLOOKUP(R24,'ESO zone constants'!$L$2:$O$9999,4,FALSE)</f>
        <v>DLC_MURKMIRE</v>
      </c>
      <c r="U24" s="3" t="str">
        <f>VLOOKUP(T24,'LibSets constants'!$B$2:$C$999,2,FALSE)</f>
        <v>Murkmire</v>
      </c>
      <c r="V24" t="s">
        <v>2544</v>
      </c>
      <c r="X24" s="3" t="str">
        <f>IF(J24&lt;&gt;"LIBSETS_SETTYPE_BATTLEGROUND",IF(J24&lt;&gt;"LIBSETS_SETTYPE_SPECIAL",IF(Y24&lt;&gt;"",VLOOKUP(Y24,'ESO zone constants'!$E$2:$L$4999,8,FALSE),""),""),"")</f>
        <v/>
      </c>
      <c r="AB24" s="3" t="str">
        <f>IF(J24&lt;&gt;"LIBSETS_SETTYPE_BATTLEGROUND",IF(J24&lt;&gt;"LIBSETS_SETTYPE_SPECIAL",IF(AC24&lt;&gt;"",VLOOKUP(AC24,'ESO zone constants'!$E$2:$L$4999,8,FALSE),""),""),"")</f>
        <v/>
      </c>
      <c r="AF24" s="3" t="str">
        <f>IF(J24&lt;&gt;"LIBSETS_SETTYPE_BATTLEGROUND",IF(J24&lt;&gt;"LIBSETS_SETTYPE_SPECIAL",IF(AG24&lt;&gt;"",VLOOKUP(AG24,'ESO zone constants'!$E$2:$L$4999,8,FALSE),""),""),"")</f>
        <v/>
      </c>
      <c r="AJ24" s="3" t="str">
        <f>IF(J24&lt;&gt;"LIBSETS_SETTYPE_BATTLEGROUND",IF(J24&lt;&gt;"LIBSETS_SETTYPE_SPECIAL",IF(AK24&lt;&gt;"",VLOOKUP(AK24,'ESO zone constants'!$E$2:$L$4999,8,FALSE),""),""),"")</f>
        <v/>
      </c>
      <c r="AN24" s="3" t="str">
        <f>IF(J24&lt;&gt;"LIBSETS_SETTYPE_BATTLEGROUND",IF(J24&lt;&gt;"LIBSETS_SETTYPE_SPECIAL",IF(AO24&lt;&gt;"",VLOOKUP(AO24,'ESO zone constants'!$E$2:$L$4999,8,FALSE),""),""),"")</f>
        <v/>
      </c>
      <c r="AR24" s="25" t="str">
        <f t="shared" si="3"/>
        <v>[411] = {wayshrines={-1,-1,-1,}, dlcId=DLC_MURKMIRE</v>
      </c>
      <c r="AS24" s="25" t="str">
        <f t="shared" si="1"/>
        <v>, zoneIds={1082}, veteran=false</v>
      </c>
      <c r="AT24" s="25" t="str">
        <f t="shared" si="4"/>
        <v>, setType=LIBSETS_SETTYPE_ARENA},</v>
      </c>
      <c r="AU24" s="25" t="str">
        <f t="shared" si="2"/>
        <v xml:space="preserve"> --Gallant Charge / Galanter Ansturm   [Blackrose Prison]</v>
      </c>
    </row>
    <row r="25" spans="1:47" x14ac:dyDescent="0.25">
      <c r="A25" s="13">
        <v>412</v>
      </c>
      <c r="B25" t="s">
        <v>2344</v>
      </c>
      <c r="C25" t="s">
        <v>2346</v>
      </c>
      <c r="D25" t="s">
        <v>2345</v>
      </c>
      <c r="G25" s="3">
        <f t="shared" si="0"/>
        <v>412</v>
      </c>
      <c r="J25" s="8" t="s">
        <v>4281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constants'!$E$2:$L$4999,8,FALSE),""),""),"")</f>
        <v>1082</v>
      </c>
      <c r="S25" t="s">
        <v>768</v>
      </c>
      <c r="T25" s="23" t="str">
        <f>VLOOKUP(R25,'ESO zone constants'!$L$2:$O$9999,4,FALSE)</f>
        <v>DLC_MURKMIRE</v>
      </c>
      <c r="U25" s="3" t="str">
        <f>VLOOKUP(T25,'LibSets constants'!$B$2:$C$999,2,FALSE)</f>
        <v>Murkmire</v>
      </c>
      <c r="V25" t="s">
        <v>2544</v>
      </c>
      <c r="X25" s="3" t="str">
        <f>IF(J25&lt;&gt;"LIBSETS_SETTYPE_BATTLEGROUND",IF(J25&lt;&gt;"LIBSETS_SETTYPE_SPECIAL",IF(Y25&lt;&gt;"",VLOOKUP(Y25,'ESO zone constants'!$E$2:$L$4999,8,FALSE),""),""),"")</f>
        <v/>
      </c>
      <c r="AB25" s="3" t="str">
        <f>IF(J25&lt;&gt;"LIBSETS_SETTYPE_BATTLEGROUND",IF(J25&lt;&gt;"LIBSETS_SETTYPE_SPECIAL",IF(AC25&lt;&gt;"",VLOOKUP(AC25,'ESO zone constants'!$E$2:$L$4999,8,FALSE),""),""),"")</f>
        <v/>
      </c>
      <c r="AF25" s="3" t="str">
        <f>IF(J25&lt;&gt;"LIBSETS_SETTYPE_BATTLEGROUND",IF(J25&lt;&gt;"LIBSETS_SETTYPE_SPECIAL",IF(AG25&lt;&gt;"",VLOOKUP(AG25,'ESO zone constants'!$E$2:$L$4999,8,FALSE),""),""),"")</f>
        <v/>
      </c>
      <c r="AJ25" s="3" t="str">
        <f>IF(J25&lt;&gt;"LIBSETS_SETTYPE_BATTLEGROUND",IF(J25&lt;&gt;"LIBSETS_SETTYPE_SPECIAL",IF(AK25&lt;&gt;"",VLOOKUP(AK25,'ESO zone constants'!$E$2:$L$4999,8,FALSE),""),""),"")</f>
        <v/>
      </c>
      <c r="AN25" s="3" t="str">
        <f>IF(J25&lt;&gt;"LIBSETS_SETTYPE_BATTLEGROUND",IF(J25&lt;&gt;"LIBSETS_SETTYPE_SPECIAL",IF(AO25&lt;&gt;"",VLOOKUP(AO25,'ESO zone constants'!$E$2:$L$4999,8,FALSE),""),""),"")</f>
        <v/>
      </c>
      <c r="AR25" s="25" t="str">
        <f t="shared" si="3"/>
        <v>[412] = {wayshrines={-1,-1,-1,}, dlcId=DLC_MURKMIRE</v>
      </c>
      <c r="AS25" s="25" t="str">
        <f t="shared" si="1"/>
        <v>, zoneIds={1082}, veteran=false</v>
      </c>
      <c r="AT25" s="25" t="str">
        <f t="shared" si="4"/>
        <v>, setType=LIBSETS_SETTYPE_ARENA},</v>
      </c>
      <c r="AU25" s="25" t="str">
        <f t="shared" si="2"/>
        <v xml:space="preserve"> --Radial Uppercut / Rundum-Aufwärtsschnitt   [Blackrose Prison]</v>
      </c>
    </row>
    <row r="26" spans="1:47" x14ac:dyDescent="0.25">
      <c r="A26" s="13">
        <v>413</v>
      </c>
      <c r="B26" t="s">
        <v>2347</v>
      </c>
      <c r="C26" t="s">
        <v>2349</v>
      </c>
      <c r="D26" t="s">
        <v>2348</v>
      </c>
      <c r="G26" s="3">
        <f t="shared" si="0"/>
        <v>413</v>
      </c>
      <c r="J26" s="8" t="s">
        <v>4281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constants'!$E$2:$L$4999,8,FALSE),""),""),"")</f>
        <v>1082</v>
      </c>
      <c r="S26" t="s">
        <v>768</v>
      </c>
      <c r="T26" s="23" t="str">
        <f>VLOOKUP(R26,'ESO zone constants'!$L$2:$O$9999,4,FALSE)</f>
        <v>DLC_MURKMIRE</v>
      </c>
      <c r="U26" s="3" t="str">
        <f>VLOOKUP(T26,'LibSets constants'!$B$2:$C$999,2,FALSE)</f>
        <v>Murkmire</v>
      </c>
      <c r="V26" t="s">
        <v>2544</v>
      </c>
      <c r="X26" s="3" t="str">
        <f>IF(J26&lt;&gt;"LIBSETS_SETTYPE_BATTLEGROUND",IF(J26&lt;&gt;"LIBSETS_SETTYPE_SPECIAL",IF(Y26&lt;&gt;"",VLOOKUP(Y26,'ESO zone constants'!$E$2:$L$4999,8,FALSE),""),""),"")</f>
        <v/>
      </c>
      <c r="AB26" s="3" t="str">
        <f>IF(J26&lt;&gt;"LIBSETS_SETTYPE_BATTLEGROUND",IF(J26&lt;&gt;"LIBSETS_SETTYPE_SPECIAL",IF(AC26&lt;&gt;"",VLOOKUP(AC26,'ESO zone constants'!$E$2:$L$4999,8,FALSE),""),""),"")</f>
        <v/>
      </c>
      <c r="AF26" s="3" t="str">
        <f>IF(J26&lt;&gt;"LIBSETS_SETTYPE_BATTLEGROUND",IF(J26&lt;&gt;"LIBSETS_SETTYPE_SPECIAL",IF(AG26&lt;&gt;"",VLOOKUP(AG26,'ESO zone constants'!$E$2:$L$4999,8,FALSE),""),""),"")</f>
        <v/>
      </c>
      <c r="AJ26" s="3" t="str">
        <f>IF(J26&lt;&gt;"LIBSETS_SETTYPE_BATTLEGROUND",IF(J26&lt;&gt;"LIBSETS_SETTYPE_SPECIAL",IF(AK26&lt;&gt;"",VLOOKUP(AK26,'ESO zone constants'!$E$2:$L$4999,8,FALSE),""),""),"")</f>
        <v/>
      </c>
      <c r="AN26" s="3" t="str">
        <f>IF(J26&lt;&gt;"LIBSETS_SETTYPE_BATTLEGROUND",IF(J26&lt;&gt;"LIBSETS_SETTYPE_SPECIAL",IF(AO26&lt;&gt;"",VLOOKUP(AO26,'ESO zone constants'!$E$2:$L$4999,8,FALSE),""),""),"")</f>
        <v/>
      </c>
      <c r="AR26" s="25" t="str">
        <f t="shared" si="3"/>
        <v>[413] = {wayshrines={-1,-1,-1,}, dlcId=DLC_MURKMIRE</v>
      </c>
      <c r="AS26" s="25" t="str">
        <f t="shared" si="1"/>
        <v>, zoneIds={1082}, veteran=false</v>
      </c>
      <c r="AT26" s="25" t="str">
        <f t="shared" si="4"/>
        <v>, setType=LIBSETS_SETTYPE_ARENA},</v>
      </c>
      <c r="AU26" s="25" t="str">
        <f t="shared" si="2"/>
        <v xml:space="preserve"> --Spectral Cloak / Spektraler Mantel   [Blackrose Prison]</v>
      </c>
    </row>
    <row r="27" spans="1:47" x14ac:dyDescent="0.25">
      <c r="A27" s="13">
        <v>414</v>
      </c>
      <c r="B27" t="s">
        <v>2350</v>
      </c>
      <c r="C27" t="s">
        <v>2352</v>
      </c>
      <c r="D27" t="s">
        <v>2351</v>
      </c>
      <c r="G27" s="3">
        <f t="shared" si="0"/>
        <v>414</v>
      </c>
      <c r="J27" s="8" t="s">
        <v>4281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constants'!$E$2:$L$4999,8,FALSE),""),""),"")</f>
        <v>1082</v>
      </c>
      <c r="S27" t="s">
        <v>768</v>
      </c>
      <c r="T27" s="23" t="str">
        <f>VLOOKUP(R27,'ESO zone constants'!$L$2:$O$9999,4,FALSE)</f>
        <v>DLC_MURKMIRE</v>
      </c>
      <c r="U27" s="3" t="str">
        <f>VLOOKUP(T27,'LibSets constants'!$B$2:$C$999,2,FALSE)</f>
        <v>Murkmire</v>
      </c>
      <c r="V27" t="s">
        <v>2544</v>
      </c>
      <c r="X27" s="3" t="str">
        <f>IF(J27&lt;&gt;"LIBSETS_SETTYPE_BATTLEGROUND",IF(J27&lt;&gt;"LIBSETS_SETTYPE_SPECIAL",IF(Y27&lt;&gt;"",VLOOKUP(Y27,'ESO zone constants'!$E$2:$L$4999,8,FALSE),""),""),"")</f>
        <v/>
      </c>
      <c r="AB27" s="3" t="str">
        <f>IF(J27&lt;&gt;"LIBSETS_SETTYPE_BATTLEGROUND",IF(J27&lt;&gt;"LIBSETS_SETTYPE_SPECIAL",IF(AC27&lt;&gt;"",VLOOKUP(AC27,'ESO zone constants'!$E$2:$L$4999,8,FALSE),""),""),"")</f>
        <v/>
      </c>
      <c r="AF27" s="3" t="str">
        <f>IF(J27&lt;&gt;"LIBSETS_SETTYPE_BATTLEGROUND",IF(J27&lt;&gt;"LIBSETS_SETTYPE_SPECIAL",IF(AG27&lt;&gt;"",VLOOKUP(AG27,'ESO zone constants'!$E$2:$L$4999,8,FALSE),""),""),"")</f>
        <v/>
      </c>
      <c r="AJ27" s="3" t="str">
        <f>IF(J27&lt;&gt;"LIBSETS_SETTYPE_BATTLEGROUND",IF(J27&lt;&gt;"LIBSETS_SETTYPE_SPECIAL",IF(AK27&lt;&gt;"",VLOOKUP(AK27,'ESO zone constants'!$E$2:$L$4999,8,FALSE),""),""),"")</f>
        <v/>
      </c>
      <c r="AN27" s="3" t="str">
        <f>IF(J27&lt;&gt;"LIBSETS_SETTYPE_BATTLEGROUND",IF(J27&lt;&gt;"LIBSETS_SETTYPE_SPECIAL",IF(AO27&lt;&gt;"",VLOOKUP(AO27,'ESO zone constants'!$E$2:$L$4999,8,FALSE),""),""),"")</f>
        <v/>
      </c>
      <c r="AR27" s="25" t="str">
        <f t="shared" si="3"/>
        <v>[414] = {wayshrines={-1,-1,-1,}, dlcId=DLC_MURKMIRE</v>
      </c>
      <c r="AS27" s="25" t="str">
        <f t="shared" si="1"/>
        <v>, zoneIds={1082}, veteran=false</v>
      </c>
      <c r="AT27" s="25" t="str">
        <f t="shared" si="4"/>
        <v>, setType=LIBSETS_SETTYPE_ARENA},</v>
      </c>
      <c r="AU27" s="25" t="str">
        <f t="shared" si="2"/>
        <v xml:space="preserve"> --Virulent Shot / Virulenter Schuss   [Blackrose Prison]</v>
      </c>
    </row>
    <row r="28" spans="1:47" x14ac:dyDescent="0.25">
      <c r="A28" s="13">
        <v>415</v>
      </c>
      <c r="B28" t="s">
        <v>2353</v>
      </c>
      <c r="C28" t="s">
        <v>2355</v>
      </c>
      <c r="D28" t="s">
        <v>2354</v>
      </c>
      <c r="G28" s="3">
        <f t="shared" si="0"/>
        <v>415</v>
      </c>
      <c r="J28" s="8" t="s">
        <v>4281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constants'!$E$2:$L$4999,8,FALSE),""),""),"")</f>
        <v>1082</v>
      </c>
      <c r="S28" t="s">
        <v>768</v>
      </c>
      <c r="T28" s="23" t="str">
        <f>VLOOKUP(R28,'ESO zone constants'!$L$2:$O$9999,4,FALSE)</f>
        <v>DLC_MURKMIRE</v>
      </c>
      <c r="U28" s="3" t="str">
        <f>VLOOKUP(T28,'LibSets constants'!$B$2:$C$999,2,FALSE)</f>
        <v>Murkmire</v>
      </c>
      <c r="V28" t="s">
        <v>2544</v>
      </c>
      <c r="X28" s="3" t="str">
        <f>IF(J28&lt;&gt;"LIBSETS_SETTYPE_BATTLEGROUND",IF(J28&lt;&gt;"LIBSETS_SETTYPE_SPECIAL",IF(Y28&lt;&gt;"",VLOOKUP(Y28,'ESO zone constants'!$E$2:$L$4999,8,FALSE),""),""),"")</f>
        <v/>
      </c>
      <c r="AB28" s="3" t="str">
        <f>IF(J28&lt;&gt;"LIBSETS_SETTYPE_BATTLEGROUND",IF(J28&lt;&gt;"LIBSETS_SETTYPE_SPECIAL",IF(AC28&lt;&gt;"",VLOOKUP(AC28,'ESO zone constants'!$E$2:$L$4999,8,FALSE),""),""),"")</f>
        <v/>
      </c>
      <c r="AF28" s="3" t="str">
        <f>IF(J28&lt;&gt;"LIBSETS_SETTYPE_BATTLEGROUND",IF(J28&lt;&gt;"LIBSETS_SETTYPE_SPECIAL",IF(AG28&lt;&gt;"",VLOOKUP(AG28,'ESO zone constants'!$E$2:$L$4999,8,FALSE),""),""),"")</f>
        <v/>
      </c>
      <c r="AJ28" s="3" t="str">
        <f>IF(J28&lt;&gt;"LIBSETS_SETTYPE_BATTLEGROUND",IF(J28&lt;&gt;"LIBSETS_SETTYPE_SPECIAL",IF(AK28&lt;&gt;"",VLOOKUP(AK28,'ESO zone constants'!$E$2:$L$4999,8,FALSE),""),""),"")</f>
        <v/>
      </c>
      <c r="AN28" s="3" t="str">
        <f>IF(J28&lt;&gt;"LIBSETS_SETTYPE_BATTLEGROUND",IF(J28&lt;&gt;"LIBSETS_SETTYPE_SPECIAL",IF(AO28&lt;&gt;"",VLOOKUP(AO28,'ESO zone constants'!$E$2:$L$4999,8,FALSE),""),""),"")</f>
        <v/>
      </c>
      <c r="AR28" s="25" t="str">
        <f t="shared" si="3"/>
        <v>[415] = {wayshrines={-1,-1,-1,}, dlcId=DLC_MURKMIRE</v>
      </c>
      <c r="AS28" s="25" t="str">
        <f t="shared" si="1"/>
        <v>, zoneIds={1082}, veteran=false</v>
      </c>
      <c r="AT28" s="25" t="str">
        <f t="shared" si="4"/>
        <v>, setType=LIBSETS_SETTYPE_ARENA},</v>
      </c>
      <c r="AU28" s="25" t="str">
        <f t="shared" si="2"/>
        <v xml:space="preserve"> --Wild Impulse / Wilder Impuls   [Blackrose Prison]</v>
      </c>
    </row>
    <row r="29" spans="1:47" x14ac:dyDescent="0.25">
      <c r="A29" s="13">
        <v>416</v>
      </c>
      <c r="B29" t="s">
        <v>2356</v>
      </c>
      <c r="C29" t="s">
        <v>2358</v>
      </c>
      <c r="D29" t="s">
        <v>2357</v>
      </c>
      <c r="G29" s="3">
        <f t="shared" si="0"/>
        <v>416</v>
      </c>
      <c r="J29" s="8" t="s">
        <v>4281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constants'!$E$2:$L$4999,8,FALSE),""),""),"")</f>
        <v>1082</v>
      </c>
      <c r="S29" t="s">
        <v>768</v>
      </c>
      <c r="T29" s="23" t="str">
        <f>VLOOKUP(R29,'ESO zone constants'!$L$2:$O$9999,4,FALSE)</f>
        <v>DLC_MURKMIRE</v>
      </c>
      <c r="U29" s="3" t="str">
        <f>VLOOKUP(T29,'LibSets constants'!$B$2:$C$999,2,FALSE)</f>
        <v>Murkmire</v>
      </c>
      <c r="V29" t="s">
        <v>2544</v>
      </c>
      <c r="X29" s="3" t="str">
        <f>IF(J29&lt;&gt;"LIBSETS_SETTYPE_BATTLEGROUND",IF(J29&lt;&gt;"LIBSETS_SETTYPE_SPECIAL",IF(Y29&lt;&gt;"",VLOOKUP(Y29,'ESO zone constants'!$E$2:$L$4999,8,FALSE),""),""),"")</f>
        <v/>
      </c>
      <c r="AB29" s="3" t="str">
        <f>IF(J29&lt;&gt;"LIBSETS_SETTYPE_BATTLEGROUND",IF(J29&lt;&gt;"LIBSETS_SETTYPE_SPECIAL",IF(AC29&lt;&gt;"",VLOOKUP(AC29,'ESO zone constants'!$E$2:$L$4999,8,FALSE),""),""),"")</f>
        <v/>
      </c>
      <c r="AF29" s="3" t="str">
        <f>IF(J29&lt;&gt;"LIBSETS_SETTYPE_BATTLEGROUND",IF(J29&lt;&gt;"LIBSETS_SETTYPE_SPECIAL",IF(AG29&lt;&gt;"",VLOOKUP(AG29,'ESO zone constants'!$E$2:$L$4999,8,FALSE),""),""),"")</f>
        <v/>
      </c>
      <c r="AJ29" s="3" t="str">
        <f>IF(J29&lt;&gt;"LIBSETS_SETTYPE_BATTLEGROUND",IF(J29&lt;&gt;"LIBSETS_SETTYPE_SPECIAL",IF(AK29&lt;&gt;"",VLOOKUP(AK29,'ESO zone constants'!$E$2:$L$4999,8,FALSE),""),""),"")</f>
        <v/>
      </c>
      <c r="AN29" s="3" t="str">
        <f>IF(J29&lt;&gt;"LIBSETS_SETTYPE_BATTLEGROUND",IF(J29&lt;&gt;"LIBSETS_SETTYPE_SPECIAL",IF(AO29&lt;&gt;"",VLOOKUP(AO29,'ESO zone constants'!$E$2:$L$4999,8,FALSE),""),""),"")</f>
        <v/>
      </c>
      <c r="AR29" s="25" t="str">
        <f t="shared" si="3"/>
        <v>[416] = {wayshrines={-1,-1,-1,}, dlcId=DLC_MURKMIRE</v>
      </c>
      <c r="AS29" s="25" t="str">
        <f t="shared" si="1"/>
        <v>, zoneIds={1082}, veteran=false</v>
      </c>
      <c r="AT29" s="25" t="str">
        <f t="shared" si="4"/>
        <v>, setType=LIBSETS_SETTYPE_ARENA},</v>
      </c>
      <c r="AU29" s="25" t="str">
        <f t="shared" si="2"/>
        <v xml:space="preserve"> --Mender's Ward / Schutz des Pflegers   [Blackrose Prison]</v>
      </c>
    </row>
    <row r="30" spans="1:47" x14ac:dyDescent="0.25">
      <c r="A30" s="13">
        <v>423</v>
      </c>
      <c r="B30" t="s">
        <v>2377</v>
      </c>
      <c r="C30" t="s">
        <v>2379</v>
      </c>
      <c r="D30" t="s">
        <v>2378</v>
      </c>
      <c r="G30" s="3">
        <f t="shared" si="0"/>
        <v>423</v>
      </c>
      <c r="J30" s="8" t="s">
        <v>4281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constants'!$E$2:$L$4999,8,FALSE),""),""),"")</f>
        <v>1082</v>
      </c>
      <c r="S30" t="s">
        <v>768</v>
      </c>
      <c r="T30" s="23" t="str">
        <f>VLOOKUP(R30,'ESO zone constants'!$L$2:$O$9999,4,FALSE)</f>
        <v>DLC_MURKMIRE</v>
      </c>
      <c r="U30" s="3" t="str">
        <f>VLOOKUP(T30,'LibSets constants'!$B$2:$C$999,2,FALSE)</f>
        <v>Murkmire</v>
      </c>
      <c r="V30" t="s">
        <v>2544</v>
      </c>
      <c r="X30" s="3" t="str">
        <f>IF(J30&lt;&gt;"LIBSETS_SETTYPE_BATTLEGROUND",IF(J30&lt;&gt;"LIBSETS_SETTYPE_SPECIAL",IF(Y30&lt;&gt;"",VLOOKUP(Y30,'ESO zone constants'!$E$2:$L$4999,8,FALSE),""),""),"")</f>
        <v/>
      </c>
      <c r="AB30" s="3" t="str">
        <f>IF(J30&lt;&gt;"LIBSETS_SETTYPE_BATTLEGROUND",IF(J30&lt;&gt;"LIBSETS_SETTYPE_SPECIAL",IF(AC30&lt;&gt;"",VLOOKUP(AC30,'ESO zone constants'!$E$2:$L$4999,8,FALSE),""),""),"")</f>
        <v/>
      </c>
      <c r="AF30" s="3" t="str">
        <f>IF(J30&lt;&gt;"LIBSETS_SETTYPE_BATTLEGROUND",IF(J30&lt;&gt;"LIBSETS_SETTYPE_SPECIAL",IF(AG30&lt;&gt;"",VLOOKUP(AG30,'ESO zone constants'!$E$2:$L$4999,8,FALSE),""),""),"")</f>
        <v/>
      </c>
      <c r="AJ30" s="3" t="str">
        <f>IF(J30&lt;&gt;"LIBSETS_SETTYPE_BATTLEGROUND",IF(J30&lt;&gt;"LIBSETS_SETTYPE_SPECIAL",IF(AK30&lt;&gt;"",VLOOKUP(AK30,'ESO zone constants'!$E$2:$L$4999,8,FALSE),""),""),"")</f>
        <v/>
      </c>
      <c r="AN30" s="3" t="str">
        <f>IF(J30&lt;&gt;"LIBSETS_SETTYPE_BATTLEGROUND",IF(J30&lt;&gt;"LIBSETS_SETTYPE_SPECIAL",IF(AO30&lt;&gt;"",VLOOKUP(AO30,'ESO zone constants'!$E$2:$L$4999,8,FALSE),""),""),"")</f>
        <v/>
      </c>
      <c r="AR30" s="25" t="str">
        <f t="shared" si="3"/>
        <v>[423] = {wayshrines={-1,-1,-1,}, dlcId=DLC_MURKMIRE</v>
      </c>
      <c r="AS30" s="25" t="str">
        <f t="shared" si="1"/>
        <v>, zoneIds={1082}, veteran=true</v>
      </c>
      <c r="AT30" s="25" t="str">
        <f t="shared" si="4"/>
        <v>, setType=LIBSETS_SETTYPE_ARENA},</v>
      </c>
      <c r="AU30" s="25" t="str">
        <f t="shared" si="2"/>
        <v xml:space="preserve"> --Perfect Gallant Charge / Perfekter galanter Ansturm   [Blackrose Prison]</v>
      </c>
    </row>
    <row r="31" spans="1:47" x14ac:dyDescent="0.25">
      <c r="A31" s="13">
        <v>424</v>
      </c>
      <c r="B31" t="s">
        <v>2380</v>
      </c>
      <c r="C31" t="s">
        <v>2382</v>
      </c>
      <c r="D31" t="s">
        <v>2381</v>
      </c>
      <c r="G31" s="3">
        <f t="shared" si="0"/>
        <v>424</v>
      </c>
      <c r="J31" s="8" t="s">
        <v>4281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constants'!$E$2:$L$4999,8,FALSE),""),""),"")</f>
        <v>1082</v>
      </c>
      <c r="S31" t="s">
        <v>768</v>
      </c>
      <c r="T31" s="23" t="str">
        <f>VLOOKUP(R31,'ESO zone constants'!$L$2:$O$9999,4,FALSE)</f>
        <v>DLC_MURKMIRE</v>
      </c>
      <c r="U31" s="3" t="str">
        <f>VLOOKUP(T31,'LibSets constants'!$B$2:$C$999,2,FALSE)</f>
        <v>Murkmire</v>
      </c>
      <c r="V31" t="s">
        <v>2544</v>
      </c>
      <c r="X31" s="3" t="str">
        <f>IF(J31&lt;&gt;"LIBSETS_SETTYPE_BATTLEGROUND",IF(J31&lt;&gt;"LIBSETS_SETTYPE_SPECIAL",IF(Y31&lt;&gt;"",VLOOKUP(Y31,'ESO zone constants'!$E$2:$L$4999,8,FALSE),""),""),"")</f>
        <v/>
      </c>
      <c r="AB31" s="3" t="str">
        <f>IF(J31&lt;&gt;"LIBSETS_SETTYPE_BATTLEGROUND",IF(J31&lt;&gt;"LIBSETS_SETTYPE_SPECIAL",IF(AC31&lt;&gt;"",VLOOKUP(AC31,'ESO zone constants'!$E$2:$L$4999,8,FALSE),""),""),"")</f>
        <v/>
      </c>
      <c r="AF31" s="3" t="str">
        <f>IF(J31&lt;&gt;"LIBSETS_SETTYPE_BATTLEGROUND",IF(J31&lt;&gt;"LIBSETS_SETTYPE_SPECIAL",IF(AG31&lt;&gt;"",VLOOKUP(AG31,'ESO zone constants'!$E$2:$L$4999,8,FALSE),""),""),"")</f>
        <v/>
      </c>
      <c r="AJ31" s="3" t="str">
        <f>IF(J31&lt;&gt;"LIBSETS_SETTYPE_BATTLEGROUND",IF(J31&lt;&gt;"LIBSETS_SETTYPE_SPECIAL",IF(AK31&lt;&gt;"",VLOOKUP(AK31,'ESO zone constants'!$E$2:$L$4999,8,FALSE),""),""),"")</f>
        <v/>
      </c>
      <c r="AN31" s="3" t="str">
        <f>IF(J31&lt;&gt;"LIBSETS_SETTYPE_BATTLEGROUND",IF(J31&lt;&gt;"LIBSETS_SETTYPE_SPECIAL",IF(AO31&lt;&gt;"",VLOOKUP(AO31,'ESO zone constants'!$E$2:$L$4999,8,FALSE),""),""),"")</f>
        <v/>
      </c>
      <c r="AR31" s="25" t="str">
        <f t="shared" si="3"/>
        <v>[424] = {wayshrines={-1,-1,-1,}, dlcId=DLC_MURKMIRE</v>
      </c>
      <c r="AS31" s="25" t="str">
        <f t="shared" si="1"/>
        <v>, zoneIds={1082}, veteran=true</v>
      </c>
      <c r="AT31" s="25" t="str">
        <f t="shared" si="4"/>
        <v>, setType=LIBSETS_SETTYPE_ARENA},</v>
      </c>
      <c r="AU31" s="25" t="str">
        <f t="shared" si="2"/>
        <v xml:space="preserve"> --Perfect Radial Uppercut / Perfekter Rundum-Aufwärtsschnitt   [Blackrose Prison]</v>
      </c>
    </row>
    <row r="32" spans="1:47" x14ac:dyDescent="0.25">
      <c r="A32" s="13">
        <v>425</v>
      </c>
      <c r="B32" t="s">
        <v>2383</v>
      </c>
      <c r="C32" t="s">
        <v>2385</v>
      </c>
      <c r="D32" t="s">
        <v>2384</v>
      </c>
      <c r="G32" s="3">
        <f t="shared" si="0"/>
        <v>425</v>
      </c>
      <c r="J32" s="8" t="s">
        <v>4281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constants'!$E$2:$L$4999,8,FALSE),""),""),"")</f>
        <v>1082</v>
      </c>
      <c r="S32" t="s">
        <v>768</v>
      </c>
      <c r="T32" s="23" t="str">
        <f>VLOOKUP(R32,'ESO zone constants'!$L$2:$O$9999,4,FALSE)</f>
        <v>DLC_MURKMIRE</v>
      </c>
      <c r="U32" s="3" t="str">
        <f>VLOOKUP(T32,'LibSets constants'!$B$2:$C$999,2,FALSE)</f>
        <v>Murkmire</v>
      </c>
      <c r="V32" t="s">
        <v>2544</v>
      </c>
      <c r="X32" s="3" t="str">
        <f>IF(J32&lt;&gt;"LIBSETS_SETTYPE_BATTLEGROUND",IF(J32&lt;&gt;"LIBSETS_SETTYPE_SPECIAL",IF(Y32&lt;&gt;"",VLOOKUP(Y32,'ESO zone constants'!$E$2:$L$4999,8,FALSE),""),""),"")</f>
        <v/>
      </c>
      <c r="AB32" s="3" t="str">
        <f>IF(J32&lt;&gt;"LIBSETS_SETTYPE_BATTLEGROUND",IF(J32&lt;&gt;"LIBSETS_SETTYPE_SPECIAL",IF(AC32&lt;&gt;"",VLOOKUP(AC32,'ESO zone constants'!$E$2:$L$4999,8,FALSE),""),""),"")</f>
        <v/>
      </c>
      <c r="AF32" s="3" t="str">
        <f>IF(J32&lt;&gt;"LIBSETS_SETTYPE_BATTLEGROUND",IF(J32&lt;&gt;"LIBSETS_SETTYPE_SPECIAL",IF(AG32&lt;&gt;"",VLOOKUP(AG32,'ESO zone constants'!$E$2:$L$4999,8,FALSE),""),""),"")</f>
        <v/>
      </c>
      <c r="AJ32" s="3" t="str">
        <f>IF(J32&lt;&gt;"LIBSETS_SETTYPE_BATTLEGROUND",IF(J32&lt;&gt;"LIBSETS_SETTYPE_SPECIAL",IF(AK32&lt;&gt;"",VLOOKUP(AK32,'ESO zone constants'!$E$2:$L$4999,8,FALSE),""),""),"")</f>
        <v/>
      </c>
      <c r="AN32" s="3" t="str">
        <f>IF(J32&lt;&gt;"LIBSETS_SETTYPE_BATTLEGROUND",IF(J32&lt;&gt;"LIBSETS_SETTYPE_SPECIAL",IF(AO32&lt;&gt;"",VLOOKUP(AO32,'ESO zone constants'!$E$2:$L$4999,8,FALSE),""),""),"")</f>
        <v/>
      </c>
      <c r="AR32" s="25" t="str">
        <f t="shared" si="3"/>
        <v>[425] = {wayshrines={-1,-1,-1,}, dlcId=DLC_MURKMIRE</v>
      </c>
      <c r="AS32" s="25" t="str">
        <f t="shared" si="1"/>
        <v>, zoneIds={1082}, veteran=true</v>
      </c>
      <c r="AT32" s="25" t="str">
        <f t="shared" si="4"/>
        <v>, setType=LIBSETS_SETTYPE_ARENA},</v>
      </c>
      <c r="AU32" s="25" t="str">
        <f t="shared" si="2"/>
        <v xml:space="preserve"> --Perfect Spectral Cloak / Perfekter spektraler Mantel   [Blackrose Prison]</v>
      </c>
    </row>
    <row r="33" spans="1:47" x14ac:dyDescent="0.25">
      <c r="A33" s="13">
        <v>426</v>
      </c>
      <c r="B33" t="s">
        <v>2386</v>
      </c>
      <c r="C33" t="s">
        <v>2388</v>
      </c>
      <c r="D33" t="s">
        <v>2387</v>
      </c>
      <c r="G33" s="3">
        <f t="shared" si="0"/>
        <v>426</v>
      </c>
      <c r="J33" s="8" t="s">
        <v>4281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constants'!$E$2:$L$4999,8,FALSE),""),""),"")</f>
        <v>1082</v>
      </c>
      <c r="S33" t="s">
        <v>768</v>
      </c>
      <c r="T33" s="23" t="str">
        <f>VLOOKUP(R33,'ESO zone constants'!$L$2:$O$9999,4,FALSE)</f>
        <v>DLC_MURKMIRE</v>
      </c>
      <c r="U33" s="3" t="str">
        <f>VLOOKUP(T33,'LibSets constants'!$B$2:$C$999,2,FALSE)</f>
        <v>Murkmire</v>
      </c>
      <c r="V33" t="s">
        <v>2544</v>
      </c>
      <c r="X33" s="3" t="str">
        <f>IF(J33&lt;&gt;"LIBSETS_SETTYPE_BATTLEGROUND",IF(J33&lt;&gt;"LIBSETS_SETTYPE_SPECIAL",IF(Y33&lt;&gt;"",VLOOKUP(Y33,'ESO zone constants'!$E$2:$L$4999,8,FALSE),""),""),"")</f>
        <v/>
      </c>
      <c r="AB33" s="3" t="str">
        <f>IF(J33&lt;&gt;"LIBSETS_SETTYPE_BATTLEGROUND",IF(J33&lt;&gt;"LIBSETS_SETTYPE_SPECIAL",IF(AC33&lt;&gt;"",VLOOKUP(AC33,'ESO zone constants'!$E$2:$L$4999,8,FALSE),""),""),"")</f>
        <v/>
      </c>
      <c r="AF33" s="3" t="str">
        <f>IF(J33&lt;&gt;"LIBSETS_SETTYPE_BATTLEGROUND",IF(J33&lt;&gt;"LIBSETS_SETTYPE_SPECIAL",IF(AG33&lt;&gt;"",VLOOKUP(AG33,'ESO zone constants'!$E$2:$L$4999,8,FALSE),""),""),"")</f>
        <v/>
      </c>
      <c r="AJ33" s="3" t="str">
        <f>IF(J33&lt;&gt;"LIBSETS_SETTYPE_BATTLEGROUND",IF(J33&lt;&gt;"LIBSETS_SETTYPE_SPECIAL",IF(AK33&lt;&gt;"",VLOOKUP(AK33,'ESO zone constants'!$E$2:$L$4999,8,FALSE),""),""),"")</f>
        <v/>
      </c>
      <c r="AN33" s="3" t="str">
        <f>IF(J33&lt;&gt;"LIBSETS_SETTYPE_BATTLEGROUND",IF(J33&lt;&gt;"LIBSETS_SETTYPE_SPECIAL",IF(AO33&lt;&gt;"",VLOOKUP(AO33,'ESO zone constants'!$E$2:$L$4999,8,FALSE),""),""),"")</f>
        <v/>
      </c>
      <c r="AR33" s="25" t="str">
        <f t="shared" si="3"/>
        <v>[426] = {wayshrines={-1,-1,-1,}, dlcId=DLC_MURKMIRE</v>
      </c>
      <c r="AS33" s="25" t="str">
        <f t="shared" si="1"/>
        <v>, zoneIds={1082}, veteran=true</v>
      </c>
      <c r="AT33" s="25" t="str">
        <f t="shared" si="4"/>
        <v>, setType=LIBSETS_SETTYPE_ARENA},</v>
      </c>
      <c r="AU33" s="25" t="str">
        <f t="shared" si="2"/>
        <v xml:space="preserve"> --Perfect Virulent Shot / Perfekter virulenter Schuss   [Blackrose Prison]</v>
      </c>
    </row>
    <row r="34" spans="1:47" x14ac:dyDescent="0.25">
      <c r="A34" s="13">
        <v>427</v>
      </c>
      <c r="B34" t="s">
        <v>2389</v>
      </c>
      <c r="C34" t="s">
        <v>2391</v>
      </c>
      <c r="D34" t="s">
        <v>2390</v>
      </c>
      <c r="G34" s="3">
        <f t="shared" si="0"/>
        <v>427</v>
      </c>
      <c r="J34" s="8" t="s">
        <v>4281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constants'!$E$2:$L$4999,8,FALSE),""),""),"")</f>
        <v>1082</v>
      </c>
      <c r="S34" t="s">
        <v>768</v>
      </c>
      <c r="T34" s="23" t="str">
        <f>VLOOKUP(R34,'ESO zone constants'!$L$2:$O$9999,4,FALSE)</f>
        <v>DLC_MURKMIRE</v>
      </c>
      <c r="U34" s="3" t="str">
        <f>VLOOKUP(T34,'LibSets constants'!$B$2:$C$999,2,FALSE)</f>
        <v>Murkmire</v>
      </c>
      <c r="V34" t="s">
        <v>2544</v>
      </c>
      <c r="X34" s="3" t="str">
        <f>IF(J34&lt;&gt;"LIBSETS_SETTYPE_BATTLEGROUND",IF(J34&lt;&gt;"LIBSETS_SETTYPE_SPECIAL",IF(Y34&lt;&gt;"",VLOOKUP(Y34,'ESO zone constants'!$E$2:$L$4999,8,FALSE),""),""),"")</f>
        <v/>
      </c>
      <c r="AB34" s="3" t="str">
        <f>IF(J34&lt;&gt;"LIBSETS_SETTYPE_BATTLEGROUND",IF(J34&lt;&gt;"LIBSETS_SETTYPE_SPECIAL",IF(AC34&lt;&gt;"",VLOOKUP(AC34,'ESO zone constants'!$E$2:$L$4999,8,FALSE),""),""),"")</f>
        <v/>
      </c>
      <c r="AF34" s="3" t="str">
        <f>IF(J34&lt;&gt;"LIBSETS_SETTYPE_BATTLEGROUND",IF(J34&lt;&gt;"LIBSETS_SETTYPE_SPECIAL",IF(AG34&lt;&gt;"",VLOOKUP(AG34,'ESO zone constants'!$E$2:$L$4999,8,FALSE),""),""),"")</f>
        <v/>
      </c>
      <c r="AJ34" s="3" t="str">
        <f>IF(J34&lt;&gt;"LIBSETS_SETTYPE_BATTLEGROUND",IF(J34&lt;&gt;"LIBSETS_SETTYPE_SPECIAL",IF(AK34&lt;&gt;"",VLOOKUP(AK34,'ESO zone constants'!$E$2:$L$4999,8,FALSE),""),""),"")</f>
        <v/>
      </c>
      <c r="AN34" s="3" t="str">
        <f>IF(J34&lt;&gt;"LIBSETS_SETTYPE_BATTLEGROUND",IF(J34&lt;&gt;"LIBSETS_SETTYPE_SPECIAL",IF(AO34&lt;&gt;"",VLOOKUP(AO34,'ESO zone constants'!$E$2:$L$4999,8,FALSE),""),""),"")</f>
        <v/>
      </c>
      <c r="AR34" s="25" t="str">
        <f t="shared" si="3"/>
        <v>[427] = {wayshrines={-1,-1,-1,}, dlcId=DLC_MURKMIRE</v>
      </c>
      <c r="AS34" s="25" t="str">
        <f t="shared" si="1"/>
        <v>, zoneIds={1082}, veteran=true</v>
      </c>
      <c r="AT34" s="25" t="str">
        <f t="shared" si="4"/>
        <v>, setType=LIBSETS_SETTYPE_ARENA},</v>
      </c>
      <c r="AU34" s="25" t="str">
        <f t="shared" si="2"/>
        <v xml:space="preserve"> --Perfect Wild Impulse / Perfekter wilder Impuls   [Blackrose Prison]</v>
      </c>
    </row>
    <row r="35" spans="1:47" x14ac:dyDescent="0.25">
      <c r="A35" s="13">
        <v>428</v>
      </c>
      <c r="B35" t="s">
        <v>2392</v>
      </c>
      <c r="C35" t="s">
        <v>2394</v>
      </c>
      <c r="D35" t="s">
        <v>2393</v>
      </c>
      <c r="G35" s="3">
        <f t="shared" si="0"/>
        <v>428</v>
      </c>
      <c r="J35" s="8" t="s">
        <v>4281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constants'!$E$2:$L$4999,8,FALSE),""),""),"")</f>
        <v>1082</v>
      </c>
      <c r="S35" t="s">
        <v>768</v>
      </c>
      <c r="T35" s="23" t="str">
        <f>VLOOKUP(R35,'ESO zone constants'!$L$2:$O$9999,4,FALSE)</f>
        <v>DLC_MURKMIRE</v>
      </c>
      <c r="U35" s="3" t="str">
        <f>VLOOKUP(T35,'LibSets constants'!$B$2:$C$999,2,FALSE)</f>
        <v>Murkmire</v>
      </c>
      <c r="V35" t="s">
        <v>2544</v>
      </c>
      <c r="X35" s="3" t="str">
        <f>IF(J35&lt;&gt;"LIBSETS_SETTYPE_BATTLEGROUND",IF(J35&lt;&gt;"LIBSETS_SETTYPE_SPECIAL",IF(Y35&lt;&gt;"",VLOOKUP(Y35,'ESO zone constants'!$E$2:$L$4999,8,FALSE),""),""),"")</f>
        <v/>
      </c>
      <c r="AB35" s="3" t="str">
        <f>IF(J35&lt;&gt;"LIBSETS_SETTYPE_BATTLEGROUND",IF(J35&lt;&gt;"LIBSETS_SETTYPE_SPECIAL",IF(AC35&lt;&gt;"",VLOOKUP(AC35,'ESO zone constants'!$E$2:$L$4999,8,FALSE),""),""),"")</f>
        <v/>
      </c>
      <c r="AF35" s="3" t="str">
        <f>IF(J35&lt;&gt;"LIBSETS_SETTYPE_BATTLEGROUND",IF(J35&lt;&gt;"LIBSETS_SETTYPE_SPECIAL",IF(AG35&lt;&gt;"",VLOOKUP(AG35,'ESO zone constants'!$E$2:$L$4999,8,FALSE),""),""),"")</f>
        <v/>
      </c>
      <c r="AJ35" s="3" t="str">
        <f>IF(J35&lt;&gt;"LIBSETS_SETTYPE_BATTLEGROUND",IF(J35&lt;&gt;"LIBSETS_SETTYPE_SPECIAL",IF(AK35&lt;&gt;"",VLOOKUP(AK35,'ESO zone constants'!$E$2:$L$4999,8,FALSE),""),""),"")</f>
        <v/>
      </c>
      <c r="AN35" s="3" t="str">
        <f>IF(J35&lt;&gt;"LIBSETS_SETTYPE_BATTLEGROUND",IF(J35&lt;&gt;"LIBSETS_SETTYPE_SPECIAL",IF(AO35&lt;&gt;"",VLOOKUP(AO35,'ESO zone constants'!$E$2:$L$4999,8,FALSE),""),""),"")</f>
        <v/>
      </c>
      <c r="AR35" s="25" t="str">
        <f t="shared" si="3"/>
        <v>[428] = {wayshrines={-1,-1,-1,}, dlcId=DLC_MURKMIRE</v>
      </c>
      <c r="AS35" s="25" t="str">
        <f t="shared" si="1"/>
        <v>, zoneIds={1082}, veteran=true</v>
      </c>
      <c r="AT35" s="25" t="str">
        <f t="shared" si="4"/>
        <v>, setType=LIBSETS_SETTYPE_ARENA},</v>
      </c>
      <c r="AU35" s="25" t="str">
        <f t="shared" si="2"/>
        <v xml:space="preserve"> --Perfect Mender's Ward / Perfekter Schutz des Pflegers   [Blackrose Prison]</v>
      </c>
    </row>
    <row r="36" spans="1:47" x14ac:dyDescent="0.25">
      <c r="A36" s="5" t="s">
        <v>2426</v>
      </c>
      <c r="B36" t="s">
        <v>2472</v>
      </c>
      <c r="C36" t="s">
        <v>2473</v>
      </c>
      <c r="G36" s="3" t="str">
        <f t="shared" si="0"/>
        <v>???</v>
      </c>
      <c r="I36" t="s">
        <v>2470</v>
      </c>
      <c r="J36" s="8" t="s">
        <v>4281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constants'!$E$2:$L$4999,8,FALSE),""),""),"")</f>
        <v>635</v>
      </c>
      <c r="S36" t="s">
        <v>486</v>
      </c>
      <c r="T36" s="23" t="str">
        <f>VLOOKUP(R36,'ESO zone constants'!$L$2:$O$9999,4,FALSE)</f>
        <v>DLC_BASE_GAME</v>
      </c>
      <c r="U36" s="3" t="str">
        <f>VLOOKUP(T36,'LibSets constants'!$B$2:$C$999,2,FALSE)</f>
        <v>Included in base game</v>
      </c>
      <c r="V36" t="s">
        <v>2544</v>
      </c>
      <c r="X36" s="3" t="str">
        <f>IF(J36&lt;&gt;"LIBSETS_SETTYPE_BATTLEGROUND",IF(J36&lt;&gt;"LIBSETS_SETTYPE_SPECIAL",IF(Y36&lt;&gt;"",VLOOKUP(Y36,'ESO zone constants'!$E$2:$L$4999,8,FALSE),""),""),"")</f>
        <v/>
      </c>
      <c r="AB36" s="3" t="str">
        <f>IF(J36&lt;&gt;"LIBSETS_SETTYPE_BATTLEGROUND",IF(J36&lt;&gt;"LIBSETS_SETTYPE_SPECIAL",IF(AC36&lt;&gt;"",VLOOKUP(AC36,'ESO zone constants'!$E$2:$L$4999,8,FALSE),""),""),"")</f>
        <v/>
      </c>
      <c r="AF36" s="3" t="str">
        <f>IF(J36&lt;&gt;"LIBSETS_SETTYPE_BATTLEGROUND",IF(J36&lt;&gt;"LIBSETS_SETTYPE_SPECIAL",IF(AG36&lt;&gt;"",VLOOKUP(AG36,'ESO zone constants'!$E$2:$L$4999,8,FALSE),""),""),"")</f>
        <v/>
      </c>
      <c r="AJ36" s="3" t="str">
        <f>IF(J36&lt;&gt;"LIBSETS_SETTYPE_BATTLEGROUND",IF(J36&lt;&gt;"LIBSETS_SETTYPE_SPECIAL",IF(AK36&lt;&gt;"",VLOOKUP(AK36,'ESO zone constants'!$E$2:$L$4999,8,FALSE),""),""),"")</f>
        <v/>
      </c>
      <c r="AN36" s="3" t="str">
        <f>IF(J36&lt;&gt;"LIBSETS_SETTYPE_BATTLEGROUND",IF(J36&lt;&gt;"LIBSETS_SETTYPE_SPECIAL",IF(AO36&lt;&gt;"",VLOOKUP(AO36,'ESO zone constants'!$E$2:$L$4999,8,FALSE),""),""),"")</f>
        <v/>
      </c>
      <c r="AR36" s="25" t="str">
        <f t="shared" si="3"/>
        <v>--[???] = {wayshrines={-1,-1,-1,}, dlcId=DLC_BASE_GAME</v>
      </c>
      <c r="AS36" s="25" t="str">
        <f t="shared" si="1"/>
        <v>, zoneIds={635}, veteran=true</v>
      </c>
      <c r="AT36" s="25" t="str">
        <f t="shared" si="4"/>
        <v>, setType=LIBSETS_SETTYPE_ARENA},</v>
      </c>
      <c r="AU36" s="25" t="str">
        <f t="shared" si="2"/>
        <v xml:space="preserve"> --The Master's Axe / Axt des Meisters   [Dragonstar Arena]</v>
      </c>
    </row>
    <row r="37" spans="1:47" x14ac:dyDescent="0.25">
      <c r="A37" s="5" t="s">
        <v>2426</v>
      </c>
      <c r="B37" t="s">
        <v>2480</v>
      </c>
      <c r="C37" t="s">
        <v>2482</v>
      </c>
      <c r="G37" s="3" t="str">
        <f t="shared" si="0"/>
        <v>???</v>
      </c>
      <c r="I37" t="s">
        <v>2470</v>
      </c>
      <c r="J37" s="8" t="s">
        <v>4281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constants'!$E$2:$L$4999,8,FALSE),""),""),"")</f>
        <v>635</v>
      </c>
      <c r="S37" t="s">
        <v>486</v>
      </c>
      <c r="T37" s="23" t="str">
        <f>VLOOKUP(R37,'ESO zone constants'!$L$2:$O$9999,4,FALSE)</f>
        <v>DLC_BASE_GAME</v>
      </c>
      <c r="U37" s="3" t="str">
        <f>VLOOKUP(T37,'LibSets constants'!$B$2:$C$999,2,FALSE)</f>
        <v>Included in base game</v>
      </c>
      <c r="V37" t="s">
        <v>2544</v>
      </c>
      <c r="X37" s="3" t="str">
        <f>IF(J37&lt;&gt;"LIBSETS_SETTYPE_BATTLEGROUND",IF(J37&lt;&gt;"LIBSETS_SETTYPE_SPECIAL",IF(Y37&lt;&gt;"",VLOOKUP(Y37,'ESO zone constants'!$E$2:$L$4999,8,FALSE),""),""),"")</f>
        <v/>
      </c>
      <c r="AB37" s="3" t="str">
        <f>IF(J37&lt;&gt;"LIBSETS_SETTYPE_BATTLEGROUND",IF(J37&lt;&gt;"LIBSETS_SETTYPE_SPECIAL",IF(AC37&lt;&gt;"",VLOOKUP(AC37,'ESO zone constants'!$E$2:$L$4999,8,FALSE),""),""),"")</f>
        <v/>
      </c>
      <c r="AF37" s="3" t="str">
        <f>IF(J37&lt;&gt;"LIBSETS_SETTYPE_BATTLEGROUND",IF(J37&lt;&gt;"LIBSETS_SETTYPE_SPECIAL",IF(AG37&lt;&gt;"",VLOOKUP(AG37,'ESO zone constants'!$E$2:$L$4999,8,FALSE),""),""),"")</f>
        <v/>
      </c>
      <c r="AJ37" s="3" t="str">
        <f>IF(J37&lt;&gt;"LIBSETS_SETTYPE_BATTLEGROUND",IF(J37&lt;&gt;"LIBSETS_SETTYPE_SPECIAL",IF(AK37&lt;&gt;"",VLOOKUP(AK37,'ESO zone constants'!$E$2:$L$4999,8,FALSE),""),""),"")</f>
        <v/>
      </c>
      <c r="AN37" s="3" t="str">
        <f>IF(J37&lt;&gt;"LIBSETS_SETTYPE_BATTLEGROUND",IF(J37&lt;&gt;"LIBSETS_SETTYPE_SPECIAL",IF(AO37&lt;&gt;"",VLOOKUP(AO37,'ESO zone constants'!$E$2:$L$4999,8,FALSE),""),""),"")</f>
        <v/>
      </c>
      <c r="AR37" s="25" t="str">
        <f t="shared" si="3"/>
        <v>--[???] = {wayshrines={-1,-1,-1,}, dlcId=DLC_BASE_GAME</v>
      </c>
      <c r="AS37" s="25" t="str">
        <f t="shared" si="1"/>
        <v>, zoneIds={635}, veteran=true</v>
      </c>
      <c r="AT37" s="25" t="str">
        <f t="shared" si="4"/>
        <v>, setType=LIBSETS_SETTYPE_ARENA},</v>
      </c>
      <c r="AU37" s="25" t="str">
        <f t="shared" si="2"/>
        <v xml:space="preserve"> --The Master's Battle Axe / Streitaxt des Meisters   [Dragonstar Arena]</v>
      </c>
    </row>
    <row r="38" spans="1:47" x14ac:dyDescent="0.25">
      <c r="A38" s="5" t="s">
        <v>2426</v>
      </c>
      <c r="B38" t="s">
        <v>2441</v>
      </c>
      <c r="C38" t="s">
        <v>2442</v>
      </c>
      <c r="G38" s="3" t="str">
        <f t="shared" si="0"/>
        <v>???</v>
      </c>
      <c r="I38" t="s">
        <v>2470</v>
      </c>
      <c r="J38" s="8" t="s">
        <v>4281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constants'!$E$2:$L$4999,8,FALSE),""),""),"")</f>
        <v>635</v>
      </c>
      <c r="S38" t="s">
        <v>486</v>
      </c>
      <c r="T38" s="23" t="str">
        <f>VLOOKUP(R38,'ESO zone constants'!$L$2:$O$9999,4,FALSE)</f>
        <v>DLC_BASE_GAME</v>
      </c>
      <c r="U38" s="3" t="str">
        <f>VLOOKUP(T38,'LibSets constants'!$B$2:$C$999,2,FALSE)</f>
        <v>Included in base game</v>
      </c>
      <c r="V38" t="s">
        <v>2544</v>
      </c>
      <c r="X38" s="3" t="str">
        <f>IF(J38&lt;&gt;"LIBSETS_SETTYPE_BATTLEGROUND",IF(J38&lt;&gt;"LIBSETS_SETTYPE_SPECIAL",IF(Y38&lt;&gt;"",VLOOKUP(Y38,'ESO zone constants'!$E$2:$L$4999,8,FALSE),""),""),"")</f>
        <v/>
      </c>
      <c r="AB38" s="3" t="str">
        <f>IF(J38&lt;&gt;"LIBSETS_SETTYPE_BATTLEGROUND",IF(J38&lt;&gt;"LIBSETS_SETTYPE_SPECIAL",IF(AC38&lt;&gt;"",VLOOKUP(AC38,'ESO zone constants'!$E$2:$L$4999,8,FALSE),""),""),"")</f>
        <v/>
      </c>
      <c r="AF38" s="3" t="str">
        <f>IF(J38&lt;&gt;"LIBSETS_SETTYPE_BATTLEGROUND",IF(J38&lt;&gt;"LIBSETS_SETTYPE_SPECIAL",IF(AG38&lt;&gt;"",VLOOKUP(AG38,'ESO zone constants'!$E$2:$L$4999,8,FALSE),""),""),"")</f>
        <v/>
      </c>
      <c r="AJ38" s="3" t="str">
        <f>IF(J38&lt;&gt;"LIBSETS_SETTYPE_BATTLEGROUND",IF(J38&lt;&gt;"LIBSETS_SETTYPE_SPECIAL",IF(AK38&lt;&gt;"",VLOOKUP(AK38,'ESO zone constants'!$E$2:$L$4999,8,FALSE),""),""),"")</f>
        <v/>
      </c>
      <c r="AN38" s="3" t="str">
        <f>IF(J38&lt;&gt;"LIBSETS_SETTYPE_BATTLEGROUND",IF(J38&lt;&gt;"LIBSETS_SETTYPE_SPECIAL",IF(AO38&lt;&gt;"",VLOOKUP(AO38,'ESO zone constants'!$E$2:$L$4999,8,FALSE),""),""),"")</f>
        <v/>
      </c>
      <c r="AR38" s="25" t="str">
        <f t="shared" si="3"/>
        <v>--[???] = {wayshrines={-1,-1,-1,}, dlcId=DLC_BASE_GAME</v>
      </c>
      <c r="AS38" s="25" t="str">
        <f t="shared" si="1"/>
        <v>, zoneIds={635}, veteran=true</v>
      </c>
      <c r="AT38" s="25" t="str">
        <f t="shared" si="4"/>
        <v>, setType=LIBSETS_SETTYPE_ARENA},</v>
      </c>
      <c r="AU38" s="25" t="str">
        <f t="shared" si="2"/>
        <v xml:space="preserve"> --The Master's Bow / Bogen des Meisters   [Dragonstar Arena]</v>
      </c>
    </row>
    <row r="39" spans="1:47" x14ac:dyDescent="0.25">
      <c r="A39" s="5" t="s">
        <v>2426</v>
      </c>
      <c r="B39" t="s">
        <v>2445</v>
      </c>
      <c r="C39" t="s">
        <v>2446</v>
      </c>
      <c r="G39" s="3" t="str">
        <f t="shared" si="0"/>
        <v>???</v>
      </c>
      <c r="I39" t="s">
        <v>2470</v>
      </c>
      <c r="J39" s="8" t="s">
        <v>4281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constants'!$E$2:$L$4999,8,FALSE),""),""),"")</f>
        <v>635</v>
      </c>
      <c r="S39" t="s">
        <v>486</v>
      </c>
      <c r="T39" s="23" t="str">
        <f>VLOOKUP(R39,'ESO zone constants'!$L$2:$O$9999,4,FALSE)</f>
        <v>DLC_BASE_GAME</v>
      </c>
      <c r="U39" s="3" t="str">
        <f>VLOOKUP(T39,'LibSets constants'!$B$2:$C$999,2,FALSE)</f>
        <v>Included in base game</v>
      </c>
      <c r="V39" t="s">
        <v>2544</v>
      </c>
      <c r="X39" s="3" t="str">
        <f>IF(J39&lt;&gt;"LIBSETS_SETTYPE_BATTLEGROUND",IF(J39&lt;&gt;"LIBSETS_SETTYPE_SPECIAL",IF(Y39&lt;&gt;"",VLOOKUP(Y39,'ESO zone constants'!$E$2:$L$4999,8,FALSE),""),""),"")</f>
        <v/>
      </c>
      <c r="AB39" s="3" t="str">
        <f>IF(J39&lt;&gt;"LIBSETS_SETTYPE_BATTLEGROUND",IF(J39&lt;&gt;"LIBSETS_SETTYPE_SPECIAL",IF(AC39&lt;&gt;"",VLOOKUP(AC39,'ESO zone constants'!$E$2:$L$4999,8,FALSE),""),""),"")</f>
        <v/>
      </c>
      <c r="AF39" s="3" t="str">
        <f>IF(J39&lt;&gt;"LIBSETS_SETTYPE_BATTLEGROUND",IF(J39&lt;&gt;"LIBSETS_SETTYPE_SPECIAL",IF(AG39&lt;&gt;"",VLOOKUP(AG39,'ESO zone constants'!$E$2:$L$4999,8,FALSE),""),""),"")</f>
        <v/>
      </c>
      <c r="AJ39" s="3" t="str">
        <f>IF(J39&lt;&gt;"LIBSETS_SETTYPE_BATTLEGROUND",IF(J39&lt;&gt;"LIBSETS_SETTYPE_SPECIAL",IF(AK39&lt;&gt;"",VLOOKUP(AK39,'ESO zone constants'!$E$2:$L$4999,8,FALSE),""),""),"")</f>
        <v/>
      </c>
      <c r="AN39" s="3" t="str">
        <f>IF(J39&lt;&gt;"LIBSETS_SETTYPE_BATTLEGROUND",IF(J39&lt;&gt;"LIBSETS_SETTYPE_SPECIAL",IF(AO39&lt;&gt;"",VLOOKUP(AO39,'ESO zone constants'!$E$2:$L$4999,8,FALSE),""),""),"")</f>
        <v/>
      </c>
      <c r="AR39" s="25" t="str">
        <f t="shared" si="3"/>
        <v>--[???] = {wayshrines={-1,-1,-1,}, dlcId=DLC_BASE_GAME</v>
      </c>
      <c r="AS39" s="25" t="str">
        <f t="shared" si="1"/>
        <v>, zoneIds={635}, veteran=true</v>
      </c>
      <c r="AT39" s="25" t="str">
        <f t="shared" si="4"/>
        <v>, setType=LIBSETS_SETTYPE_ARENA},</v>
      </c>
      <c r="AU39" s="25" t="str">
        <f t="shared" si="2"/>
        <v xml:space="preserve"> --The Master's Dagger / Dolch des Meisters   [Dragonstar Arena]</v>
      </c>
    </row>
    <row r="40" spans="1:47" x14ac:dyDescent="0.25">
      <c r="A40" s="5" t="s">
        <v>2426</v>
      </c>
      <c r="B40" t="s">
        <v>2433</v>
      </c>
      <c r="C40" t="s">
        <v>2434</v>
      </c>
      <c r="G40" s="3" t="str">
        <f t="shared" si="0"/>
        <v>???</v>
      </c>
      <c r="I40" t="s">
        <v>2470</v>
      </c>
      <c r="J40" s="8" t="s">
        <v>4281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constants'!$E$2:$L$4999,8,FALSE),""),""),"")</f>
        <v>635</v>
      </c>
      <c r="S40" t="s">
        <v>486</v>
      </c>
      <c r="T40" s="23" t="str">
        <f>VLOOKUP(R40,'ESO zone constants'!$L$2:$O$9999,4,FALSE)</f>
        <v>DLC_BASE_GAME</v>
      </c>
      <c r="U40" s="3" t="str">
        <f>VLOOKUP(T40,'LibSets constants'!$B$2:$C$999,2,FALSE)</f>
        <v>Included in base game</v>
      </c>
      <c r="V40" t="s">
        <v>2544</v>
      </c>
      <c r="X40" s="3" t="str">
        <f>IF(J40&lt;&gt;"LIBSETS_SETTYPE_BATTLEGROUND",IF(J40&lt;&gt;"LIBSETS_SETTYPE_SPECIAL",IF(Y40&lt;&gt;"",VLOOKUP(Y40,'ESO zone constants'!$E$2:$L$4999,8,FALSE),""),""),"")</f>
        <v/>
      </c>
      <c r="AB40" s="3" t="str">
        <f>IF(J40&lt;&gt;"LIBSETS_SETTYPE_BATTLEGROUND",IF(J40&lt;&gt;"LIBSETS_SETTYPE_SPECIAL",IF(AC40&lt;&gt;"",VLOOKUP(AC40,'ESO zone constants'!$E$2:$L$4999,8,FALSE),""),""),"")</f>
        <v/>
      </c>
      <c r="AF40" s="3" t="str">
        <f>IF(J40&lt;&gt;"LIBSETS_SETTYPE_BATTLEGROUND",IF(J40&lt;&gt;"LIBSETS_SETTYPE_SPECIAL",IF(AG40&lt;&gt;"",VLOOKUP(AG40,'ESO zone constants'!$E$2:$L$4999,8,FALSE),""),""),"")</f>
        <v/>
      </c>
      <c r="AJ40" s="3" t="str">
        <f>IF(J40&lt;&gt;"LIBSETS_SETTYPE_BATTLEGROUND",IF(J40&lt;&gt;"LIBSETS_SETTYPE_SPECIAL",IF(AK40&lt;&gt;"",VLOOKUP(AK40,'ESO zone constants'!$E$2:$L$4999,8,FALSE),""),""),"")</f>
        <v/>
      </c>
      <c r="AN40" s="3" t="str">
        <f>IF(J40&lt;&gt;"LIBSETS_SETTYPE_BATTLEGROUND",IF(J40&lt;&gt;"LIBSETS_SETTYPE_SPECIAL",IF(AO40&lt;&gt;"",VLOOKUP(AO40,'ESO zone constants'!$E$2:$L$4999,8,FALSE),""),""),"")</f>
        <v/>
      </c>
      <c r="AR40" s="25" t="str">
        <f t="shared" si="3"/>
        <v>--[???] = {wayshrines={-1,-1,-1,}, dlcId=DLC_BASE_GAME</v>
      </c>
      <c r="AS40" s="25" t="str">
        <f t="shared" si="1"/>
        <v>, zoneIds={635}, veteran=true</v>
      </c>
      <c r="AT40" s="25" t="str">
        <f t="shared" si="4"/>
        <v>, setType=LIBSETS_SETTYPE_ARENA},</v>
      </c>
      <c r="AU40" s="25" t="str">
        <f t="shared" si="2"/>
        <v xml:space="preserve"> --The Master's Greatsword / Bidenhänder des Meisters   [Dragonstar Arena]</v>
      </c>
    </row>
    <row r="41" spans="1:47" x14ac:dyDescent="0.25">
      <c r="A41" s="5" t="s">
        <v>2426</v>
      </c>
      <c r="B41" t="s">
        <v>2447</v>
      </c>
      <c r="C41" t="s">
        <v>2448</v>
      </c>
      <c r="G41" s="3" t="str">
        <f t="shared" si="0"/>
        <v>???</v>
      </c>
      <c r="I41" t="s">
        <v>2470</v>
      </c>
      <c r="J41" s="8" t="s">
        <v>4281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constants'!$E$2:$L$4999,8,FALSE),""),""),"")</f>
        <v>635</v>
      </c>
      <c r="S41" t="s">
        <v>486</v>
      </c>
      <c r="T41" s="23" t="str">
        <f>VLOOKUP(R41,'ESO zone constants'!$L$2:$O$9999,4,FALSE)</f>
        <v>DLC_BASE_GAME</v>
      </c>
      <c r="U41" s="3" t="str">
        <f>VLOOKUP(T41,'LibSets constants'!$B$2:$C$999,2,FALSE)</f>
        <v>Included in base game</v>
      </c>
      <c r="V41" t="s">
        <v>2544</v>
      </c>
      <c r="X41" s="3" t="str">
        <f>IF(J41&lt;&gt;"LIBSETS_SETTYPE_BATTLEGROUND",IF(J41&lt;&gt;"LIBSETS_SETTYPE_SPECIAL",IF(Y41&lt;&gt;"",VLOOKUP(Y41,'ESO zone constants'!$E$2:$L$4999,8,FALSE),""),""),"")</f>
        <v/>
      </c>
      <c r="AB41" s="3" t="str">
        <f>IF(J41&lt;&gt;"LIBSETS_SETTYPE_BATTLEGROUND",IF(J41&lt;&gt;"LIBSETS_SETTYPE_SPECIAL",IF(AC41&lt;&gt;"",VLOOKUP(AC41,'ESO zone constants'!$E$2:$L$4999,8,FALSE),""),""),"")</f>
        <v/>
      </c>
      <c r="AF41" s="3" t="str">
        <f>IF(J41&lt;&gt;"LIBSETS_SETTYPE_BATTLEGROUND",IF(J41&lt;&gt;"LIBSETS_SETTYPE_SPECIAL",IF(AG41&lt;&gt;"",VLOOKUP(AG41,'ESO zone constants'!$E$2:$L$4999,8,FALSE),""),""),"")</f>
        <v/>
      </c>
      <c r="AJ41" s="3" t="str">
        <f>IF(J41&lt;&gt;"LIBSETS_SETTYPE_BATTLEGROUND",IF(J41&lt;&gt;"LIBSETS_SETTYPE_SPECIAL",IF(AK41&lt;&gt;"",VLOOKUP(AK41,'ESO zone constants'!$E$2:$L$4999,8,FALSE),""),""),"")</f>
        <v/>
      </c>
      <c r="AN41" s="3" t="str">
        <f>IF(J41&lt;&gt;"LIBSETS_SETTYPE_BATTLEGROUND",IF(J41&lt;&gt;"LIBSETS_SETTYPE_SPECIAL",IF(AO41&lt;&gt;"",VLOOKUP(AO41,'ESO zone constants'!$E$2:$L$4999,8,FALSE),""),""),"")</f>
        <v/>
      </c>
      <c r="AR41" s="25" t="str">
        <f t="shared" si="3"/>
        <v>--[???] = {wayshrines={-1,-1,-1,}, dlcId=DLC_BASE_GAME</v>
      </c>
      <c r="AS41" s="25" t="str">
        <f t="shared" si="1"/>
        <v>, zoneIds={635}, veteran=true</v>
      </c>
      <c r="AT41" s="25" t="str">
        <f t="shared" si="4"/>
        <v>, setType=LIBSETS_SETTYPE_ARENA},</v>
      </c>
      <c r="AU41" s="25" t="str">
        <f t="shared" si="2"/>
        <v xml:space="preserve"> --The Master's Ice Staff / Eisstab des Meisters   [Dragonstar Arena]</v>
      </c>
    </row>
    <row r="42" spans="1:47" x14ac:dyDescent="0.25">
      <c r="A42" s="5" t="s">
        <v>2426</v>
      </c>
      <c r="B42" t="s">
        <v>2451</v>
      </c>
      <c r="C42" t="s">
        <v>2452</v>
      </c>
      <c r="G42" s="3" t="str">
        <f t="shared" si="0"/>
        <v>???</v>
      </c>
      <c r="I42" t="s">
        <v>2470</v>
      </c>
      <c r="J42" s="8" t="s">
        <v>4281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constants'!$E$2:$L$4999,8,FALSE),""),""),"")</f>
        <v>635</v>
      </c>
      <c r="S42" t="s">
        <v>486</v>
      </c>
      <c r="T42" s="23" t="str">
        <f>VLOOKUP(R42,'ESO zone constants'!$L$2:$O$9999,4,FALSE)</f>
        <v>DLC_BASE_GAME</v>
      </c>
      <c r="U42" s="3" t="str">
        <f>VLOOKUP(T42,'LibSets constants'!$B$2:$C$999,2,FALSE)</f>
        <v>Included in base game</v>
      </c>
      <c r="V42" t="s">
        <v>2544</v>
      </c>
      <c r="X42" s="3" t="str">
        <f>IF(J42&lt;&gt;"LIBSETS_SETTYPE_BATTLEGROUND",IF(J42&lt;&gt;"LIBSETS_SETTYPE_SPECIAL",IF(Y42&lt;&gt;"",VLOOKUP(Y42,'ESO zone constants'!$E$2:$L$4999,8,FALSE),""),""),"")</f>
        <v/>
      </c>
      <c r="AB42" s="3" t="str">
        <f>IF(J42&lt;&gt;"LIBSETS_SETTYPE_BATTLEGROUND",IF(J42&lt;&gt;"LIBSETS_SETTYPE_SPECIAL",IF(AC42&lt;&gt;"",VLOOKUP(AC42,'ESO zone constants'!$E$2:$L$4999,8,FALSE),""),""),"")</f>
        <v/>
      </c>
      <c r="AF42" s="3" t="str">
        <f>IF(J42&lt;&gt;"LIBSETS_SETTYPE_BATTLEGROUND",IF(J42&lt;&gt;"LIBSETS_SETTYPE_SPECIAL",IF(AG42&lt;&gt;"",VLOOKUP(AG42,'ESO zone constants'!$E$2:$L$4999,8,FALSE),""),""),"")</f>
        <v/>
      </c>
      <c r="AJ42" s="3" t="str">
        <f>IF(J42&lt;&gt;"LIBSETS_SETTYPE_BATTLEGROUND",IF(J42&lt;&gt;"LIBSETS_SETTYPE_SPECIAL",IF(AK42&lt;&gt;"",VLOOKUP(AK42,'ESO zone constants'!$E$2:$L$4999,8,FALSE),""),""),"")</f>
        <v/>
      </c>
      <c r="AN42" s="3" t="str">
        <f>IF(J42&lt;&gt;"LIBSETS_SETTYPE_BATTLEGROUND",IF(J42&lt;&gt;"LIBSETS_SETTYPE_SPECIAL",IF(AO42&lt;&gt;"",VLOOKUP(AO42,'ESO zone constants'!$E$2:$L$4999,8,FALSE),""),""),"")</f>
        <v/>
      </c>
      <c r="AR42" s="25" t="str">
        <f t="shared" si="3"/>
        <v>--[???] = {wayshrines={-1,-1,-1,}, dlcId=DLC_BASE_GAME</v>
      </c>
      <c r="AS42" s="25" t="str">
        <f t="shared" si="1"/>
        <v>, zoneIds={635}, veteran=true</v>
      </c>
      <c r="AT42" s="25" t="str">
        <f t="shared" si="4"/>
        <v>, setType=LIBSETS_SETTYPE_ARENA},</v>
      </c>
      <c r="AU42" s="25" t="str">
        <f t="shared" si="2"/>
        <v xml:space="preserve"> --The Master's Inferno Staff / Flammenstab des Meisters   [Dragonstar Arena]</v>
      </c>
    </row>
    <row r="43" spans="1:47" x14ac:dyDescent="0.25">
      <c r="A43" s="5" t="s">
        <v>2426</v>
      </c>
      <c r="B43" t="s">
        <v>2437</v>
      </c>
      <c r="C43" t="s">
        <v>2438</v>
      </c>
      <c r="G43" s="3" t="str">
        <f t="shared" si="0"/>
        <v>???</v>
      </c>
      <c r="I43" t="s">
        <v>2470</v>
      </c>
      <c r="J43" s="8" t="s">
        <v>4281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constants'!$E$2:$L$4999,8,FALSE),""),""),"")</f>
        <v>635</v>
      </c>
      <c r="S43" t="s">
        <v>486</v>
      </c>
      <c r="T43" s="23" t="str">
        <f>VLOOKUP(R43,'ESO zone constants'!$L$2:$O$9999,4,FALSE)</f>
        <v>DLC_BASE_GAME</v>
      </c>
      <c r="U43" s="3" t="str">
        <f>VLOOKUP(T43,'LibSets constants'!$B$2:$C$999,2,FALSE)</f>
        <v>Included in base game</v>
      </c>
      <c r="V43" t="s">
        <v>2544</v>
      </c>
      <c r="X43" s="3" t="str">
        <f>IF(J43&lt;&gt;"LIBSETS_SETTYPE_BATTLEGROUND",IF(J43&lt;&gt;"LIBSETS_SETTYPE_SPECIAL",IF(Y43&lt;&gt;"",VLOOKUP(Y43,'ESO zone constants'!$E$2:$L$4999,8,FALSE),""),""),"")</f>
        <v/>
      </c>
      <c r="AB43" s="3" t="str">
        <f>IF(J43&lt;&gt;"LIBSETS_SETTYPE_BATTLEGROUND",IF(J43&lt;&gt;"LIBSETS_SETTYPE_SPECIAL",IF(AC43&lt;&gt;"",VLOOKUP(AC43,'ESO zone constants'!$E$2:$L$4999,8,FALSE),""),""),"")</f>
        <v/>
      </c>
      <c r="AF43" s="3" t="str">
        <f>IF(J43&lt;&gt;"LIBSETS_SETTYPE_BATTLEGROUND",IF(J43&lt;&gt;"LIBSETS_SETTYPE_SPECIAL",IF(AG43&lt;&gt;"",VLOOKUP(AG43,'ESO zone constants'!$E$2:$L$4999,8,FALSE),""),""),"")</f>
        <v/>
      </c>
      <c r="AJ43" s="3" t="str">
        <f>IF(J43&lt;&gt;"LIBSETS_SETTYPE_BATTLEGROUND",IF(J43&lt;&gt;"LIBSETS_SETTYPE_SPECIAL",IF(AK43&lt;&gt;"",VLOOKUP(AK43,'ESO zone constants'!$E$2:$L$4999,8,FALSE),""),""),"")</f>
        <v/>
      </c>
      <c r="AN43" s="3" t="str">
        <f>IF(J43&lt;&gt;"LIBSETS_SETTYPE_BATTLEGROUND",IF(J43&lt;&gt;"LIBSETS_SETTYPE_SPECIAL",IF(AO43&lt;&gt;"",VLOOKUP(AO43,'ESO zone constants'!$E$2:$L$4999,8,FALSE),""),""),"")</f>
        <v/>
      </c>
      <c r="AR43" s="25" t="str">
        <f t="shared" si="3"/>
        <v>--[???] = {wayshrines={-1,-1,-1,}, dlcId=DLC_BASE_GAME</v>
      </c>
      <c r="AS43" s="25" t="str">
        <f t="shared" si="1"/>
        <v>, zoneIds={635}, veteran=true</v>
      </c>
      <c r="AT43" s="25" t="str">
        <f t="shared" si="4"/>
        <v>, setType=LIBSETS_SETTYPE_ARENA},</v>
      </c>
      <c r="AU43" s="25" t="str">
        <f t="shared" si="2"/>
        <v xml:space="preserve"> --The Master's Lightning Staff / Blitzstab des Meisters   [Dragonstar Arena]</v>
      </c>
    </row>
    <row r="44" spans="1:47" x14ac:dyDescent="0.25">
      <c r="A44" s="5" t="s">
        <v>2426</v>
      </c>
      <c r="B44" t="s">
        <v>2474</v>
      </c>
      <c r="C44" t="s">
        <v>2475</v>
      </c>
      <c r="G44" s="3" t="str">
        <f t="shared" si="0"/>
        <v>???</v>
      </c>
      <c r="I44" t="s">
        <v>2470</v>
      </c>
      <c r="J44" s="8" t="s">
        <v>4281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constants'!$E$2:$L$4999,8,FALSE),""),""),"")</f>
        <v>635</v>
      </c>
      <c r="S44" t="s">
        <v>486</v>
      </c>
      <c r="T44" s="23" t="str">
        <f>VLOOKUP(R44,'ESO zone constants'!$L$2:$O$9999,4,FALSE)</f>
        <v>DLC_BASE_GAME</v>
      </c>
      <c r="U44" s="3" t="str">
        <f>VLOOKUP(T44,'LibSets constants'!$B$2:$C$999,2,FALSE)</f>
        <v>Included in base game</v>
      </c>
      <c r="V44" t="s">
        <v>2544</v>
      </c>
      <c r="X44" s="3" t="str">
        <f>IF(J44&lt;&gt;"LIBSETS_SETTYPE_BATTLEGROUND",IF(J44&lt;&gt;"LIBSETS_SETTYPE_SPECIAL",IF(Y44&lt;&gt;"",VLOOKUP(Y44,'ESO zone constants'!$E$2:$L$4999,8,FALSE),""),""),"")</f>
        <v/>
      </c>
      <c r="AB44" s="3" t="str">
        <f>IF(J44&lt;&gt;"LIBSETS_SETTYPE_BATTLEGROUND",IF(J44&lt;&gt;"LIBSETS_SETTYPE_SPECIAL",IF(AC44&lt;&gt;"",VLOOKUP(AC44,'ESO zone constants'!$E$2:$L$4999,8,FALSE),""),""),"")</f>
        <v/>
      </c>
      <c r="AF44" s="3" t="str">
        <f>IF(J44&lt;&gt;"LIBSETS_SETTYPE_BATTLEGROUND",IF(J44&lt;&gt;"LIBSETS_SETTYPE_SPECIAL",IF(AG44&lt;&gt;"",VLOOKUP(AG44,'ESO zone constants'!$E$2:$L$4999,8,FALSE),""),""),"")</f>
        <v/>
      </c>
      <c r="AJ44" s="3" t="str">
        <f>IF(J44&lt;&gt;"LIBSETS_SETTYPE_BATTLEGROUND",IF(J44&lt;&gt;"LIBSETS_SETTYPE_SPECIAL",IF(AK44&lt;&gt;"",VLOOKUP(AK44,'ESO zone constants'!$E$2:$L$4999,8,FALSE),""),""),"")</f>
        <v/>
      </c>
      <c r="AN44" s="3" t="str">
        <f>IF(J44&lt;&gt;"LIBSETS_SETTYPE_BATTLEGROUND",IF(J44&lt;&gt;"LIBSETS_SETTYPE_SPECIAL",IF(AO44&lt;&gt;"",VLOOKUP(AO44,'ESO zone constants'!$E$2:$L$4999,8,FALSE),""),""),"")</f>
        <v/>
      </c>
      <c r="AR44" s="25" t="str">
        <f t="shared" si="3"/>
        <v>--[???] = {wayshrines={-1,-1,-1,}, dlcId=DLC_BASE_GAME</v>
      </c>
      <c r="AS44" s="25" t="str">
        <f t="shared" si="1"/>
        <v>, zoneIds={635}, veteran=true</v>
      </c>
      <c r="AT44" s="25" t="str">
        <f t="shared" si="4"/>
        <v>, setType=LIBSETS_SETTYPE_ARENA},</v>
      </c>
      <c r="AU44" s="25" t="str">
        <f t="shared" si="2"/>
        <v xml:space="preserve"> --The Master's Mace / Keule des Meisters   [Dragonstar Arena]</v>
      </c>
    </row>
    <row r="45" spans="1:47" x14ac:dyDescent="0.25">
      <c r="A45" s="5" t="s">
        <v>2426</v>
      </c>
      <c r="B45" t="s">
        <v>2481</v>
      </c>
      <c r="C45" t="s">
        <v>2483</v>
      </c>
      <c r="G45" s="3" t="str">
        <f t="shared" si="0"/>
        <v>???</v>
      </c>
      <c r="I45" t="s">
        <v>2470</v>
      </c>
      <c r="J45" s="8" t="s">
        <v>4281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constants'!$E$2:$L$4999,8,FALSE),""),""),"")</f>
        <v>635</v>
      </c>
      <c r="S45" t="s">
        <v>486</v>
      </c>
      <c r="T45" s="23" t="str">
        <f>VLOOKUP(R45,'ESO zone constants'!$L$2:$O$9999,4,FALSE)</f>
        <v>DLC_BASE_GAME</v>
      </c>
      <c r="U45" s="3" t="str">
        <f>VLOOKUP(T45,'LibSets constants'!$B$2:$C$999,2,FALSE)</f>
        <v>Included in base game</v>
      </c>
      <c r="V45" t="s">
        <v>2544</v>
      </c>
      <c r="X45" s="3" t="str">
        <f>IF(J45&lt;&gt;"LIBSETS_SETTYPE_BATTLEGROUND",IF(J45&lt;&gt;"LIBSETS_SETTYPE_SPECIAL",IF(Y45&lt;&gt;"",VLOOKUP(Y45,'ESO zone constants'!$E$2:$L$4999,8,FALSE),""),""),"")</f>
        <v/>
      </c>
      <c r="AB45" s="3" t="str">
        <f>IF(J45&lt;&gt;"LIBSETS_SETTYPE_BATTLEGROUND",IF(J45&lt;&gt;"LIBSETS_SETTYPE_SPECIAL",IF(AC45&lt;&gt;"",VLOOKUP(AC45,'ESO zone constants'!$E$2:$L$4999,8,FALSE),""),""),"")</f>
        <v/>
      </c>
      <c r="AF45" s="3" t="str">
        <f>IF(J45&lt;&gt;"LIBSETS_SETTYPE_BATTLEGROUND",IF(J45&lt;&gt;"LIBSETS_SETTYPE_SPECIAL",IF(AG45&lt;&gt;"",VLOOKUP(AG45,'ESO zone constants'!$E$2:$L$4999,8,FALSE),""),""),"")</f>
        <v/>
      </c>
      <c r="AJ45" s="3" t="str">
        <f>IF(J45&lt;&gt;"LIBSETS_SETTYPE_BATTLEGROUND",IF(J45&lt;&gt;"LIBSETS_SETTYPE_SPECIAL",IF(AK45&lt;&gt;"",VLOOKUP(AK45,'ESO zone constants'!$E$2:$L$4999,8,FALSE),""),""),"")</f>
        <v/>
      </c>
      <c r="AN45" s="3" t="str">
        <f>IF(J45&lt;&gt;"LIBSETS_SETTYPE_BATTLEGROUND",IF(J45&lt;&gt;"LIBSETS_SETTYPE_SPECIAL",IF(AO45&lt;&gt;"",VLOOKUP(AO45,'ESO zone constants'!$E$2:$L$4999,8,FALSE),""),""),"")</f>
        <v/>
      </c>
      <c r="AR45" s="25" t="str">
        <f t="shared" si="3"/>
        <v>--[???] = {wayshrines={-1,-1,-1,}, dlcId=DLC_BASE_GAME</v>
      </c>
      <c r="AS45" s="25" t="str">
        <f t="shared" si="1"/>
        <v>, zoneIds={635}, veteran=true</v>
      </c>
      <c r="AT45" s="25" t="str">
        <f t="shared" si="4"/>
        <v>, setType=LIBSETS_SETTYPE_ARENA},</v>
      </c>
      <c r="AU45" s="25" t="str">
        <f t="shared" si="2"/>
        <v xml:space="preserve"> --The Master's Maul / Streitkolben des Meisters   [Dragonstar Arena]</v>
      </c>
    </row>
    <row r="46" spans="1:47" x14ac:dyDescent="0.25">
      <c r="A46" s="5" t="s">
        <v>2426</v>
      </c>
      <c r="B46" t="s">
        <v>2457</v>
      </c>
      <c r="C46" t="s">
        <v>2458</v>
      </c>
      <c r="G46" s="3" t="str">
        <f t="shared" si="0"/>
        <v>???</v>
      </c>
      <c r="I46" t="s">
        <v>2470</v>
      </c>
      <c r="J46" s="8" t="s">
        <v>4281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constants'!$E$2:$L$4999,8,FALSE),""),""),"")</f>
        <v>635</v>
      </c>
      <c r="S46" t="s">
        <v>486</v>
      </c>
      <c r="T46" s="23" t="str">
        <f>VLOOKUP(R46,'ESO zone constants'!$L$2:$O$9999,4,FALSE)</f>
        <v>DLC_BASE_GAME</v>
      </c>
      <c r="U46" s="3" t="str">
        <f>VLOOKUP(T46,'LibSets constants'!$B$2:$C$999,2,FALSE)</f>
        <v>Included in base game</v>
      </c>
      <c r="V46" t="s">
        <v>2544</v>
      </c>
      <c r="X46" s="3" t="str">
        <f>IF(J46&lt;&gt;"LIBSETS_SETTYPE_BATTLEGROUND",IF(J46&lt;&gt;"LIBSETS_SETTYPE_SPECIAL",IF(Y46&lt;&gt;"",VLOOKUP(Y46,'ESO zone constants'!$E$2:$L$4999,8,FALSE),""),""),"")</f>
        <v/>
      </c>
      <c r="AB46" s="3" t="str">
        <f>IF(J46&lt;&gt;"LIBSETS_SETTYPE_BATTLEGROUND",IF(J46&lt;&gt;"LIBSETS_SETTYPE_SPECIAL",IF(AC46&lt;&gt;"",VLOOKUP(AC46,'ESO zone constants'!$E$2:$L$4999,8,FALSE),""),""),"")</f>
        <v/>
      </c>
      <c r="AF46" s="3" t="str">
        <f>IF(J46&lt;&gt;"LIBSETS_SETTYPE_BATTLEGROUND",IF(J46&lt;&gt;"LIBSETS_SETTYPE_SPECIAL",IF(AG46&lt;&gt;"",VLOOKUP(AG46,'ESO zone constants'!$E$2:$L$4999,8,FALSE),""),""),"")</f>
        <v/>
      </c>
      <c r="AJ46" s="3" t="str">
        <f>IF(J46&lt;&gt;"LIBSETS_SETTYPE_BATTLEGROUND",IF(J46&lt;&gt;"LIBSETS_SETTYPE_SPECIAL",IF(AK46&lt;&gt;"",VLOOKUP(AK46,'ESO zone constants'!$E$2:$L$4999,8,FALSE),""),""),"")</f>
        <v/>
      </c>
      <c r="AN46" s="3" t="str">
        <f>IF(J46&lt;&gt;"LIBSETS_SETTYPE_BATTLEGROUND",IF(J46&lt;&gt;"LIBSETS_SETTYPE_SPECIAL",IF(AO46&lt;&gt;"",VLOOKUP(AO46,'ESO zone constants'!$E$2:$L$4999,8,FALSE),""),""),"")</f>
        <v/>
      </c>
      <c r="AR46" s="25" t="str">
        <f t="shared" si="3"/>
        <v>--[???] = {wayshrines={-1,-1,-1,}, dlcId=DLC_BASE_GAME</v>
      </c>
      <c r="AS46" s="25" t="str">
        <f t="shared" si="1"/>
        <v>, zoneIds={635}, veteran=true</v>
      </c>
      <c r="AT46" s="25" t="str">
        <f t="shared" si="4"/>
        <v>, setType=LIBSETS_SETTYPE_ARENA},</v>
      </c>
      <c r="AU46" s="25" t="str">
        <f t="shared" si="2"/>
        <v xml:space="preserve"> --The Master's Restoration Staff / Heilungsstab des Meisters   [Dragonstar Arena]</v>
      </c>
    </row>
    <row r="47" spans="1:47" x14ac:dyDescent="0.25">
      <c r="A47" s="5" t="s">
        <v>2426</v>
      </c>
      <c r="B47" t="s">
        <v>2476</v>
      </c>
      <c r="C47" t="s">
        <v>2477</v>
      </c>
      <c r="G47" s="3" t="str">
        <f t="shared" si="0"/>
        <v>???</v>
      </c>
      <c r="I47" t="s">
        <v>2470</v>
      </c>
      <c r="J47" s="8" t="s">
        <v>4281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constants'!$E$2:$L$4999,8,FALSE),""),""),"")</f>
        <v>635</v>
      </c>
      <c r="S47" t="s">
        <v>486</v>
      </c>
      <c r="T47" s="23" t="str">
        <f>VLOOKUP(R47,'ESO zone constants'!$L$2:$O$9999,4,FALSE)</f>
        <v>DLC_BASE_GAME</v>
      </c>
      <c r="U47" s="3" t="str">
        <f>VLOOKUP(T47,'LibSets constants'!$B$2:$C$999,2,FALSE)</f>
        <v>Included in base game</v>
      </c>
      <c r="V47" t="s">
        <v>2544</v>
      </c>
      <c r="X47" s="3" t="str">
        <f>IF(J47&lt;&gt;"LIBSETS_SETTYPE_BATTLEGROUND",IF(J47&lt;&gt;"LIBSETS_SETTYPE_SPECIAL",IF(Y47&lt;&gt;"",VLOOKUP(Y47,'ESO zone constants'!$E$2:$L$4999,8,FALSE),""),""),"")</f>
        <v/>
      </c>
      <c r="AB47" s="3" t="str">
        <f>IF(J47&lt;&gt;"LIBSETS_SETTYPE_BATTLEGROUND",IF(J47&lt;&gt;"LIBSETS_SETTYPE_SPECIAL",IF(AC47&lt;&gt;"",VLOOKUP(AC47,'ESO zone constants'!$E$2:$L$4999,8,FALSE),""),""),"")</f>
        <v/>
      </c>
      <c r="AF47" s="3" t="str">
        <f>IF(J47&lt;&gt;"LIBSETS_SETTYPE_BATTLEGROUND",IF(J47&lt;&gt;"LIBSETS_SETTYPE_SPECIAL",IF(AG47&lt;&gt;"",VLOOKUP(AG47,'ESO zone constants'!$E$2:$L$4999,8,FALSE),""),""),"")</f>
        <v/>
      </c>
      <c r="AJ47" s="3" t="str">
        <f>IF(J47&lt;&gt;"LIBSETS_SETTYPE_BATTLEGROUND",IF(J47&lt;&gt;"LIBSETS_SETTYPE_SPECIAL",IF(AK47&lt;&gt;"",VLOOKUP(AK47,'ESO zone constants'!$E$2:$L$4999,8,FALSE),""),""),"")</f>
        <v/>
      </c>
      <c r="AN47" s="3" t="str">
        <f>IF(J47&lt;&gt;"LIBSETS_SETTYPE_BATTLEGROUND",IF(J47&lt;&gt;"LIBSETS_SETTYPE_SPECIAL",IF(AO47&lt;&gt;"",VLOOKUP(AO47,'ESO zone constants'!$E$2:$L$4999,8,FALSE),""),""),"")</f>
        <v/>
      </c>
      <c r="AR47" s="25" t="str">
        <f t="shared" si="3"/>
        <v>--[???] = {wayshrines={-1,-1,-1,}, dlcId=DLC_BASE_GAME</v>
      </c>
      <c r="AS47" s="25" t="str">
        <f t="shared" si="1"/>
        <v>, zoneIds={635}, veteran=true</v>
      </c>
      <c r="AT47" s="25" t="str">
        <f t="shared" si="4"/>
        <v>, setType=LIBSETS_SETTYPE_ARENA},</v>
      </c>
      <c r="AU47" s="25" t="str">
        <f t="shared" si="2"/>
        <v xml:space="preserve"> --The Master's Shield / Schild des Meisters   [Dragonstar Arena]</v>
      </c>
    </row>
    <row r="48" spans="1:47" x14ac:dyDescent="0.25">
      <c r="A48" s="5" t="s">
        <v>2426</v>
      </c>
      <c r="B48" t="s">
        <v>2463</v>
      </c>
      <c r="C48" t="s">
        <v>2464</v>
      </c>
      <c r="G48" s="3" t="str">
        <f t="shared" si="0"/>
        <v>???</v>
      </c>
      <c r="I48" t="s">
        <v>2470</v>
      </c>
      <c r="J48" s="8" t="s">
        <v>4281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constants'!$E$2:$L$4999,8,FALSE),""),""),"")</f>
        <v>635</v>
      </c>
      <c r="S48" t="s">
        <v>486</v>
      </c>
      <c r="T48" s="23" t="str">
        <f>VLOOKUP(R48,'ESO zone constants'!$L$2:$O$9999,4,FALSE)</f>
        <v>DLC_BASE_GAME</v>
      </c>
      <c r="U48" s="3" t="str">
        <f>VLOOKUP(T48,'LibSets constants'!$B$2:$C$999,2,FALSE)</f>
        <v>Included in base game</v>
      </c>
      <c r="V48" t="s">
        <v>2544</v>
      </c>
      <c r="X48" s="3" t="str">
        <f>IF(J48&lt;&gt;"LIBSETS_SETTYPE_BATTLEGROUND",IF(J48&lt;&gt;"LIBSETS_SETTYPE_SPECIAL",IF(Y48&lt;&gt;"",VLOOKUP(Y48,'ESO zone constants'!$E$2:$L$4999,8,FALSE),""),""),"")</f>
        <v/>
      </c>
      <c r="AB48" s="3" t="str">
        <f>IF(J48&lt;&gt;"LIBSETS_SETTYPE_BATTLEGROUND",IF(J48&lt;&gt;"LIBSETS_SETTYPE_SPECIAL",IF(AC48&lt;&gt;"",VLOOKUP(AC48,'ESO zone constants'!$E$2:$L$4999,8,FALSE),""),""),"")</f>
        <v/>
      </c>
      <c r="AF48" s="3" t="str">
        <f>IF(J48&lt;&gt;"LIBSETS_SETTYPE_BATTLEGROUND",IF(J48&lt;&gt;"LIBSETS_SETTYPE_SPECIAL",IF(AG48&lt;&gt;"",VLOOKUP(AG48,'ESO zone constants'!$E$2:$L$4999,8,FALSE),""),""),"")</f>
        <v/>
      </c>
      <c r="AJ48" s="3" t="str">
        <f>IF(J48&lt;&gt;"LIBSETS_SETTYPE_BATTLEGROUND",IF(J48&lt;&gt;"LIBSETS_SETTYPE_SPECIAL",IF(AK48&lt;&gt;"",VLOOKUP(AK48,'ESO zone constants'!$E$2:$L$4999,8,FALSE),""),""),"")</f>
        <v/>
      </c>
      <c r="AN48" s="3" t="str">
        <f>IF(J48&lt;&gt;"LIBSETS_SETTYPE_BATTLEGROUND",IF(J48&lt;&gt;"LIBSETS_SETTYPE_SPECIAL",IF(AO48&lt;&gt;"",VLOOKUP(AO48,'ESO zone constants'!$E$2:$L$4999,8,FALSE),""),""),"")</f>
        <v/>
      </c>
      <c r="AR48" s="25" t="str">
        <f t="shared" si="3"/>
        <v>--[???] = {wayshrines={-1,-1,-1,}, dlcId=DLC_BASE_GAME</v>
      </c>
      <c r="AS48" s="25" t="str">
        <f t="shared" si="1"/>
        <v>, zoneIds={635}, veteran=true</v>
      </c>
      <c r="AT48" s="25" t="str">
        <f t="shared" si="4"/>
        <v>, setType=LIBSETS_SETTYPE_ARENA},</v>
      </c>
      <c r="AU48" s="25" t="str">
        <f t="shared" si="2"/>
        <v xml:space="preserve"> --The Master's Sword / Schwert des Meisters   [Dragonstar Arena]</v>
      </c>
    </row>
    <row r="49" spans="1:47" x14ac:dyDescent="0.25">
      <c r="A49" s="5" t="s">
        <v>2426</v>
      </c>
      <c r="B49" t="s">
        <v>2430</v>
      </c>
      <c r="C49" t="s">
        <v>2429</v>
      </c>
      <c r="G49" s="3" t="str">
        <f t="shared" si="0"/>
        <v>???</v>
      </c>
      <c r="I49" t="s">
        <v>2469</v>
      </c>
      <c r="J49" s="8" t="s">
        <v>4281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constants'!$E$2:$L$4999,8,FALSE),""),""),"")</f>
        <v>677</v>
      </c>
      <c r="S49" t="s">
        <v>496</v>
      </c>
      <c r="T49" s="23" t="str">
        <f>VLOOKUP(R49,'ESO zone constants'!$L$2:$O$9999,4,FALSE)</f>
        <v>DLC_ORSINIUM</v>
      </c>
      <c r="U49" s="3" t="str">
        <f>VLOOKUP(T49,'LibSets constants'!$B$2:$C$999,2,FALSE)</f>
        <v>Orsinium</v>
      </c>
      <c r="V49" t="s">
        <v>2544</v>
      </c>
      <c r="X49" s="3" t="str">
        <f>IF(J49&lt;&gt;"LIBSETS_SETTYPE_BATTLEGROUND",IF(J49&lt;&gt;"LIBSETS_SETTYPE_SPECIAL",IF(Y49&lt;&gt;"",VLOOKUP(Y49,'ESO zone constants'!$E$2:$L$4999,8,FALSE),""),""),"")</f>
        <v/>
      </c>
      <c r="AB49" s="3" t="str">
        <f>IF(J49&lt;&gt;"LIBSETS_SETTYPE_BATTLEGROUND",IF(J49&lt;&gt;"LIBSETS_SETTYPE_SPECIAL",IF(AC49&lt;&gt;"",VLOOKUP(AC49,'ESO zone constants'!$E$2:$L$4999,8,FALSE),""),""),"")</f>
        <v/>
      </c>
      <c r="AF49" s="3" t="str">
        <f>IF(J49&lt;&gt;"LIBSETS_SETTYPE_BATTLEGROUND",IF(J49&lt;&gt;"LIBSETS_SETTYPE_SPECIAL",IF(AG49&lt;&gt;"",VLOOKUP(AG49,'ESO zone constants'!$E$2:$L$4999,8,FALSE),""),""),"")</f>
        <v/>
      </c>
      <c r="AJ49" s="3" t="str">
        <f>IF(J49&lt;&gt;"LIBSETS_SETTYPE_BATTLEGROUND",IF(J49&lt;&gt;"LIBSETS_SETTYPE_SPECIAL",IF(AK49&lt;&gt;"",VLOOKUP(AK49,'ESO zone constants'!$E$2:$L$4999,8,FALSE),""),""),"")</f>
        <v/>
      </c>
      <c r="AN49" s="3" t="str">
        <f>IF(J49&lt;&gt;"LIBSETS_SETTYPE_BATTLEGROUND",IF(J49&lt;&gt;"LIBSETS_SETTYPE_SPECIAL",IF(AO49&lt;&gt;"",VLOOKUP(AO49,'ESO zone constants'!$E$2:$L$4999,8,FALSE),""),""),"")</f>
        <v/>
      </c>
      <c r="AR49" s="25" t="str">
        <f t="shared" si="3"/>
        <v>--[???] = {wayshrines={-1,-1,-1,}, dlcId=DLC_ORSINIUM</v>
      </c>
      <c r="AS49" s="25" t="str">
        <f t="shared" si="1"/>
        <v>, zoneIds={677}, veteran=true</v>
      </c>
      <c r="AT49" s="25" t="str">
        <f t="shared" si="4"/>
        <v>, setType=LIBSETS_SETTYPE_ARENA},</v>
      </c>
      <c r="AU49" s="25" t="str">
        <f t="shared" si="2"/>
        <v xml:space="preserve"> --The Maelstrom's Axe / Axt des Mahlstroms   [Maelstrom Arena]</v>
      </c>
    </row>
    <row r="50" spans="1:47" x14ac:dyDescent="0.25">
      <c r="A50" s="5" t="s">
        <v>2426</v>
      </c>
      <c r="B50" t="s">
        <v>2465</v>
      </c>
      <c r="C50" t="s">
        <v>2466</v>
      </c>
      <c r="G50" s="3" t="str">
        <f t="shared" si="0"/>
        <v>???</v>
      </c>
      <c r="I50" t="s">
        <v>2469</v>
      </c>
      <c r="J50" s="8" t="s">
        <v>4281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constants'!$E$2:$L$4999,8,FALSE),""),""),"")</f>
        <v>677</v>
      </c>
      <c r="S50" t="s">
        <v>496</v>
      </c>
      <c r="T50" s="23" t="str">
        <f>VLOOKUP(R50,'ESO zone constants'!$L$2:$O$9999,4,FALSE)</f>
        <v>DLC_ORSINIUM</v>
      </c>
      <c r="U50" s="3" t="str">
        <f>VLOOKUP(T50,'LibSets constants'!$B$2:$C$999,2,FALSE)</f>
        <v>Orsinium</v>
      </c>
      <c r="V50" t="s">
        <v>2544</v>
      </c>
      <c r="X50" s="3" t="str">
        <f>IF(J50&lt;&gt;"LIBSETS_SETTYPE_BATTLEGROUND",IF(J50&lt;&gt;"LIBSETS_SETTYPE_SPECIAL",IF(Y50&lt;&gt;"",VLOOKUP(Y50,'ESO zone constants'!$E$2:$L$4999,8,FALSE),""),""),"")</f>
        <v/>
      </c>
      <c r="AB50" s="3" t="str">
        <f>IF(J50&lt;&gt;"LIBSETS_SETTYPE_BATTLEGROUND",IF(J50&lt;&gt;"LIBSETS_SETTYPE_SPECIAL",IF(AC50&lt;&gt;"",VLOOKUP(AC50,'ESO zone constants'!$E$2:$L$4999,8,FALSE),""),""),"")</f>
        <v/>
      </c>
      <c r="AF50" s="3" t="str">
        <f>IF(J50&lt;&gt;"LIBSETS_SETTYPE_BATTLEGROUND",IF(J50&lt;&gt;"LIBSETS_SETTYPE_SPECIAL",IF(AG50&lt;&gt;"",VLOOKUP(AG50,'ESO zone constants'!$E$2:$L$4999,8,FALSE),""),""),"")</f>
        <v/>
      </c>
      <c r="AJ50" s="3" t="str">
        <f>IF(J50&lt;&gt;"LIBSETS_SETTYPE_BATTLEGROUND",IF(J50&lt;&gt;"LIBSETS_SETTYPE_SPECIAL",IF(AK50&lt;&gt;"",VLOOKUP(AK50,'ESO zone constants'!$E$2:$L$4999,8,FALSE),""),""),"")</f>
        <v/>
      </c>
      <c r="AN50" s="3" t="str">
        <f>IF(J50&lt;&gt;"LIBSETS_SETTYPE_BATTLEGROUND",IF(J50&lt;&gt;"LIBSETS_SETTYPE_SPECIAL",IF(AO50&lt;&gt;"",VLOOKUP(AO50,'ESO zone constants'!$E$2:$L$4999,8,FALSE),""),""),"")</f>
        <v/>
      </c>
      <c r="AR50" s="25" t="str">
        <f t="shared" si="3"/>
        <v>--[???] = {wayshrines={-1,-1,-1,}, dlcId=DLC_ORSINIUM</v>
      </c>
      <c r="AS50" s="25" t="str">
        <f t="shared" si="1"/>
        <v>, zoneIds={677}, veteran=true</v>
      </c>
      <c r="AT50" s="25" t="str">
        <f t="shared" si="4"/>
        <v>, setType=LIBSETS_SETTYPE_ARENA},</v>
      </c>
      <c r="AU50" s="25" t="str">
        <f t="shared" si="2"/>
        <v xml:space="preserve"> --The Maelstrom's Battle Axe / Streitaxt des Mahlstroms   [Maelstrom Arena]</v>
      </c>
    </row>
    <row r="51" spans="1:47" x14ac:dyDescent="0.25">
      <c r="A51" s="5" t="s">
        <v>2426</v>
      </c>
      <c r="B51" t="s">
        <v>2439</v>
      </c>
      <c r="C51" t="s">
        <v>2440</v>
      </c>
      <c r="G51" s="3" t="str">
        <f t="shared" si="0"/>
        <v>???</v>
      </c>
      <c r="I51" t="s">
        <v>2469</v>
      </c>
      <c r="J51" s="8" t="s">
        <v>4281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constants'!$E$2:$L$4999,8,FALSE),""),""),"")</f>
        <v>677</v>
      </c>
      <c r="S51" t="s">
        <v>496</v>
      </c>
      <c r="T51" s="23" t="str">
        <f>VLOOKUP(R51,'ESO zone constants'!$L$2:$O$9999,4,FALSE)</f>
        <v>DLC_ORSINIUM</v>
      </c>
      <c r="U51" s="3" t="str">
        <f>VLOOKUP(T51,'LibSets constants'!$B$2:$C$999,2,FALSE)</f>
        <v>Orsinium</v>
      </c>
      <c r="V51" t="s">
        <v>2544</v>
      </c>
      <c r="X51" s="3" t="str">
        <f>IF(J51&lt;&gt;"LIBSETS_SETTYPE_BATTLEGROUND",IF(J51&lt;&gt;"LIBSETS_SETTYPE_SPECIAL",IF(Y51&lt;&gt;"",VLOOKUP(Y51,'ESO zone constants'!$E$2:$L$4999,8,FALSE),""),""),"")</f>
        <v/>
      </c>
      <c r="AB51" s="3" t="str">
        <f>IF(J51&lt;&gt;"LIBSETS_SETTYPE_BATTLEGROUND",IF(J51&lt;&gt;"LIBSETS_SETTYPE_SPECIAL",IF(AC51&lt;&gt;"",VLOOKUP(AC51,'ESO zone constants'!$E$2:$L$4999,8,FALSE),""),""),"")</f>
        <v/>
      </c>
      <c r="AF51" s="3" t="str">
        <f>IF(J51&lt;&gt;"LIBSETS_SETTYPE_BATTLEGROUND",IF(J51&lt;&gt;"LIBSETS_SETTYPE_SPECIAL",IF(AG51&lt;&gt;"",VLOOKUP(AG51,'ESO zone constants'!$E$2:$L$4999,8,FALSE),""),""),"")</f>
        <v/>
      </c>
      <c r="AJ51" s="3" t="str">
        <f>IF(J51&lt;&gt;"LIBSETS_SETTYPE_BATTLEGROUND",IF(J51&lt;&gt;"LIBSETS_SETTYPE_SPECIAL",IF(AK51&lt;&gt;"",VLOOKUP(AK51,'ESO zone constants'!$E$2:$L$4999,8,FALSE),""),""),"")</f>
        <v/>
      </c>
      <c r="AN51" s="3" t="str">
        <f>IF(J51&lt;&gt;"LIBSETS_SETTYPE_BATTLEGROUND",IF(J51&lt;&gt;"LIBSETS_SETTYPE_SPECIAL",IF(AO51&lt;&gt;"",VLOOKUP(AO51,'ESO zone constants'!$E$2:$L$4999,8,FALSE),""),""),"")</f>
        <v/>
      </c>
      <c r="AR51" s="25" t="str">
        <f t="shared" si="3"/>
        <v>--[???] = {wayshrines={-1,-1,-1,}, dlcId=DLC_ORSINIUM</v>
      </c>
      <c r="AS51" s="25" t="str">
        <f t="shared" si="1"/>
        <v>, zoneIds={677}, veteran=true</v>
      </c>
      <c r="AT51" s="25" t="str">
        <f t="shared" si="4"/>
        <v>, setType=LIBSETS_SETTYPE_ARENA},</v>
      </c>
      <c r="AU51" s="25" t="str">
        <f t="shared" si="2"/>
        <v xml:space="preserve"> --The Maelstrom's Bow / Bogen des Mahlstroms   [Maelstrom Arena]</v>
      </c>
    </row>
    <row r="52" spans="1:47" x14ac:dyDescent="0.25">
      <c r="A52" s="5" t="s">
        <v>2426</v>
      </c>
      <c r="B52" t="s">
        <v>2443</v>
      </c>
      <c r="C52" t="s">
        <v>2444</v>
      </c>
      <c r="G52" s="3" t="str">
        <f t="shared" si="0"/>
        <v>???</v>
      </c>
      <c r="I52" t="s">
        <v>2469</v>
      </c>
      <c r="J52" s="8" t="s">
        <v>4281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constants'!$E$2:$L$4999,8,FALSE),""),""),"")</f>
        <v>677</v>
      </c>
      <c r="S52" t="s">
        <v>496</v>
      </c>
      <c r="T52" s="23" t="str">
        <f>VLOOKUP(R52,'ESO zone constants'!$L$2:$O$9999,4,FALSE)</f>
        <v>DLC_ORSINIUM</v>
      </c>
      <c r="U52" s="3" t="str">
        <f>VLOOKUP(T52,'LibSets constants'!$B$2:$C$999,2,FALSE)</f>
        <v>Orsinium</v>
      </c>
      <c r="V52" t="s">
        <v>2544</v>
      </c>
      <c r="X52" s="3" t="str">
        <f>IF(J52&lt;&gt;"LIBSETS_SETTYPE_BATTLEGROUND",IF(J52&lt;&gt;"LIBSETS_SETTYPE_SPECIAL",IF(Y52&lt;&gt;"",VLOOKUP(Y52,'ESO zone constants'!$E$2:$L$4999,8,FALSE),""),""),"")</f>
        <v/>
      </c>
      <c r="AB52" s="3" t="str">
        <f>IF(J52&lt;&gt;"LIBSETS_SETTYPE_BATTLEGROUND",IF(J52&lt;&gt;"LIBSETS_SETTYPE_SPECIAL",IF(AC52&lt;&gt;"",VLOOKUP(AC52,'ESO zone constants'!$E$2:$L$4999,8,FALSE),""),""),"")</f>
        <v/>
      </c>
      <c r="AF52" s="3" t="str">
        <f>IF(J52&lt;&gt;"LIBSETS_SETTYPE_BATTLEGROUND",IF(J52&lt;&gt;"LIBSETS_SETTYPE_SPECIAL",IF(AG52&lt;&gt;"",VLOOKUP(AG52,'ESO zone constants'!$E$2:$L$4999,8,FALSE),""),""),"")</f>
        <v/>
      </c>
      <c r="AJ52" s="3" t="str">
        <f>IF(J52&lt;&gt;"LIBSETS_SETTYPE_BATTLEGROUND",IF(J52&lt;&gt;"LIBSETS_SETTYPE_SPECIAL",IF(AK52&lt;&gt;"",VLOOKUP(AK52,'ESO zone constants'!$E$2:$L$4999,8,FALSE),""),""),"")</f>
        <v/>
      </c>
      <c r="AN52" s="3" t="str">
        <f>IF(J52&lt;&gt;"LIBSETS_SETTYPE_BATTLEGROUND",IF(J52&lt;&gt;"LIBSETS_SETTYPE_SPECIAL",IF(AO52&lt;&gt;"",VLOOKUP(AO52,'ESO zone constants'!$E$2:$L$4999,8,FALSE),""),""),"")</f>
        <v/>
      </c>
      <c r="AR52" s="25" t="str">
        <f t="shared" si="3"/>
        <v>--[???] = {wayshrines={-1,-1,-1,}, dlcId=DLC_ORSINIUM</v>
      </c>
      <c r="AS52" s="25" t="str">
        <f t="shared" si="1"/>
        <v>, zoneIds={677}, veteran=true</v>
      </c>
      <c r="AT52" s="25" t="str">
        <f t="shared" si="4"/>
        <v>, setType=LIBSETS_SETTYPE_ARENA},</v>
      </c>
      <c r="AU52" s="25" t="str">
        <f t="shared" si="2"/>
        <v xml:space="preserve"> --The Maelstrom's Dagger / Dolch des Mahlstroms   [Maelstrom Arena]</v>
      </c>
    </row>
    <row r="53" spans="1:47" x14ac:dyDescent="0.25">
      <c r="A53" s="5" t="s">
        <v>2426</v>
      </c>
      <c r="B53" t="s">
        <v>2431</v>
      </c>
      <c r="C53" t="s">
        <v>2432</v>
      </c>
      <c r="G53" s="3" t="str">
        <f t="shared" si="0"/>
        <v>???</v>
      </c>
      <c r="I53" t="s">
        <v>2469</v>
      </c>
      <c r="J53" s="8" t="s">
        <v>4281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constants'!$E$2:$L$4999,8,FALSE),""),""),"")</f>
        <v>677</v>
      </c>
      <c r="S53" t="s">
        <v>496</v>
      </c>
      <c r="T53" s="23" t="str">
        <f>VLOOKUP(R53,'ESO zone constants'!$L$2:$O$9999,4,FALSE)</f>
        <v>DLC_ORSINIUM</v>
      </c>
      <c r="U53" s="3" t="str">
        <f>VLOOKUP(T53,'LibSets constants'!$B$2:$C$999,2,FALSE)</f>
        <v>Orsinium</v>
      </c>
      <c r="V53" t="s">
        <v>2544</v>
      </c>
      <c r="X53" s="3" t="str">
        <f>IF(J53&lt;&gt;"LIBSETS_SETTYPE_BATTLEGROUND",IF(J53&lt;&gt;"LIBSETS_SETTYPE_SPECIAL",IF(Y53&lt;&gt;"",VLOOKUP(Y53,'ESO zone constants'!$E$2:$L$4999,8,FALSE),""),""),"")</f>
        <v/>
      </c>
      <c r="AB53" s="3" t="str">
        <f>IF(J53&lt;&gt;"LIBSETS_SETTYPE_BATTLEGROUND",IF(J53&lt;&gt;"LIBSETS_SETTYPE_SPECIAL",IF(AC53&lt;&gt;"",VLOOKUP(AC53,'ESO zone constants'!$E$2:$L$4999,8,FALSE),""),""),"")</f>
        <v/>
      </c>
      <c r="AF53" s="3" t="str">
        <f>IF(J53&lt;&gt;"LIBSETS_SETTYPE_BATTLEGROUND",IF(J53&lt;&gt;"LIBSETS_SETTYPE_SPECIAL",IF(AG53&lt;&gt;"",VLOOKUP(AG53,'ESO zone constants'!$E$2:$L$4999,8,FALSE),""),""),"")</f>
        <v/>
      </c>
      <c r="AJ53" s="3" t="str">
        <f>IF(J53&lt;&gt;"LIBSETS_SETTYPE_BATTLEGROUND",IF(J53&lt;&gt;"LIBSETS_SETTYPE_SPECIAL",IF(AK53&lt;&gt;"",VLOOKUP(AK53,'ESO zone constants'!$E$2:$L$4999,8,FALSE),""),""),"")</f>
        <v/>
      </c>
      <c r="AN53" s="3" t="str">
        <f>IF(J53&lt;&gt;"LIBSETS_SETTYPE_BATTLEGROUND",IF(J53&lt;&gt;"LIBSETS_SETTYPE_SPECIAL",IF(AO53&lt;&gt;"",VLOOKUP(AO53,'ESO zone constants'!$E$2:$L$4999,8,FALSE),""),""),"")</f>
        <v/>
      </c>
      <c r="AR53" s="25" t="str">
        <f t="shared" si="3"/>
        <v>--[???] = {wayshrines={-1,-1,-1,}, dlcId=DLC_ORSINIUM</v>
      </c>
      <c r="AS53" s="25" t="str">
        <f t="shared" si="1"/>
        <v>, zoneIds={677}, veteran=true</v>
      </c>
      <c r="AT53" s="25" t="str">
        <f t="shared" si="4"/>
        <v>, setType=LIBSETS_SETTYPE_ARENA},</v>
      </c>
      <c r="AU53" s="25" t="str">
        <f t="shared" si="2"/>
        <v xml:space="preserve"> --The Maelstrom's Greatsword / Bidenhänder des Mahlstroms   [Maelstrom Arena]</v>
      </c>
    </row>
    <row r="54" spans="1:47" x14ac:dyDescent="0.25">
      <c r="A54" s="5" t="s">
        <v>2426</v>
      </c>
      <c r="B54" t="s">
        <v>2453</v>
      </c>
      <c r="C54" t="s">
        <v>2454</v>
      </c>
      <c r="G54" s="3" t="str">
        <f t="shared" si="0"/>
        <v>???</v>
      </c>
      <c r="I54" t="s">
        <v>2469</v>
      </c>
      <c r="J54" s="8" t="s">
        <v>4281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constants'!$E$2:$L$4999,8,FALSE),""),""),"")</f>
        <v>677</v>
      </c>
      <c r="S54" t="s">
        <v>496</v>
      </c>
      <c r="T54" s="23" t="str">
        <f>VLOOKUP(R54,'ESO zone constants'!$L$2:$O$9999,4,FALSE)</f>
        <v>DLC_ORSINIUM</v>
      </c>
      <c r="U54" s="3" t="str">
        <f>VLOOKUP(T54,'LibSets constants'!$B$2:$C$999,2,FALSE)</f>
        <v>Orsinium</v>
      </c>
      <c r="V54" t="s">
        <v>2544</v>
      </c>
      <c r="X54" s="3" t="str">
        <f>IF(J54&lt;&gt;"LIBSETS_SETTYPE_BATTLEGROUND",IF(J54&lt;&gt;"LIBSETS_SETTYPE_SPECIAL",IF(Y54&lt;&gt;"",VLOOKUP(Y54,'ESO zone constants'!$E$2:$L$4999,8,FALSE),""),""),"")</f>
        <v/>
      </c>
      <c r="AB54" s="3" t="str">
        <f>IF(J54&lt;&gt;"LIBSETS_SETTYPE_BATTLEGROUND",IF(J54&lt;&gt;"LIBSETS_SETTYPE_SPECIAL",IF(AC54&lt;&gt;"",VLOOKUP(AC54,'ESO zone constants'!$E$2:$L$4999,8,FALSE),""),""),"")</f>
        <v/>
      </c>
      <c r="AF54" s="3" t="str">
        <f>IF(J54&lt;&gt;"LIBSETS_SETTYPE_BATTLEGROUND",IF(J54&lt;&gt;"LIBSETS_SETTYPE_SPECIAL",IF(AG54&lt;&gt;"",VLOOKUP(AG54,'ESO zone constants'!$E$2:$L$4999,8,FALSE),""),""),"")</f>
        <v/>
      </c>
      <c r="AJ54" s="3" t="str">
        <f>IF(J54&lt;&gt;"LIBSETS_SETTYPE_BATTLEGROUND",IF(J54&lt;&gt;"LIBSETS_SETTYPE_SPECIAL",IF(AK54&lt;&gt;"",VLOOKUP(AK54,'ESO zone constants'!$E$2:$L$4999,8,FALSE),""),""),"")</f>
        <v/>
      </c>
      <c r="AN54" s="3" t="str">
        <f>IF(J54&lt;&gt;"LIBSETS_SETTYPE_BATTLEGROUND",IF(J54&lt;&gt;"LIBSETS_SETTYPE_SPECIAL",IF(AO54&lt;&gt;"",VLOOKUP(AO54,'ESO zone constants'!$E$2:$L$4999,8,FALSE),""),""),"")</f>
        <v/>
      </c>
      <c r="AR54" s="25" t="str">
        <f t="shared" si="3"/>
        <v>--[???] = {wayshrines={-1,-1,-1,}, dlcId=DLC_ORSINIUM</v>
      </c>
      <c r="AS54" s="25" t="str">
        <f t="shared" si="1"/>
        <v>, zoneIds={677}, veteran=true</v>
      </c>
      <c r="AT54" s="25" t="str">
        <f t="shared" si="4"/>
        <v>, setType=LIBSETS_SETTYPE_ARENA},</v>
      </c>
      <c r="AU54" s="25" t="str">
        <f t="shared" si="2"/>
        <v xml:space="preserve"> --The Maelstrom's Ice Staff / Froststab des Mahlstroms   [Maelstrom Arena]</v>
      </c>
    </row>
    <row r="55" spans="1:47" x14ac:dyDescent="0.25">
      <c r="A55" s="5" t="s">
        <v>2426</v>
      </c>
      <c r="B55" t="s">
        <v>2449</v>
      </c>
      <c r="C55" t="s">
        <v>2450</v>
      </c>
      <c r="G55" s="3" t="str">
        <f t="shared" si="0"/>
        <v>???</v>
      </c>
      <c r="I55" t="s">
        <v>2469</v>
      </c>
      <c r="J55" s="8" t="s">
        <v>4281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constants'!$E$2:$L$4999,8,FALSE),""),""),"")</f>
        <v>677</v>
      </c>
      <c r="S55" t="s">
        <v>496</v>
      </c>
      <c r="T55" s="23" t="str">
        <f>VLOOKUP(R55,'ESO zone constants'!$L$2:$O$9999,4,FALSE)</f>
        <v>DLC_ORSINIUM</v>
      </c>
      <c r="U55" s="3" t="str">
        <f>VLOOKUP(T55,'LibSets constants'!$B$2:$C$999,2,FALSE)</f>
        <v>Orsinium</v>
      </c>
      <c r="V55" t="s">
        <v>2544</v>
      </c>
      <c r="X55" s="3" t="str">
        <f>IF(J55&lt;&gt;"LIBSETS_SETTYPE_BATTLEGROUND",IF(J55&lt;&gt;"LIBSETS_SETTYPE_SPECIAL",IF(Y55&lt;&gt;"",VLOOKUP(Y55,'ESO zone constants'!$E$2:$L$4999,8,FALSE),""),""),"")</f>
        <v/>
      </c>
      <c r="AB55" s="3" t="str">
        <f>IF(J55&lt;&gt;"LIBSETS_SETTYPE_BATTLEGROUND",IF(J55&lt;&gt;"LIBSETS_SETTYPE_SPECIAL",IF(AC55&lt;&gt;"",VLOOKUP(AC55,'ESO zone constants'!$E$2:$L$4999,8,FALSE),""),""),"")</f>
        <v/>
      </c>
      <c r="AF55" s="3" t="str">
        <f>IF(J55&lt;&gt;"LIBSETS_SETTYPE_BATTLEGROUND",IF(J55&lt;&gt;"LIBSETS_SETTYPE_SPECIAL",IF(AG55&lt;&gt;"",VLOOKUP(AG55,'ESO zone constants'!$E$2:$L$4999,8,FALSE),""),""),"")</f>
        <v/>
      </c>
      <c r="AJ55" s="3" t="str">
        <f>IF(J55&lt;&gt;"LIBSETS_SETTYPE_BATTLEGROUND",IF(J55&lt;&gt;"LIBSETS_SETTYPE_SPECIAL",IF(AK55&lt;&gt;"",VLOOKUP(AK55,'ESO zone constants'!$E$2:$L$4999,8,FALSE),""),""),"")</f>
        <v/>
      </c>
      <c r="AN55" s="3" t="str">
        <f>IF(J55&lt;&gt;"LIBSETS_SETTYPE_BATTLEGROUND",IF(J55&lt;&gt;"LIBSETS_SETTYPE_SPECIAL",IF(AO55&lt;&gt;"",VLOOKUP(AO55,'ESO zone constants'!$E$2:$L$4999,8,FALSE),""),""),"")</f>
        <v/>
      </c>
      <c r="AR55" s="25" t="str">
        <f t="shared" si="3"/>
        <v>--[???] = {wayshrines={-1,-1,-1,}, dlcId=DLC_ORSINIUM</v>
      </c>
      <c r="AS55" s="25" t="str">
        <f t="shared" si="1"/>
        <v>, zoneIds={677}, veteran=true</v>
      </c>
      <c r="AT55" s="25" t="str">
        <f t="shared" si="4"/>
        <v>, setType=LIBSETS_SETTYPE_ARENA},</v>
      </c>
      <c r="AU55" s="25" t="str">
        <f t="shared" si="2"/>
        <v xml:space="preserve"> --The Maelstrom's Inferno Staff / Flammenstab des Mahlstroms   [Maelstrom Arena]</v>
      </c>
    </row>
    <row r="56" spans="1:47" x14ac:dyDescent="0.25">
      <c r="A56" s="5" t="s">
        <v>2426</v>
      </c>
      <c r="B56" t="s">
        <v>2435</v>
      </c>
      <c r="C56" t="s">
        <v>2436</v>
      </c>
      <c r="G56" s="3" t="str">
        <f t="shared" si="0"/>
        <v>???</v>
      </c>
      <c r="I56" t="s">
        <v>2469</v>
      </c>
      <c r="J56" s="8" t="s">
        <v>4281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constants'!$E$2:$L$4999,8,FALSE),""),""),"")</f>
        <v>677</v>
      </c>
      <c r="S56" t="s">
        <v>496</v>
      </c>
      <c r="T56" s="23" t="str">
        <f>VLOOKUP(R56,'ESO zone constants'!$L$2:$O$9999,4,FALSE)</f>
        <v>DLC_ORSINIUM</v>
      </c>
      <c r="U56" s="3" t="str">
        <f>VLOOKUP(T56,'LibSets constants'!$B$2:$C$999,2,FALSE)</f>
        <v>Orsinium</v>
      </c>
      <c r="V56" t="s">
        <v>2544</v>
      </c>
      <c r="X56" s="3" t="str">
        <f>IF(J56&lt;&gt;"LIBSETS_SETTYPE_BATTLEGROUND",IF(J56&lt;&gt;"LIBSETS_SETTYPE_SPECIAL",IF(Y56&lt;&gt;"",VLOOKUP(Y56,'ESO zone constants'!$E$2:$L$4999,8,FALSE),""),""),"")</f>
        <v/>
      </c>
      <c r="AB56" s="3" t="str">
        <f>IF(J56&lt;&gt;"LIBSETS_SETTYPE_BATTLEGROUND",IF(J56&lt;&gt;"LIBSETS_SETTYPE_SPECIAL",IF(AC56&lt;&gt;"",VLOOKUP(AC56,'ESO zone constants'!$E$2:$L$4999,8,FALSE),""),""),"")</f>
        <v/>
      </c>
      <c r="AF56" s="3" t="str">
        <f>IF(J56&lt;&gt;"LIBSETS_SETTYPE_BATTLEGROUND",IF(J56&lt;&gt;"LIBSETS_SETTYPE_SPECIAL",IF(AG56&lt;&gt;"",VLOOKUP(AG56,'ESO zone constants'!$E$2:$L$4999,8,FALSE),""),""),"")</f>
        <v/>
      </c>
      <c r="AJ56" s="3" t="str">
        <f>IF(J56&lt;&gt;"LIBSETS_SETTYPE_BATTLEGROUND",IF(J56&lt;&gt;"LIBSETS_SETTYPE_SPECIAL",IF(AK56&lt;&gt;"",VLOOKUP(AK56,'ESO zone constants'!$E$2:$L$4999,8,FALSE),""),""),"")</f>
        <v/>
      </c>
      <c r="AN56" s="3" t="str">
        <f>IF(J56&lt;&gt;"LIBSETS_SETTYPE_BATTLEGROUND",IF(J56&lt;&gt;"LIBSETS_SETTYPE_SPECIAL",IF(AO56&lt;&gt;"",VLOOKUP(AO56,'ESO zone constants'!$E$2:$L$4999,8,FALSE),""),""),"")</f>
        <v/>
      </c>
      <c r="AR56" s="25" t="str">
        <f t="shared" si="3"/>
        <v>--[???] = {wayshrines={-1,-1,-1,}, dlcId=DLC_ORSINIUM</v>
      </c>
      <c r="AS56" s="25" t="str">
        <f t="shared" si="1"/>
        <v>, zoneIds={677}, veteran=true</v>
      </c>
      <c r="AT56" s="25" t="str">
        <f t="shared" si="4"/>
        <v>, setType=LIBSETS_SETTYPE_ARENA},</v>
      </c>
      <c r="AU56" s="25" t="str">
        <f t="shared" si="2"/>
        <v xml:space="preserve"> --The Maelstrom's Lightning Staff / Blitzstab des Mahlstroms   [Maelstrom Arena]</v>
      </c>
    </row>
    <row r="57" spans="1:47" x14ac:dyDescent="0.25">
      <c r="A57" s="5" t="s">
        <v>2426</v>
      </c>
      <c r="B57" t="s">
        <v>2459</v>
      </c>
      <c r="C57" t="s">
        <v>2460</v>
      </c>
      <c r="G57" s="3" t="str">
        <f t="shared" si="0"/>
        <v>???</v>
      </c>
      <c r="I57" t="s">
        <v>2469</v>
      </c>
      <c r="J57" s="8" t="s">
        <v>4281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constants'!$E$2:$L$4999,8,FALSE),""),""),"")</f>
        <v>677</v>
      </c>
      <c r="S57" t="s">
        <v>496</v>
      </c>
      <c r="T57" s="23" t="str">
        <f>VLOOKUP(R57,'ESO zone constants'!$L$2:$O$9999,4,FALSE)</f>
        <v>DLC_ORSINIUM</v>
      </c>
      <c r="U57" s="3" t="str">
        <f>VLOOKUP(T57,'LibSets constants'!$B$2:$C$999,2,FALSE)</f>
        <v>Orsinium</v>
      </c>
      <c r="V57" t="s">
        <v>2544</v>
      </c>
      <c r="X57" s="3" t="str">
        <f>IF(J57&lt;&gt;"LIBSETS_SETTYPE_BATTLEGROUND",IF(J57&lt;&gt;"LIBSETS_SETTYPE_SPECIAL",IF(Y57&lt;&gt;"",VLOOKUP(Y57,'ESO zone constants'!$E$2:$L$4999,8,FALSE),""),""),"")</f>
        <v/>
      </c>
      <c r="AB57" s="3" t="str">
        <f>IF(J57&lt;&gt;"LIBSETS_SETTYPE_BATTLEGROUND",IF(J57&lt;&gt;"LIBSETS_SETTYPE_SPECIAL",IF(AC57&lt;&gt;"",VLOOKUP(AC57,'ESO zone constants'!$E$2:$L$4999,8,FALSE),""),""),"")</f>
        <v/>
      </c>
      <c r="AF57" s="3" t="str">
        <f>IF(J57&lt;&gt;"LIBSETS_SETTYPE_BATTLEGROUND",IF(J57&lt;&gt;"LIBSETS_SETTYPE_SPECIAL",IF(AG57&lt;&gt;"",VLOOKUP(AG57,'ESO zone constants'!$E$2:$L$4999,8,FALSE),""),""),"")</f>
        <v/>
      </c>
      <c r="AJ57" s="3" t="str">
        <f>IF(J57&lt;&gt;"LIBSETS_SETTYPE_BATTLEGROUND",IF(J57&lt;&gt;"LIBSETS_SETTYPE_SPECIAL",IF(AK57&lt;&gt;"",VLOOKUP(AK57,'ESO zone constants'!$E$2:$L$4999,8,FALSE),""),""),"")</f>
        <v/>
      </c>
      <c r="AN57" s="3" t="str">
        <f>IF(J57&lt;&gt;"LIBSETS_SETTYPE_BATTLEGROUND",IF(J57&lt;&gt;"LIBSETS_SETTYPE_SPECIAL",IF(AO57&lt;&gt;"",VLOOKUP(AO57,'ESO zone constants'!$E$2:$L$4999,8,FALSE),""),""),"")</f>
        <v/>
      </c>
      <c r="AR57" s="25" t="str">
        <f t="shared" si="3"/>
        <v>--[???] = {wayshrines={-1,-1,-1,}, dlcId=DLC_ORSINIUM</v>
      </c>
      <c r="AS57" s="25" t="str">
        <f t="shared" si="1"/>
        <v>, zoneIds={677}, veteran=true</v>
      </c>
      <c r="AT57" s="25" t="str">
        <f t="shared" si="4"/>
        <v>, setType=LIBSETS_SETTYPE_ARENA},</v>
      </c>
      <c r="AU57" s="25" t="str">
        <f t="shared" si="2"/>
        <v xml:space="preserve"> --The Maelstrom's Mace / Keule des Mahlstroms   [Maelstrom Arena]</v>
      </c>
    </row>
    <row r="58" spans="1:47" x14ac:dyDescent="0.25">
      <c r="A58" s="5" t="s">
        <v>2426</v>
      </c>
      <c r="B58" t="s">
        <v>2467</v>
      </c>
      <c r="C58" t="s">
        <v>2468</v>
      </c>
      <c r="G58" s="3" t="str">
        <f t="shared" si="0"/>
        <v>???</v>
      </c>
      <c r="I58" t="s">
        <v>2469</v>
      </c>
      <c r="J58" s="8" t="s">
        <v>4281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constants'!$E$2:$L$4999,8,FALSE),""),""),"")</f>
        <v>677</v>
      </c>
      <c r="S58" t="s">
        <v>496</v>
      </c>
      <c r="T58" s="23" t="str">
        <f>VLOOKUP(R58,'ESO zone constants'!$L$2:$O$9999,4,FALSE)</f>
        <v>DLC_ORSINIUM</v>
      </c>
      <c r="U58" s="3" t="str">
        <f>VLOOKUP(T58,'LibSets constants'!$B$2:$C$999,2,FALSE)</f>
        <v>Orsinium</v>
      </c>
      <c r="V58" t="s">
        <v>2544</v>
      </c>
      <c r="X58" s="3" t="str">
        <f>IF(J58&lt;&gt;"LIBSETS_SETTYPE_BATTLEGROUND",IF(J58&lt;&gt;"LIBSETS_SETTYPE_SPECIAL",IF(Y58&lt;&gt;"",VLOOKUP(Y58,'ESO zone constants'!$E$2:$L$4999,8,FALSE),""),""),"")</f>
        <v/>
      </c>
      <c r="AB58" s="3" t="str">
        <f>IF(J58&lt;&gt;"LIBSETS_SETTYPE_BATTLEGROUND",IF(J58&lt;&gt;"LIBSETS_SETTYPE_SPECIAL",IF(AC58&lt;&gt;"",VLOOKUP(AC58,'ESO zone constants'!$E$2:$L$4999,8,FALSE),""),""),"")</f>
        <v/>
      </c>
      <c r="AF58" s="3" t="str">
        <f>IF(J58&lt;&gt;"LIBSETS_SETTYPE_BATTLEGROUND",IF(J58&lt;&gt;"LIBSETS_SETTYPE_SPECIAL",IF(AG58&lt;&gt;"",VLOOKUP(AG58,'ESO zone constants'!$E$2:$L$4999,8,FALSE),""),""),"")</f>
        <v/>
      </c>
      <c r="AJ58" s="3" t="str">
        <f>IF(J58&lt;&gt;"LIBSETS_SETTYPE_BATTLEGROUND",IF(J58&lt;&gt;"LIBSETS_SETTYPE_SPECIAL",IF(AK58&lt;&gt;"",VLOOKUP(AK58,'ESO zone constants'!$E$2:$L$4999,8,FALSE),""),""),"")</f>
        <v/>
      </c>
      <c r="AN58" s="3" t="str">
        <f>IF(J58&lt;&gt;"LIBSETS_SETTYPE_BATTLEGROUND",IF(J58&lt;&gt;"LIBSETS_SETTYPE_SPECIAL",IF(AO58&lt;&gt;"",VLOOKUP(AO58,'ESO zone constants'!$E$2:$L$4999,8,FALSE),""),""),"")</f>
        <v/>
      </c>
      <c r="AR58" s="25" t="str">
        <f t="shared" si="3"/>
        <v>--[???] = {wayshrines={-1,-1,-1,}, dlcId=DLC_ORSINIUM</v>
      </c>
      <c r="AS58" s="25" t="str">
        <f t="shared" si="1"/>
        <v>, zoneIds={677}, veteran=true</v>
      </c>
      <c r="AT58" s="25" t="str">
        <f t="shared" si="4"/>
        <v>, setType=LIBSETS_SETTYPE_ARENA},</v>
      </c>
      <c r="AU58" s="25" t="str">
        <f t="shared" si="2"/>
        <v xml:space="preserve"> --The Maelstrom's Maul / Streitkolben des Mahlstroms   [Maelstrom Arena]</v>
      </c>
    </row>
    <row r="59" spans="1:47" x14ac:dyDescent="0.25">
      <c r="A59" s="5" t="s">
        <v>2426</v>
      </c>
      <c r="B59" t="s">
        <v>2455</v>
      </c>
      <c r="C59" t="s">
        <v>2456</v>
      </c>
      <c r="G59" s="3" t="str">
        <f t="shared" si="0"/>
        <v>???</v>
      </c>
      <c r="I59" t="s">
        <v>2469</v>
      </c>
      <c r="J59" s="8" t="s">
        <v>4281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constants'!$E$2:$L$4999,8,FALSE),""),""),"")</f>
        <v>677</v>
      </c>
      <c r="S59" t="s">
        <v>496</v>
      </c>
      <c r="T59" s="23" t="str">
        <f>VLOOKUP(R59,'ESO zone constants'!$L$2:$O$9999,4,FALSE)</f>
        <v>DLC_ORSINIUM</v>
      </c>
      <c r="U59" s="3" t="str">
        <f>VLOOKUP(T59,'LibSets constants'!$B$2:$C$999,2,FALSE)</f>
        <v>Orsinium</v>
      </c>
      <c r="V59" t="s">
        <v>2544</v>
      </c>
      <c r="X59" s="3" t="str">
        <f>IF(J59&lt;&gt;"LIBSETS_SETTYPE_BATTLEGROUND",IF(J59&lt;&gt;"LIBSETS_SETTYPE_SPECIAL",IF(Y59&lt;&gt;"",VLOOKUP(Y59,'ESO zone constants'!$E$2:$L$4999,8,FALSE),""),""),"")</f>
        <v/>
      </c>
      <c r="AB59" s="3" t="str">
        <f>IF(J59&lt;&gt;"LIBSETS_SETTYPE_BATTLEGROUND",IF(J59&lt;&gt;"LIBSETS_SETTYPE_SPECIAL",IF(AC59&lt;&gt;"",VLOOKUP(AC59,'ESO zone constants'!$E$2:$L$4999,8,FALSE),""),""),"")</f>
        <v/>
      </c>
      <c r="AF59" s="3" t="str">
        <f>IF(J59&lt;&gt;"LIBSETS_SETTYPE_BATTLEGROUND",IF(J59&lt;&gt;"LIBSETS_SETTYPE_SPECIAL",IF(AG59&lt;&gt;"",VLOOKUP(AG59,'ESO zone constants'!$E$2:$L$4999,8,FALSE),""),""),"")</f>
        <v/>
      </c>
      <c r="AJ59" s="3" t="str">
        <f>IF(J59&lt;&gt;"LIBSETS_SETTYPE_BATTLEGROUND",IF(J59&lt;&gt;"LIBSETS_SETTYPE_SPECIAL",IF(AK59&lt;&gt;"",VLOOKUP(AK59,'ESO zone constants'!$E$2:$L$4999,8,FALSE),""),""),"")</f>
        <v/>
      </c>
      <c r="AN59" s="3" t="str">
        <f>IF(J59&lt;&gt;"LIBSETS_SETTYPE_BATTLEGROUND",IF(J59&lt;&gt;"LIBSETS_SETTYPE_SPECIAL",IF(AO59&lt;&gt;"",VLOOKUP(AO59,'ESO zone constants'!$E$2:$L$4999,8,FALSE),""),""),"")</f>
        <v/>
      </c>
      <c r="AR59" s="25" t="str">
        <f t="shared" si="3"/>
        <v>--[???] = {wayshrines={-1,-1,-1,}, dlcId=DLC_ORSINIUM</v>
      </c>
      <c r="AS59" s="25" t="str">
        <f t="shared" si="1"/>
        <v>, zoneIds={677}, veteran=true</v>
      </c>
      <c r="AT59" s="25" t="str">
        <f t="shared" si="4"/>
        <v>, setType=LIBSETS_SETTYPE_ARENA},</v>
      </c>
      <c r="AU59" s="25" t="str">
        <f t="shared" si="2"/>
        <v xml:space="preserve"> --The Maelstrom's Restoration Staff / Heilungsstab des Mahlstroms   [Maelstrom Arena]</v>
      </c>
    </row>
    <row r="60" spans="1:47" x14ac:dyDescent="0.25">
      <c r="A60" s="5" t="s">
        <v>2426</v>
      </c>
      <c r="B60" t="s">
        <v>2478</v>
      </c>
      <c r="C60" t="s">
        <v>2479</v>
      </c>
      <c r="G60" s="3" t="str">
        <f t="shared" si="0"/>
        <v>???</v>
      </c>
      <c r="I60" t="s">
        <v>2469</v>
      </c>
      <c r="J60" s="8" t="s">
        <v>4281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constants'!$E$2:$L$4999,8,FALSE),""),""),"")</f>
        <v>677</v>
      </c>
      <c r="S60" t="s">
        <v>496</v>
      </c>
      <c r="T60" s="23" t="str">
        <f>VLOOKUP(R60,'ESO zone constants'!$L$2:$O$9999,4,FALSE)</f>
        <v>DLC_ORSINIUM</v>
      </c>
      <c r="U60" s="3" t="str">
        <f>VLOOKUP(T60,'LibSets constants'!$B$2:$C$999,2,FALSE)</f>
        <v>Orsinium</v>
      </c>
      <c r="V60" t="s">
        <v>2544</v>
      </c>
      <c r="X60" s="3" t="str">
        <f>IF(J60&lt;&gt;"LIBSETS_SETTYPE_BATTLEGROUND",IF(J60&lt;&gt;"LIBSETS_SETTYPE_SPECIAL",IF(Y60&lt;&gt;"",VLOOKUP(Y60,'ESO zone constants'!$E$2:$L$4999,8,FALSE),""),""),"")</f>
        <v/>
      </c>
      <c r="AB60" s="3" t="str">
        <f>IF(J60&lt;&gt;"LIBSETS_SETTYPE_BATTLEGROUND",IF(J60&lt;&gt;"LIBSETS_SETTYPE_SPECIAL",IF(AC60&lt;&gt;"",VLOOKUP(AC60,'ESO zone constants'!$E$2:$L$4999,8,FALSE),""),""),"")</f>
        <v/>
      </c>
      <c r="AF60" s="3" t="str">
        <f>IF(J60&lt;&gt;"LIBSETS_SETTYPE_BATTLEGROUND",IF(J60&lt;&gt;"LIBSETS_SETTYPE_SPECIAL",IF(AG60&lt;&gt;"",VLOOKUP(AG60,'ESO zone constants'!$E$2:$L$4999,8,FALSE),""),""),"")</f>
        <v/>
      </c>
      <c r="AJ60" s="3" t="str">
        <f>IF(J60&lt;&gt;"LIBSETS_SETTYPE_BATTLEGROUND",IF(J60&lt;&gt;"LIBSETS_SETTYPE_SPECIAL",IF(AK60&lt;&gt;"",VLOOKUP(AK60,'ESO zone constants'!$E$2:$L$4999,8,FALSE),""),""),"")</f>
        <v/>
      </c>
      <c r="AN60" s="3" t="str">
        <f>IF(J60&lt;&gt;"LIBSETS_SETTYPE_BATTLEGROUND",IF(J60&lt;&gt;"LIBSETS_SETTYPE_SPECIAL",IF(AO60&lt;&gt;"",VLOOKUP(AO60,'ESO zone constants'!$E$2:$L$4999,8,FALSE),""),""),"")</f>
        <v/>
      </c>
      <c r="AR60" s="25" t="str">
        <f t="shared" si="3"/>
        <v>--[???] = {wayshrines={-1,-1,-1,}, dlcId=DLC_ORSINIUM</v>
      </c>
      <c r="AS60" s="25" t="str">
        <f t="shared" si="1"/>
        <v>, zoneIds={677}, veteran=true</v>
      </c>
      <c r="AT60" s="25" t="str">
        <f t="shared" si="4"/>
        <v>, setType=LIBSETS_SETTYPE_ARENA},</v>
      </c>
      <c r="AU60" s="25" t="str">
        <f t="shared" si="2"/>
        <v xml:space="preserve"> --The Maelstrom's Shield / Schild des Mahlstroms   [Maelstrom Arena]</v>
      </c>
    </row>
    <row r="61" spans="1:47" x14ac:dyDescent="0.25">
      <c r="A61" s="5" t="s">
        <v>2426</v>
      </c>
      <c r="B61" t="s">
        <v>2461</v>
      </c>
      <c r="C61" t="s">
        <v>2462</v>
      </c>
      <c r="G61" s="3" t="str">
        <f t="shared" si="0"/>
        <v>???</v>
      </c>
      <c r="I61" t="s">
        <v>2469</v>
      </c>
      <c r="J61" s="8" t="s">
        <v>4281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constants'!$E$2:$L$4999,8,FALSE),""),""),"")</f>
        <v>677</v>
      </c>
      <c r="S61" t="s">
        <v>496</v>
      </c>
      <c r="T61" s="23" t="str">
        <f>VLOOKUP(R61,'ESO zone constants'!$L$2:$O$9999,4,FALSE)</f>
        <v>DLC_ORSINIUM</v>
      </c>
      <c r="U61" s="3" t="str">
        <f>VLOOKUP(T61,'LibSets constants'!$B$2:$C$999,2,FALSE)</f>
        <v>Orsinium</v>
      </c>
      <c r="V61" t="s">
        <v>2544</v>
      </c>
      <c r="X61" s="3" t="str">
        <f>IF(J61&lt;&gt;"LIBSETS_SETTYPE_BATTLEGROUND",IF(J61&lt;&gt;"LIBSETS_SETTYPE_SPECIAL",IF(Y61&lt;&gt;"",VLOOKUP(Y61,'ESO zone constants'!$E$2:$L$4999,8,FALSE),""),""),"")</f>
        <v/>
      </c>
      <c r="AB61" s="3" t="str">
        <f>IF(J61&lt;&gt;"LIBSETS_SETTYPE_BATTLEGROUND",IF(J61&lt;&gt;"LIBSETS_SETTYPE_SPECIAL",IF(AC61&lt;&gt;"",VLOOKUP(AC61,'ESO zone constants'!$E$2:$L$4999,8,FALSE),""),""),"")</f>
        <v/>
      </c>
      <c r="AF61" s="3" t="str">
        <f>IF(J61&lt;&gt;"LIBSETS_SETTYPE_BATTLEGROUND",IF(J61&lt;&gt;"LIBSETS_SETTYPE_SPECIAL",IF(AG61&lt;&gt;"",VLOOKUP(AG61,'ESO zone constants'!$E$2:$L$4999,8,FALSE),""),""),"")</f>
        <v/>
      </c>
      <c r="AJ61" s="3" t="str">
        <f>IF(J61&lt;&gt;"LIBSETS_SETTYPE_BATTLEGROUND",IF(J61&lt;&gt;"LIBSETS_SETTYPE_SPECIAL",IF(AK61&lt;&gt;"",VLOOKUP(AK61,'ESO zone constants'!$E$2:$L$4999,8,FALSE),""),""),"")</f>
        <v/>
      </c>
      <c r="AN61" s="3" t="str">
        <f>IF(J61&lt;&gt;"LIBSETS_SETTYPE_BATTLEGROUND",IF(J61&lt;&gt;"LIBSETS_SETTYPE_SPECIAL",IF(AO61&lt;&gt;"",VLOOKUP(AO61,'ESO zone constants'!$E$2:$L$4999,8,FALSE),""),""),"")</f>
        <v/>
      </c>
      <c r="AR61" s="25" t="str">
        <f t="shared" si="3"/>
        <v>--[???] = {wayshrines={-1,-1,-1,}, dlcId=DLC_ORSINIUM</v>
      </c>
      <c r="AS61" s="25" t="str">
        <f t="shared" si="1"/>
        <v>, zoneIds={677}, veteran=true</v>
      </c>
      <c r="AT61" s="25" t="str">
        <f t="shared" si="4"/>
        <v>, setType=LIBSETS_SETTYPE_ARENA},</v>
      </c>
      <c r="AU61" s="25" t="str">
        <f t="shared" si="2"/>
        <v xml:space="preserve"> --The Maelstrom's Sword / Schwert des Mahlstroms   [Maelstrom Arena]</v>
      </c>
    </row>
    <row r="62" spans="1:47" x14ac:dyDescent="0.25">
      <c r="A62" s="5">
        <v>37</v>
      </c>
      <c r="B62" t="s">
        <v>86</v>
      </c>
      <c r="C62" t="s">
        <v>1408</v>
      </c>
      <c r="D62" t="s">
        <v>1407</v>
      </c>
      <c r="G62" s="3">
        <f t="shared" si="0"/>
        <v>37</v>
      </c>
      <c r="J62" s="8" t="s">
        <v>4283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IF(J62&lt;&gt;"LIBSETS_SETTYPE_BATTLEGROUND",IF(J62&lt;&gt;"LIBSETS_SETTYPE_SPECIAL",IF(S62&lt;&gt;"",VLOOKUP(S62,'ESO zone constants'!$E$2:$L$4999,8,FALSE),""),""),"")</f>
        <v>3</v>
      </c>
      <c r="S62" t="str">
        <f>VLOOKUP(N62,'ESO wayshrine node constants'!$A$2:$E$10002,5,FALSE)</f>
        <v>Glenumbra</v>
      </c>
      <c r="T62" s="23" t="str">
        <f>VLOOKUP(R62,'ESO zone constants'!$L$2:$O$9999,4,FALSE)</f>
        <v>DLC_BASE_GAME</v>
      </c>
      <c r="U62" s="3" t="str">
        <f>VLOOKUP(T62,'LibSets constants'!$B$2:$C$999,2,FALSE)</f>
        <v>Included in base game</v>
      </c>
      <c r="V62" s="20" t="s">
        <v>2545</v>
      </c>
      <c r="W62" t="s">
        <v>4235</v>
      </c>
      <c r="X62" s="3">
        <f>IF(J62&lt;&gt;"LIBSETS_SETTYPE_BATTLEGROUND",IF(J62&lt;&gt;"LIBSETS_SETTYPE_SPECIAL",IF(Y62&lt;&gt;"",VLOOKUP(Y62,'ESO zone constants'!$E$2:$L$4999,8,FALSE),""),""),"")</f>
        <v>381</v>
      </c>
      <c r="Y62" t="str">
        <f>VLOOKUP(O62,'ESO wayshrine node constants'!$A$2:$E$10002,5,FALSE)</f>
        <v>Auridon</v>
      </c>
      <c r="Z62" s="20" t="s">
        <v>2545</v>
      </c>
      <c r="AA62" t="s">
        <v>4235</v>
      </c>
      <c r="AB62" s="3">
        <f>IF(J62&lt;&gt;"LIBSETS_SETTYPE_BATTLEGROUND",IF(J62&lt;&gt;"LIBSETS_SETTYPE_SPECIAL",IF(AC62&lt;&gt;"",VLOOKUP(AC62,'ESO zone constants'!$E$2:$L$4999,8,FALSE),""),""),"")</f>
        <v>41</v>
      </c>
      <c r="AC62" t="str">
        <f>VLOOKUP(P62,'ESO wayshrine node constants'!$A$2:$E$10002,5,FALSE)</f>
        <v>Stonefalls</v>
      </c>
      <c r="AD62" s="20" t="s">
        <v>2545</v>
      </c>
      <c r="AE62" t="s">
        <v>4235</v>
      </c>
      <c r="AF62" s="3" t="str">
        <f>IF(J62&lt;&gt;"LIBSETS_SETTYPE_BATTLEGROUND",IF(J62&lt;&gt;"LIBSETS_SETTYPE_SPECIAL",IF(AG62&lt;&gt;"",VLOOKUP(AG62,'ESO zone constants'!$E$2:$L$4999,8,FALSE),""),""),"")</f>
        <v/>
      </c>
      <c r="AH62" s="20" t="s">
        <v>2545</v>
      </c>
      <c r="AI62" t="s">
        <v>4235</v>
      </c>
      <c r="AJ62" s="3" t="str">
        <f>IF(J62&lt;&gt;"LIBSETS_SETTYPE_BATTLEGROUND",IF(J62&lt;&gt;"LIBSETS_SETTYPE_SPECIAL",IF(AK62&lt;&gt;"",VLOOKUP(AK62,'ESO zone constants'!$E$2:$L$4999,8,FALSE),""),""),"")</f>
        <v/>
      </c>
      <c r="AL62" s="20" t="s">
        <v>2545</v>
      </c>
      <c r="AM62" t="s">
        <v>4235</v>
      </c>
      <c r="AN62" s="3" t="str">
        <f>IF(J62&lt;&gt;"LIBSETS_SETTYPE_BATTLEGROUND",IF(J62&lt;&gt;"LIBSETS_SETTYPE_SPECIAL",IF(AO62&lt;&gt;"",VLOOKUP(AO62,'ESO zone constants'!$E$2:$L$4999,8,FALSE),""),""),"")</f>
        <v/>
      </c>
      <c r="AP62" s="20" t="s">
        <v>2545</v>
      </c>
      <c r="AQ62" t="s">
        <v>4235</v>
      </c>
      <c r="AR62" s="25" t="str">
        <f t="shared" si="3"/>
        <v>[37] = {wayshrines={1,177,71,}, traitsNeeded=2, dlcId=DLC_BASE_GAME</v>
      </c>
      <c r="AS62" s="25" t="str">
        <f t="shared" si="1"/>
        <v>, zoneIds={3,381,41}, veteran=false</v>
      </c>
      <c r="AT62" s="25" t="str">
        <f t="shared" si="4"/>
        <v>, setType=LIBSETS_SETTYPE_CRAFTED},</v>
      </c>
      <c r="AU62" s="25" t="str">
        <f t="shared" si="2"/>
        <v xml:space="preserve"> --Death's Wind / Todeswind    [Glenumbra, Auridon, Stonefalls]</v>
      </c>
    </row>
    <row r="63" spans="1:47" x14ac:dyDescent="0.25">
      <c r="A63" s="5">
        <v>38</v>
      </c>
      <c r="B63" t="s">
        <v>88</v>
      </c>
      <c r="C63" t="s">
        <v>1410</v>
      </c>
      <c r="D63" t="s">
        <v>1409</v>
      </c>
      <c r="G63" s="3">
        <f t="shared" si="0"/>
        <v>38</v>
      </c>
      <c r="J63" s="8" t="s">
        <v>4283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IF(J63&lt;&gt;"LIBSETS_SETTYPE_BATTLEGROUND",IF(J63&lt;&gt;"LIBSETS_SETTYPE_SPECIAL",IF(S63&lt;&gt;"",VLOOKUP(S63,'ESO zone constants'!$E$2:$L$4999,8,FALSE),""),""),"")</f>
        <v>19</v>
      </c>
      <c r="S63" t="str">
        <f>VLOOKUP(N63,'ESO wayshrine node constants'!$A$2:$E$10002,5,FALSE)</f>
        <v>Stormhaven</v>
      </c>
      <c r="T63" s="23" t="str">
        <f>VLOOKUP(R63,'ESO zone constants'!$L$2:$O$9999,4,FALSE)</f>
        <v>DLC_BASE_GAME</v>
      </c>
      <c r="U63" s="3" t="str">
        <f>VLOOKUP(T63,'LibSets constants'!$B$2:$C$999,2,FALSE)</f>
        <v>Included in base game</v>
      </c>
      <c r="V63" s="20" t="s">
        <v>2545</v>
      </c>
      <c r="W63" t="s">
        <v>4235</v>
      </c>
      <c r="X63" s="3">
        <f>IF(J63&lt;&gt;"LIBSETS_SETTYPE_BATTLEGROUND",IF(J63&lt;&gt;"LIBSETS_SETTYPE_SPECIAL",IF(Y63&lt;&gt;"",VLOOKUP(Y63,'ESO zone constants'!$E$2:$L$4999,8,FALSE),""),""),"")</f>
        <v>383</v>
      </c>
      <c r="Y63" t="str">
        <f>VLOOKUP(O63,'ESO wayshrine node constants'!$A$2:$E$10002,5,FALSE)</f>
        <v>Grahtwood</v>
      </c>
      <c r="Z63" s="20" t="s">
        <v>2545</v>
      </c>
      <c r="AA63" t="s">
        <v>4235</v>
      </c>
      <c r="AB63" s="3">
        <f>IF(J63&lt;&gt;"LIBSETS_SETTYPE_BATTLEGROUND",IF(J63&lt;&gt;"LIBSETS_SETTYPE_SPECIAL",IF(AC63&lt;&gt;"",VLOOKUP(AC63,'ESO zone constants'!$E$2:$L$4999,8,FALSE),""),""),"")</f>
        <v>57</v>
      </c>
      <c r="AC63" t="str">
        <f>VLOOKUP(P63,'ESO wayshrine node constants'!$A$2:$E$10002,5,FALSE)</f>
        <v>Deshaan</v>
      </c>
      <c r="AD63" s="20" t="s">
        <v>2545</v>
      </c>
      <c r="AE63" t="s">
        <v>4235</v>
      </c>
      <c r="AF63" s="3" t="str">
        <f>IF(J63&lt;&gt;"LIBSETS_SETTYPE_BATTLEGROUND",IF(J63&lt;&gt;"LIBSETS_SETTYPE_SPECIAL",IF(AG63&lt;&gt;"",VLOOKUP(AG63,'ESO zone constants'!$E$2:$L$4999,8,FALSE),""),""),"")</f>
        <v/>
      </c>
      <c r="AH63" s="20" t="s">
        <v>2545</v>
      </c>
      <c r="AI63" t="s">
        <v>4235</v>
      </c>
      <c r="AJ63" s="3" t="str">
        <f>IF(J63&lt;&gt;"LIBSETS_SETTYPE_BATTLEGROUND",IF(J63&lt;&gt;"LIBSETS_SETTYPE_SPECIAL",IF(AK63&lt;&gt;"",VLOOKUP(AK63,'ESO zone constants'!$E$2:$L$4999,8,FALSE),""),""),"")</f>
        <v/>
      </c>
      <c r="AL63" s="20" t="s">
        <v>2545</v>
      </c>
      <c r="AM63" t="s">
        <v>4235</v>
      </c>
      <c r="AN63" s="3" t="str">
        <f>IF(J63&lt;&gt;"LIBSETS_SETTYPE_BATTLEGROUND",IF(J63&lt;&gt;"LIBSETS_SETTYPE_SPECIAL",IF(AO63&lt;&gt;"",VLOOKUP(AO63,'ESO zone constants'!$E$2:$L$4999,8,FALSE),""),""),"")</f>
        <v/>
      </c>
      <c r="AP63" s="20" t="s">
        <v>2545</v>
      </c>
      <c r="AQ63" t="s">
        <v>4235</v>
      </c>
      <c r="AR63" s="25" t="str">
        <f t="shared" si="3"/>
        <v>[38] = {wayshrines={15,169,205,}, traitsNeeded=3, dlcId=DLC_BASE_GAME</v>
      </c>
      <c r="AS63" s="25" t="str">
        <f t="shared" si="1"/>
        <v>, zoneIds={19,383,57}, veteran=false</v>
      </c>
      <c r="AT63" s="25" t="str">
        <f t="shared" si="4"/>
        <v>, setType=LIBSETS_SETTYPE_CRAFTED},</v>
      </c>
      <c r="AU63" s="25" t="str">
        <f t="shared" si="2"/>
        <v xml:space="preserve"> --Twilight's Embrace / Zwielichtkuss    [Stormhaven, Grahtwood, Deshaan]</v>
      </c>
    </row>
    <row r="64" spans="1:47" x14ac:dyDescent="0.25">
      <c r="A64" s="5">
        <v>40</v>
      </c>
      <c r="B64" t="s">
        <v>85</v>
      </c>
      <c r="C64" t="s">
        <v>1415</v>
      </c>
      <c r="D64" t="s">
        <v>1414</v>
      </c>
      <c r="G64" s="3">
        <f t="shared" si="0"/>
        <v>40</v>
      </c>
      <c r="J64" s="8" t="s">
        <v>4283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IF(J64&lt;&gt;"LIBSETS_SETTYPE_BATTLEGROUND",IF(J64&lt;&gt;"LIBSETS_SETTYPE_SPECIAL",IF(S64&lt;&gt;"",VLOOKUP(S64,'ESO zone constants'!$E$2:$L$4999,8,FALSE),""),""),"")</f>
        <v>3</v>
      </c>
      <c r="S64" t="str">
        <f>VLOOKUP(N64,'ESO wayshrine node constants'!$A$2:$E$10002,5,FALSE)</f>
        <v>Glenumbra</v>
      </c>
      <c r="T64" s="23" t="str">
        <f>VLOOKUP(R64,'ESO zone constants'!$L$2:$O$9999,4,FALSE)</f>
        <v>DLC_BASE_GAME</v>
      </c>
      <c r="U64" s="3" t="str">
        <f>VLOOKUP(T64,'LibSets constants'!$B$2:$C$999,2,FALSE)</f>
        <v>Included in base game</v>
      </c>
      <c r="V64" s="20" t="s">
        <v>2545</v>
      </c>
      <c r="W64" t="s">
        <v>4235</v>
      </c>
      <c r="X64" s="3">
        <f>IF(J64&lt;&gt;"LIBSETS_SETTYPE_BATTLEGROUND",IF(J64&lt;&gt;"LIBSETS_SETTYPE_SPECIAL",IF(Y64&lt;&gt;"",VLOOKUP(Y64,'ESO zone constants'!$E$2:$L$4999,8,FALSE),""),""),"")</f>
        <v>381</v>
      </c>
      <c r="Y64" t="str">
        <f>VLOOKUP(O64,'ESO wayshrine node constants'!$A$2:$E$10002,5,FALSE)</f>
        <v>Auridon</v>
      </c>
      <c r="Z64" s="20" t="s">
        <v>2545</v>
      </c>
      <c r="AA64" t="s">
        <v>4235</v>
      </c>
      <c r="AB64" s="3">
        <f>IF(J64&lt;&gt;"LIBSETS_SETTYPE_BATTLEGROUND",IF(J64&lt;&gt;"LIBSETS_SETTYPE_SPECIAL",IF(AC64&lt;&gt;"",VLOOKUP(AC64,'ESO zone constants'!$E$2:$L$4999,8,FALSE),""),""),"")</f>
        <v>41</v>
      </c>
      <c r="AC64" t="str">
        <f>VLOOKUP(P64,'ESO wayshrine node constants'!$A$2:$E$10002,5,FALSE)</f>
        <v>Stonefalls</v>
      </c>
      <c r="AD64" s="20" t="s">
        <v>2545</v>
      </c>
      <c r="AE64" t="s">
        <v>4235</v>
      </c>
      <c r="AF64" s="3" t="str">
        <f>IF(J64&lt;&gt;"LIBSETS_SETTYPE_BATTLEGROUND",IF(J64&lt;&gt;"LIBSETS_SETTYPE_SPECIAL",IF(AG64&lt;&gt;"",VLOOKUP(AG64,'ESO zone constants'!$E$2:$L$4999,8,FALSE),""),""),"")</f>
        <v/>
      </c>
      <c r="AH64" s="20" t="s">
        <v>2545</v>
      </c>
      <c r="AI64" t="s">
        <v>4235</v>
      </c>
      <c r="AJ64" s="3" t="str">
        <f>IF(J64&lt;&gt;"LIBSETS_SETTYPE_BATTLEGROUND",IF(J64&lt;&gt;"LIBSETS_SETTYPE_SPECIAL",IF(AK64&lt;&gt;"",VLOOKUP(AK64,'ESO zone constants'!$E$2:$L$4999,8,FALSE),""),""),"")</f>
        <v/>
      </c>
      <c r="AL64" s="20" t="s">
        <v>2545</v>
      </c>
      <c r="AM64" t="s">
        <v>4235</v>
      </c>
      <c r="AN64" s="3" t="str">
        <f>IF(J64&lt;&gt;"LIBSETS_SETTYPE_BATTLEGROUND",IF(J64&lt;&gt;"LIBSETS_SETTYPE_SPECIAL",IF(AO64&lt;&gt;"",VLOOKUP(AO64,'ESO zone constants'!$E$2:$L$4999,8,FALSE),""),""),"")</f>
        <v/>
      </c>
      <c r="AP64" s="20" t="s">
        <v>2545</v>
      </c>
      <c r="AQ64" t="s">
        <v>4235</v>
      </c>
      <c r="AR64" s="25" t="str">
        <f t="shared" si="3"/>
        <v>[40] = {wayshrines={216,121,65,}, traitsNeeded=2, dlcId=DLC_BASE_GAME</v>
      </c>
      <c r="AS64" s="25" t="str">
        <f t="shared" si="1"/>
        <v>, zoneIds={3,381,41}, veteran=false</v>
      </c>
      <c r="AT64" s="25" t="str">
        <f t="shared" si="4"/>
        <v>, setType=LIBSETS_SETTYPE_CRAFTED},</v>
      </c>
      <c r="AU64" s="25" t="str">
        <f t="shared" si="2"/>
        <v xml:space="preserve"> --Night's Silence / Stille der Nacht    [Glenumbra, Auridon, Stonefalls]</v>
      </c>
    </row>
    <row r="65" spans="1:47" x14ac:dyDescent="0.25">
      <c r="A65" s="5">
        <v>41</v>
      </c>
      <c r="B65" t="s">
        <v>87</v>
      </c>
      <c r="C65" t="s">
        <v>1417</v>
      </c>
      <c r="D65" t="s">
        <v>1416</v>
      </c>
      <c r="G65" s="3">
        <f t="shared" si="0"/>
        <v>41</v>
      </c>
      <c r="J65" s="8" t="s">
        <v>4283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IF(J65&lt;&gt;"LIBSETS_SETTYPE_BATTLEGROUND",IF(J65&lt;&gt;"LIBSETS_SETTYPE_SPECIAL",IF(S65&lt;&gt;"",VLOOKUP(S65,'ESO zone constants'!$E$2:$L$4999,8,FALSE),""),""),"")</f>
        <v>20</v>
      </c>
      <c r="S65" t="str">
        <f>VLOOKUP(N65,'ESO wayshrine node constants'!$A$2:$E$10002,5,FALSE)</f>
        <v>Rivenspire</v>
      </c>
      <c r="T65" s="23" t="str">
        <f>VLOOKUP(R65,'ESO zone constants'!$L$2:$O$9999,4,FALSE)</f>
        <v>DLC_BASE_GAME</v>
      </c>
      <c r="U65" s="3" t="str">
        <f>VLOOKUP(T65,'LibSets constants'!$B$2:$C$999,2,FALSE)</f>
        <v>Included in base game</v>
      </c>
      <c r="V65" s="20" t="s">
        <v>2545</v>
      </c>
      <c r="W65" t="s">
        <v>4235</v>
      </c>
      <c r="X65" s="3">
        <f>IF(J65&lt;&gt;"LIBSETS_SETTYPE_BATTLEGROUND",IF(J65&lt;&gt;"LIBSETS_SETTYPE_SPECIAL",IF(Y65&lt;&gt;"",VLOOKUP(Y65,'ESO zone constants'!$E$2:$L$4999,8,FALSE),""),""),"")</f>
        <v>108</v>
      </c>
      <c r="Y65" t="str">
        <f>VLOOKUP(O65,'ESO wayshrine node constants'!$A$2:$E$10002,5,FALSE)</f>
        <v>Greenshade</v>
      </c>
      <c r="Z65" s="20" t="s">
        <v>2545</v>
      </c>
      <c r="AA65" t="s">
        <v>4235</v>
      </c>
      <c r="AB65" s="3">
        <f>IF(J65&lt;&gt;"LIBSETS_SETTYPE_BATTLEGROUND",IF(J65&lt;&gt;"LIBSETS_SETTYPE_SPECIAL",IF(AC65&lt;&gt;"",VLOOKUP(AC65,'ESO zone constants'!$E$2:$L$4999,8,FALSE),""),""),"")</f>
        <v>117</v>
      </c>
      <c r="AC65" t="str">
        <f>VLOOKUP(P65,'ESO wayshrine node constants'!$A$2:$E$10002,5,FALSE)</f>
        <v>Shadowfen</v>
      </c>
      <c r="AD65" s="20" t="s">
        <v>2545</v>
      </c>
      <c r="AE65" t="s">
        <v>4235</v>
      </c>
      <c r="AF65" s="3" t="str">
        <f>IF(J65&lt;&gt;"LIBSETS_SETTYPE_BATTLEGROUND",IF(J65&lt;&gt;"LIBSETS_SETTYPE_SPECIAL",IF(AG65&lt;&gt;"",VLOOKUP(AG65,'ESO zone constants'!$E$2:$L$4999,8,FALSE),""),""),"")</f>
        <v/>
      </c>
      <c r="AH65" s="20" t="s">
        <v>2545</v>
      </c>
      <c r="AI65" t="s">
        <v>4235</v>
      </c>
      <c r="AJ65" s="3" t="str">
        <f>IF(J65&lt;&gt;"LIBSETS_SETTYPE_BATTLEGROUND",IF(J65&lt;&gt;"LIBSETS_SETTYPE_SPECIAL",IF(AK65&lt;&gt;"",VLOOKUP(AK65,'ESO zone constants'!$E$2:$L$4999,8,FALSE),""),""),"")</f>
        <v/>
      </c>
      <c r="AL65" s="20" t="s">
        <v>2545</v>
      </c>
      <c r="AM65" t="s">
        <v>4235</v>
      </c>
      <c r="AN65" s="3" t="str">
        <f>IF(J65&lt;&gt;"LIBSETS_SETTYPE_BATTLEGROUND",IF(J65&lt;&gt;"LIBSETS_SETTYPE_SPECIAL",IF(AO65&lt;&gt;"",VLOOKUP(AO65,'ESO zone constants'!$E$2:$L$4999,8,FALSE),""),""),"")</f>
        <v/>
      </c>
      <c r="AP65" s="20" t="s">
        <v>2545</v>
      </c>
      <c r="AQ65" t="s">
        <v>4235</v>
      </c>
      <c r="AR65" s="25" t="str">
        <f t="shared" si="3"/>
        <v>[41] = {wayshrines={82,151,78,}, traitsNeeded=4, dlcId=DLC_BASE_GAME</v>
      </c>
      <c r="AS65" s="25" t="str">
        <f t="shared" si="1"/>
        <v>, zoneIds={20,108,117}, veteran=false</v>
      </c>
      <c r="AT65" s="25" t="str">
        <f t="shared" si="4"/>
        <v>, setType=LIBSETS_SETTYPE_CRAFTED},</v>
      </c>
      <c r="AU65" s="25" t="str">
        <f t="shared" si="2"/>
        <v xml:space="preserve"> --Whitestrake's Retribution / Weißplankes Vergeltung    [Rivenspire, Greenshade, Shadowfen]</v>
      </c>
    </row>
    <row r="66" spans="1:47" x14ac:dyDescent="0.25">
      <c r="A66" s="5">
        <v>43</v>
      </c>
      <c r="B66" t="s">
        <v>84</v>
      </c>
      <c r="C66" t="s">
        <v>1419</v>
      </c>
      <c r="D66" t="s">
        <v>1418</v>
      </c>
      <c r="G66" s="3">
        <f t="shared" ref="G66:G129" si="5">A66</f>
        <v>43</v>
      </c>
      <c r="J66" s="8" t="s">
        <v>4283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IF(J66&lt;&gt;"LIBSETS_SETTYPE_BATTLEGROUND",IF(J66&lt;&gt;"LIBSETS_SETTYPE_SPECIAL",IF(S66&lt;&gt;"",VLOOKUP(S66,'ESO zone constants'!$E$2:$L$4999,8,FALSE),""),""),"")</f>
        <v>19</v>
      </c>
      <c r="S66" t="str">
        <f>VLOOKUP(N66,'ESO wayshrine node constants'!$A$2:$E$10002,5,FALSE)</f>
        <v>Stormhaven</v>
      </c>
      <c r="T66" s="23" t="str">
        <f>VLOOKUP(R66,'ESO zone constants'!$L$2:$O$9999,4,FALSE)</f>
        <v>DLC_BASE_GAME</v>
      </c>
      <c r="U66" s="3" t="str">
        <f>VLOOKUP(T66,'LibSets constants'!$B$2:$C$999,2,FALSE)</f>
        <v>Included in base game</v>
      </c>
      <c r="V66" s="20" t="s">
        <v>2545</v>
      </c>
      <c r="W66" t="s">
        <v>4235</v>
      </c>
      <c r="X66" s="3">
        <f>IF(J66&lt;&gt;"LIBSETS_SETTYPE_BATTLEGROUND",IF(J66&lt;&gt;"LIBSETS_SETTYPE_SPECIAL",IF(Y66&lt;&gt;"",VLOOKUP(Y66,'ESO zone constants'!$E$2:$L$4999,8,FALSE),""),""),"")</f>
        <v>383</v>
      </c>
      <c r="Y66" t="str">
        <f>VLOOKUP(O66,'ESO wayshrine node constants'!$A$2:$E$10002,5,FALSE)</f>
        <v>Grahtwood</v>
      </c>
      <c r="Z66" s="20" t="s">
        <v>2545</v>
      </c>
      <c r="AA66" t="s">
        <v>4235</v>
      </c>
      <c r="AB66" s="3">
        <f>IF(J66&lt;&gt;"LIBSETS_SETTYPE_BATTLEGROUND",IF(J66&lt;&gt;"LIBSETS_SETTYPE_SPECIAL",IF(AC66&lt;&gt;"",VLOOKUP(AC66,'ESO zone constants'!$E$2:$L$4999,8,FALSE),""),""),"")</f>
        <v>57</v>
      </c>
      <c r="AC66" t="str">
        <f>VLOOKUP(P66,'ESO wayshrine node constants'!$A$2:$E$10002,5,FALSE)</f>
        <v>Deshaan</v>
      </c>
      <c r="AD66" s="20" t="s">
        <v>2545</v>
      </c>
      <c r="AE66" t="s">
        <v>4235</v>
      </c>
      <c r="AF66" s="3" t="str">
        <f>IF(J66&lt;&gt;"LIBSETS_SETTYPE_BATTLEGROUND",IF(J66&lt;&gt;"LIBSETS_SETTYPE_SPECIAL",IF(AG66&lt;&gt;"",VLOOKUP(AG66,'ESO zone constants'!$E$2:$L$4999,8,FALSE),""),""),"")</f>
        <v/>
      </c>
      <c r="AH66" s="20" t="s">
        <v>2545</v>
      </c>
      <c r="AI66" t="s">
        <v>4235</v>
      </c>
      <c r="AJ66" s="3" t="str">
        <f>IF(J66&lt;&gt;"LIBSETS_SETTYPE_BATTLEGROUND",IF(J66&lt;&gt;"LIBSETS_SETTYPE_SPECIAL",IF(AK66&lt;&gt;"",VLOOKUP(AK66,'ESO zone constants'!$E$2:$L$4999,8,FALSE),""),""),"")</f>
        <v/>
      </c>
      <c r="AL66" s="20" t="s">
        <v>2545</v>
      </c>
      <c r="AM66" t="s">
        <v>4235</v>
      </c>
      <c r="AN66" s="3" t="str">
        <f>IF(J66&lt;&gt;"LIBSETS_SETTYPE_BATTLEGROUND",IF(J66&lt;&gt;"LIBSETS_SETTYPE_SPECIAL",IF(AO66&lt;&gt;"",VLOOKUP(AO66,'ESO zone constants'!$E$2:$L$4999,8,FALSE),""),""),"")</f>
        <v/>
      </c>
      <c r="AP66" s="20" t="s">
        <v>2545</v>
      </c>
      <c r="AQ66" t="s">
        <v>4235</v>
      </c>
      <c r="AR66" s="25" t="str">
        <f t="shared" si="3"/>
        <v>[43] = {wayshrines={23,164,32,}, traitsNeeded=3, dlcId=DLC_BASE_GAME</v>
      </c>
      <c r="AS66" s="25" t="str">
        <f t="shared" ref="AS66:AS129" si="6">IF(I66&lt;&gt;"Not in the game (anymore)",IF(A66&lt;&gt;"",IF(R66&lt;&gt;"",CONCATENATE(", zoneIds={",R66),"")&amp;IF(X66&lt;&gt;"",CONCATENATE(",",X66),"")&amp;IF(AB66&lt;&gt;"",CONCATENATE(",",AB66),"")&amp;IF(AF66&lt;&gt;"",CONCATENATE(",",AF66),"")&amp;IF(AJ66&lt;&gt;"",CONCATENATE(",",AJ66),"")&amp;IF(AN66&lt;&gt;"",CONCATENATE(",",AN66),"")&amp;IF(R66&lt;&gt;"",CONCATENATE("}",""),"")&amp;IF(OR(L66="true",L66="false",L66&lt;&gt;""), CONCATENATE(", veteran=", L66), ""),""),"")</f>
        <v>, zoneIds={19,383,57}, veteran=false</v>
      </c>
      <c r="AT66" s="25" t="str">
        <f t="shared" si="4"/>
        <v>, setType=LIBSETS_SETTYPE_CRAFTED},</v>
      </c>
      <c r="AU66" s="25" t="str">
        <f t="shared" ref="AU66:AU129" si="7">IF(I66&lt;&gt;"Not in the game (anymore)",IF(C66&lt;&gt;"",CONCATENATE(" --",C66," / ",B66,"   [",IF(S66&lt;&gt;"",S66,""),IF(Y66&lt;&gt;"",", "&amp;Y66,""),IF(AC66&lt;&gt;"",", "&amp;AC66,""),IF(AG66&lt;&gt;"",", "&amp;AG66,""),IF(AK66&lt;&gt;"",", "&amp;AK66,""),IF(AO66&lt;&gt;"",", "&amp;AO66,""),"]")),"")</f>
        <v xml:space="preserve"> --Armor of the Seducer / Rüstung der Verführung    [Stormhaven, Grahtwood, Deshaan]</v>
      </c>
    </row>
    <row r="67" spans="1:47" x14ac:dyDescent="0.25">
      <c r="A67" s="5">
        <v>44</v>
      </c>
      <c r="B67" t="s">
        <v>83</v>
      </c>
      <c r="C67" t="s">
        <v>1421</v>
      </c>
      <c r="D67" t="s">
        <v>1420</v>
      </c>
      <c r="G67" s="3">
        <f t="shared" si="5"/>
        <v>44</v>
      </c>
      <c r="J67" s="8" t="s">
        <v>4283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IF(J67&lt;&gt;"LIBSETS_SETTYPE_BATTLEGROUND",IF(J67&lt;&gt;"LIBSETS_SETTYPE_SPECIAL",IF(S67&lt;&gt;"",VLOOKUP(S67,'ESO zone constants'!$E$2:$L$4999,8,FALSE),""),""),"")</f>
        <v>104</v>
      </c>
      <c r="S67" t="str">
        <f>VLOOKUP(N67,'ESO wayshrine node constants'!$A$2:$E$10002,5,FALSE)</f>
        <v>Alik'r Desert</v>
      </c>
      <c r="T67" s="23" t="str">
        <f>VLOOKUP(R67,'ESO zone constants'!$L$2:$O$9999,4,FALSE)</f>
        <v>DLC_BASE_GAME</v>
      </c>
      <c r="U67" s="3" t="str">
        <f>VLOOKUP(T67,'LibSets constants'!$B$2:$C$999,2,FALSE)</f>
        <v>Included in base game</v>
      </c>
      <c r="V67" s="20" t="s">
        <v>2545</v>
      </c>
      <c r="W67" t="s">
        <v>4235</v>
      </c>
      <c r="X67" s="3">
        <f>IF(J67&lt;&gt;"LIBSETS_SETTYPE_BATTLEGROUND",IF(J67&lt;&gt;"LIBSETS_SETTYPE_SPECIAL",IF(Y67&lt;&gt;"",VLOOKUP(Y67,'ESO zone constants'!$E$2:$L$4999,8,FALSE),""),""),"")</f>
        <v>58</v>
      </c>
      <c r="Y67" t="str">
        <f>VLOOKUP(O67,'ESO wayshrine node constants'!$A$2:$E$10002,5,FALSE)</f>
        <v>Malabal Tor</v>
      </c>
      <c r="Z67" s="20" t="s">
        <v>2545</v>
      </c>
      <c r="AA67" t="s">
        <v>4235</v>
      </c>
      <c r="AB67" s="3">
        <f>IF(J67&lt;&gt;"LIBSETS_SETTYPE_BATTLEGROUND",IF(J67&lt;&gt;"LIBSETS_SETTYPE_SPECIAL",IF(AC67&lt;&gt;"",VLOOKUP(AC67,'ESO zone constants'!$E$2:$L$4999,8,FALSE),""),""),"")</f>
        <v>101</v>
      </c>
      <c r="AC67" t="str">
        <f>VLOOKUP(P67,'ESO wayshrine node constants'!$A$2:$E$10002,5,FALSE)</f>
        <v>Eastmarch</v>
      </c>
      <c r="AD67" s="20" t="s">
        <v>2545</v>
      </c>
      <c r="AE67" t="s">
        <v>4235</v>
      </c>
      <c r="AF67" s="3" t="str">
        <f>IF(J67&lt;&gt;"LIBSETS_SETTYPE_BATTLEGROUND",IF(J67&lt;&gt;"LIBSETS_SETTYPE_SPECIAL",IF(AG67&lt;&gt;"",VLOOKUP(AG67,'ESO zone constants'!$E$2:$L$4999,8,FALSE),""),""),"")</f>
        <v/>
      </c>
      <c r="AH67" s="20" t="s">
        <v>2545</v>
      </c>
      <c r="AI67" t="s">
        <v>4235</v>
      </c>
      <c r="AJ67" s="3" t="str">
        <f>IF(J67&lt;&gt;"LIBSETS_SETTYPE_BATTLEGROUND",IF(J67&lt;&gt;"LIBSETS_SETTYPE_SPECIAL",IF(AK67&lt;&gt;"",VLOOKUP(AK67,'ESO zone constants'!$E$2:$L$4999,8,FALSE),""),""),"")</f>
        <v/>
      </c>
      <c r="AL67" s="20" t="s">
        <v>2545</v>
      </c>
      <c r="AM67" t="s">
        <v>4235</v>
      </c>
      <c r="AN67" s="3" t="str">
        <f>IF(J67&lt;&gt;"LIBSETS_SETTYPE_BATTLEGROUND",IF(J67&lt;&gt;"LIBSETS_SETTYPE_SPECIAL",IF(AO67&lt;&gt;"",VLOOKUP(AO67,'ESO zone constants'!$E$2:$L$4999,8,FALSE),""),""),"")</f>
        <v/>
      </c>
      <c r="AP67" s="20" t="s">
        <v>2545</v>
      </c>
      <c r="AQ67" t="s">
        <v>4235</v>
      </c>
      <c r="AR67" s="25" t="str">
        <f t="shared" ref="AR67:AR130" si="8"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[44] = {wayshrines={58,101,93,}, traitsNeeded=5, dlcId=DLC_BASE_GAME</v>
      </c>
      <c r="AS67" s="25" t="str">
        <f t="shared" si="6"/>
        <v>, zoneIds={104,58,101}, veteran=false</v>
      </c>
      <c r="AT67" s="25" t="str">
        <f t="shared" ref="AT67:AT130" si="9">IF(I67&lt;&gt;"Not in the game (anymore)",IF(A67&lt;&gt;"",", setType=" &amp; J67,"") &amp; IF(M67="true",", multiTrialSet=true","") &amp; "},","")</f>
        <v>, setType=LIBSETS_SETTYPE_CRAFTED},</v>
      </c>
      <c r="AU67" s="25" t="str">
        <f t="shared" si="7"/>
        <v xml:space="preserve"> --Vampire's Kiss / Kuss des Vampirs    [Alik'r Desert, Malabal Tor, Eastmarch]</v>
      </c>
    </row>
    <row r="68" spans="1:47" x14ac:dyDescent="0.25">
      <c r="A68" s="5">
        <v>48</v>
      </c>
      <c r="B68" t="s">
        <v>1428</v>
      </c>
      <c r="C68" t="s">
        <v>1430</v>
      </c>
      <c r="D68" t="s">
        <v>1429</v>
      </c>
      <c r="G68" s="3">
        <f t="shared" si="5"/>
        <v>48</v>
      </c>
      <c r="J68" s="8" t="s">
        <v>4283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IF(J68&lt;&gt;"LIBSETS_SETTYPE_BATTLEGROUND",IF(J68&lt;&gt;"LIBSETS_SETTYPE_SPECIAL",IF(S68&lt;&gt;"",VLOOKUP(S68,'ESO zone constants'!$E$2:$L$4999,8,FALSE),""),""),"")</f>
        <v>20</v>
      </c>
      <c r="S68" t="str">
        <f>VLOOKUP(N68,'ESO wayshrine node constants'!$A$2:$E$10002,5,FALSE)</f>
        <v>Rivenspire</v>
      </c>
      <c r="T68" s="23" t="str">
        <f>VLOOKUP(R68,'ESO zone constants'!$L$2:$O$9999,4,FALSE)</f>
        <v>DLC_BASE_GAME</v>
      </c>
      <c r="U68" s="3" t="str">
        <f>VLOOKUP(T68,'LibSets constants'!$B$2:$C$999,2,FALSE)</f>
        <v>Included in base game</v>
      </c>
      <c r="V68" s="20" t="s">
        <v>2545</v>
      </c>
      <c r="W68" t="s">
        <v>4235</v>
      </c>
      <c r="X68" s="3">
        <f>IF(J68&lt;&gt;"LIBSETS_SETTYPE_BATTLEGROUND",IF(J68&lt;&gt;"LIBSETS_SETTYPE_SPECIAL",IF(Y68&lt;&gt;"",VLOOKUP(Y68,'ESO zone constants'!$E$2:$L$4999,8,FALSE),""),""),"")</f>
        <v>108</v>
      </c>
      <c r="Y68" t="str">
        <f>VLOOKUP(O68,'ESO wayshrine node constants'!$A$2:$E$10002,5,FALSE)</f>
        <v>Greenshade</v>
      </c>
      <c r="Z68" s="20" t="s">
        <v>2545</v>
      </c>
      <c r="AA68" t="s">
        <v>4235</v>
      </c>
      <c r="AB68" s="3">
        <f>IF(J68&lt;&gt;"LIBSETS_SETTYPE_BATTLEGROUND",IF(J68&lt;&gt;"LIBSETS_SETTYPE_SPECIAL",IF(AC68&lt;&gt;"",VLOOKUP(AC68,'ESO zone constants'!$E$2:$L$4999,8,FALSE),""),""),"")</f>
        <v>117</v>
      </c>
      <c r="AC68" t="str">
        <f>VLOOKUP(P68,'ESO wayshrine node constants'!$A$2:$E$10002,5,FALSE)</f>
        <v>Shadowfen</v>
      </c>
      <c r="AD68" s="20" t="s">
        <v>2545</v>
      </c>
      <c r="AE68" t="s">
        <v>4235</v>
      </c>
      <c r="AF68" s="3" t="str">
        <f>IF(J68&lt;&gt;"LIBSETS_SETTYPE_BATTLEGROUND",IF(J68&lt;&gt;"LIBSETS_SETTYPE_SPECIAL",IF(AG68&lt;&gt;"",VLOOKUP(AG68,'ESO zone constants'!$E$2:$L$4999,8,FALSE),""),""),"")</f>
        <v/>
      </c>
      <c r="AH68" s="20" t="s">
        <v>2545</v>
      </c>
      <c r="AI68" t="s">
        <v>4235</v>
      </c>
      <c r="AJ68" s="3" t="str">
        <f>IF(J68&lt;&gt;"LIBSETS_SETTYPE_BATTLEGROUND",IF(J68&lt;&gt;"LIBSETS_SETTYPE_SPECIAL",IF(AK68&lt;&gt;"",VLOOKUP(AK68,'ESO zone constants'!$E$2:$L$4999,8,FALSE),""),""),"")</f>
        <v/>
      </c>
      <c r="AL68" s="20" t="s">
        <v>2545</v>
      </c>
      <c r="AM68" t="s">
        <v>4235</v>
      </c>
      <c r="AN68" s="3" t="str">
        <f>IF(J68&lt;&gt;"LIBSETS_SETTYPE_BATTLEGROUND",IF(J68&lt;&gt;"LIBSETS_SETTYPE_SPECIAL",IF(AO68&lt;&gt;"",VLOOKUP(AO68,'ESO zone constants'!$E$2:$L$4999,8,FALSE),""),""),"")</f>
        <v/>
      </c>
      <c r="AP68" s="20" t="s">
        <v>2545</v>
      </c>
      <c r="AQ68" t="s">
        <v>4235</v>
      </c>
      <c r="AR68" s="25" t="str">
        <f t="shared" si="8"/>
        <v>[48] = {wayshrines={13,148,48,}, traitsNeeded=4, dlcId=DLC_BASE_GAME</v>
      </c>
      <c r="AS68" s="25" t="str">
        <f t="shared" si="6"/>
        <v>, zoneIds={20,108,117}, veteran=false</v>
      </c>
      <c r="AT68" s="25" t="str">
        <f t="shared" si="9"/>
        <v>, setType=LIBSETS_SETTYPE_CRAFTED},</v>
      </c>
      <c r="AU68" s="25" t="str">
        <f t="shared" si="7"/>
        <v xml:space="preserve"> --Magnus' Gift / Magnus' Gabe   [Rivenspire, Greenshade, Shadowfen]</v>
      </c>
    </row>
    <row r="69" spans="1:47" x14ac:dyDescent="0.25">
      <c r="A69" s="5">
        <v>51</v>
      </c>
      <c r="B69" t="s">
        <v>1437</v>
      </c>
      <c r="C69" t="s">
        <v>1439</v>
      </c>
      <c r="D69" t="s">
        <v>1438</v>
      </c>
      <c r="G69" s="3">
        <f t="shared" si="5"/>
        <v>51</v>
      </c>
      <c r="J69" s="8" t="s">
        <v>4283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IF(J69&lt;&gt;"LIBSETS_SETTYPE_BATTLEGROUND",IF(J69&lt;&gt;"LIBSETS_SETTYPE_SPECIAL",IF(S69&lt;&gt;"",VLOOKUP(S69,'ESO zone constants'!$E$2:$L$4999,8,FALSE),""),""),"")</f>
        <v>92</v>
      </c>
      <c r="S69" t="str">
        <f>VLOOKUP(N69,'ESO wayshrine node constants'!$A$2:$E$10002,5,FALSE)</f>
        <v>Bangkorai</v>
      </c>
      <c r="T69" s="23" t="str">
        <f>VLOOKUP(R69,'ESO zone constants'!$L$2:$O$9999,4,FALSE)</f>
        <v>DLC_BASE_GAME</v>
      </c>
      <c r="U69" s="3" t="str">
        <f>VLOOKUP(T69,'LibSets constants'!$B$2:$C$999,2,FALSE)</f>
        <v>Included in base game</v>
      </c>
      <c r="V69" s="20" t="s">
        <v>2545</v>
      </c>
      <c r="W69" t="s">
        <v>4235</v>
      </c>
      <c r="X69" s="3">
        <f>IF(J69&lt;&gt;"LIBSETS_SETTYPE_BATTLEGROUND",IF(J69&lt;&gt;"LIBSETS_SETTYPE_SPECIAL",IF(Y69&lt;&gt;"",VLOOKUP(Y69,'ESO zone constants'!$E$2:$L$4999,8,FALSE),""),""),"")</f>
        <v>382</v>
      </c>
      <c r="Y69" t="str">
        <f>VLOOKUP(O69,'ESO wayshrine node constants'!$A$2:$E$10002,5,FALSE)</f>
        <v>Reaper's March</v>
      </c>
      <c r="Z69" s="20" t="s">
        <v>2545</v>
      </c>
      <c r="AA69" t="s">
        <v>4235</v>
      </c>
      <c r="AB69" s="3">
        <f>IF(J69&lt;&gt;"LIBSETS_SETTYPE_BATTLEGROUND",IF(J69&lt;&gt;"LIBSETS_SETTYPE_SPECIAL",IF(AC69&lt;&gt;"",VLOOKUP(AC69,'ESO zone constants'!$E$2:$L$4999,8,FALSE),""),""),"")</f>
        <v>103</v>
      </c>
      <c r="AC69" t="str">
        <f>VLOOKUP(P69,'ESO wayshrine node constants'!$A$2:$E$10002,5,FALSE)</f>
        <v>The Rift</v>
      </c>
      <c r="AD69" s="20" t="s">
        <v>2545</v>
      </c>
      <c r="AE69" t="s">
        <v>4235</v>
      </c>
      <c r="AF69" s="3" t="str">
        <f>IF(J69&lt;&gt;"LIBSETS_SETTYPE_BATTLEGROUND",IF(J69&lt;&gt;"LIBSETS_SETTYPE_SPECIAL",IF(AG69&lt;&gt;"",VLOOKUP(AG69,'ESO zone constants'!$E$2:$L$4999,8,FALSE),""),""),"")</f>
        <v/>
      </c>
      <c r="AH69" s="20" t="s">
        <v>2545</v>
      </c>
      <c r="AI69" t="s">
        <v>4235</v>
      </c>
      <c r="AJ69" s="3" t="str">
        <f>IF(J69&lt;&gt;"LIBSETS_SETTYPE_BATTLEGROUND",IF(J69&lt;&gt;"LIBSETS_SETTYPE_SPECIAL",IF(AK69&lt;&gt;"",VLOOKUP(AK69,'ESO zone constants'!$E$2:$L$4999,8,FALSE),""),""),"")</f>
        <v/>
      </c>
      <c r="AL69" s="20" t="s">
        <v>2545</v>
      </c>
      <c r="AM69" t="s">
        <v>4235</v>
      </c>
      <c r="AN69" s="3" t="str">
        <f>IF(J69&lt;&gt;"LIBSETS_SETTYPE_BATTLEGROUND",IF(J69&lt;&gt;"LIBSETS_SETTYPE_SPECIAL",IF(AO69&lt;&gt;"",VLOOKUP(AO69,'ESO zone constants'!$E$2:$L$4999,8,FALSE),""),""),"")</f>
        <v/>
      </c>
      <c r="AP69" s="20" t="s">
        <v>2545</v>
      </c>
      <c r="AQ69" t="s">
        <v>4235</v>
      </c>
      <c r="AR69" s="25" t="str">
        <f t="shared" si="8"/>
        <v>[51] = {wayshrines={34,156,118,}, traitsNeeded=6, dlcId=DLC_BASE_GAME</v>
      </c>
      <c r="AS69" s="25" t="str">
        <f t="shared" si="6"/>
        <v>, zoneIds={92,382,103}, veteran=false</v>
      </c>
      <c r="AT69" s="25" t="str">
        <f t="shared" si="9"/>
        <v>, setType=LIBSETS_SETTYPE_CRAFTED},</v>
      </c>
      <c r="AU69" s="25" t="str">
        <f t="shared" si="7"/>
        <v xml:space="preserve"> --Night Mother's Gaze / Blick der Mutter der Nacht   [Bangkorai, Reaper's March, The Rift]</v>
      </c>
    </row>
    <row r="70" spans="1:47" x14ac:dyDescent="0.25">
      <c r="A70" s="5">
        <v>54</v>
      </c>
      <c r="B70" t="s">
        <v>1446</v>
      </c>
      <c r="C70" t="s">
        <v>1448</v>
      </c>
      <c r="D70" t="s">
        <v>1447</v>
      </c>
      <c r="G70" s="3">
        <f t="shared" si="5"/>
        <v>54</v>
      </c>
      <c r="J70" s="8" t="s">
        <v>4283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IF(J70&lt;&gt;"LIBSETS_SETTYPE_BATTLEGROUND",IF(J70&lt;&gt;"LIBSETS_SETTYPE_SPECIAL",IF(S70&lt;&gt;"",VLOOKUP(S70,'ESO zone constants'!$E$2:$L$4999,8,FALSE),""),""),"")</f>
        <v>3</v>
      </c>
      <c r="S70" t="str">
        <f>VLOOKUP(N70,'ESO wayshrine node constants'!$A$2:$E$10002,5,FALSE)</f>
        <v>Glenumbra</v>
      </c>
      <c r="T70" s="23" t="str">
        <f>VLOOKUP(R70,'ESO zone constants'!$L$2:$O$9999,4,FALSE)</f>
        <v>DLC_BASE_GAME</v>
      </c>
      <c r="U70" s="3" t="str">
        <f>VLOOKUP(T70,'LibSets constants'!$B$2:$C$999,2,FALSE)</f>
        <v>Included in base game</v>
      </c>
      <c r="V70" s="20" t="s">
        <v>2545</v>
      </c>
      <c r="W70" t="s">
        <v>4235</v>
      </c>
      <c r="X70" s="3">
        <f>IF(J70&lt;&gt;"LIBSETS_SETTYPE_BATTLEGROUND",IF(J70&lt;&gt;"LIBSETS_SETTYPE_SPECIAL",IF(Y70&lt;&gt;"",VLOOKUP(Y70,'ESO zone constants'!$E$2:$L$4999,8,FALSE),""),""),"")</f>
        <v>381</v>
      </c>
      <c r="Y70" t="str">
        <f>VLOOKUP(O70,'ESO wayshrine node constants'!$A$2:$E$10002,5,FALSE)</f>
        <v>Auridon</v>
      </c>
      <c r="Z70" s="20" t="s">
        <v>2545</v>
      </c>
      <c r="AA70" t="s">
        <v>4235</v>
      </c>
      <c r="AB70" s="3">
        <f>IF(J70&lt;&gt;"LIBSETS_SETTYPE_BATTLEGROUND",IF(J70&lt;&gt;"LIBSETS_SETTYPE_SPECIAL",IF(AC70&lt;&gt;"",VLOOKUP(AC70,'ESO zone constants'!$E$2:$L$4999,8,FALSE),""),""),"")</f>
        <v>41</v>
      </c>
      <c r="AC70" t="str">
        <f>VLOOKUP(P70,'ESO wayshrine node constants'!$A$2:$E$10002,5,FALSE)</f>
        <v>Stonefalls</v>
      </c>
      <c r="AD70" s="20" t="s">
        <v>2545</v>
      </c>
      <c r="AE70" t="s">
        <v>4235</v>
      </c>
      <c r="AF70" s="3" t="str">
        <f>IF(J70&lt;&gt;"LIBSETS_SETTYPE_BATTLEGROUND",IF(J70&lt;&gt;"LIBSETS_SETTYPE_SPECIAL",IF(AG70&lt;&gt;"",VLOOKUP(AG70,'ESO zone constants'!$E$2:$L$4999,8,FALSE),""),""),"")</f>
        <v/>
      </c>
      <c r="AH70" s="20" t="s">
        <v>2545</v>
      </c>
      <c r="AI70" t="s">
        <v>4235</v>
      </c>
      <c r="AJ70" s="3" t="str">
        <f>IF(J70&lt;&gt;"LIBSETS_SETTYPE_BATTLEGROUND",IF(J70&lt;&gt;"LIBSETS_SETTYPE_SPECIAL",IF(AK70&lt;&gt;"",VLOOKUP(AK70,'ESO zone constants'!$E$2:$L$4999,8,FALSE),""),""),"")</f>
        <v/>
      </c>
      <c r="AL70" s="20" t="s">
        <v>2545</v>
      </c>
      <c r="AM70" t="s">
        <v>4235</v>
      </c>
      <c r="AN70" s="3" t="str">
        <f>IF(J70&lt;&gt;"LIBSETS_SETTYPE_BATTLEGROUND",IF(J70&lt;&gt;"LIBSETS_SETTYPE_SPECIAL",IF(AO70&lt;&gt;"",VLOOKUP(AO70,'ESO zone constants'!$E$2:$L$4999,8,FALSE),""),""),"")</f>
        <v/>
      </c>
      <c r="AP70" s="20" t="s">
        <v>2545</v>
      </c>
      <c r="AQ70" t="s">
        <v>4235</v>
      </c>
      <c r="AR70" s="25" t="str">
        <f t="shared" si="8"/>
        <v>[54] = {wayshrines={7,175,77,}, traitsNeeded=2, dlcId=DLC_BASE_GAME</v>
      </c>
      <c r="AS70" s="25" t="str">
        <f t="shared" si="6"/>
        <v>, zoneIds={3,381,41}, veteran=false</v>
      </c>
      <c r="AT70" s="25" t="str">
        <f t="shared" si="9"/>
        <v>, setType=LIBSETS_SETTYPE_CRAFTED},</v>
      </c>
      <c r="AU70" s="25" t="str">
        <f t="shared" si="7"/>
        <v xml:space="preserve"> --Ashen Grip / Aschengriff   [Glenumbra, Auridon, Stonefalls]</v>
      </c>
    </row>
    <row r="71" spans="1:47" x14ac:dyDescent="0.25">
      <c r="A71" s="5">
        <v>73</v>
      </c>
      <c r="B71" t="s">
        <v>1503</v>
      </c>
      <c r="C71" t="s">
        <v>1505</v>
      </c>
      <c r="D71" t="s">
        <v>1504</v>
      </c>
      <c r="G71" s="3">
        <f t="shared" si="5"/>
        <v>73</v>
      </c>
      <c r="J71" s="8" t="s">
        <v>4283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IF(J71&lt;&gt;"LIBSETS_SETTYPE_BATTLEGROUND",IF(J71&lt;&gt;"LIBSETS_SETTYPE_SPECIAL",IF(S71&lt;&gt;"",VLOOKUP(S71,'ESO zone constants'!$E$2:$L$4999,8,FALSE),""),""),"")</f>
        <v>347</v>
      </c>
      <c r="S71" t="str">
        <f>VLOOKUP(N71,'ESO wayshrine node constants'!$A$2:$E$10002,5,FALSE)</f>
        <v>Coldharbour</v>
      </c>
      <c r="T71" s="23" t="str">
        <f>VLOOKUP(R71,'ESO zone constants'!$L$2:$O$9999,4,FALSE)</f>
        <v>DLC_BASE_GAME</v>
      </c>
      <c r="U71" s="3" t="str">
        <f>VLOOKUP(T71,'LibSets constants'!$B$2:$C$999,2,FALSE)</f>
        <v>Included in base game</v>
      </c>
      <c r="V71" s="20" t="s">
        <v>2545</v>
      </c>
      <c r="W71" t="s">
        <v>4235</v>
      </c>
      <c r="X71" s="3">
        <f>IF(J71&lt;&gt;"LIBSETS_SETTYPE_BATTLEGROUND",IF(J71&lt;&gt;"LIBSETS_SETTYPE_SPECIAL",IF(Y71&lt;&gt;"",VLOOKUP(Y71,'ESO zone constants'!$E$2:$L$4999,8,FALSE),""),""),"")</f>
        <v>347</v>
      </c>
      <c r="Y71" t="str">
        <f>VLOOKUP(O71,'ESO wayshrine node constants'!$A$2:$E$10002,5,FALSE)</f>
        <v>Coldharbour</v>
      </c>
      <c r="Z71" s="20" t="s">
        <v>2545</v>
      </c>
      <c r="AA71" t="s">
        <v>4235</v>
      </c>
      <c r="AB71" s="3">
        <f>IF(J71&lt;&gt;"LIBSETS_SETTYPE_BATTLEGROUND",IF(J71&lt;&gt;"LIBSETS_SETTYPE_SPECIAL",IF(AC71&lt;&gt;"",VLOOKUP(AC71,'ESO zone constants'!$E$2:$L$4999,8,FALSE),""),""),"")</f>
        <v>347</v>
      </c>
      <c r="AC71" t="str">
        <f>VLOOKUP(P71,'ESO wayshrine node constants'!$A$2:$E$10002,5,FALSE)</f>
        <v>Coldharbour</v>
      </c>
      <c r="AD71" s="20" t="s">
        <v>2545</v>
      </c>
      <c r="AE71" t="s">
        <v>4235</v>
      </c>
      <c r="AF71" s="3" t="str">
        <f>IF(J71&lt;&gt;"LIBSETS_SETTYPE_BATTLEGROUND",IF(J71&lt;&gt;"LIBSETS_SETTYPE_SPECIAL",IF(AG71&lt;&gt;"",VLOOKUP(AG71,'ESO zone constants'!$E$2:$L$4999,8,FALSE),""),""),"")</f>
        <v/>
      </c>
      <c r="AH71" s="20" t="s">
        <v>2545</v>
      </c>
      <c r="AI71" t="s">
        <v>4235</v>
      </c>
      <c r="AJ71" s="3" t="str">
        <f>IF(J71&lt;&gt;"LIBSETS_SETTYPE_BATTLEGROUND",IF(J71&lt;&gt;"LIBSETS_SETTYPE_SPECIAL",IF(AK71&lt;&gt;"",VLOOKUP(AK71,'ESO zone constants'!$E$2:$L$4999,8,FALSE),""),""),"")</f>
        <v/>
      </c>
      <c r="AL71" s="20" t="s">
        <v>2545</v>
      </c>
      <c r="AM71" t="s">
        <v>4235</v>
      </c>
      <c r="AN71" s="3" t="str">
        <f>IF(J71&lt;&gt;"LIBSETS_SETTYPE_BATTLEGROUND",IF(J71&lt;&gt;"LIBSETS_SETTYPE_SPECIAL",IF(AO71&lt;&gt;"",VLOOKUP(AO71,'ESO zone constants'!$E$2:$L$4999,8,FALSE),""),""),"")</f>
        <v/>
      </c>
      <c r="AP71" s="20" t="s">
        <v>2545</v>
      </c>
      <c r="AQ71" t="s">
        <v>4235</v>
      </c>
      <c r="AR71" s="25" t="str">
        <f t="shared" si="8"/>
        <v>[73] = {wayshrines={135,135,135,}, traitsNeeded=8, dlcId=DLC_BASE_GAME</v>
      </c>
      <c r="AS71" s="25" t="str">
        <f t="shared" si="6"/>
        <v>, zoneIds={347,347,347}, veteran=false</v>
      </c>
      <c r="AT71" s="25" t="str">
        <f t="shared" si="9"/>
        <v>, setType=LIBSETS_SETTYPE_CRAFTED},</v>
      </c>
      <c r="AU71" s="25" t="str">
        <f t="shared" si="7"/>
        <v xml:space="preserve"> --Oblivion's Foe / Erinnerung   [Coldharbour, Coldharbour, Coldharbour]</v>
      </c>
    </row>
    <row r="72" spans="1:47" x14ac:dyDescent="0.25">
      <c r="A72" s="5">
        <v>74</v>
      </c>
      <c r="B72" t="s">
        <v>1506</v>
      </c>
      <c r="C72" t="s">
        <v>1508</v>
      </c>
      <c r="D72" t="s">
        <v>1507</v>
      </c>
      <c r="G72" s="3">
        <f t="shared" si="5"/>
        <v>74</v>
      </c>
      <c r="J72" s="8" t="s">
        <v>4283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IF(J72&lt;&gt;"LIBSETS_SETTYPE_BATTLEGROUND",IF(J72&lt;&gt;"LIBSETS_SETTYPE_SPECIAL",IF(S72&lt;&gt;"",VLOOKUP(S72,'ESO zone constants'!$E$2:$L$4999,8,FALSE),""),""),"")</f>
        <v>347</v>
      </c>
      <c r="S72" t="str">
        <f>VLOOKUP(N72,'ESO wayshrine node constants'!$A$2:$E$10002,5,FALSE)</f>
        <v>Coldharbour</v>
      </c>
      <c r="T72" s="23" t="str">
        <f>VLOOKUP(R72,'ESO zone constants'!$L$2:$O$9999,4,FALSE)</f>
        <v>DLC_BASE_GAME</v>
      </c>
      <c r="U72" s="3" t="str">
        <f>VLOOKUP(T72,'LibSets constants'!$B$2:$C$999,2,FALSE)</f>
        <v>Included in base game</v>
      </c>
      <c r="V72" s="31" t="s">
        <v>2545</v>
      </c>
      <c r="W72" t="s">
        <v>4235</v>
      </c>
      <c r="X72" s="3">
        <f>IF(J72&lt;&gt;"LIBSETS_SETTYPE_BATTLEGROUND",IF(J72&lt;&gt;"LIBSETS_SETTYPE_SPECIAL",IF(Y72&lt;&gt;"",VLOOKUP(Y72,'ESO zone constants'!$E$2:$L$4999,8,FALSE),""),""),"")</f>
        <v>347</v>
      </c>
      <c r="Y72" t="str">
        <f>VLOOKUP(O72,'ESO wayshrine node constants'!$A$2:$E$10002,5,FALSE)</f>
        <v>Coldharbour</v>
      </c>
      <c r="Z72" s="31" t="s">
        <v>2545</v>
      </c>
      <c r="AA72" t="s">
        <v>4235</v>
      </c>
      <c r="AB72" s="3">
        <f>IF(J72&lt;&gt;"LIBSETS_SETTYPE_BATTLEGROUND",IF(J72&lt;&gt;"LIBSETS_SETTYPE_SPECIAL",IF(AC72&lt;&gt;"",VLOOKUP(AC72,'ESO zone constants'!$E$2:$L$4999,8,FALSE),""),""),"")</f>
        <v>347</v>
      </c>
      <c r="AC72" t="str">
        <f>VLOOKUP(P72,'ESO wayshrine node constants'!$A$2:$E$10002,5,FALSE)</f>
        <v>Coldharbour</v>
      </c>
      <c r="AD72" s="31" t="s">
        <v>2545</v>
      </c>
      <c r="AE72" t="s">
        <v>4235</v>
      </c>
      <c r="AF72" s="3" t="str">
        <f>IF(J72&lt;&gt;"LIBSETS_SETTYPE_BATTLEGROUND",IF(J72&lt;&gt;"LIBSETS_SETTYPE_SPECIAL",IF(AG72&lt;&gt;"",VLOOKUP(AG72,'ESO zone constants'!$E$2:$L$4999,8,FALSE),""),""),"")</f>
        <v/>
      </c>
      <c r="AH72" s="20" t="s">
        <v>2545</v>
      </c>
      <c r="AI72" t="s">
        <v>4235</v>
      </c>
      <c r="AJ72" s="3" t="str">
        <f>IF(J72&lt;&gt;"LIBSETS_SETTYPE_BATTLEGROUND",IF(J72&lt;&gt;"LIBSETS_SETTYPE_SPECIAL",IF(AK72&lt;&gt;"",VLOOKUP(AK72,'ESO zone constants'!$E$2:$L$4999,8,FALSE),""),""),"")</f>
        <v/>
      </c>
      <c r="AL72" s="20" t="s">
        <v>2545</v>
      </c>
      <c r="AM72" t="s">
        <v>4235</v>
      </c>
      <c r="AN72" s="3" t="str">
        <f>IF(J72&lt;&gt;"LIBSETS_SETTYPE_BATTLEGROUND",IF(J72&lt;&gt;"LIBSETS_SETTYPE_SPECIAL",IF(AO72&lt;&gt;"",VLOOKUP(AO72,'ESO zone constants'!$E$2:$L$4999,8,FALSE),""),""),"")</f>
        <v/>
      </c>
      <c r="AP72" s="20" t="s">
        <v>2545</v>
      </c>
      <c r="AQ72" t="s">
        <v>4235</v>
      </c>
      <c r="AR72" s="25" t="str">
        <f t="shared" si="8"/>
        <v>[74] = {wayshrines={133,133,133,}, traitsNeeded=8, dlcId=DLC_BASE_GAME</v>
      </c>
      <c r="AS72" s="25" t="str">
        <f t="shared" si="6"/>
        <v>, zoneIds={347,347,347}, veteran=false</v>
      </c>
      <c r="AT72" s="25" t="str">
        <f t="shared" si="9"/>
        <v>, setType=LIBSETS_SETTYPE_CRAFTED},</v>
      </c>
      <c r="AU72" s="25" t="str">
        <f t="shared" si="7"/>
        <v xml:space="preserve"> --Spectre's Eye / Schemenauge   [Coldharbour, Coldharbour, Coldharbour]</v>
      </c>
    </row>
    <row r="73" spans="1:47" x14ac:dyDescent="0.25">
      <c r="A73" s="5">
        <v>75</v>
      </c>
      <c r="B73" t="s">
        <v>1509</v>
      </c>
      <c r="C73" t="s">
        <v>1511</v>
      </c>
      <c r="D73" t="s">
        <v>1510</v>
      </c>
      <c r="G73" s="3">
        <f t="shared" si="5"/>
        <v>75</v>
      </c>
      <c r="J73" s="8" t="s">
        <v>4283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IF(J73&lt;&gt;"LIBSETS_SETTYPE_BATTLEGROUND",IF(J73&lt;&gt;"LIBSETS_SETTYPE_SPECIAL",IF(S73&lt;&gt;"",VLOOKUP(S73,'ESO zone constants'!$E$2:$L$4999,8,FALSE),""),""),"")</f>
        <v>19</v>
      </c>
      <c r="S73" t="str">
        <f>VLOOKUP(N73,'ESO wayshrine node constants'!$A$2:$E$10002,5,FALSE)</f>
        <v>Stormhaven</v>
      </c>
      <c r="T73" s="23" t="str">
        <f>VLOOKUP(R73,'ESO zone constants'!$L$2:$O$9999,4,FALSE)</f>
        <v>DLC_BASE_GAME</v>
      </c>
      <c r="U73" s="3" t="str">
        <f>VLOOKUP(T73,'LibSets constants'!$B$2:$C$999,2,FALSE)</f>
        <v>Included in base game</v>
      </c>
      <c r="V73" s="20" t="s">
        <v>2545</v>
      </c>
      <c r="W73" t="s">
        <v>4235</v>
      </c>
      <c r="X73" s="3">
        <f>IF(J73&lt;&gt;"LIBSETS_SETTYPE_BATTLEGROUND",IF(J73&lt;&gt;"LIBSETS_SETTYPE_SPECIAL",IF(Y73&lt;&gt;"",VLOOKUP(Y73,'ESO zone constants'!$E$2:$L$4999,8,FALSE),""),""),"")</f>
        <v>383</v>
      </c>
      <c r="Y73" t="str">
        <f>VLOOKUP(O73,'ESO wayshrine node constants'!$A$2:$E$10002,5,FALSE)</f>
        <v>Grahtwood</v>
      </c>
      <c r="Z73" s="20" t="s">
        <v>2545</v>
      </c>
      <c r="AA73" t="s">
        <v>4235</v>
      </c>
      <c r="AB73" s="3">
        <f>IF(J73&lt;&gt;"LIBSETS_SETTYPE_BATTLEGROUND",IF(J73&lt;&gt;"LIBSETS_SETTYPE_SPECIAL",IF(AC73&lt;&gt;"",VLOOKUP(AC73,'ESO zone constants'!$E$2:$L$4999,8,FALSE),""),""),"")</f>
        <v>57</v>
      </c>
      <c r="AC73" t="str">
        <f>VLOOKUP(P73,'ESO wayshrine node constants'!$A$2:$E$10002,5,FALSE)</f>
        <v>Deshaan</v>
      </c>
      <c r="AD73" s="20" t="s">
        <v>2545</v>
      </c>
      <c r="AE73" t="s">
        <v>4235</v>
      </c>
      <c r="AF73" s="3" t="str">
        <f>IF(J73&lt;&gt;"LIBSETS_SETTYPE_BATTLEGROUND",IF(J73&lt;&gt;"LIBSETS_SETTYPE_SPECIAL",IF(AG73&lt;&gt;"",VLOOKUP(AG73,'ESO zone constants'!$E$2:$L$4999,8,FALSE),""),""),"")</f>
        <v/>
      </c>
      <c r="AH73" s="20" t="s">
        <v>2545</v>
      </c>
      <c r="AI73" t="s">
        <v>4235</v>
      </c>
      <c r="AJ73" s="3" t="str">
        <f>IF(J73&lt;&gt;"LIBSETS_SETTYPE_BATTLEGROUND",IF(J73&lt;&gt;"LIBSETS_SETTYPE_SPECIAL",IF(AK73&lt;&gt;"",VLOOKUP(AK73,'ESO zone constants'!$E$2:$L$4999,8,FALSE),""),""),"")</f>
        <v/>
      </c>
      <c r="AL73" s="20" t="s">
        <v>2545</v>
      </c>
      <c r="AM73" t="s">
        <v>4235</v>
      </c>
      <c r="AN73" s="3" t="str">
        <f>IF(J73&lt;&gt;"LIBSETS_SETTYPE_BATTLEGROUND",IF(J73&lt;&gt;"LIBSETS_SETTYPE_SPECIAL",IF(AO73&lt;&gt;"",VLOOKUP(AO73,'ESO zone constants'!$E$2:$L$4999,8,FALSE),""),""),"")</f>
        <v/>
      </c>
      <c r="AP73" s="20" t="s">
        <v>2545</v>
      </c>
      <c r="AQ73" t="s">
        <v>4235</v>
      </c>
      <c r="AR73" s="25" t="str">
        <f t="shared" si="8"/>
        <v>[75] = {wayshrines={19,165,24,}, traitsNeeded=3, dlcId=DLC_BASE_GAME</v>
      </c>
      <c r="AS73" s="25" t="str">
        <f t="shared" si="6"/>
        <v>, zoneIds={19,383,57}, veteran=false</v>
      </c>
      <c r="AT73" s="25" t="str">
        <f t="shared" si="9"/>
        <v>, setType=LIBSETS_SETTYPE_CRAFTED},</v>
      </c>
      <c r="AU73" s="25" t="str">
        <f t="shared" si="7"/>
        <v xml:space="preserve"> --Torug's Pact / Torugs Pakt   [Stormhaven, Grahtwood, Deshaan]</v>
      </c>
    </row>
    <row r="74" spans="1:47" x14ac:dyDescent="0.25">
      <c r="A74" s="5">
        <v>78</v>
      </c>
      <c r="B74" t="s">
        <v>1518</v>
      </c>
      <c r="C74" t="s">
        <v>1520</v>
      </c>
      <c r="D74" t="s">
        <v>1519</v>
      </c>
      <c r="G74" s="3">
        <f t="shared" si="5"/>
        <v>78</v>
      </c>
      <c r="J74" s="8" t="s">
        <v>4283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IF(J74&lt;&gt;"LIBSETS_SETTYPE_BATTLEGROUND",IF(J74&lt;&gt;"LIBSETS_SETTYPE_SPECIAL",IF(S74&lt;&gt;"",VLOOKUP(S74,'ESO zone constants'!$E$2:$L$4999,8,FALSE),""),""),"")</f>
        <v>20</v>
      </c>
      <c r="S74" t="str">
        <f>VLOOKUP(N74,'ESO wayshrine node constants'!$A$2:$E$10002,5,FALSE)</f>
        <v>Rivenspire</v>
      </c>
      <c r="T74" s="23" t="str">
        <f>VLOOKUP(R74,'ESO zone constants'!$L$2:$O$9999,4,FALSE)</f>
        <v>DLC_BASE_GAME</v>
      </c>
      <c r="U74" s="3" t="str">
        <f>VLOOKUP(T74,'LibSets constants'!$B$2:$C$999,2,FALSE)</f>
        <v>Included in base game</v>
      </c>
      <c r="V74" s="20" t="s">
        <v>2545</v>
      </c>
      <c r="W74" t="s">
        <v>4235</v>
      </c>
      <c r="X74" s="3">
        <f>IF(J74&lt;&gt;"LIBSETS_SETTYPE_BATTLEGROUND",IF(J74&lt;&gt;"LIBSETS_SETTYPE_SPECIAL",IF(Y74&lt;&gt;"",VLOOKUP(Y74,'ESO zone constants'!$E$2:$L$4999,8,FALSE),""),""),"")</f>
        <v>108</v>
      </c>
      <c r="Y74" t="str">
        <f>VLOOKUP(O74,'ESO wayshrine node constants'!$A$2:$E$10002,5,FALSE)</f>
        <v>Greenshade</v>
      </c>
      <c r="Z74" s="20" t="s">
        <v>2545</v>
      </c>
      <c r="AA74" t="s">
        <v>4235</v>
      </c>
      <c r="AB74" s="3">
        <f>IF(J74&lt;&gt;"LIBSETS_SETTYPE_BATTLEGROUND",IF(J74&lt;&gt;"LIBSETS_SETTYPE_SPECIAL",IF(AC74&lt;&gt;"",VLOOKUP(AC74,'ESO zone constants'!$E$2:$L$4999,8,FALSE),""),""),"")</f>
        <v>117</v>
      </c>
      <c r="AC74" t="str">
        <f>VLOOKUP(P74,'ESO wayshrine node constants'!$A$2:$E$10002,5,FALSE)</f>
        <v>Shadowfen</v>
      </c>
      <c r="AD74" s="20" t="s">
        <v>2545</v>
      </c>
      <c r="AE74" t="s">
        <v>4235</v>
      </c>
      <c r="AF74" s="3" t="str">
        <f>IF(J74&lt;&gt;"LIBSETS_SETTYPE_BATTLEGROUND",IF(J74&lt;&gt;"LIBSETS_SETTYPE_SPECIAL",IF(AG74&lt;&gt;"",VLOOKUP(AG74,'ESO zone constants'!$E$2:$L$4999,8,FALSE),""),""),"")</f>
        <v/>
      </c>
      <c r="AH74" s="20" t="s">
        <v>2545</v>
      </c>
      <c r="AI74" t="s">
        <v>4235</v>
      </c>
      <c r="AJ74" s="3" t="str">
        <f>IF(J74&lt;&gt;"LIBSETS_SETTYPE_BATTLEGROUND",IF(J74&lt;&gt;"LIBSETS_SETTYPE_SPECIAL",IF(AK74&lt;&gt;"",VLOOKUP(AK74,'ESO zone constants'!$E$2:$L$4999,8,FALSE),""),""),"")</f>
        <v/>
      </c>
      <c r="AL74" s="20" t="s">
        <v>2545</v>
      </c>
      <c r="AM74" t="s">
        <v>4235</v>
      </c>
      <c r="AN74" s="3" t="str">
        <f>IF(J74&lt;&gt;"LIBSETS_SETTYPE_BATTLEGROUND",IF(J74&lt;&gt;"LIBSETS_SETTYPE_SPECIAL",IF(AO74&lt;&gt;"",VLOOKUP(AO74,'ESO zone constants'!$E$2:$L$4999,8,FALSE),""),""),"")</f>
        <v/>
      </c>
      <c r="AP74" s="20" t="s">
        <v>2545</v>
      </c>
      <c r="AQ74" t="s">
        <v>4235</v>
      </c>
      <c r="AR74" s="25" t="str">
        <f t="shared" si="8"/>
        <v>[78] = {wayshrines={9,154,51,}, traitsNeeded=4, dlcId=DLC_BASE_GAME</v>
      </c>
      <c r="AS74" s="25" t="str">
        <f t="shared" si="6"/>
        <v>, zoneIds={20,108,117}, veteran=false</v>
      </c>
      <c r="AT74" s="25" t="str">
        <f t="shared" si="9"/>
        <v>, setType=LIBSETS_SETTYPE_CRAFTED},</v>
      </c>
      <c r="AU74" s="25" t="str">
        <f t="shared" si="7"/>
        <v xml:space="preserve"> --Hist Bark / Histrinde   [Rivenspire, Greenshade, Shadowfen]</v>
      </c>
    </row>
    <row r="75" spans="1:47" x14ac:dyDescent="0.25">
      <c r="A75" s="5">
        <v>79</v>
      </c>
      <c r="B75" t="s">
        <v>1521</v>
      </c>
      <c r="C75" t="s">
        <v>1523</v>
      </c>
      <c r="D75" t="s">
        <v>1522</v>
      </c>
      <c r="G75" s="3">
        <f t="shared" si="5"/>
        <v>79</v>
      </c>
      <c r="J75" s="8" t="s">
        <v>4283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IF(J75&lt;&gt;"LIBSETS_SETTYPE_BATTLEGROUND",IF(J75&lt;&gt;"LIBSETS_SETTYPE_SPECIAL",IF(S75&lt;&gt;"",VLOOKUP(S75,'ESO zone constants'!$E$2:$L$4999,8,FALSE),""),""),"")</f>
        <v>92</v>
      </c>
      <c r="S75" t="str">
        <f>VLOOKUP(N75,'ESO wayshrine node constants'!$A$2:$E$10002,5,FALSE)</f>
        <v>Bangkorai</v>
      </c>
      <c r="T75" s="23" t="str">
        <f>VLOOKUP(R75,'ESO zone constants'!$L$2:$O$9999,4,FALSE)</f>
        <v>DLC_BASE_GAME</v>
      </c>
      <c r="U75" s="3" t="str">
        <f>VLOOKUP(T75,'LibSets constants'!$B$2:$C$999,2,FALSE)</f>
        <v>Included in base game</v>
      </c>
      <c r="V75" s="20" t="s">
        <v>2545</v>
      </c>
      <c r="W75" t="s">
        <v>4235</v>
      </c>
      <c r="X75" s="3">
        <f>IF(J75&lt;&gt;"LIBSETS_SETTYPE_BATTLEGROUND",IF(J75&lt;&gt;"LIBSETS_SETTYPE_SPECIAL",IF(Y75&lt;&gt;"",VLOOKUP(Y75,'ESO zone constants'!$E$2:$L$4999,8,FALSE),""),""),"")</f>
        <v>382</v>
      </c>
      <c r="Y75" t="str">
        <f>VLOOKUP(O75,'ESO wayshrine node constants'!$A$2:$E$10002,5,FALSE)</f>
        <v>Reaper's March</v>
      </c>
      <c r="Z75" s="20" t="s">
        <v>2545</v>
      </c>
      <c r="AA75" t="s">
        <v>4235</v>
      </c>
      <c r="AB75" s="3">
        <f>IF(J75&lt;&gt;"LIBSETS_SETTYPE_BATTLEGROUND",IF(J75&lt;&gt;"LIBSETS_SETTYPE_SPECIAL",IF(AC75&lt;&gt;"",VLOOKUP(AC75,'ESO zone constants'!$E$2:$L$4999,8,FALSE),""),""),"")</f>
        <v>103</v>
      </c>
      <c r="AC75" t="str">
        <f>VLOOKUP(P75,'ESO wayshrine node constants'!$A$2:$E$10002,5,FALSE)</f>
        <v>The Rift</v>
      </c>
      <c r="AD75" s="20" t="s">
        <v>2545</v>
      </c>
      <c r="AE75" t="s">
        <v>4235</v>
      </c>
      <c r="AF75" s="3" t="str">
        <f>IF(J75&lt;&gt;"LIBSETS_SETTYPE_BATTLEGROUND",IF(J75&lt;&gt;"LIBSETS_SETTYPE_SPECIAL",IF(AG75&lt;&gt;"",VLOOKUP(AG75,'ESO zone constants'!$E$2:$L$4999,8,FALSE),""),""),"")</f>
        <v/>
      </c>
      <c r="AH75" s="20" t="s">
        <v>2545</v>
      </c>
      <c r="AI75" t="s">
        <v>4235</v>
      </c>
      <c r="AJ75" s="3" t="str">
        <f>IF(J75&lt;&gt;"LIBSETS_SETTYPE_BATTLEGROUND",IF(J75&lt;&gt;"LIBSETS_SETTYPE_SPECIAL",IF(AK75&lt;&gt;"",VLOOKUP(AK75,'ESO zone constants'!$E$2:$L$4999,8,FALSE),""),""),"")</f>
        <v/>
      </c>
      <c r="AL75" s="20" t="s">
        <v>2545</v>
      </c>
      <c r="AM75" t="s">
        <v>4235</v>
      </c>
      <c r="AN75" s="3" t="str">
        <f>IF(J75&lt;&gt;"LIBSETS_SETTYPE_BATTLEGROUND",IF(J75&lt;&gt;"LIBSETS_SETTYPE_SPECIAL",IF(AO75&lt;&gt;"",VLOOKUP(AO75,'ESO zone constants'!$E$2:$L$4999,8,FALSE),""),""),"")</f>
        <v/>
      </c>
      <c r="AP75" s="20" t="s">
        <v>2545</v>
      </c>
      <c r="AQ75" t="s">
        <v>4235</v>
      </c>
      <c r="AR75" s="25" t="str">
        <f t="shared" si="8"/>
        <v>[79] = {wayshrines={35,144,111,}, traitsNeeded=6, dlcId=DLC_BASE_GAME</v>
      </c>
      <c r="AS75" s="25" t="str">
        <f t="shared" si="6"/>
        <v>, zoneIds={92,382,103}, veteran=false</v>
      </c>
      <c r="AT75" s="25" t="str">
        <f t="shared" si="9"/>
        <v>, setType=LIBSETS_SETTYPE_CRAFTED},</v>
      </c>
      <c r="AU75" s="25" t="str">
        <f t="shared" si="7"/>
        <v xml:space="preserve"> --Willow's Path / Weidenpfad   [Bangkorai, Reaper's March, The Rift]</v>
      </c>
    </row>
    <row r="76" spans="1:47" x14ac:dyDescent="0.25">
      <c r="A76" s="5">
        <v>80</v>
      </c>
      <c r="B76" t="s">
        <v>1524</v>
      </c>
      <c r="C76" t="s">
        <v>1526</v>
      </c>
      <c r="D76" t="s">
        <v>1525</v>
      </c>
      <c r="G76" s="3">
        <f t="shared" si="5"/>
        <v>80</v>
      </c>
      <c r="J76" s="8" t="s">
        <v>4283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IF(J76&lt;&gt;"LIBSETS_SETTYPE_BATTLEGROUND",IF(J76&lt;&gt;"LIBSETS_SETTYPE_SPECIAL",IF(S76&lt;&gt;"",VLOOKUP(S76,'ESO zone constants'!$E$2:$L$4999,8,FALSE),""),""),"")</f>
        <v>92</v>
      </c>
      <c r="S76" t="str">
        <f>VLOOKUP(N76,'ESO wayshrine node constants'!$A$2:$E$10002,5,FALSE)</f>
        <v>Bangkorai</v>
      </c>
      <c r="T76" s="23" t="str">
        <f>VLOOKUP(R76,'ESO zone constants'!$L$2:$O$9999,4,FALSE)</f>
        <v>DLC_BASE_GAME</v>
      </c>
      <c r="U76" s="3" t="str">
        <f>VLOOKUP(T76,'LibSets constants'!$B$2:$C$999,2,FALSE)</f>
        <v>Included in base game</v>
      </c>
      <c r="V76" s="20" t="s">
        <v>2545</v>
      </c>
      <c r="W76" t="s">
        <v>4235</v>
      </c>
      <c r="X76" s="3">
        <f>IF(J76&lt;&gt;"LIBSETS_SETTYPE_BATTLEGROUND",IF(J76&lt;&gt;"LIBSETS_SETTYPE_SPECIAL",IF(Y76&lt;&gt;"",VLOOKUP(Y76,'ESO zone constants'!$E$2:$L$4999,8,FALSE),""),""),"")</f>
        <v>382</v>
      </c>
      <c r="Y76" t="str">
        <f>VLOOKUP(O76,'ESO wayshrine node constants'!$A$2:$E$10002,5,FALSE)</f>
        <v>Reaper's March</v>
      </c>
      <c r="Z76" s="20" t="s">
        <v>2545</v>
      </c>
      <c r="AA76" t="s">
        <v>4235</v>
      </c>
      <c r="AB76" s="3">
        <f>IF(J76&lt;&gt;"LIBSETS_SETTYPE_BATTLEGROUND",IF(J76&lt;&gt;"LIBSETS_SETTYPE_SPECIAL",IF(AC76&lt;&gt;"",VLOOKUP(AC76,'ESO zone constants'!$E$2:$L$4999,8,FALSE),""),""),"")</f>
        <v>103</v>
      </c>
      <c r="AC76" t="str">
        <f>VLOOKUP(P76,'ESO wayshrine node constants'!$A$2:$E$10002,5,FALSE)</f>
        <v>The Rift</v>
      </c>
      <c r="AD76" s="20" t="s">
        <v>2545</v>
      </c>
      <c r="AE76" t="s">
        <v>4235</v>
      </c>
      <c r="AF76" s="3" t="str">
        <f>IF(J76&lt;&gt;"LIBSETS_SETTYPE_BATTLEGROUND",IF(J76&lt;&gt;"LIBSETS_SETTYPE_SPECIAL",IF(AG76&lt;&gt;"",VLOOKUP(AG76,'ESO zone constants'!$E$2:$L$4999,8,FALSE),""),""),"")</f>
        <v/>
      </c>
      <c r="AH76" s="20" t="s">
        <v>2545</v>
      </c>
      <c r="AI76" t="s">
        <v>4235</v>
      </c>
      <c r="AJ76" s="3" t="str">
        <f>IF(J76&lt;&gt;"LIBSETS_SETTYPE_BATTLEGROUND",IF(J76&lt;&gt;"LIBSETS_SETTYPE_SPECIAL",IF(AK76&lt;&gt;"",VLOOKUP(AK76,'ESO zone constants'!$E$2:$L$4999,8,FALSE),""),""),"")</f>
        <v/>
      </c>
      <c r="AL76" s="20" t="s">
        <v>2545</v>
      </c>
      <c r="AM76" t="s">
        <v>4235</v>
      </c>
      <c r="AN76" s="3" t="str">
        <f>IF(J76&lt;&gt;"LIBSETS_SETTYPE_BATTLEGROUND",IF(J76&lt;&gt;"LIBSETS_SETTYPE_SPECIAL",IF(AO76&lt;&gt;"",VLOOKUP(AO76,'ESO zone constants'!$E$2:$L$4999,8,FALSE),""),""),"")</f>
        <v/>
      </c>
      <c r="AP76" s="20" t="s">
        <v>2545</v>
      </c>
      <c r="AQ76" t="s">
        <v>4235</v>
      </c>
      <c r="AR76" s="25" t="str">
        <f t="shared" si="8"/>
        <v>[80] = {wayshrines={39,161,113,}, traitsNeeded=6, dlcId=DLC_BASE_GAME</v>
      </c>
      <c r="AS76" s="25" t="str">
        <f t="shared" si="6"/>
        <v>, zoneIds={92,382,103}, veteran=false</v>
      </c>
      <c r="AT76" s="25" t="str">
        <f t="shared" si="9"/>
        <v>, setType=LIBSETS_SETTYPE_CRAFTED},</v>
      </c>
      <c r="AU76" s="25" t="str">
        <f t="shared" si="7"/>
        <v xml:space="preserve"> --Hunding's Rage / Hundings Zorn   [Bangkorai, Reaper's March, The Rift]</v>
      </c>
    </row>
    <row r="77" spans="1:47" x14ac:dyDescent="0.25">
      <c r="A77" s="5">
        <v>81</v>
      </c>
      <c r="B77" t="s">
        <v>1527</v>
      </c>
      <c r="C77" t="s">
        <v>1529</v>
      </c>
      <c r="D77" t="s">
        <v>1528</v>
      </c>
      <c r="G77" s="3">
        <f t="shared" si="5"/>
        <v>81</v>
      </c>
      <c r="J77" s="8" t="s">
        <v>4283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IF(J77&lt;&gt;"LIBSETS_SETTYPE_BATTLEGROUND",IF(J77&lt;&gt;"LIBSETS_SETTYPE_SPECIAL",IF(S77&lt;&gt;"",VLOOKUP(S77,'ESO zone constants'!$E$2:$L$4999,8,FALSE),""),""),"")</f>
        <v>104</v>
      </c>
      <c r="S77" t="str">
        <f>VLOOKUP(N77,'ESO wayshrine node constants'!$A$2:$E$10002,5,FALSE)</f>
        <v>Alik'r Desert</v>
      </c>
      <c r="T77" s="23" t="str">
        <f>VLOOKUP(R77,'ESO zone constants'!$L$2:$O$9999,4,FALSE)</f>
        <v>DLC_BASE_GAME</v>
      </c>
      <c r="U77" s="3" t="str">
        <f>VLOOKUP(T77,'LibSets constants'!$B$2:$C$999,2,FALSE)</f>
        <v>Included in base game</v>
      </c>
      <c r="V77" s="31" t="s">
        <v>2545</v>
      </c>
      <c r="W77" t="s">
        <v>4235</v>
      </c>
      <c r="X77" s="3">
        <f>IF(J77&lt;&gt;"LIBSETS_SETTYPE_BATTLEGROUND",IF(J77&lt;&gt;"LIBSETS_SETTYPE_SPECIAL",IF(Y77&lt;&gt;"",VLOOKUP(Y77,'ESO zone constants'!$E$2:$L$4999,8,FALSE),""),""),"")</f>
        <v>58</v>
      </c>
      <c r="Y77" t="str">
        <f>VLOOKUP(O77,'ESO wayshrine node constants'!$A$2:$E$10002,5,FALSE)</f>
        <v>Malabal Tor</v>
      </c>
      <c r="Z77" s="31" t="s">
        <v>2545</v>
      </c>
      <c r="AA77" t="s">
        <v>4235</v>
      </c>
      <c r="AB77" s="3">
        <f>IF(J77&lt;&gt;"LIBSETS_SETTYPE_BATTLEGROUND",IF(J77&lt;&gt;"LIBSETS_SETTYPE_SPECIAL",IF(AC77&lt;&gt;"",VLOOKUP(AC77,'ESO zone constants'!$E$2:$L$4999,8,FALSE),""),""),"")</f>
        <v>101</v>
      </c>
      <c r="AC77" t="str">
        <f>VLOOKUP(P77,'ESO wayshrine node constants'!$A$2:$E$10002,5,FALSE)</f>
        <v>Eastmarch</v>
      </c>
      <c r="AD77" s="31" t="s">
        <v>2545</v>
      </c>
      <c r="AE77" t="s">
        <v>4235</v>
      </c>
      <c r="AF77" s="3" t="str">
        <f>IF(J77&lt;&gt;"LIBSETS_SETTYPE_BATTLEGROUND",IF(J77&lt;&gt;"LIBSETS_SETTYPE_SPECIAL",IF(AG77&lt;&gt;"",VLOOKUP(AG77,'ESO zone constants'!$E$2:$L$4999,8,FALSE),""),""),"")</f>
        <v/>
      </c>
      <c r="AH77" s="20" t="s">
        <v>2545</v>
      </c>
      <c r="AI77" t="s">
        <v>4235</v>
      </c>
      <c r="AJ77" s="3" t="str">
        <f>IF(J77&lt;&gt;"LIBSETS_SETTYPE_BATTLEGROUND",IF(J77&lt;&gt;"LIBSETS_SETTYPE_SPECIAL",IF(AK77&lt;&gt;"",VLOOKUP(AK77,'ESO zone constants'!$E$2:$L$4999,8,FALSE),""),""),"")</f>
        <v/>
      </c>
      <c r="AL77" s="20" t="s">
        <v>2545</v>
      </c>
      <c r="AM77" t="s">
        <v>4235</v>
      </c>
      <c r="AN77" s="3" t="str">
        <f>IF(J77&lt;&gt;"LIBSETS_SETTYPE_BATTLEGROUND",IF(J77&lt;&gt;"LIBSETS_SETTYPE_SPECIAL",IF(AO77&lt;&gt;"",VLOOKUP(AO77,'ESO zone constants'!$E$2:$L$4999,8,FALSE),""),""),"")</f>
        <v/>
      </c>
      <c r="AP77" s="20" t="s">
        <v>2545</v>
      </c>
      <c r="AQ77" t="s">
        <v>4235</v>
      </c>
      <c r="AR77" s="25" t="str">
        <f t="shared" si="8"/>
        <v>[81] = {wayshrines={137,103,89,}, traitsNeeded=5, dlcId=DLC_BASE_GAME</v>
      </c>
      <c r="AS77" s="25" t="str">
        <f t="shared" si="6"/>
        <v>, zoneIds={104,58,101}, veteran=false</v>
      </c>
      <c r="AT77" s="25" t="str">
        <f t="shared" si="9"/>
        <v>, setType=LIBSETS_SETTYPE_CRAFTED},</v>
      </c>
      <c r="AU77" s="25" t="str">
        <f t="shared" si="7"/>
        <v xml:space="preserve"> --Song of Lamae / Lied der Lamien   [Alik'r Desert, Malabal Tor, Eastmarch]</v>
      </c>
    </row>
    <row r="78" spans="1:47" x14ac:dyDescent="0.25">
      <c r="A78" s="5">
        <v>82</v>
      </c>
      <c r="B78" t="s">
        <v>1530</v>
      </c>
      <c r="C78" t="s">
        <v>1532</v>
      </c>
      <c r="D78" t="s">
        <v>1531</v>
      </c>
      <c r="G78" s="3">
        <f t="shared" si="5"/>
        <v>82</v>
      </c>
      <c r="J78" s="8" t="s">
        <v>4283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IF(J78&lt;&gt;"LIBSETS_SETTYPE_BATTLEGROUND",IF(J78&lt;&gt;"LIBSETS_SETTYPE_SPECIAL",IF(S78&lt;&gt;"",VLOOKUP(S78,'ESO zone constants'!$E$2:$L$4999,8,FALSE),""),""),"")</f>
        <v>104</v>
      </c>
      <c r="S78" t="str">
        <f>VLOOKUP(N78,'ESO wayshrine node constants'!$A$2:$E$10002,5,FALSE)</f>
        <v>Alik'r Desert</v>
      </c>
      <c r="T78" s="23" t="str">
        <f>VLOOKUP(R78,'ESO zone constants'!$L$2:$O$9999,4,FALSE)</f>
        <v>DLC_BASE_GAME</v>
      </c>
      <c r="U78" s="3" t="str">
        <f>VLOOKUP(T78,'LibSets constants'!$B$2:$C$999,2,FALSE)</f>
        <v>Included in base game</v>
      </c>
      <c r="V78" s="20" t="s">
        <v>2545</v>
      </c>
      <c r="W78" t="s">
        <v>4235</v>
      </c>
      <c r="X78" s="3">
        <f>IF(J78&lt;&gt;"LIBSETS_SETTYPE_BATTLEGROUND",IF(J78&lt;&gt;"LIBSETS_SETTYPE_SPECIAL",IF(Y78&lt;&gt;"",VLOOKUP(Y78,'ESO zone constants'!$E$2:$L$4999,8,FALSE),""),""),"")</f>
        <v>58</v>
      </c>
      <c r="Y78" t="str">
        <f>VLOOKUP(O78,'ESO wayshrine node constants'!$A$2:$E$10002,5,FALSE)</f>
        <v>Malabal Tor</v>
      </c>
      <c r="Z78" s="20" t="s">
        <v>2545</v>
      </c>
      <c r="AA78" t="s">
        <v>4235</v>
      </c>
      <c r="AB78" s="3">
        <f>IF(J78&lt;&gt;"LIBSETS_SETTYPE_BATTLEGROUND",IF(J78&lt;&gt;"LIBSETS_SETTYPE_SPECIAL",IF(AC78&lt;&gt;"",VLOOKUP(AC78,'ESO zone constants'!$E$2:$L$4999,8,FALSE),""),""),"")</f>
        <v>101</v>
      </c>
      <c r="AC78" t="str">
        <f>VLOOKUP(P78,'ESO wayshrine node constants'!$A$2:$E$10002,5,FALSE)</f>
        <v>Eastmarch</v>
      </c>
      <c r="AD78" s="20" t="s">
        <v>2545</v>
      </c>
      <c r="AE78" t="s">
        <v>4235</v>
      </c>
      <c r="AF78" s="3" t="str">
        <f>IF(J78&lt;&gt;"LIBSETS_SETTYPE_BATTLEGROUND",IF(J78&lt;&gt;"LIBSETS_SETTYPE_SPECIAL",IF(AG78&lt;&gt;"",VLOOKUP(AG78,'ESO zone constants'!$E$2:$L$4999,8,FALSE),""),""),"")</f>
        <v/>
      </c>
      <c r="AH78" s="20" t="s">
        <v>2545</v>
      </c>
      <c r="AI78" t="s">
        <v>4235</v>
      </c>
      <c r="AJ78" s="3" t="str">
        <f>IF(J78&lt;&gt;"LIBSETS_SETTYPE_BATTLEGROUND",IF(J78&lt;&gt;"LIBSETS_SETTYPE_SPECIAL",IF(AK78&lt;&gt;"",VLOOKUP(AK78,'ESO zone constants'!$E$2:$L$4999,8,FALSE),""),""),"")</f>
        <v/>
      </c>
      <c r="AL78" s="20" t="s">
        <v>2545</v>
      </c>
      <c r="AM78" t="s">
        <v>4235</v>
      </c>
      <c r="AN78" s="3" t="str">
        <f>IF(J78&lt;&gt;"LIBSETS_SETTYPE_BATTLEGROUND",IF(J78&lt;&gt;"LIBSETS_SETTYPE_SPECIAL",IF(AO78&lt;&gt;"",VLOOKUP(AO78,'ESO zone constants'!$E$2:$L$4999,8,FALSE),""),""),"")</f>
        <v/>
      </c>
      <c r="AP78" s="20" t="s">
        <v>2545</v>
      </c>
      <c r="AQ78" t="s">
        <v>4235</v>
      </c>
      <c r="AR78" s="25" t="str">
        <f t="shared" si="8"/>
        <v>[82] = {wayshrines={155,105,95,}, traitsNeeded=5, dlcId=DLC_BASE_GAME</v>
      </c>
      <c r="AS78" s="25" t="str">
        <f t="shared" si="6"/>
        <v>, zoneIds={104,58,101}, veteran=false</v>
      </c>
      <c r="AT78" s="25" t="str">
        <f t="shared" si="9"/>
        <v>, setType=LIBSETS_SETTYPE_CRAFTED},</v>
      </c>
      <c r="AU78" s="25" t="str">
        <f t="shared" si="7"/>
        <v xml:space="preserve"> --Alessia's Bulwark / Alessias Bollwerk   [Alik'r Desert, Malabal Tor, Eastmarch]</v>
      </c>
    </row>
    <row r="79" spans="1:47" x14ac:dyDescent="0.25">
      <c r="A79" s="5">
        <v>84</v>
      </c>
      <c r="B79" t="s">
        <v>1536</v>
      </c>
      <c r="C79" t="s">
        <v>1538</v>
      </c>
      <c r="D79" t="s">
        <v>1537</v>
      </c>
      <c r="G79" s="3">
        <f t="shared" si="5"/>
        <v>84</v>
      </c>
      <c r="J79" s="8" t="s">
        <v>4283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IF(J79&lt;&gt;"LIBSETS_SETTYPE_BATTLEGROUND",IF(J79&lt;&gt;"LIBSETS_SETTYPE_SPECIAL",IF(S79&lt;&gt;"",VLOOKUP(S79,'ESO zone constants'!$E$2:$L$4999,8,FALSE),""),""),"")</f>
        <v>208</v>
      </c>
      <c r="S79" t="s">
        <v>183</v>
      </c>
      <c r="T79" s="23" t="str">
        <f>VLOOKUP(R79,'ESO zone constants'!$L$2:$O$9999,4,FALSE)</f>
        <v>DLC_BASE_GAME</v>
      </c>
      <c r="U79" s="3" t="str">
        <f>VLOOKUP(T79,'LibSets constants'!$B$2:$C$999,2,FALSE)</f>
        <v>Included in base game</v>
      </c>
      <c r="V79" s="20" t="s">
        <v>2545</v>
      </c>
      <c r="W79" t="s">
        <v>4235</v>
      </c>
      <c r="X79" s="3">
        <f>IF(J79&lt;&gt;"LIBSETS_SETTYPE_BATTLEGROUND",IF(J79&lt;&gt;"LIBSETS_SETTYPE_SPECIAL",IF(Y79&lt;&gt;"",VLOOKUP(Y79,'ESO zone constants'!$E$2:$L$4999,8,FALSE),""),""),"")</f>
        <v>208</v>
      </c>
      <c r="Y79" t="s">
        <v>183</v>
      </c>
      <c r="Z79" s="20" t="s">
        <v>2545</v>
      </c>
      <c r="AA79" t="s">
        <v>4235</v>
      </c>
      <c r="AB79" s="3">
        <f>IF(J79&lt;&gt;"LIBSETS_SETTYPE_BATTLEGROUND",IF(J79&lt;&gt;"LIBSETS_SETTYPE_SPECIAL",IF(AC79&lt;&gt;"",VLOOKUP(AC79,'ESO zone constants'!$E$2:$L$4999,8,FALSE),""),""),"")</f>
        <v>208</v>
      </c>
      <c r="AC79" t="s">
        <v>183</v>
      </c>
      <c r="AD79" s="20" t="s">
        <v>2545</v>
      </c>
      <c r="AE79" t="s">
        <v>4235</v>
      </c>
      <c r="AF79" s="3" t="str">
        <f>IF(J79&lt;&gt;"LIBSETS_SETTYPE_BATTLEGROUND",IF(J79&lt;&gt;"LIBSETS_SETTYPE_SPECIAL",IF(AG79&lt;&gt;"",VLOOKUP(AG79,'ESO zone constants'!$E$2:$L$4999,8,FALSE),""),""),"")</f>
        <v/>
      </c>
      <c r="AH79" s="20" t="s">
        <v>2545</v>
      </c>
      <c r="AI79" t="s">
        <v>4235</v>
      </c>
      <c r="AJ79" s="3" t="str">
        <f>IF(J79&lt;&gt;"LIBSETS_SETTYPE_BATTLEGROUND",IF(J79&lt;&gt;"LIBSETS_SETTYPE_SPECIAL",IF(AK79&lt;&gt;"",VLOOKUP(AK79,'ESO zone constants'!$E$2:$L$4999,8,FALSE),""),""),"")</f>
        <v/>
      </c>
      <c r="AL79" s="20" t="s">
        <v>2545</v>
      </c>
      <c r="AM79" t="s">
        <v>4235</v>
      </c>
      <c r="AN79" s="3" t="str">
        <f>IF(J79&lt;&gt;"LIBSETS_SETTYPE_BATTLEGROUND",IF(J79&lt;&gt;"LIBSETS_SETTYPE_SPECIAL",IF(AO79&lt;&gt;"",VLOOKUP(AO79,'ESO zone constants'!$E$2:$L$4999,8,FALSE),""),""),"")</f>
        <v/>
      </c>
      <c r="AP79" s="20" t="s">
        <v>2545</v>
      </c>
      <c r="AQ79" t="s">
        <v>4235</v>
      </c>
      <c r="AR79" s="25" t="str">
        <f t="shared" si="8"/>
        <v>[84] = {wayshrines={-2,-2,-2,}, traitsNeeded=8, dlcId=DLC_BASE_GAME</v>
      </c>
      <c r="AS79" s="25" t="str">
        <f t="shared" si="6"/>
        <v>, zoneIds={208,208,208}, veteran=false</v>
      </c>
      <c r="AT79" s="25" t="str">
        <f t="shared" si="9"/>
        <v>, setType=LIBSETS_SETTYPE_CRAFTED},</v>
      </c>
      <c r="AU79" s="25" t="str">
        <f t="shared" si="7"/>
        <v xml:space="preserve"> --Orgnum's Scales / Orgnums Schuppen   [The Earth Forge, The Earth Forge, The Earth Forge]</v>
      </c>
    </row>
    <row r="80" spans="1:47" x14ac:dyDescent="0.25">
      <c r="A80" s="5">
        <v>87</v>
      </c>
      <c r="B80" t="s">
        <v>1545</v>
      </c>
      <c r="C80" t="s">
        <v>1547</v>
      </c>
      <c r="D80" t="s">
        <v>1546</v>
      </c>
      <c r="G80" s="3">
        <f t="shared" si="5"/>
        <v>87</v>
      </c>
      <c r="J80" s="8" t="s">
        <v>4283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IF(J80&lt;&gt;"LIBSETS_SETTYPE_BATTLEGROUND",IF(J80&lt;&gt;"LIBSETS_SETTYPE_SPECIAL",IF(S80&lt;&gt;"",VLOOKUP(S80,'ESO zone constants'!$E$2:$L$4999,8,FALSE),""),""),"")</f>
        <v>267</v>
      </c>
      <c r="S80" t="s">
        <v>232</v>
      </c>
      <c r="T80" s="23" t="str">
        <f>VLOOKUP(R80,'ESO zone constants'!$L$2:$O$9999,4,FALSE)</f>
        <v>DLC_BASE_GAME</v>
      </c>
      <c r="U80" s="3" t="str">
        <f>VLOOKUP(T80,'LibSets constants'!$B$2:$C$999,2,FALSE)</f>
        <v>Included in base game</v>
      </c>
      <c r="V80" s="20" t="s">
        <v>2545</v>
      </c>
      <c r="W80" t="s">
        <v>4235</v>
      </c>
      <c r="X80" s="3">
        <f>IF(J80&lt;&gt;"LIBSETS_SETTYPE_BATTLEGROUND",IF(J80&lt;&gt;"LIBSETS_SETTYPE_SPECIAL",IF(Y80&lt;&gt;"",VLOOKUP(Y80,'ESO zone constants'!$E$2:$L$4999,8,FALSE),""),""),"")</f>
        <v>267</v>
      </c>
      <c r="Y80" t="s">
        <v>232</v>
      </c>
      <c r="Z80" s="20" t="s">
        <v>2545</v>
      </c>
      <c r="AA80" t="s">
        <v>4235</v>
      </c>
      <c r="AB80" s="3">
        <f>IF(J80&lt;&gt;"LIBSETS_SETTYPE_BATTLEGROUND",IF(J80&lt;&gt;"LIBSETS_SETTYPE_SPECIAL",IF(AC80&lt;&gt;"",VLOOKUP(AC80,'ESO zone constants'!$E$2:$L$4999,8,FALSE),""),""),"")</f>
        <v>267</v>
      </c>
      <c r="AC80" t="s">
        <v>232</v>
      </c>
      <c r="AD80" s="20" t="s">
        <v>2545</v>
      </c>
      <c r="AE80" t="s">
        <v>4235</v>
      </c>
      <c r="AF80" s="3" t="str">
        <f>IF(J80&lt;&gt;"LIBSETS_SETTYPE_BATTLEGROUND",IF(J80&lt;&gt;"LIBSETS_SETTYPE_SPECIAL",IF(AG80&lt;&gt;"",VLOOKUP(AG80,'ESO zone constants'!$E$2:$L$4999,8,FALSE),""),""),"")</f>
        <v/>
      </c>
      <c r="AH80" s="20" t="s">
        <v>2545</v>
      </c>
      <c r="AI80" t="s">
        <v>4235</v>
      </c>
      <c r="AJ80" s="3" t="str">
        <f>IF(J80&lt;&gt;"LIBSETS_SETTYPE_BATTLEGROUND",IF(J80&lt;&gt;"LIBSETS_SETTYPE_SPECIAL",IF(AK80&lt;&gt;"",VLOOKUP(AK80,'ESO zone constants'!$E$2:$L$4999,8,FALSE),""),""),"")</f>
        <v/>
      </c>
      <c r="AL80" s="20" t="s">
        <v>2545</v>
      </c>
      <c r="AM80" t="s">
        <v>4235</v>
      </c>
      <c r="AN80" s="3" t="str">
        <f>IF(J80&lt;&gt;"LIBSETS_SETTYPE_BATTLEGROUND",IF(J80&lt;&gt;"LIBSETS_SETTYPE_SPECIAL",IF(AO80&lt;&gt;"",VLOOKUP(AO80,'ESO zone constants'!$E$2:$L$4999,8,FALSE),""),""),"")</f>
        <v/>
      </c>
      <c r="AP80" s="20" t="s">
        <v>2545</v>
      </c>
      <c r="AQ80" t="s">
        <v>4235</v>
      </c>
      <c r="AR80" s="25" t="str">
        <f t="shared" si="8"/>
        <v>[87] = {wayshrines={-1,-1,-1,}, traitsNeeded=8, dlcId=DLC_BASE_GAME</v>
      </c>
      <c r="AS80" s="25" t="str">
        <f t="shared" si="6"/>
        <v>, zoneIds={267,267,267}, veteran=false</v>
      </c>
      <c r="AT80" s="25" t="str">
        <f t="shared" si="9"/>
        <v>, setType=LIBSETS_SETTYPE_CRAFTED},</v>
      </c>
      <c r="AU80" s="25" t="str">
        <f t="shared" si="7"/>
        <v xml:space="preserve"> --Eyes of Mara / Augen von Mara   [Eyevea, Eyevea, Eyevea]</v>
      </c>
    </row>
    <row r="81" spans="1:47" x14ac:dyDescent="0.25">
      <c r="A81" s="5">
        <v>92</v>
      </c>
      <c r="B81" t="s">
        <v>1560</v>
      </c>
      <c r="C81" t="s">
        <v>1562</v>
      </c>
      <c r="D81" t="s">
        <v>1561</v>
      </c>
      <c r="G81" s="3">
        <f t="shared" si="5"/>
        <v>92</v>
      </c>
      <c r="J81" s="8" t="s">
        <v>4283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IF(J81&lt;&gt;"LIBSETS_SETTYPE_BATTLEGROUND",IF(J81&lt;&gt;"LIBSETS_SETTYPE_SPECIAL",IF(S81&lt;&gt;"",VLOOKUP(S81,'ESO zone constants'!$E$2:$L$4999,8,FALSE),""),""),"")</f>
        <v>208</v>
      </c>
      <c r="S81" t="s">
        <v>183</v>
      </c>
      <c r="T81" s="23" t="str">
        <f>VLOOKUP(R81,'ESO zone constants'!$L$2:$O$9999,4,FALSE)</f>
        <v>DLC_BASE_GAME</v>
      </c>
      <c r="U81" s="3" t="str">
        <f>VLOOKUP(T81,'LibSets constants'!$B$2:$C$999,2,FALSE)</f>
        <v>Included in base game</v>
      </c>
      <c r="V81" s="20" t="s">
        <v>2545</v>
      </c>
      <c r="W81" t="s">
        <v>4235</v>
      </c>
      <c r="X81" s="3">
        <f>IF(J81&lt;&gt;"LIBSETS_SETTYPE_BATTLEGROUND",IF(J81&lt;&gt;"LIBSETS_SETTYPE_SPECIAL",IF(Y81&lt;&gt;"",VLOOKUP(Y81,'ESO zone constants'!$E$2:$L$4999,8,FALSE),""),""),"")</f>
        <v>208</v>
      </c>
      <c r="Y81" t="s">
        <v>183</v>
      </c>
      <c r="Z81" s="20" t="s">
        <v>2545</v>
      </c>
      <c r="AA81" t="s">
        <v>4235</v>
      </c>
      <c r="AB81" s="3">
        <f>IF(J81&lt;&gt;"LIBSETS_SETTYPE_BATTLEGROUND",IF(J81&lt;&gt;"LIBSETS_SETTYPE_SPECIAL",IF(AC81&lt;&gt;"",VLOOKUP(AC81,'ESO zone constants'!$E$2:$L$4999,8,FALSE),""),""),"")</f>
        <v>208</v>
      </c>
      <c r="AC81" t="s">
        <v>183</v>
      </c>
      <c r="AD81" s="20" t="s">
        <v>2545</v>
      </c>
      <c r="AE81" t="s">
        <v>4235</v>
      </c>
      <c r="AF81" s="3" t="str">
        <f>IF(J81&lt;&gt;"LIBSETS_SETTYPE_BATTLEGROUND",IF(J81&lt;&gt;"LIBSETS_SETTYPE_SPECIAL",IF(AG81&lt;&gt;"",VLOOKUP(AG81,'ESO zone constants'!$E$2:$L$4999,8,FALSE),""),""),"")</f>
        <v/>
      </c>
      <c r="AH81" s="20" t="s">
        <v>2545</v>
      </c>
      <c r="AI81" t="s">
        <v>4235</v>
      </c>
      <c r="AJ81" s="3" t="str">
        <f>IF(J81&lt;&gt;"LIBSETS_SETTYPE_BATTLEGROUND",IF(J81&lt;&gt;"LIBSETS_SETTYPE_SPECIAL",IF(AK81&lt;&gt;"",VLOOKUP(AK81,'ESO zone constants'!$E$2:$L$4999,8,FALSE),""),""),"")</f>
        <v/>
      </c>
      <c r="AL81" s="20" t="s">
        <v>2545</v>
      </c>
      <c r="AM81" t="s">
        <v>4235</v>
      </c>
      <c r="AN81" s="3" t="str">
        <f>IF(J81&lt;&gt;"LIBSETS_SETTYPE_BATTLEGROUND",IF(J81&lt;&gt;"LIBSETS_SETTYPE_SPECIAL",IF(AO81&lt;&gt;"",VLOOKUP(AO81,'ESO zone constants'!$E$2:$L$4999,8,FALSE),""),""),"")</f>
        <v/>
      </c>
      <c r="AP81" s="20" t="s">
        <v>2545</v>
      </c>
      <c r="AQ81" t="s">
        <v>4235</v>
      </c>
      <c r="AR81" s="25" t="str">
        <f t="shared" si="8"/>
        <v>[92] = {wayshrines={-2,-2,-2,}, traitsNeeded=8, dlcId=DLC_BASE_GAME</v>
      </c>
      <c r="AS81" s="25" t="str">
        <f t="shared" si="6"/>
        <v>, zoneIds={208,208,208}, veteran=false</v>
      </c>
      <c r="AT81" s="25" t="str">
        <f t="shared" si="9"/>
        <v>, setType=LIBSETS_SETTYPE_CRAFTED},</v>
      </c>
      <c r="AU81" s="25" t="str">
        <f t="shared" si="7"/>
        <v xml:space="preserve"> --Kagrenac's Hope / Kagrenacs Hoffnung   [The Earth Forge, The Earth Forge, The Earth Forge]</v>
      </c>
    </row>
    <row r="82" spans="1:47" x14ac:dyDescent="0.25">
      <c r="A82" s="5">
        <v>95</v>
      </c>
      <c r="B82" t="s">
        <v>1569</v>
      </c>
      <c r="C82" t="s">
        <v>1571</v>
      </c>
      <c r="D82" t="s">
        <v>1570</v>
      </c>
      <c r="G82" s="3">
        <f t="shared" si="5"/>
        <v>95</v>
      </c>
      <c r="J82" s="8" t="s">
        <v>4283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IF(J82&lt;&gt;"LIBSETS_SETTYPE_BATTLEGROUND",IF(J82&lt;&gt;"LIBSETS_SETTYPE_SPECIAL",IF(S82&lt;&gt;"",VLOOKUP(S82,'ESO zone constants'!$E$2:$L$4999,8,FALSE),""),""),"")</f>
        <v>267</v>
      </c>
      <c r="S82" t="s">
        <v>232</v>
      </c>
      <c r="T82" s="23" t="str">
        <f>VLOOKUP(R82,'ESO zone constants'!$L$2:$O$9999,4,FALSE)</f>
        <v>DLC_BASE_GAME</v>
      </c>
      <c r="U82" s="3" t="str">
        <f>VLOOKUP(T82,'LibSets constants'!$B$2:$C$999,2,FALSE)</f>
        <v>Included in base game</v>
      </c>
      <c r="V82" s="20" t="s">
        <v>2545</v>
      </c>
      <c r="W82" t="s">
        <v>4235</v>
      </c>
      <c r="X82" s="3">
        <f>IF(J82&lt;&gt;"LIBSETS_SETTYPE_BATTLEGROUND",IF(J82&lt;&gt;"LIBSETS_SETTYPE_SPECIAL",IF(Y82&lt;&gt;"",VLOOKUP(Y82,'ESO zone constants'!$E$2:$L$4999,8,FALSE),""),""),"")</f>
        <v>267</v>
      </c>
      <c r="Y82" t="s">
        <v>232</v>
      </c>
      <c r="Z82" s="20" t="s">
        <v>2545</v>
      </c>
      <c r="AA82" t="s">
        <v>4235</v>
      </c>
      <c r="AB82" s="3">
        <f>IF(J82&lt;&gt;"LIBSETS_SETTYPE_BATTLEGROUND",IF(J82&lt;&gt;"LIBSETS_SETTYPE_SPECIAL",IF(AC82&lt;&gt;"",VLOOKUP(AC82,'ESO zone constants'!$E$2:$L$4999,8,FALSE),""),""),"")</f>
        <v>267</v>
      </c>
      <c r="AC82" t="s">
        <v>232</v>
      </c>
      <c r="AD82" s="20" t="s">
        <v>2545</v>
      </c>
      <c r="AE82" t="s">
        <v>4235</v>
      </c>
      <c r="AF82" s="3" t="str">
        <f>IF(J82&lt;&gt;"LIBSETS_SETTYPE_BATTLEGROUND",IF(J82&lt;&gt;"LIBSETS_SETTYPE_SPECIAL",IF(AG82&lt;&gt;"",VLOOKUP(AG82,'ESO zone constants'!$E$2:$L$4999,8,FALSE),""),""),"")</f>
        <v/>
      </c>
      <c r="AH82" s="20" t="s">
        <v>2545</v>
      </c>
      <c r="AI82" t="s">
        <v>4235</v>
      </c>
      <c r="AJ82" s="3" t="str">
        <f>IF(J82&lt;&gt;"LIBSETS_SETTYPE_BATTLEGROUND",IF(J82&lt;&gt;"LIBSETS_SETTYPE_SPECIAL",IF(AK82&lt;&gt;"",VLOOKUP(AK82,'ESO zone constants'!$E$2:$L$4999,8,FALSE),""),""),"")</f>
        <v/>
      </c>
      <c r="AL82" s="20" t="s">
        <v>2545</v>
      </c>
      <c r="AM82" t="s">
        <v>4235</v>
      </c>
      <c r="AN82" s="3" t="str">
        <f>IF(J82&lt;&gt;"LIBSETS_SETTYPE_BATTLEGROUND",IF(J82&lt;&gt;"LIBSETS_SETTYPE_SPECIAL",IF(AO82&lt;&gt;"",VLOOKUP(AO82,'ESO zone constants'!$E$2:$L$4999,8,FALSE),""),""),"")</f>
        <v/>
      </c>
      <c r="AP82" s="20" t="s">
        <v>2545</v>
      </c>
      <c r="AQ82" t="s">
        <v>4235</v>
      </c>
      <c r="AR82" s="25" t="str">
        <f t="shared" si="8"/>
        <v>[95] = {wayshrines={-1,-1,-1,}, traitsNeeded=8, dlcId=DLC_BASE_GAME</v>
      </c>
      <c r="AS82" s="25" t="str">
        <f t="shared" si="6"/>
        <v>, zoneIds={267,267,267}, veteran=false</v>
      </c>
      <c r="AT82" s="25" t="str">
        <f t="shared" si="9"/>
        <v>, setType=LIBSETS_SETTYPE_CRAFTED},</v>
      </c>
      <c r="AU82" s="25" t="str">
        <f t="shared" si="7"/>
        <v xml:space="preserve"> --Shalidor's Curse / Shalidors Fluch   [Eyevea, Eyevea, Eyevea]</v>
      </c>
    </row>
    <row r="83" spans="1:47" x14ac:dyDescent="0.25">
      <c r="A83" s="5">
        <v>148</v>
      </c>
      <c r="B83" t="s">
        <v>1723</v>
      </c>
      <c r="C83" t="s">
        <v>1725</v>
      </c>
      <c r="D83" t="s">
        <v>1724</v>
      </c>
      <c r="G83" s="3">
        <f t="shared" si="5"/>
        <v>148</v>
      </c>
      <c r="J83" s="8" t="s">
        <v>4283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IF(J83&lt;&gt;"LIBSETS_SETTYPE_BATTLEGROUND",IF(J83&lt;&gt;"LIBSETS_SETTYPE_SPECIAL",IF(S83&lt;&gt;"",VLOOKUP(S83,'ESO zone constants'!$E$2:$L$4999,8,FALSE),""),""),"")</f>
        <v>888</v>
      </c>
      <c r="S83" t="str">
        <f>VLOOKUP(N83,'ESO wayshrine node constants'!$A$2:$E$10002,5,FALSE)</f>
        <v>Craglorn</v>
      </c>
      <c r="T83" s="23" t="str">
        <f>VLOOKUP(R83,'ESO zone constants'!$L$2:$O$9999,4,FALSE)</f>
        <v>DLC_BASE_GAME</v>
      </c>
      <c r="U83" s="3" t="str">
        <f>VLOOKUP(T83,'LibSets constants'!$B$2:$C$999,2,FALSE)</f>
        <v>Included in base game</v>
      </c>
      <c r="V83" s="20" t="s">
        <v>2545</v>
      </c>
      <c r="W83" t="s">
        <v>4235</v>
      </c>
      <c r="X83" s="3">
        <f>IF(J83&lt;&gt;"LIBSETS_SETTYPE_BATTLEGROUND",IF(J83&lt;&gt;"LIBSETS_SETTYPE_SPECIAL",IF(Y83&lt;&gt;"",VLOOKUP(Y83,'ESO zone constants'!$E$2:$L$4999,8,FALSE),""),""),"")</f>
        <v>888</v>
      </c>
      <c r="Y83" t="str">
        <f>VLOOKUP(O83,'ESO wayshrine node constants'!$A$2:$E$10002,5,FALSE)</f>
        <v>Craglorn</v>
      </c>
      <c r="Z83" s="20" t="s">
        <v>2545</v>
      </c>
      <c r="AA83" t="s">
        <v>4235</v>
      </c>
      <c r="AB83" s="3">
        <f>IF(J83&lt;&gt;"LIBSETS_SETTYPE_BATTLEGROUND",IF(J83&lt;&gt;"LIBSETS_SETTYPE_SPECIAL",IF(AC83&lt;&gt;"",VLOOKUP(AC83,'ESO zone constants'!$E$2:$L$4999,8,FALSE),""),""),"")</f>
        <v>888</v>
      </c>
      <c r="AC83" t="str">
        <f>VLOOKUP(P83,'ESO wayshrine node constants'!$A$2:$E$10002,5,FALSE)</f>
        <v>Craglorn</v>
      </c>
      <c r="AD83" s="20" t="s">
        <v>2545</v>
      </c>
      <c r="AE83" t="s">
        <v>4235</v>
      </c>
      <c r="AF83" s="3" t="str">
        <f>IF(J83&lt;&gt;"LIBSETS_SETTYPE_BATTLEGROUND",IF(J83&lt;&gt;"LIBSETS_SETTYPE_SPECIAL",IF(AG83&lt;&gt;"",VLOOKUP(AG83,'ESO zone constants'!$E$2:$L$4999,8,FALSE),""),""),"")</f>
        <v/>
      </c>
      <c r="AH83" s="20" t="s">
        <v>2545</v>
      </c>
      <c r="AI83" t="s">
        <v>4235</v>
      </c>
      <c r="AJ83" s="3" t="str">
        <f>IF(J83&lt;&gt;"LIBSETS_SETTYPE_BATTLEGROUND",IF(J83&lt;&gt;"LIBSETS_SETTYPE_SPECIAL",IF(AK83&lt;&gt;"",VLOOKUP(AK83,'ESO zone constants'!$E$2:$L$4999,8,FALSE),""),""),"")</f>
        <v/>
      </c>
      <c r="AL83" s="20" t="s">
        <v>2545</v>
      </c>
      <c r="AM83" t="s">
        <v>4235</v>
      </c>
      <c r="AN83" s="3" t="str">
        <f>IF(J83&lt;&gt;"LIBSETS_SETTYPE_BATTLEGROUND",IF(J83&lt;&gt;"LIBSETS_SETTYPE_SPECIAL",IF(AO83&lt;&gt;"",VLOOKUP(AO83,'ESO zone constants'!$E$2:$L$4999,8,FALSE),""),""),"")</f>
        <v/>
      </c>
      <c r="AP83" s="20" t="s">
        <v>2545</v>
      </c>
      <c r="AQ83" t="s">
        <v>4235</v>
      </c>
      <c r="AR83" s="25" t="str">
        <f t="shared" si="8"/>
        <v>[148] = {wayshrines={217,217,217,}, traitsNeeded=8, dlcId=DLC_BASE_GAME</v>
      </c>
      <c r="AS83" s="25" t="str">
        <f t="shared" si="6"/>
        <v>, zoneIds={888,888,888}, veteran=false</v>
      </c>
      <c r="AT83" s="25" t="str">
        <f t="shared" si="9"/>
        <v>, setType=LIBSETS_SETTYPE_CRAFTED},</v>
      </c>
      <c r="AU83" s="25" t="str">
        <f t="shared" si="7"/>
        <v xml:space="preserve"> --Way of the Arena / Weg der Arena   [Craglorn, Craglorn, Craglorn]</v>
      </c>
    </row>
    <row r="84" spans="1:47" x14ac:dyDescent="0.25">
      <c r="A84" s="5">
        <v>161</v>
      </c>
      <c r="B84" t="s">
        <v>1744</v>
      </c>
      <c r="C84" t="s">
        <v>1746</v>
      </c>
      <c r="D84" t="s">
        <v>1745</v>
      </c>
      <c r="G84" s="3">
        <f t="shared" si="5"/>
        <v>161</v>
      </c>
      <c r="J84" s="8" t="s">
        <v>4283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IF(J84&lt;&gt;"LIBSETS_SETTYPE_BATTLEGROUND",IF(J84&lt;&gt;"LIBSETS_SETTYPE_SPECIAL",IF(S84&lt;&gt;"",VLOOKUP(S84,'ESO zone constants'!$E$2:$L$4999,8,FALSE),""),""),"")</f>
        <v>888</v>
      </c>
      <c r="S84" t="str">
        <f>VLOOKUP(N84,'ESO wayshrine node constants'!$A$2:$E$10002,5,FALSE)</f>
        <v>Craglorn</v>
      </c>
      <c r="T84" s="23" t="str">
        <f>VLOOKUP(R84,'ESO zone constants'!$L$2:$O$9999,4,FALSE)</f>
        <v>DLC_BASE_GAME</v>
      </c>
      <c r="U84" s="3" t="str">
        <f>VLOOKUP(T84,'LibSets constants'!$B$2:$C$999,2,FALSE)</f>
        <v>Included in base game</v>
      </c>
      <c r="V84" s="20" t="s">
        <v>2545</v>
      </c>
      <c r="W84" t="s">
        <v>4235</v>
      </c>
      <c r="X84" s="3">
        <f>IF(J84&lt;&gt;"LIBSETS_SETTYPE_BATTLEGROUND",IF(J84&lt;&gt;"LIBSETS_SETTYPE_SPECIAL",IF(Y84&lt;&gt;"",VLOOKUP(Y84,'ESO zone constants'!$E$2:$L$4999,8,FALSE),""),""),"")</f>
        <v>888</v>
      </c>
      <c r="Y84" t="str">
        <f>VLOOKUP(O84,'ESO wayshrine node constants'!$A$2:$E$10002,5,FALSE)</f>
        <v>Craglorn</v>
      </c>
      <c r="Z84" s="20" t="s">
        <v>2545</v>
      </c>
      <c r="AA84" t="s">
        <v>4235</v>
      </c>
      <c r="AB84" s="3">
        <f>IF(J84&lt;&gt;"LIBSETS_SETTYPE_BATTLEGROUND",IF(J84&lt;&gt;"LIBSETS_SETTYPE_SPECIAL",IF(AC84&lt;&gt;"",VLOOKUP(AC84,'ESO zone constants'!$E$2:$L$4999,8,FALSE),""),""),"")</f>
        <v>888</v>
      </c>
      <c r="AC84" t="str">
        <f>VLOOKUP(P84,'ESO wayshrine node constants'!$A$2:$E$10002,5,FALSE)</f>
        <v>Craglorn</v>
      </c>
      <c r="AD84" s="20" t="s">
        <v>2545</v>
      </c>
      <c r="AE84" t="s">
        <v>4235</v>
      </c>
      <c r="AF84" s="3" t="str">
        <f>IF(J84&lt;&gt;"LIBSETS_SETTYPE_BATTLEGROUND",IF(J84&lt;&gt;"LIBSETS_SETTYPE_SPECIAL",IF(AG84&lt;&gt;"",VLOOKUP(AG84,'ESO zone constants'!$E$2:$L$4999,8,FALSE),""),""),"")</f>
        <v/>
      </c>
      <c r="AH84" s="20" t="s">
        <v>2545</v>
      </c>
      <c r="AI84" t="s">
        <v>4235</v>
      </c>
      <c r="AJ84" s="3" t="str">
        <f>IF(J84&lt;&gt;"LIBSETS_SETTYPE_BATTLEGROUND",IF(J84&lt;&gt;"LIBSETS_SETTYPE_SPECIAL",IF(AK84&lt;&gt;"",VLOOKUP(AK84,'ESO zone constants'!$E$2:$L$4999,8,FALSE),""),""),"")</f>
        <v/>
      </c>
      <c r="AL84" s="20" t="s">
        <v>2545</v>
      </c>
      <c r="AM84" t="s">
        <v>4235</v>
      </c>
      <c r="AN84" s="3" t="str">
        <f>IF(J84&lt;&gt;"LIBSETS_SETTYPE_BATTLEGROUND",IF(J84&lt;&gt;"LIBSETS_SETTYPE_SPECIAL",IF(AO84&lt;&gt;"",VLOOKUP(AO84,'ESO zone constants'!$E$2:$L$4999,8,FALSE),""),""),"")</f>
        <v/>
      </c>
      <c r="AP84" s="20" t="s">
        <v>2545</v>
      </c>
      <c r="AQ84" t="s">
        <v>4235</v>
      </c>
      <c r="AR84" s="25" t="str">
        <f t="shared" si="8"/>
        <v>[161] = {wayshrines={234,234,234,}, traitsNeeded=9, dlcId=DLC_BASE_GAME</v>
      </c>
      <c r="AS84" s="25" t="str">
        <f t="shared" si="6"/>
        <v>, zoneIds={888,888,888}, veteran=false</v>
      </c>
      <c r="AT84" s="25" t="str">
        <f t="shared" si="9"/>
        <v>, setType=LIBSETS_SETTYPE_CRAFTED},</v>
      </c>
      <c r="AU84" s="25" t="str">
        <f t="shared" si="7"/>
        <v xml:space="preserve"> --Twice-Born Star / Doppelstern   [Craglorn, Craglorn, Craglorn]</v>
      </c>
    </row>
    <row r="85" spans="1:47" x14ac:dyDescent="0.25">
      <c r="A85" s="5">
        <v>176</v>
      </c>
      <c r="B85" t="s">
        <v>1771</v>
      </c>
      <c r="C85" t="s">
        <v>1773</v>
      </c>
      <c r="D85" t="s">
        <v>1772</v>
      </c>
      <c r="G85" s="3">
        <f t="shared" si="5"/>
        <v>176</v>
      </c>
      <c r="J85" s="8" t="s">
        <v>4283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5</v>
      </c>
      <c r="R85" s="3">
        <f>IF(J85&lt;&gt;"LIBSETS_SETTYPE_BATTLEGROUND",IF(J85&lt;&gt;"LIBSETS_SETTYPE_SPECIAL",IF(S85&lt;&gt;"",VLOOKUP(S85,'ESO zone constants'!$E$2:$L$4999,8,FALSE),""),""),"")</f>
        <v>584</v>
      </c>
      <c r="S85" t="str">
        <f>VLOOKUP(N85,'ESO wayshrine node constants'!$A$2:$E$10002,5,FALSE)</f>
        <v>Imperial City</v>
      </c>
      <c r="T85" s="23" t="str">
        <f>VLOOKUP(R85,'ESO zone constants'!$L$2:$O$9999,4,FALSE)</f>
        <v>DLC_IMPERIAL_CITY</v>
      </c>
      <c r="U85" s="3" t="str">
        <f>VLOOKUP(T85,'LibSets constants'!$B$2:$C$999,2,FALSE)</f>
        <v>Imperial City</v>
      </c>
      <c r="V85" s="20" t="s">
        <v>2545</v>
      </c>
      <c r="W85" t="s">
        <v>4235</v>
      </c>
      <c r="X85" s="3">
        <f>IF(J85&lt;&gt;"LIBSETS_SETTYPE_BATTLEGROUND",IF(J85&lt;&gt;"LIBSETS_SETTYPE_SPECIAL",IF(Y85&lt;&gt;"",VLOOKUP(Y85,'ESO zone constants'!$E$2:$L$4999,8,FALSE),""),""),"")</f>
        <v>584</v>
      </c>
      <c r="Y85" t="str">
        <f>VLOOKUP(O85,'ESO wayshrine node constants'!$A$2:$E$10002,5,FALSE)</f>
        <v>Imperial City</v>
      </c>
      <c r="Z85" s="20" t="s">
        <v>2545</v>
      </c>
      <c r="AA85" t="s">
        <v>4235</v>
      </c>
      <c r="AB85" s="3">
        <f>IF(J85&lt;&gt;"LIBSETS_SETTYPE_BATTLEGROUND",IF(J85&lt;&gt;"LIBSETS_SETTYPE_SPECIAL",IF(AC85&lt;&gt;"",VLOOKUP(AC85,'ESO zone constants'!$E$2:$L$4999,8,FALSE),""),""),"")</f>
        <v>584</v>
      </c>
      <c r="AC85" t="str">
        <f>VLOOKUP(P85,'ESO wayshrine node constants'!$A$2:$E$10002,5,FALSE)</f>
        <v>Imperial City</v>
      </c>
      <c r="AD85" s="20" t="s">
        <v>2545</v>
      </c>
      <c r="AE85" t="s">
        <v>4235</v>
      </c>
      <c r="AF85" s="3" t="str">
        <f>IF(J85&lt;&gt;"LIBSETS_SETTYPE_BATTLEGROUND",IF(J85&lt;&gt;"LIBSETS_SETTYPE_SPECIAL",IF(AG85&lt;&gt;"",VLOOKUP(AG85,'ESO zone constants'!$E$2:$L$4999,8,FALSE),""),""),"")</f>
        <v/>
      </c>
      <c r="AH85" s="20" t="s">
        <v>2545</v>
      </c>
      <c r="AI85" t="s">
        <v>4235</v>
      </c>
      <c r="AJ85" s="3" t="str">
        <f>IF(J85&lt;&gt;"LIBSETS_SETTYPE_BATTLEGROUND",IF(J85&lt;&gt;"LIBSETS_SETTYPE_SPECIAL",IF(AK85&lt;&gt;"",VLOOKUP(AK85,'ESO zone constants'!$E$2:$L$4999,8,FALSE),""),""),"")</f>
        <v/>
      </c>
      <c r="AL85" s="20" t="s">
        <v>2545</v>
      </c>
      <c r="AM85" t="s">
        <v>4235</v>
      </c>
      <c r="AN85" s="3" t="str">
        <f>IF(J85&lt;&gt;"LIBSETS_SETTYPE_BATTLEGROUND",IF(J85&lt;&gt;"LIBSETS_SETTYPE_SPECIAL",IF(AO85&lt;&gt;"",VLOOKUP(AO85,'ESO zone constants'!$E$2:$L$4999,8,FALSE),""),""),"")</f>
        <v/>
      </c>
      <c r="AP85" s="20" t="s">
        <v>2545</v>
      </c>
      <c r="AQ85" t="s">
        <v>4235</v>
      </c>
      <c r="AR85" s="25" t="str">
        <f t="shared" si="8"/>
        <v>[176] = {wayshrines={199,201,203,}, traitsNeeded=5, dlcId=DLC_IMPERIAL_CITY</v>
      </c>
      <c r="AS85" s="25" t="str">
        <f t="shared" si="6"/>
        <v>, zoneIds={584,584,584}, veteran=false</v>
      </c>
      <c r="AT85" s="25" t="str">
        <f t="shared" si="9"/>
        <v>, setType=LIBSETS_SETTYPE_CRAFTED},</v>
      </c>
      <c r="AU85" s="25" t="str">
        <f t="shared" si="7"/>
        <v xml:space="preserve"> --Noble's Conquest / Adelssieg   [Imperial City, Imperial City, Imperial City]</v>
      </c>
    </row>
    <row r="86" spans="1:47" x14ac:dyDescent="0.25">
      <c r="A86" s="5">
        <v>177</v>
      </c>
      <c r="B86" t="s">
        <v>1774</v>
      </c>
      <c r="C86" t="s">
        <v>1776</v>
      </c>
      <c r="D86" t="s">
        <v>1775</v>
      </c>
      <c r="G86" s="3">
        <f t="shared" si="5"/>
        <v>177</v>
      </c>
      <c r="J86" s="8" t="s">
        <v>4283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7</v>
      </c>
      <c r="R86" s="3">
        <f>IF(J86&lt;&gt;"LIBSETS_SETTYPE_BATTLEGROUND",IF(J86&lt;&gt;"LIBSETS_SETTYPE_SPECIAL",IF(S86&lt;&gt;"",VLOOKUP(S86,'ESO zone constants'!$E$2:$L$4999,8,FALSE),""),""),"")</f>
        <v>584</v>
      </c>
      <c r="S86" t="str">
        <f>VLOOKUP(N86,'ESO wayshrine node constants'!$A$2:$E$10002,5,FALSE)</f>
        <v>Imperial City</v>
      </c>
      <c r="T86" s="23" t="str">
        <f>VLOOKUP(R86,'ESO zone constants'!$L$2:$O$9999,4,FALSE)</f>
        <v>DLC_IMPERIAL_CITY</v>
      </c>
      <c r="U86" s="3" t="str">
        <f>VLOOKUP(T86,'LibSets constants'!$B$2:$C$999,2,FALSE)</f>
        <v>Imperial City</v>
      </c>
      <c r="V86" s="20" t="s">
        <v>2545</v>
      </c>
      <c r="W86" t="s">
        <v>4235</v>
      </c>
      <c r="X86" s="3">
        <f>IF(J86&lt;&gt;"LIBSETS_SETTYPE_BATTLEGROUND",IF(J86&lt;&gt;"LIBSETS_SETTYPE_SPECIAL",IF(Y86&lt;&gt;"",VLOOKUP(Y86,'ESO zone constants'!$E$2:$L$4999,8,FALSE),""),""),"")</f>
        <v>584</v>
      </c>
      <c r="Y86" t="str">
        <f>VLOOKUP(O86,'ESO wayshrine node constants'!$A$2:$E$10002,5,FALSE)</f>
        <v>Imperial City</v>
      </c>
      <c r="Z86" s="20" t="s">
        <v>2545</v>
      </c>
      <c r="AA86" t="s">
        <v>4235</v>
      </c>
      <c r="AB86" s="3">
        <f>IF(J86&lt;&gt;"LIBSETS_SETTYPE_BATTLEGROUND",IF(J86&lt;&gt;"LIBSETS_SETTYPE_SPECIAL",IF(AC86&lt;&gt;"",VLOOKUP(AC86,'ESO zone constants'!$E$2:$L$4999,8,FALSE),""),""),"")</f>
        <v>584</v>
      </c>
      <c r="AC86" t="str">
        <f>VLOOKUP(P86,'ESO wayshrine node constants'!$A$2:$E$10002,5,FALSE)</f>
        <v>Imperial City</v>
      </c>
      <c r="AD86" s="20" t="s">
        <v>2545</v>
      </c>
      <c r="AE86" t="s">
        <v>4235</v>
      </c>
      <c r="AF86" s="3" t="str">
        <f>IF(J86&lt;&gt;"LIBSETS_SETTYPE_BATTLEGROUND",IF(J86&lt;&gt;"LIBSETS_SETTYPE_SPECIAL",IF(AG86&lt;&gt;"",VLOOKUP(AG86,'ESO zone constants'!$E$2:$L$4999,8,FALSE),""),""),"")</f>
        <v/>
      </c>
      <c r="AH86" s="20" t="s">
        <v>2545</v>
      </c>
      <c r="AI86" t="s">
        <v>4235</v>
      </c>
      <c r="AJ86" s="3" t="str">
        <f>IF(J86&lt;&gt;"LIBSETS_SETTYPE_BATTLEGROUND",IF(J86&lt;&gt;"LIBSETS_SETTYPE_SPECIAL",IF(AK86&lt;&gt;"",VLOOKUP(AK86,'ESO zone constants'!$E$2:$L$4999,8,FALSE),""),""),"")</f>
        <v/>
      </c>
      <c r="AL86" s="20" t="s">
        <v>2545</v>
      </c>
      <c r="AM86" t="s">
        <v>4235</v>
      </c>
      <c r="AN86" s="3" t="str">
        <f>IF(J86&lt;&gt;"LIBSETS_SETTYPE_BATTLEGROUND",IF(J86&lt;&gt;"LIBSETS_SETTYPE_SPECIAL",IF(AO86&lt;&gt;"",VLOOKUP(AO86,'ESO zone constants'!$E$2:$L$4999,8,FALSE),""),""),"")</f>
        <v/>
      </c>
      <c r="AP86" s="20" t="s">
        <v>2545</v>
      </c>
      <c r="AQ86" t="s">
        <v>4235</v>
      </c>
      <c r="AR86" s="25" t="str">
        <f t="shared" si="8"/>
        <v>[177] = {wayshrines={199,201,203,}, traitsNeeded=7, dlcId=DLC_IMPERIAL_CITY</v>
      </c>
      <c r="AS86" s="25" t="str">
        <f t="shared" si="6"/>
        <v>, zoneIds={584,584,584}, veteran=false</v>
      </c>
      <c r="AT86" s="25" t="str">
        <f t="shared" si="9"/>
        <v>, setType=LIBSETS_SETTYPE_CRAFTED},</v>
      </c>
      <c r="AU86" s="25" t="str">
        <f t="shared" si="7"/>
        <v xml:space="preserve"> --Redistributor / Umverteilung   [Imperial City, Imperial City, Imperial City]</v>
      </c>
    </row>
    <row r="87" spans="1:47" x14ac:dyDescent="0.25">
      <c r="A87" s="5">
        <v>178</v>
      </c>
      <c r="B87" t="s">
        <v>1777</v>
      </c>
      <c r="C87" t="s">
        <v>1779</v>
      </c>
      <c r="D87" t="s">
        <v>1778</v>
      </c>
      <c r="G87" s="3">
        <f t="shared" si="5"/>
        <v>178</v>
      </c>
      <c r="J87" s="8" t="s">
        <v>4283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IF(J87&lt;&gt;"LIBSETS_SETTYPE_BATTLEGROUND",IF(J87&lt;&gt;"LIBSETS_SETTYPE_SPECIAL",IF(S87&lt;&gt;"",VLOOKUP(S87,'ESO zone constants'!$E$2:$L$4999,8,FALSE),""),""),"")</f>
        <v>584</v>
      </c>
      <c r="S87" t="str">
        <f>VLOOKUP(N87,'ESO wayshrine node constants'!$A$2:$E$10002,5,FALSE)</f>
        <v>Imperial City</v>
      </c>
      <c r="T87" s="23" t="str">
        <f>VLOOKUP(R87,'ESO zone constants'!$L$2:$O$9999,4,FALSE)</f>
        <v>DLC_IMPERIAL_CITY</v>
      </c>
      <c r="U87" s="3" t="str">
        <f>VLOOKUP(T87,'LibSets constants'!$B$2:$C$999,2,FALSE)</f>
        <v>Imperial City</v>
      </c>
      <c r="V87" s="20" t="s">
        <v>2545</v>
      </c>
      <c r="W87" t="s">
        <v>4235</v>
      </c>
      <c r="X87" s="3">
        <f>IF(J87&lt;&gt;"LIBSETS_SETTYPE_BATTLEGROUND",IF(J87&lt;&gt;"LIBSETS_SETTYPE_SPECIAL",IF(Y87&lt;&gt;"",VLOOKUP(Y87,'ESO zone constants'!$E$2:$L$4999,8,FALSE),""),""),"")</f>
        <v>584</v>
      </c>
      <c r="Y87" t="str">
        <f>VLOOKUP(O87,'ESO wayshrine node constants'!$A$2:$E$10002,5,FALSE)</f>
        <v>Imperial City</v>
      </c>
      <c r="Z87" s="20" t="s">
        <v>2545</v>
      </c>
      <c r="AA87" t="s">
        <v>4235</v>
      </c>
      <c r="AB87" s="3">
        <f>IF(J87&lt;&gt;"LIBSETS_SETTYPE_BATTLEGROUND",IF(J87&lt;&gt;"LIBSETS_SETTYPE_SPECIAL",IF(AC87&lt;&gt;"",VLOOKUP(AC87,'ESO zone constants'!$E$2:$L$4999,8,FALSE),""),""),"")</f>
        <v>584</v>
      </c>
      <c r="AC87" t="str">
        <f>VLOOKUP(P87,'ESO wayshrine node constants'!$A$2:$E$10002,5,FALSE)</f>
        <v>Imperial City</v>
      </c>
      <c r="AD87" s="20" t="s">
        <v>2545</v>
      </c>
      <c r="AE87" t="s">
        <v>4235</v>
      </c>
      <c r="AF87" s="3" t="str">
        <f>IF(J87&lt;&gt;"LIBSETS_SETTYPE_BATTLEGROUND",IF(J87&lt;&gt;"LIBSETS_SETTYPE_SPECIAL",IF(AG87&lt;&gt;"",VLOOKUP(AG87,'ESO zone constants'!$E$2:$L$4999,8,FALSE),""),""),"")</f>
        <v/>
      </c>
      <c r="AH87" s="20" t="s">
        <v>2545</v>
      </c>
      <c r="AI87" t="s">
        <v>4235</v>
      </c>
      <c r="AJ87" s="3" t="str">
        <f>IF(J87&lt;&gt;"LIBSETS_SETTYPE_BATTLEGROUND",IF(J87&lt;&gt;"LIBSETS_SETTYPE_SPECIAL",IF(AK87&lt;&gt;"",VLOOKUP(AK87,'ESO zone constants'!$E$2:$L$4999,8,FALSE),""),""),"")</f>
        <v/>
      </c>
      <c r="AL87" s="20" t="s">
        <v>2545</v>
      </c>
      <c r="AM87" t="s">
        <v>4235</v>
      </c>
      <c r="AN87" s="3" t="str">
        <f>IF(J87&lt;&gt;"LIBSETS_SETTYPE_BATTLEGROUND",IF(J87&lt;&gt;"LIBSETS_SETTYPE_SPECIAL",IF(AO87&lt;&gt;"",VLOOKUP(AO87,'ESO zone constants'!$E$2:$L$4999,8,FALSE),""),""),"")</f>
        <v/>
      </c>
      <c r="AP87" s="20" t="s">
        <v>2545</v>
      </c>
      <c r="AQ87" t="s">
        <v>4235</v>
      </c>
      <c r="AR87" s="25" t="str">
        <f t="shared" si="8"/>
        <v>[178] = {wayshrines={199,201,203,}, traitsNeeded=9, dlcId=DLC_IMPERIAL_CITY</v>
      </c>
      <c r="AS87" s="25" t="str">
        <f t="shared" si="6"/>
        <v>, zoneIds={584,584,584}, veteran=false</v>
      </c>
      <c r="AT87" s="25" t="str">
        <f t="shared" si="9"/>
        <v>, setType=LIBSETS_SETTYPE_CRAFTED},</v>
      </c>
      <c r="AU87" s="25" t="str">
        <f t="shared" si="7"/>
        <v xml:space="preserve"> --Armor Master / Rüstungsmeister   [Imperial City, Imperial City, Imperial City]</v>
      </c>
    </row>
    <row r="88" spans="1:47" x14ac:dyDescent="0.25">
      <c r="A88" s="5">
        <v>207</v>
      </c>
      <c r="B88" t="s">
        <v>1842</v>
      </c>
      <c r="C88" t="s">
        <v>1844</v>
      </c>
      <c r="D88" t="s">
        <v>1843</v>
      </c>
      <c r="G88" s="3">
        <f t="shared" si="5"/>
        <v>207</v>
      </c>
      <c r="J88" s="8" t="s">
        <v>4283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IF(J88&lt;&gt;"LIBSETS_SETTYPE_BATTLEGROUND",IF(J88&lt;&gt;"LIBSETS_SETTYPE_SPECIAL",IF(S88&lt;&gt;"",VLOOKUP(S88,'ESO zone constants'!$E$2:$L$4999,8,FALSE),""),""),"")</f>
        <v>684</v>
      </c>
      <c r="S88" t="str">
        <f>VLOOKUP(N88,'ESO wayshrine node constants'!$A$2:$E$10002,5,FALSE)</f>
        <v>Wrothgar</v>
      </c>
      <c r="T88" s="23" t="str">
        <f>VLOOKUP(R88,'ESO zone constants'!$L$2:$O$9999,4,FALSE)</f>
        <v>DLC_ORSINIUM</v>
      </c>
      <c r="U88" s="3" t="str">
        <f>VLOOKUP(T88,'LibSets constants'!$B$2:$C$999,2,FALSE)</f>
        <v>Orsinium</v>
      </c>
      <c r="V88" s="20" t="s">
        <v>2545</v>
      </c>
      <c r="W88" t="s">
        <v>4235</v>
      </c>
      <c r="X88" s="3">
        <f>IF(J88&lt;&gt;"LIBSETS_SETTYPE_BATTLEGROUND",IF(J88&lt;&gt;"LIBSETS_SETTYPE_SPECIAL",IF(Y88&lt;&gt;"",VLOOKUP(Y88,'ESO zone constants'!$E$2:$L$4999,8,FALSE),""),""),"")</f>
        <v>684</v>
      </c>
      <c r="Y88" t="str">
        <f>VLOOKUP(O88,'ESO wayshrine node constants'!$A$2:$E$10002,5,FALSE)</f>
        <v>Wrothgar</v>
      </c>
      <c r="Z88" s="20" t="s">
        <v>2545</v>
      </c>
      <c r="AA88" t="s">
        <v>4235</v>
      </c>
      <c r="AB88" s="3">
        <f>IF(J88&lt;&gt;"LIBSETS_SETTYPE_BATTLEGROUND",IF(J88&lt;&gt;"LIBSETS_SETTYPE_SPECIAL",IF(AC88&lt;&gt;"",VLOOKUP(AC88,'ESO zone constants'!$E$2:$L$4999,8,FALSE),""),""),"")</f>
        <v>684</v>
      </c>
      <c r="AC88" t="str">
        <f>VLOOKUP(P88,'ESO wayshrine node constants'!$A$2:$E$10002,5,FALSE)</f>
        <v>Wrothgar</v>
      </c>
      <c r="AD88" s="20" t="s">
        <v>2545</v>
      </c>
      <c r="AE88" t="s">
        <v>4235</v>
      </c>
      <c r="AF88" s="3" t="str">
        <f>IF(J88&lt;&gt;"LIBSETS_SETTYPE_BATTLEGROUND",IF(J88&lt;&gt;"LIBSETS_SETTYPE_SPECIAL",IF(AG88&lt;&gt;"",VLOOKUP(AG88,'ESO zone constants'!$E$2:$L$4999,8,FALSE),""),""),"")</f>
        <v/>
      </c>
      <c r="AH88" s="20" t="s">
        <v>2545</v>
      </c>
      <c r="AI88" t="s">
        <v>4235</v>
      </c>
      <c r="AJ88" s="3" t="str">
        <f>IF(J88&lt;&gt;"LIBSETS_SETTYPE_BATTLEGROUND",IF(J88&lt;&gt;"LIBSETS_SETTYPE_SPECIAL",IF(AK88&lt;&gt;"",VLOOKUP(AK88,'ESO zone constants'!$E$2:$L$4999,8,FALSE),""),""),"")</f>
        <v/>
      </c>
      <c r="AL88" s="20" t="s">
        <v>2545</v>
      </c>
      <c r="AM88" t="s">
        <v>4235</v>
      </c>
      <c r="AN88" s="3" t="str">
        <f>IF(J88&lt;&gt;"LIBSETS_SETTYPE_BATTLEGROUND",IF(J88&lt;&gt;"LIBSETS_SETTYPE_SPECIAL",IF(AO88&lt;&gt;"",VLOOKUP(AO88,'ESO zone constants'!$E$2:$L$4999,8,FALSE),""),""),"")</f>
        <v/>
      </c>
      <c r="AP88" s="20" t="s">
        <v>2545</v>
      </c>
      <c r="AQ88" t="s">
        <v>4235</v>
      </c>
      <c r="AR88" s="25" t="str">
        <f t="shared" si="8"/>
        <v>[207] = {wayshrines={241,241,241,}, traitsNeeded=6, dlcId=DLC_ORSINIUM</v>
      </c>
      <c r="AS88" s="25" t="str">
        <f t="shared" si="6"/>
        <v>, zoneIds={684,684,684}, veteran=false</v>
      </c>
      <c r="AT88" s="25" t="str">
        <f t="shared" si="9"/>
        <v>, setType=LIBSETS_SETTYPE_CRAFTED},</v>
      </c>
      <c r="AU88" s="25" t="str">
        <f t="shared" si="7"/>
        <v xml:space="preserve"> --Law of Julianos / Gesetz von Julianos   [Wrothgar, Wrothgar, Wrothgar]</v>
      </c>
    </row>
    <row r="89" spans="1:47" x14ac:dyDescent="0.25">
      <c r="A89" s="5">
        <v>208</v>
      </c>
      <c r="B89" t="s">
        <v>1845</v>
      </c>
      <c r="C89" t="s">
        <v>1847</v>
      </c>
      <c r="D89" t="s">
        <v>1846</v>
      </c>
      <c r="G89" s="3">
        <f t="shared" si="5"/>
        <v>208</v>
      </c>
      <c r="J89" s="8" t="s">
        <v>4283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IF(J89&lt;&gt;"LIBSETS_SETTYPE_BATTLEGROUND",IF(J89&lt;&gt;"LIBSETS_SETTYPE_SPECIAL",IF(S89&lt;&gt;"",VLOOKUP(S89,'ESO zone constants'!$E$2:$L$4999,8,FALSE),""),""),"")</f>
        <v>684</v>
      </c>
      <c r="S89" t="str">
        <f>VLOOKUP(N89,'ESO wayshrine node constants'!$A$2:$E$10002,5,FALSE)</f>
        <v>Wrothgar</v>
      </c>
      <c r="T89" s="23" t="str">
        <f>VLOOKUP(R89,'ESO zone constants'!$L$2:$O$9999,4,FALSE)</f>
        <v>DLC_ORSINIUM</v>
      </c>
      <c r="U89" s="3" t="str">
        <f>VLOOKUP(T89,'LibSets constants'!$B$2:$C$999,2,FALSE)</f>
        <v>Orsinium</v>
      </c>
      <c r="V89" s="20" t="s">
        <v>2545</v>
      </c>
      <c r="W89" t="s">
        <v>4235</v>
      </c>
      <c r="X89" s="3">
        <f>IF(J89&lt;&gt;"LIBSETS_SETTYPE_BATTLEGROUND",IF(J89&lt;&gt;"LIBSETS_SETTYPE_SPECIAL",IF(Y89&lt;&gt;"",VLOOKUP(Y89,'ESO zone constants'!$E$2:$L$4999,8,FALSE),""),""),"")</f>
        <v>684</v>
      </c>
      <c r="Y89" t="str">
        <f>VLOOKUP(O89,'ESO wayshrine node constants'!$A$2:$E$10002,5,FALSE)</f>
        <v>Wrothgar</v>
      </c>
      <c r="Z89" s="20" t="s">
        <v>2545</v>
      </c>
      <c r="AA89" t="s">
        <v>4235</v>
      </c>
      <c r="AB89" s="3">
        <f>IF(J89&lt;&gt;"LIBSETS_SETTYPE_BATTLEGROUND",IF(J89&lt;&gt;"LIBSETS_SETTYPE_SPECIAL",IF(AC89&lt;&gt;"",VLOOKUP(AC89,'ESO zone constants'!$E$2:$L$4999,8,FALSE),""),""),"")</f>
        <v>684</v>
      </c>
      <c r="AC89" t="str">
        <f>VLOOKUP(P89,'ESO wayshrine node constants'!$A$2:$E$10002,5,FALSE)</f>
        <v>Wrothgar</v>
      </c>
      <c r="AD89" s="20" t="s">
        <v>2545</v>
      </c>
      <c r="AE89" t="s">
        <v>4235</v>
      </c>
      <c r="AF89" s="3" t="str">
        <f>IF(J89&lt;&gt;"LIBSETS_SETTYPE_BATTLEGROUND",IF(J89&lt;&gt;"LIBSETS_SETTYPE_SPECIAL",IF(AG89&lt;&gt;"",VLOOKUP(AG89,'ESO zone constants'!$E$2:$L$4999,8,FALSE),""),""),"")</f>
        <v/>
      </c>
      <c r="AH89" s="20" t="s">
        <v>2545</v>
      </c>
      <c r="AI89" t="s">
        <v>4235</v>
      </c>
      <c r="AJ89" s="3" t="str">
        <f>IF(J89&lt;&gt;"LIBSETS_SETTYPE_BATTLEGROUND",IF(J89&lt;&gt;"LIBSETS_SETTYPE_SPECIAL",IF(AK89&lt;&gt;"",VLOOKUP(AK89,'ESO zone constants'!$E$2:$L$4999,8,FALSE),""),""),"")</f>
        <v/>
      </c>
      <c r="AL89" s="20" t="s">
        <v>2545</v>
      </c>
      <c r="AM89" t="s">
        <v>4235</v>
      </c>
      <c r="AN89" s="3" t="str">
        <f>IF(J89&lt;&gt;"LIBSETS_SETTYPE_BATTLEGROUND",IF(J89&lt;&gt;"LIBSETS_SETTYPE_SPECIAL",IF(AO89&lt;&gt;"",VLOOKUP(AO89,'ESO zone constants'!$E$2:$L$4999,8,FALSE),""),""),"")</f>
        <v/>
      </c>
      <c r="AP89" s="20" t="s">
        <v>2545</v>
      </c>
      <c r="AQ89" t="s">
        <v>4235</v>
      </c>
      <c r="AR89" s="25" t="str">
        <f t="shared" si="8"/>
        <v>[208] = {wayshrines={237,237,237,}, traitsNeeded=3, dlcId=DLC_ORSINIUM</v>
      </c>
      <c r="AS89" s="25" t="str">
        <f t="shared" si="6"/>
        <v>, zoneIds={684,684,684}, veteran=false</v>
      </c>
      <c r="AT89" s="25" t="str">
        <f t="shared" si="9"/>
        <v>, setType=LIBSETS_SETTYPE_CRAFTED},</v>
      </c>
      <c r="AU89" s="25" t="str">
        <f t="shared" si="7"/>
        <v xml:space="preserve"> --Trial by Fire / Feuertaufe   [Wrothgar, Wrothgar, Wrothgar]</v>
      </c>
    </row>
    <row r="90" spans="1:47" s="34" customFormat="1" x14ac:dyDescent="0.25">
      <c r="A90" s="29">
        <v>209</v>
      </c>
      <c r="B90" s="15" t="s">
        <v>1848</v>
      </c>
      <c r="C90" s="15" t="s">
        <v>1848</v>
      </c>
      <c r="D90" s="15" t="s">
        <v>1848</v>
      </c>
      <c r="E90" s="15"/>
      <c r="F90" s="15"/>
      <c r="G90" s="30">
        <f t="shared" si="5"/>
        <v>209</v>
      </c>
      <c r="H90" s="15" t="s">
        <v>4273</v>
      </c>
      <c r="I90" s="15" t="s">
        <v>4273</v>
      </c>
      <c r="J90" s="33" t="s">
        <v>4283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0"/>
      <c r="S90" s="15"/>
      <c r="T90" s="23"/>
      <c r="U90" s="3"/>
      <c r="V90" s="15"/>
      <c r="W90" s="15"/>
      <c r="X90" s="3" t="str">
        <f>IF(J90&lt;&gt;"LIBSETS_SETTYPE_BATTLEGROUND",IF(J90&lt;&gt;"LIBSETS_SETTYPE_SPECIAL",IF(Y90&lt;&gt;"",VLOOKUP(Y90,'ESO zone constants'!$E$2:$L$4999,8,FALSE),""),""),"")</f>
        <v/>
      </c>
      <c r="Y90" s="15"/>
      <c r="Z90" s="15"/>
      <c r="AA90" s="15"/>
      <c r="AB90" s="3" t="str">
        <f>IF(J90&lt;&gt;"LIBSETS_SETTYPE_BATTLEGROUND",IF(J90&lt;&gt;"LIBSETS_SETTYPE_SPECIAL",IF(AC90&lt;&gt;"",VLOOKUP(AC90,'ESO zone constants'!$E$2:$L$4999,8,FALSE),""),""),"")</f>
        <v/>
      </c>
      <c r="AC90" s="15"/>
      <c r="AD90" s="15"/>
      <c r="AE90" s="15"/>
      <c r="AF90" s="3" t="str">
        <f>IF(J90&lt;&gt;"LIBSETS_SETTYPE_BATTLEGROUND",IF(J90&lt;&gt;"LIBSETS_SETTYPE_SPECIAL",IF(AG90&lt;&gt;"",VLOOKUP(AG90,'ESO zone constants'!$E$2:$L$4999,8,FALSE),""),""),"")</f>
        <v/>
      </c>
      <c r="AG90" s="15"/>
      <c r="AH90" s="15"/>
      <c r="AI90" s="15"/>
      <c r="AJ90" s="3" t="str">
        <f>IF(J90&lt;&gt;"LIBSETS_SETTYPE_BATTLEGROUND",IF(J90&lt;&gt;"LIBSETS_SETTYPE_SPECIAL",IF(AK90&lt;&gt;"",VLOOKUP(AK90,'ESO zone constants'!$E$2:$L$4999,8,FALSE),""),""),"")</f>
        <v/>
      </c>
      <c r="AK90" s="15"/>
      <c r="AL90" s="15"/>
      <c r="AM90" s="15"/>
      <c r="AN90" s="3" t="str">
        <f>IF(J90&lt;&gt;"LIBSETS_SETTYPE_BATTLEGROUND",IF(J90&lt;&gt;"LIBSETS_SETTYPE_SPECIAL",IF(AO90&lt;&gt;"",VLOOKUP(AO90,'ESO zone constants'!$E$2:$L$4999,8,FALSE),""),""),"")</f>
        <v/>
      </c>
      <c r="AO90" s="15"/>
      <c r="AP90" s="15"/>
      <c r="AQ90" s="15"/>
      <c r="AR90" s="25" t="str">
        <f t="shared" si="8"/>
        <v/>
      </c>
      <c r="AS90" s="35" t="str">
        <f t="shared" si="6"/>
        <v/>
      </c>
      <c r="AT90" s="25" t="str">
        <f t="shared" si="9"/>
        <v/>
      </c>
      <c r="AU90" s="35" t="str">
        <f t="shared" si="7"/>
        <v/>
      </c>
    </row>
    <row r="91" spans="1:47" x14ac:dyDescent="0.25">
      <c r="A91" s="5">
        <v>219</v>
      </c>
      <c r="B91" t="s">
        <v>1873</v>
      </c>
      <c r="C91" t="s">
        <v>1873</v>
      </c>
      <c r="D91" t="s">
        <v>1873</v>
      </c>
      <c r="G91" s="3">
        <f t="shared" si="5"/>
        <v>219</v>
      </c>
      <c r="J91" s="8" t="s">
        <v>4283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constants'!$E$2:$L$4999,8,FALSE),"")</f>
        <v>684</v>
      </c>
      <c r="S91" t="str">
        <f>VLOOKUP(N91,'ESO wayshrine node constants'!$A$2:$E$10002,5,FALSE)</f>
        <v>Wrothgar</v>
      </c>
      <c r="T91" s="23" t="str">
        <f>VLOOKUP(R91,'ESO zone constants'!$L$2:$O$9999,4,FALSE)</f>
        <v>DLC_ORSINIUM</v>
      </c>
      <c r="U91" s="3" t="str">
        <f>VLOOKUP(T91,'LibSets constants'!$B$2:$C$999,2,FALSE)</f>
        <v>Orsinium</v>
      </c>
      <c r="V91" s="20" t="s">
        <v>2545</v>
      </c>
      <c r="W91" t="s">
        <v>4235</v>
      </c>
      <c r="X91" s="3">
        <f>IF(J91&lt;&gt;"LIBSETS_SETTYPE_BATTLEGROUND",IF(J91&lt;&gt;"LIBSETS_SETTYPE_SPECIAL",IF(Y91&lt;&gt;"",VLOOKUP(Y91,'ESO zone constants'!$E$2:$L$4999,8,FALSE),""),""),"")</f>
        <v>684</v>
      </c>
      <c r="Y91" t="str">
        <f>VLOOKUP(O91,'ESO wayshrine node constants'!$A$2:$E$10002,5,FALSE)</f>
        <v>Wrothgar</v>
      </c>
      <c r="Z91" s="20" t="s">
        <v>2545</v>
      </c>
      <c r="AA91" t="s">
        <v>4235</v>
      </c>
      <c r="AB91" s="3">
        <f>IF(J91&lt;&gt;"LIBSETS_SETTYPE_BATTLEGROUND",IF(J91&lt;&gt;"LIBSETS_SETTYPE_SPECIAL",IF(AC91&lt;&gt;"",VLOOKUP(AC91,'ESO zone constants'!$E$2:$L$4999,8,FALSE),""),""),"")</f>
        <v>684</v>
      </c>
      <c r="AC91" t="str">
        <f>VLOOKUP(P91,'ESO wayshrine node constants'!$A$2:$E$10002,5,FALSE)</f>
        <v>Wrothgar</v>
      </c>
      <c r="AD91" s="20" t="s">
        <v>2545</v>
      </c>
      <c r="AE91" t="s">
        <v>4235</v>
      </c>
      <c r="AF91" s="3" t="str">
        <f>IF(J91&lt;&gt;"LIBSETS_SETTYPE_BATTLEGROUND",IF(J91&lt;&gt;"LIBSETS_SETTYPE_SPECIAL",IF(AG91&lt;&gt;"",VLOOKUP(AG91,'ESO zone constants'!$E$2:$L$4999,8,FALSE),""),""),"")</f>
        <v/>
      </c>
      <c r="AH91" s="20" t="s">
        <v>2545</v>
      </c>
      <c r="AI91" t="s">
        <v>4235</v>
      </c>
      <c r="AJ91" s="3" t="str">
        <f>IF(J91&lt;&gt;"LIBSETS_SETTYPE_BATTLEGROUND",IF(J91&lt;&gt;"LIBSETS_SETTYPE_SPECIAL",IF(AK91&lt;&gt;"",VLOOKUP(AK91,'ESO zone constants'!$E$2:$L$4999,8,FALSE),""),""),"")</f>
        <v/>
      </c>
      <c r="AL91" s="20" t="s">
        <v>2545</v>
      </c>
      <c r="AM91" t="s">
        <v>4235</v>
      </c>
      <c r="AN91" s="3" t="str">
        <f>IF(J91&lt;&gt;"LIBSETS_SETTYPE_BATTLEGROUND",IF(J91&lt;&gt;"LIBSETS_SETTYPE_SPECIAL",IF(AO91&lt;&gt;"",VLOOKUP(AO91,'ESO zone constants'!$E$2:$L$4999,8,FALSE),""),""),"")</f>
        <v/>
      </c>
      <c r="AP91" s="20" t="s">
        <v>2545</v>
      </c>
      <c r="AQ91" t="s">
        <v>4235</v>
      </c>
      <c r="AR91" s="25" t="str">
        <f t="shared" si="8"/>
        <v>[219] = {wayshrines={237,237,237,}, traitsNeeded=9, dlcId=DLC_ORSINIUM</v>
      </c>
      <c r="AS91" s="25" t="str">
        <f t="shared" si="6"/>
        <v>, zoneIds={684,684,684}, veteran=false</v>
      </c>
      <c r="AT91" s="25" t="str">
        <f t="shared" si="9"/>
        <v>, setType=LIBSETS_SETTYPE_CRAFTED},</v>
      </c>
      <c r="AU91" s="25" t="str">
        <f t="shared" si="7"/>
        <v xml:space="preserve"> --Morkuldin / Morkuldin   [Wrothgar, Wrothgar, Wrothgar]</v>
      </c>
    </row>
    <row r="92" spans="1:47" x14ac:dyDescent="0.25">
      <c r="A92" s="5">
        <v>224</v>
      </c>
      <c r="B92" t="s">
        <v>1874</v>
      </c>
      <c r="C92" t="s">
        <v>1876</v>
      </c>
      <c r="D92" t="s">
        <v>1875</v>
      </c>
      <c r="G92" s="3">
        <f t="shared" si="5"/>
        <v>224</v>
      </c>
      <c r="J92" s="8" t="s">
        <v>4283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constants'!$E$2:$L$4999,8,FALSE),"")</f>
        <v>816</v>
      </c>
      <c r="S92" t="str">
        <f>VLOOKUP(N92,'ESO wayshrine node constants'!$A$2:$E$10002,5,FALSE)</f>
        <v>Hew's Bane</v>
      </c>
      <c r="T92" s="23" t="str">
        <f>VLOOKUP(R92,'ESO zone constants'!$L$2:$O$9999,4,FALSE)</f>
        <v>DLC_THIEVES_GUILD</v>
      </c>
      <c r="U92" s="3" t="str">
        <f>VLOOKUP(T92,'LibSets constants'!$B$2:$C$999,2,FALSE)</f>
        <v>Thieves Guild</v>
      </c>
      <c r="V92" s="31" t="s">
        <v>2545</v>
      </c>
      <c r="W92" t="s">
        <v>4235</v>
      </c>
      <c r="X92" s="3">
        <f>IF(J92&lt;&gt;"LIBSETS_SETTYPE_BATTLEGROUND",IF(J92&lt;&gt;"LIBSETS_SETTYPE_SPECIAL",IF(Y92&lt;&gt;"",VLOOKUP(Y92,'ESO zone constants'!$E$2:$L$4999,8,FALSE),""),""),"")</f>
        <v>816</v>
      </c>
      <c r="Y92" t="str">
        <f>VLOOKUP(O92,'ESO wayshrine node constants'!$A$2:$E$10002,5,FALSE)</f>
        <v>Hew's Bane</v>
      </c>
      <c r="Z92" s="31" t="s">
        <v>2545</v>
      </c>
      <c r="AA92" t="s">
        <v>4235</v>
      </c>
      <c r="AB92" s="3">
        <f>IF(J92&lt;&gt;"LIBSETS_SETTYPE_BATTLEGROUND",IF(J92&lt;&gt;"LIBSETS_SETTYPE_SPECIAL",IF(AC92&lt;&gt;"",VLOOKUP(AC92,'ESO zone constants'!$E$2:$L$4999,8,FALSE),""),""),"")</f>
        <v>816</v>
      </c>
      <c r="AC92" t="str">
        <f>VLOOKUP(P92,'ESO wayshrine node constants'!$A$2:$E$10002,5,FALSE)</f>
        <v>Hew's Bane</v>
      </c>
      <c r="AD92" s="31" t="s">
        <v>2545</v>
      </c>
      <c r="AE92" t="s">
        <v>4235</v>
      </c>
      <c r="AF92" s="3" t="str">
        <f>IF(J92&lt;&gt;"LIBSETS_SETTYPE_BATTLEGROUND",IF(J92&lt;&gt;"LIBSETS_SETTYPE_SPECIAL",IF(AG92&lt;&gt;"",VLOOKUP(AG92,'ESO zone constants'!$E$2:$L$4999,8,FALSE),""),""),"")</f>
        <v/>
      </c>
      <c r="AH92" s="20" t="s">
        <v>2545</v>
      </c>
      <c r="AI92" t="s">
        <v>4235</v>
      </c>
      <c r="AJ92" s="3" t="str">
        <f>IF(J92&lt;&gt;"LIBSETS_SETTYPE_BATTLEGROUND",IF(J92&lt;&gt;"LIBSETS_SETTYPE_SPECIAL",IF(AK92&lt;&gt;"",VLOOKUP(AK92,'ESO zone constants'!$E$2:$L$4999,8,FALSE),""),""),"")</f>
        <v/>
      </c>
      <c r="AL92" s="20" t="s">
        <v>2545</v>
      </c>
      <c r="AM92" t="s">
        <v>4235</v>
      </c>
      <c r="AN92" s="3" t="str">
        <f>IF(J92&lt;&gt;"LIBSETS_SETTYPE_BATTLEGROUND",IF(J92&lt;&gt;"LIBSETS_SETTYPE_SPECIAL",IF(AO92&lt;&gt;"",VLOOKUP(AO92,'ESO zone constants'!$E$2:$L$4999,8,FALSE),""),""),"")</f>
        <v/>
      </c>
      <c r="AP92" s="20" t="s">
        <v>2545</v>
      </c>
      <c r="AQ92" t="s">
        <v>4235</v>
      </c>
      <c r="AR92" s="25" t="str">
        <f t="shared" si="8"/>
        <v>[224] = {wayshrines={257,257,257,}, traitsNeeded=5, dlcId=DLC_THIEVES_GUILD</v>
      </c>
      <c r="AS92" s="25" t="str">
        <f t="shared" si="6"/>
        <v>, zoneIds={816,816,816}, veteran=false</v>
      </c>
      <c r="AT92" s="25" t="str">
        <f t="shared" si="9"/>
        <v>, setType=LIBSETS_SETTYPE_CRAFTED},</v>
      </c>
      <c r="AU92" s="25" t="str">
        <f t="shared" si="7"/>
        <v xml:space="preserve"> --Tava's Favor / Tavas Gunst   [Hew's Bane, Hew's Bane, Hew's Bane]</v>
      </c>
    </row>
    <row r="93" spans="1:47" x14ac:dyDescent="0.25">
      <c r="A93" s="5">
        <v>225</v>
      </c>
      <c r="B93" t="s">
        <v>1877</v>
      </c>
      <c r="C93" t="s">
        <v>1879</v>
      </c>
      <c r="D93" t="s">
        <v>1878</v>
      </c>
      <c r="G93" s="3">
        <f t="shared" si="5"/>
        <v>225</v>
      </c>
      <c r="J93" s="8" t="s">
        <v>4283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constants'!$E$2:$L$4999,8,FALSE),"")</f>
        <v>816</v>
      </c>
      <c r="S93" t="str">
        <f>VLOOKUP(N93,'ESO wayshrine node constants'!$A$2:$E$10002,5,FALSE)</f>
        <v>Hew's Bane</v>
      </c>
      <c r="T93" s="23" t="str">
        <f>VLOOKUP(R93,'ESO zone constants'!$L$2:$O$9999,4,FALSE)</f>
        <v>DLC_THIEVES_GUILD</v>
      </c>
      <c r="U93" s="3" t="str">
        <f>VLOOKUP(T93,'LibSets constants'!$B$2:$C$999,2,FALSE)</f>
        <v>Thieves Guild</v>
      </c>
      <c r="V93" s="20" t="s">
        <v>2545</v>
      </c>
      <c r="W93" t="s">
        <v>4235</v>
      </c>
      <c r="X93" s="3">
        <f>IF(J93&lt;&gt;"LIBSETS_SETTYPE_BATTLEGROUND",IF(J93&lt;&gt;"LIBSETS_SETTYPE_SPECIAL",IF(Y93&lt;&gt;"",VLOOKUP(Y93,'ESO zone constants'!$E$2:$L$4999,8,FALSE),""),""),"")</f>
        <v>816</v>
      </c>
      <c r="Y93" t="str">
        <f>VLOOKUP(O93,'ESO wayshrine node constants'!$A$2:$E$10002,5,FALSE)</f>
        <v>Hew's Bane</v>
      </c>
      <c r="Z93" s="20" t="s">
        <v>2545</v>
      </c>
      <c r="AA93" t="s">
        <v>4235</v>
      </c>
      <c r="AB93" s="3">
        <f>IF(J93&lt;&gt;"LIBSETS_SETTYPE_BATTLEGROUND",IF(J93&lt;&gt;"LIBSETS_SETTYPE_SPECIAL",IF(AC93&lt;&gt;"",VLOOKUP(AC93,'ESO zone constants'!$E$2:$L$4999,8,FALSE),""),""),"")</f>
        <v>816</v>
      </c>
      <c r="AC93" t="str">
        <f>VLOOKUP(P93,'ESO wayshrine node constants'!$A$2:$E$10002,5,FALSE)</f>
        <v>Hew's Bane</v>
      </c>
      <c r="AD93" s="20" t="s">
        <v>2545</v>
      </c>
      <c r="AE93" t="s">
        <v>4235</v>
      </c>
      <c r="AF93" s="3" t="str">
        <f>IF(J93&lt;&gt;"LIBSETS_SETTYPE_BATTLEGROUND",IF(J93&lt;&gt;"LIBSETS_SETTYPE_SPECIAL",IF(AG93&lt;&gt;"",VLOOKUP(AG93,'ESO zone constants'!$E$2:$L$4999,8,FALSE),""),""),"")</f>
        <v/>
      </c>
      <c r="AH93" s="20" t="s">
        <v>2545</v>
      </c>
      <c r="AI93" t="s">
        <v>4235</v>
      </c>
      <c r="AJ93" s="3" t="str">
        <f>IF(J93&lt;&gt;"LIBSETS_SETTYPE_BATTLEGROUND",IF(J93&lt;&gt;"LIBSETS_SETTYPE_SPECIAL",IF(AK93&lt;&gt;"",VLOOKUP(AK93,'ESO zone constants'!$E$2:$L$4999,8,FALSE),""),""),"")</f>
        <v/>
      </c>
      <c r="AL93" s="20" t="s">
        <v>2545</v>
      </c>
      <c r="AM93" t="s">
        <v>4235</v>
      </c>
      <c r="AN93" s="3" t="str">
        <f>IF(J93&lt;&gt;"LIBSETS_SETTYPE_BATTLEGROUND",IF(J93&lt;&gt;"LIBSETS_SETTYPE_SPECIAL",IF(AO93&lt;&gt;"",VLOOKUP(AO93,'ESO zone constants'!$E$2:$L$4999,8,FALSE),""),""),"")</f>
        <v/>
      </c>
      <c r="AP93" s="20" t="s">
        <v>2545</v>
      </c>
      <c r="AQ93" t="s">
        <v>4235</v>
      </c>
      <c r="AR93" s="25" t="str">
        <f t="shared" si="8"/>
        <v>[225] = {wayshrines={257,257,257,}, traitsNeeded=7, dlcId=DLC_THIEVES_GUILD</v>
      </c>
      <c r="AS93" s="25" t="str">
        <f t="shared" si="6"/>
        <v>, zoneIds={816,816,816}, veteran=false</v>
      </c>
      <c r="AT93" s="25" t="str">
        <f t="shared" si="9"/>
        <v>, setType=LIBSETS_SETTYPE_CRAFTED},</v>
      </c>
      <c r="AU93" s="25" t="str">
        <f t="shared" si="7"/>
        <v xml:space="preserve"> --Clever Alchemist / Schlauer Alchemist   [Hew's Bane, Hew's Bane, Hew's Bane]</v>
      </c>
    </row>
    <row r="94" spans="1:47" x14ac:dyDescent="0.25">
      <c r="A94" s="5">
        <v>226</v>
      </c>
      <c r="B94" t="s">
        <v>1880</v>
      </c>
      <c r="C94" t="s">
        <v>1882</v>
      </c>
      <c r="D94" t="s">
        <v>1881</v>
      </c>
      <c r="G94" s="3">
        <f t="shared" si="5"/>
        <v>226</v>
      </c>
      <c r="J94" s="8" t="s">
        <v>4283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constants'!$E$2:$L$4999,8,FALSE),"")</f>
        <v>816</v>
      </c>
      <c r="S94" t="str">
        <f>VLOOKUP(N94,'ESO wayshrine node constants'!$A$2:$E$10002,5,FALSE)</f>
        <v>Hew's Bane</v>
      </c>
      <c r="T94" s="23" t="str">
        <f>VLOOKUP(R94,'ESO zone constants'!$L$2:$O$9999,4,FALSE)</f>
        <v>DLC_THIEVES_GUILD</v>
      </c>
      <c r="U94" s="3" t="str">
        <f>VLOOKUP(T94,'LibSets constants'!$B$2:$C$999,2,FALSE)</f>
        <v>Thieves Guild</v>
      </c>
      <c r="V94" s="31" t="s">
        <v>2545</v>
      </c>
      <c r="W94" t="s">
        <v>4235</v>
      </c>
      <c r="X94" s="3">
        <f>IF(J94&lt;&gt;"LIBSETS_SETTYPE_BATTLEGROUND",IF(J94&lt;&gt;"LIBSETS_SETTYPE_SPECIAL",IF(Y94&lt;&gt;"",VLOOKUP(Y94,'ESO zone constants'!$E$2:$L$4999,8,FALSE),""),""),"")</f>
        <v>816</v>
      </c>
      <c r="Y94" t="str">
        <f>VLOOKUP(O94,'ESO wayshrine node constants'!$A$2:$E$10002,5,FALSE)</f>
        <v>Hew's Bane</v>
      </c>
      <c r="Z94" s="31" t="s">
        <v>2545</v>
      </c>
      <c r="AA94" t="s">
        <v>4235</v>
      </c>
      <c r="AB94" s="3">
        <f>IF(J94&lt;&gt;"LIBSETS_SETTYPE_BATTLEGROUND",IF(J94&lt;&gt;"LIBSETS_SETTYPE_SPECIAL",IF(AC94&lt;&gt;"",VLOOKUP(AC94,'ESO zone constants'!$E$2:$L$4999,8,FALSE),""),""),"")</f>
        <v>816</v>
      </c>
      <c r="AC94" t="str">
        <f>VLOOKUP(P94,'ESO wayshrine node constants'!$A$2:$E$10002,5,FALSE)</f>
        <v>Hew's Bane</v>
      </c>
      <c r="AD94" s="31" t="s">
        <v>2545</v>
      </c>
      <c r="AE94" t="s">
        <v>4235</v>
      </c>
      <c r="AF94" s="3" t="str">
        <f>IF(J94&lt;&gt;"LIBSETS_SETTYPE_BATTLEGROUND",IF(J94&lt;&gt;"LIBSETS_SETTYPE_SPECIAL",IF(AG94&lt;&gt;"",VLOOKUP(AG94,'ESO zone constants'!$E$2:$L$4999,8,FALSE),""),""),"")</f>
        <v/>
      </c>
      <c r="AH94" s="20" t="s">
        <v>2545</v>
      </c>
      <c r="AI94" t="s">
        <v>4235</v>
      </c>
      <c r="AJ94" s="3" t="str">
        <f>IF(J94&lt;&gt;"LIBSETS_SETTYPE_BATTLEGROUND",IF(J94&lt;&gt;"LIBSETS_SETTYPE_SPECIAL",IF(AK94&lt;&gt;"",VLOOKUP(AK94,'ESO zone constants'!$E$2:$L$4999,8,FALSE),""),""),"")</f>
        <v/>
      </c>
      <c r="AL94" s="20" t="s">
        <v>2545</v>
      </c>
      <c r="AM94" t="s">
        <v>4235</v>
      </c>
      <c r="AN94" s="3" t="str">
        <f>IF(J94&lt;&gt;"LIBSETS_SETTYPE_BATTLEGROUND",IF(J94&lt;&gt;"LIBSETS_SETTYPE_SPECIAL",IF(AO94&lt;&gt;"",VLOOKUP(AO94,'ESO zone constants'!$E$2:$L$4999,8,FALSE),""),""),"")</f>
        <v/>
      </c>
      <c r="AP94" s="20" t="s">
        <v>2545</v>
      </c>
      <c r="AQ94" t="s">
        <v>4235</v>
      </c>
      <c r="AR94" s="25" t="str">
        <f t="shared" si="8"/>
        <v>[226] = {wayshrines={255,255,255,}, traitsNeeded=9, dlcId=DLC_THIEVES_GUILD</v>
      </c>
      <c r="AS94" s="25" t="str">
        <f t="shared" si="6"/>
        <v>, zoneIds={816,816,816}, veteran=false</v>
      </c>
      <c r="AT94" s="25" t="str">
        <f t="shared" si="9"/>
        <v>, setType=LIBSETS_SETTYPE_CRAFTED},</v>
      </c>
      <c r="AU94" s="25" t="str">
        <f t="shared" si="7"/>
        <v xml:space="preserve"> --Eternal Hunt / Ewige Jagd   [Hew's Bane, Hew's Bane, Hew's Bane]</v>
      </c>
    </row>
    <row r="95" spans="1:47" x14ac:dyDescent="0.25">
      <c r="A95" s="5">
        <v>240</v>
      </c>
      <c r="B95" t="s">
        <v>1919</v>
      </c>
      <c r="C95" t="s">
        <v>1921</v>
      </c>
      <c r="D95" t="s">
        <v>1920</v>
      </c>
      <c r="G95" s="3">
        <f t="shared" si="5"/>
        <v>240</v>
      </c>
      <c r="J95" s="8" t="s">
        <v>4283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constants'!$E$2:$L$4999,8,FALSE),"")</f>
        <v>823</v>
      </c>
      <c r="S95" t="str">
        <f>VLOOKUP(N95,'ESO wayshrine node constants'!$A$2:$E$10002,5,FALSE)</f>
        <v>Gold Coast</v>
      </c>
      <c r="T95" s="23" t="str">
        <f>VLOOKUP(R95,'ESO zone constants'!$L$2:$O$9999,4,FALSE)</f>
        <v>DLC_DARK_BROTHERHOOD</v>
      </c>
      <c r="U95" s="3" t="str">
        <f>VLOOKUP(T95,'LibSets constants'!$B$2:$C$999,2,FALSE)</f>
        <v>Dark Brotherhood</v>
      </c>
      <c r="V95" s="20" t="s">
        <v>2545</v>
      </c>
      <c r="W95" t="s">
        <v>4235</v>
      </c>
      <c r="X95" s="3">
        <f>IF(J95&lt;&gt;"LIBSETS_SETTYPE_BATTLEGROUND",IF(J95&lt;&gt;"LIBSETS_SETTYPE_SPECIAL",IF(Y95&lt;&gt;"",VLOOKUP(Y95,'ESO zone constants'!$E$2:$L$4999,8,FALSE),""),""),"")</f>
        <v>823</v>
      </c>
      <c r="Y95" t="str">
        <f>VLOOKUP(O95,'ESO wayshrine node constants'!$A$2:$E$10002,5,FALSE)</f>
        <v>Gold Coast</v>
      </c>
      <c r="Z95" s="20" t="s">
        <v>2545</v>
      </c>
      <c r="AA95" t="s">
        <v>4235</v>
      </c>
      <c r="AB95" s="3">
        <f>IF(J95&lt;&gt;"LIBSETS_SETTYPE_BATTLEGROUND",IF(J95&lt;&gt;"LIBSETS_SETTYPE_SPECIAL",IF(AC95&lt;&gt;"",VLOOKUP(AC95,'ESO zone constants'!$E$2:$L$4999,8,FALSE),""),""),"")</f>
        <v>823</v>
      </c>
      <c r="AC95" t="str">
        <f>VLOOKUP(P95,'ESO wayshrine node constants'!$A$2:$E$10002,5,FALSE)</f>
        <v>Gold Coast</v>
      </c>
      <c r="AD95" s="20" t="s">
        <v>2545</v>
      </c>
      <c r="AE95" t="s">
        <v>4235</v>
      </c>
      <c r="AF95" s="3" t="str">
        <f>IF(J95&lt;&gt;"LIBSETS_SETTYPE_BATTLEGROUND",IF(J95&lt;&gt;"LIBSETS_SETTYPE_SPECIAL",IF(AG95&lt;&gt;"",VLOOKUP(AG95,'ESO zone constants'!$E$2:$L$4999,8,FALSE),""),""),"")</f>
        <v/>
      </c>
      <c r="AH95" s="20" t="s">
        <v>2545</v>
      </c>
      <c r="AI95" t="s">
        <v>4235</v>
      </c>
      <c r="AJ95" s="3" t="str">
        <f>IF(J95&lt;&gt;"LIBSETS_SETTYPE_BATTLEGROUND",IF(J95&lt;&gt;"LIBSETS_SETTYPE_SPECIAL",IF(AK95&lt;&gt;"",VLOOKUP(AK95,'ESO zone constants'!$E$2:$L$4999,8,FALSE),""),""),"")</f>
        <v/>
      </c>
      <c r="AL95" s="20" t="s">
        <v>2545</v>
      </c>
      <c r="AM95" t="s">
        <v>4235</v>
      </c>
      <c r="AN95" s="3" t="str">
        <f>IF(J95&lt;&gt;"LIBSETS_SETTYPE_BATTLEGROUND",IF(J95&lt;&gt;"LIBSETS_SETTYPE_SPECIAL",IF(AO95&lt;&gt;"",VLOOKUP(AO95,'ESO zone constants'!$E$2:$L$4999,8,FALSE),""),""),"")</f>
        <v/>
      </c>
      <c r="AP95" s="20" t="s">
        <v>2545</v>
      </c>
      <c r="AQ95" t="s">
        <v>4235</v>
      </c>
      <c r="AR95" s="25" t="str">
        <f t="shared" si="8"/>
        <v>[240] = {wayshrines={254,254,254,}, traitsNeeded=5, dlcId=DLC_DARK_BROTHERHOOD</v>
      </c>
      <c r="AS95" s="25" t="str">
        <f t="shared" si="6"/>
        <v>, zoneIds={823,823,823}, veteran=false</v>
      </c>
      <c r="AT95" s="25" t="str">
        <f t="shared" si="9"/>
        <v>, setType=LIBSETS_SETTYPE_CRAFTED},</v>
      </c>
      <c r="AU95" s="25" t="str">
        <f t="shared" si="7"/>
        <v xml:space="preserve"> --Kvatch Gladiator / Gladiator von Kvatch   [Gold Coast, Gold Coast, Gold Coast]</v>
      </c>
    </row>
    <row r="96" spans="1:47" x14ac:dyDescent="0.25">
      <c r="A96" s="5">
        <v>241</v>
      </c>
      <c r="B96" t="s">
        <v>1922</v>
      </c>
      <c r="C96" t="s">
        <v>1924</v>
      </c>
      <c r="D96" t="s">
        <v>1923</v>
      </c>
      <c r="G96" s="3">
        <f t="shared" si="5"/>
        <v>241</v>
      </c>
      <c r="J96" s="8" t="s">
        <v>4283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constants'!$E$2:$L$4999,8,FALSE),"")</f>
        <v>823</v>
      </c>
      <c r="S96" t="str">
        <f>VLOOKUP(N96,'ESO wayshrine node constants'!$A$2:$E$10002,5,FALSE)</f>
        <v>Gold Coast</v>
      </c>
      <c r="T96" s="23" t="str">
        <f>VLOOKUP(R96,'ESO zone constants'!$L$2:$O$9999,4,FALSE)</f>
        <v>DLC_DARK_BROTHERHOOD</v>
      </c>
      <c r="U96" s="3" t="str">
        <f>VLOOKUP(T96,'LibSets constants'!$B$2:$C$999,2,FALSE)</f>
        <v>Dark Brotherhood</v>
      </c>
      <c r="V96" s="20" t="s">
        <v>2545</v>
      </c>
      <c r="W96" t="s">
        <v>4235</v>
      </c>
      <c r="X96" s="3">
        <f>IF(J96&lt;&gt;"LIBSETS_SETTYPE_BATTLEGROUND",IF(J96&lt;&gt;"LIBSETS_SETTYPE_SPECIAL",IF(Y96&lt;&gt;"",VLOOKUP(Y96,'ESO zone constants'!$E$2:$L$4999,8,FALSE),""),""),"")</f>
        <v>823</v>
      </c>
      <c r="Y96" t="str">
        <f>VLOOKUP(O96,'ESO wayshrine node constants'!$A$2:$E$10002,5,FALSE)</f>
        <v>Gold Coast</v>
      </c>
      <c r="Z96" s="20" t="s">
        <v>2545</v>
      </c>
      <c r="AA96" t="s">
        <v>4235</v>
      </c>
      <c r="AB96" s="3">
        <f>IF(J96&lt;&gt;"LIBSETS_SETTYPE_BATTLEGROUND",IF(J96&lt;&gt;"LIBSETS_SETTYPE_SPECIAL",IF(AC96&lt;&gt;"",VLOOKUP(AC96,'ESO zone constants'!$E$2:$L$4999,8,FALSE),""),""),"")</f>
        <v>823</v>
      </c>
      <c r="AC96" t="str">
        <f>VLOOKUP(P96,'ESO wayshrine node constants'!$A$2:$E$10002,5,FALSE)</f>
        <v>Gold Coast</v>
      </c>
      <c r="AD96" s="20" t="s">
        <v>2545</v>
      </c>
      <c r="AE96" t="s">
        <v>4235</v>
      </c>
      <c r="AF96" s="3" t="str">
        <f>IF(J96&lt;&gt;"LIBSETS_SETTYPE_BATTLEGROUND",IF(J96&lt;&gt;"LIBSETS_SETTYPE_SPECIAL",IF(AG96&lt;&gt;"",VLOOKUP(AG96,'ESO zone constants'!$E$2:$L$4999,8,FALSE),""),""),"")</f>
        <v/>
      </c>
      <c r="AH96" s="20" t="s">
        <v>2545</v>
      </c>
      <c r="AI96" t="s">
        <v>4235</v>
      </c>
      <c r="AJ96" s="3" t="str">
        <f>IF(J96&lt;&gt;"LIBSETS_SETTYPE_BATTLEGROUND",IF(J96&lt;&gt;"LIBSETS_SETTYPE_SPECIAL",IF(AK96&lt;&gt;"",VLOOKUP(AK96,'ESO zone constants'!$E$2:$L$4999,8,FALSE),""),""),"")</f>
        <v/>
      </c>
      <c r="AL96" s="20" t="s">
        <v>2545</v>
      </c>
      <c r="AM96" t="s">
        <v>4235</v>
      </c>
      <c r="AN96" s="3" t="str">
        <f>IF(J96&lt;&gt;"LIBSETS_SETTYPE_BATTLEGROUND",IF(J96&lt;&gt;"LIBSETS_SETTYPE_SPECIAL",IF(AO96&lt;&gt;"",VLOOKUP(AO96,'ESO zone constants'!$E$2:$L$4999,8,FALSE),""),""),"")</f>
        <v/>
      </c>
      <c r="AP96" s="20" t="s">
        <v>2545</v>
      </c>
      <c r="AQ96" t="s">
        <v>4235</v>
      </c>
      <c r="AR96" s="25" t="str">
        <f t="shared" si="8"/>
        <v>[241] = {wayshrines={251,251,251,}, traitsNeeded=7, dlcId=DLC_DARK_BROTHERHOOD</v>
      </c>
      <c r="AS96" s="25" t="str">
        <f t="shared" si="6"/>
        <v>, zoneIds={823,823,823}, veteran=false</v>
      </c>
      <c r="AT96" s="25" t="str">
        <f t="shared" si="9"/>
        <v>, setType=LIBSETS_SETTYPE_CRAFTED},</v>
      </c>
      <c r="AU96" s="25" t="str">
        <f t="shared" si="7"/>
        <v xml:space="preserve"> --Varen's Legacy / Varens Erbe   [Gold Coast, Gold Coast, Gold Coast]</v>
      </c>
    </row>
    <row r="97" spans="1:47" x14ac:dyDescent="0.25">
      <c r="A97" s="5">
        <v>242</v>
      </c>
      <c r="B97" t="s">
        <v>1925</v>
      </c>
      <c r="C97" t="s">
        <v>1927</v>
      </c>
      <c r="D97" t="s">
        <v>1926</v>
      </c>
      <c r="G97" s="3">
        <f t="shared" si="5"/>
        <v>242</v>
      </c>
      <c r="J97" s="8" t="s">
        <v>4283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constants'!$E$2:$L$4999,8,FALSE),"")</f>
        <v>823</v>
      </c>
      <c r="S97" t="str">
        <f>VLOOKUP(N97,'ESO wayshrine node constants'!$A$2:$E$10002,5,FALSE)</f>
        <v>Gold Coast</v>
      </c>
      <c r="T97" s="23" t="str">
        <f>VLOOKUP(R97,'ESO zone constants'!$L$2:$O$9999,4,FALSE)</f>
        <v>DLC_DARK_BROTHERHOOD</v>
      </c>
      <c r="U97" s="3" t="str">
        <f>VLOOKUP(T97,'LibSets constants'!$B$2:$C$999,2,FALSE)</f>
        <v>Dark Brotherhood</v>
      </c>
      <c r="V97" s="20" t="s">
        <v>2545</v>
      </c>
      <c r="W97" t="s">
        <v>4235</v>
      </c>
      <c r="X97" s="3">
        <f>IF(J97&lt;&gt;"LIBSETS_SETTYPE_BATTLEGROUND",IF(J97&lt;&gt;"LIBSETS_SETTYPE_SPECIAL",IF(Y97&lt;&gt;"",VLOOKUP(Y97,'ESO zone constants'!$E$2:$L$4999,8,FALSE),""),""),"")</f>
        <v>823</v>
      </c>
      <c r="Y97" t="str">
        <f>VLOOKUP(O97,'ESO wayshrine node constants'!$A$2:$E$10002,5,FALSE)</f>
        <v>Gold Coast</v>
      </c>
      <c r="Z97" s="20" t="s">
        <v>2545</v>
      </c>
      <c r="AA97" t="s">
        <v>4235</v>
      </c>
      <c r="AB97" s="3">
        <f>IF(J97&lt;&gt;"LIBSETS_SETTYPE_BATTLEGROUND",IF(J97&lt;&gt;"LIBSETS_SETTYPE_SPECIAL",IF(AC97&lt;&gt;"",VLOOKUP(AC97,'ESO zone constants'!$E$2:$L$4999,8,FALSE),""),""),"")</f>
        <v>823</v>
      </c>
      <c r="AC97" t="str">
        <f>VLOOKUP(P97,'ESO wayshrine node constants'!$A$2:$E$10002,5,FALSE)</f>
        <v>Gold Coast</v>
      </c>
      <c r="AD97" s="20" t="s">
        <v>2545</v>
      </c>
      <c r="AE97" t="s">
        <v>4235</v>
      </c>
      <c r="AF97" s="3" t="str">
        <f>IF(J97&lt;&gt;"LIBSETS_SETTYPE_BATTLEGROUND",IF(J97&lt;&gt;"LIBSETS_SETTYPE_SPECIAL",IF(AG97&lt;&gt;"",VLOOKUP(AG97,'ESO zone constants'!$E$2:$L$4999,8,FALSE),""),""),"")</f>
        <v/>
      </c>
      <c r="AH97" s="20" t="s">
        <v>2545</v>
      </c>
      <c r="AI97" t="s">
        <v>4235</v>
      </c>
      <c r="AJ97" s="3" t="str">
        <f>IF(J97&lt;&gt;"LIBSETS_SETTYPE_BATTLEGROUND",IF(J97&lt;&gt;"LIBSETS_SETTYPE_SPECIAL",IF(AK97&lt;&gt;"",VLOOKUP(AK97,'ESO zone constants'!$E$2:$L$4999,8,FALSE),""),""),"")</f>
        <v/>
      </c>
      <c r="AL97" s="20" t="s">
        <v>2545</v>
      </c>
      <c r="AM97" t="s">
        <v>4235</v>
      </c>
      <c r="AN97" s="3" t="str">
        <f>IF(J97&lt;&gt;"LIBSETS_SETTYPE_BATTLEGROUND",IF(J97&lt;&gt;"LIBSETS_SETTYPE_SPECIAL",IF(AO97&lt;&gt;"",VLOOKUP(AO97,'ESO zone constants'!$E$2:$L$4999,8,FALSE),""),""),"")</f>
        <v/>
      </c>
      <c r="AP97" s="20" t="s">
        <v>2545</v>
      </c>
      <c r="AQ97" t="s">
        <v>4235</v>
      </c>
      <c r="AR97" s="25" t="str">
        <f t="shared" si="8"/>
        <v>[242] = {wayshrines={254,254,254,}, traitsNeeded=9, dlcId=DLC_DARK_BROTHERHOOD</v>
      </c>
      <c r="AS97" s="25" t="str">
        <f t="shared" si="6"/>
        <v>, zoneIds={823,823,823}, veteran=false</v>
      </c>
      <c r="AT97" s="25" t="str">
        <f t="shared" si="9"/>
        <v>, setType=LIBSETS_SETTYPE_CRAFTED},</v>
      </c>
      <c r="AU97" s="25" t="str">
        <f t="shared" si="7"/>
        <v xml:space="preserve"> --Pelinal's Aptitude / Pelinals Talent   [Gold Coast, Gold Coast, Gold Coast]</v>
      </c>
    </row>
    <row r="98" spans="1:47" x14ac:dyDescent="0.25">
      <c r="A98" s="5">
        <v>323</v>
      </c>
      <c r="B98" t="s">
        <v>2112</v>
      </c>
      <c r="C98" t="s">
        <v>2114</v>
      </c>
      <c r="D98" t="s">
        <v>2113</v>
      </c>
      <c r="G98" s="3">
        <f t="shared" si="5"/>
        <v>323</v>
      </c>
      <c r="J98" s="8" t="s">
        <v>4283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constants'!$E$2:$L$4999,8,FALSE),"")</f>
        <v>849</v>
      </c>
      <c r="S98" t="str">
        <f>VLOOKUP(N98,'ESO wayshrine node constants'!$A$2:$E$10002,5,FALSE)</f>
        <v>Vvardenfell</v>
      </c>
      <c r="T98" s="23" t="str">
        <f>VLOOKUP(R98,'ESO zone constants'!$L$2:$O$9999,4,FALSE)</f>
        <v>DLC_MORROWIND</v>
      </c>
      <c r="U98" s="3" t="str">
        <f>VLOOKUP(T98,'LibSets constants'!$B$2:$C$999,2,FALSE)</f>
        <v>Morrowind</v>
      </c>
      <c r="V98" s="20" t="s">
        <v>2545</v>
      </c>
      <c r="W98" t="s">
        <v>4235</v>
      </c>
      <c r="X98" s="3">
        <f>IF(J98&lt;&gt;"LIBSETS_SETTYPE_BATTLEGROUND",IF(J98&lt;&gt;"LIBSETS_SETTYPE_SPECIAL",IF(Y98&lt;&gt;"",VLOOKUP(Y98,'ESO zone constants'!$E$2:$L$4999,8,FALSE),""),""),"")</f>
        <v>849</v>
      </c>
      <c r="Y98" t="str">
        <f>VLOOKUP(O98,'ESO wayshrine node constants'!$A$2:$E$10002,5,FALSE)</f>
        <v>Vvardenfell</v>
      </c>
      <c r="Z98" s="20" t="s">
        <v>2545</v>
      </c>
      <c r="AA98" t="s">
        <v>4235</v>
      </c>
      <c r="AB98" s="3">
        <f>IF(J98&lt;&gt;"LIBSETS_SETTYPE_BATTLEGROUND",IF(J98&lt;&gt;"LIBSETS_SETTYPE_SPECIAL",IF(AC98&lt;&gt;"",VLOOKUP(AC98,'ESO zone constants'!$E$2:$L$4999,8,FALSE),""),""),"")</f>
        <v>849</v>
      </c>
      <c r="AC98" t="str">
        <f>VLOOKUP(P98,'ESO wayshrine node constants'!$A$2:$E$10002,5,FALSE)</f>
        <v>Vvardenfell</v>
      </c>
      <c r="AD98" s="20" t="s">
        <v>2545</v>
      </c>
      <c r="AE98" t="s">
        <v>4235</v>
      </c>
      <c r="AF98" s="3" t="str">
        <f>IF(J98&lt;&gt;"LIBSETS_SETTYPE_BATTLEGROUND",IF(J98&lt;&gt;"LIBSETS_SETTYPE_SPECIAL",IF(AG98&lt;&gt;"",VLOOKUP(AG98,'ESO zone constants'!$E$2:$L$4999,8,FALSE),""),""),"")</f>
        <v/>
      </c>
      <c r="AH98" s="20" t="s">
        <v>2545</v>
      </c>
      <c r="AI98" t="s">
        <v>4235</v>
      </c>
      <c r="AJ98" s="3" t="str">
        <f>IF(J98&lt;&gt;"LIBSETS_SETTYPE_BATTLEGROUND",IF(J98&lt;&gt;"LIBSETS_SETTYPE_SPECIAL",IF(AK98&lt;&gt;"",VLOOKUP(AK98,'ESO zone constants'!$E$2:$L$4999,8,FALSE),""),""),"")</f>
        <v/>
      </c>
      <c r="AL98" s="20" t="s">
        <v>2545</v>
      </c>
      <c r="AM98" t="s">
        <v>4235</v>
      </c>
      <c r="AN98" s="3" t="str">
        <f>IF(J98&lt;&gt;"LIBSETS_SETTYPE_BATTLEGROUND",IF(J98&lt;&gt;"LIBSETS_SETTYPE_SPECIAL",IF(AO98&lt;&gt;"",VLOOKUP(AO98,'ESO zone constants'!$E$2:$L$4999,8,FALSE),""),""),"")</f>
        <v/>
      </c>
      <c r="AP98" s="20" t="s">
        <v>2545</v>
      </c>
      <c r="AQ98" t="s">
        <v>4235</v>
      </c>
      <c r="AR98" s="25" t="str">
        <f t="shared" si="8"/>
        <v>[323] = {wayshrines={276,276,276,}, traitsNeeded=3, dlcId=DLC_MORROWIND</v>
      </c>
      <c r="AS98" s="25" t="str">
        <f t="shared" si="6"/>
        <v>, zoneIds={849,849,849}, veteran=false</v>
      </c>
      <c r="AT98" s="25" t="str">
        <f t="shared" si="9"/>
        <v>, setType=LIBSETS_SETTYPE_CRAFTED},</v>
      </c>
      <c r="AU98" s="25" t="str">
        <f t="shared" si="7"/>
        <v xml:space="preserve"> --Assassin's Guile / Assassinenlist   [Vvardenfell, Vvardenfell, Vvardenfell]</v>
      </c>
    </row>
    <row r="99" spans="1:47" x14ac:dyDescent="0.25">
      <c r="A99" s="5">
        <v>324</v>
      </c>
      <c r="B99" t="s">
        <v>2115</v>
      </c>
      <c r="C99" t="s">
        <v>2117</v>
      </c>
      <c r="D99" t="s">
        <v>2116</v>
      </c>
      <c r="G99" s="3">
        <f t="shared" si="5"/>
        <v>324</v>
      </c>
      <c r="J99" s="8" t="s">
        <v>4283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constants'!$E$2:$L$4999,8,FALSE),"")</f>
        <v>849</v>
      </c>
      <c r="S99" t="str">
        <f>VLOOKUP(N99,'ESO wayshrine node constants'!$A$2:$E$10002,5,FALSE)</f>
        <v>Vvardenfell</v>
      </c>
      <c r="T99" s="23" t="str">
        <f>VLOOKUP(R99,'ESO zone constants'!$L$2:$O$9999,4,FALSE)</f>
        <v>DLC_MORROWIND</v>
      </c>
      <c r="U99" s="3" t="str">
        <f>VLOOKUP(T99,'LibSets constants'!$B$2:$C$999,2,FALSE)</f>
        <v>Morrowind</v>
      </c>
      <c r="V99" s="31" t="s">
        <v>2545</v>
      </c>
      <c r="W99" t="s">
        <v>4235</v>
      </c>
      <c r="X99" s="3">
        <f>IF(J99&lt;&gt;"LIBSETS_SETTYPE_BATTLEGROUND",IF(J99&lt;&gt;"LIBSETS_SETTYPE_SPECIAL",IF(Y99&lt;&gt;"",VLOOKUP(Y99,'ESO zone constants'!$E$2:$L$4999,8,FALSE),""),""),"")</f>
        <v>849</v>
      </c>
      <c r="Y99" t="str">
        <f>VLOOKUP(O99,'ESO wayshrine node constants'!$A$2:$E$10002,5,FALSE)</f>
        <v>Vvardenfell</v>
      </c>
      <c r="Z99" s="31" t="s">
        <v>2545</v>
      </c>
      <c r="AA99" t="s">
        <v>4235</v>
      </c>
      <c r="AB99" s="3">
        <f>IF(J99&lt;&gt;"LIBSETS_SETTYPE_BATTLEGROUND",IF(J99&lt;&gt;"LIBSETS_SETTYPE_SPECIAL",IF(AC99&lt;&gt;"",VLOOKUP(AC99,'ESO zone constants'!$E$2:$L$4999,8,FALSE),""),""),"")</f>
        <v>849</v>
      </c>
      <c r="AC99" t="str">
        <f>VLOOKUP(P99,'ESO wayshrine node constants'!$A$2:$E$10002,5,FALSE)</f>
        <v>Vvardenfell</v>
      </c>
      <c r="AD99" s="31" t="s">
        <v>2545</v>
      </c>
      <c r="AE99" t="s">
        <v>4235</v>
      </c>
      <c r="AF99" s="3" t="str">
        <f>IF(J99&lt;&gt;"LIBSETS_SETTYPE_BATTLEGROUND",IF(J99&lt;&gt;"LIBSETS_SETTYPE_SPECIAL",IF(AG99&lt;&gt;"",VLOOKUP(AG99,'ESO zone constants'!$E$2:$L$4999,8,FALSE),""),""),"")</f>
        <v/>
      </c>
      <c r="AH99" s="20" t="s">
        <v>2545</v>
      </c>
      <c r="AI99" t="s">
        <v>4235</v>
      </c>
      <c r="AJ99" s="3" t="str">
        <f>IF(J99&lt;&gt;"LIBSETS_SETTYPE_BATTLEGROUND",IF(J99&lt;&gt;"LIBSETS_SETTYPE_SPECIAL",IF(AK99&lt;&gt;"",VLOOKUP(AK99,'ESO zone constants'!$E$2:$L$4999,8,FALSE),""),""),"")</f>
        <v/>
      </c>
      <c r="AL99" s="20" t="s">
        <v>2545</v>
      </c>
      <c r="AM99" t="s">
        <v>4235</v>
      </c>
      <c r="AN99" s="3" t="str">
        <f>IF(J99&lt;&gt;"LIBSETS_SETTYPE_BATTLEGROUND",IF(J99&lt;&gt;"LIBSETS_SETTYPE_SPECIAL",IF(AO99&lt;&gt;"",VLOOKUP(AO99,'ESO zone constants'!$E$2:$L$4999,8,FALSE),""),""),"")</f>
        <v/>
      </c>
      <c r="AP99" s="20" t="s">
        <v>2545</v>
      </c>
      <c r="AQ99" t="s">
        <v>4235</v>
      </c>
      <c r="AR99" s="25" t="str">
        <f t="shared" si="8"/>
        <v>[324] = {wayshrines={329,329,329,}, traitsNeeded=8, dlcId=DLC_MORROWIND</v>
      </c>
      <c r="AS99" s="25" t="str">
        <f t="shared" si="6"/>
        <v>, zoneIds={849,849,849}, veteran=false</v>
      </c>
      <c r="AT99" s="25" t="str">
        <f t="shared" si="9"/>
        <v>, setType=LIBSETS_SETTYPE_CRAFTED},</v>
      </c>
      <c r="AU99" s="25" t="str">
        <f t="shared" si="7"/>
        <v xml:space="preserve"> --Daedric Trickery / Daedrische Gaunerei   [Vvardenfell, Vvardenfell, Vvardenfell]</v>
      </c>
    </row>
    <row r="100" spans="1:47" x14ac:dyDescent="0.25">
      <c r="A100" s="5">
        <v>325</v>
      </c>
      <c r="B100" t="s">
        <v>2118</v>
      </c>
      <c r="C100" t="s">
        <v>2120</v>
      </c>
      <c r="D100" t="s">
        <v>2119</v>
      </c>
      <c r="G100" s="3">
        <f t="shared" si="5"/>
        <v>325</v>
      </c>
      <c r="J100" s="8" t="s">
        <v>4283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constants'!$E$2:$L$4999,8,FALSE),"")</f>
        <v>849</v>
      </c>
      <c r="S100" t="str">
        <f>VLOOKUP(N100,'ESO wayshrine node constants'!$A$2:$E$10002,5,FALSE)</f>
        <v>Vvardenfell</v>
      </c>
      <c r="T100" s="23" t="str">
        <f>VLOOKUP(R100,'ESO zone constants'!$L$2:$O$9999,4,FALSE)</f>
        <v>DLC_MORROWIND</v>
      </c>
      <c r="U100" s="3" t="str">
        <f>VLOOKUP(T100,'LibSets constants'!$B$2:$C$999,2,FALSE)</f>
        <v>Morrowind</v>
      </c>
      <c r="V100" s="31" t="s">
        <v>2545</v>
      </c>
      <c r="W100" t="s">
        <v>4235</v>
      </c>
      <c r="X100" s="3">
        <f>IF(J100&lt;&gt;"LIBSETS_SETTYPE_BATTLEGROUND",IF(J100&lt;&gt;"LIBSETS_SETTYPE_SPECIAL",IF(Y100&lt;&gt;"",VLOOKUP(Y100,'ESO zone constants'!$E$2:$L$4999,8,FALSE),""),""),"")</f>
        <v>849</v>
      </c>
      <c r="Y100" t="str">
        <f>VLOOKUP(O100,'ESO wayshrine node constants'!$A$2:$E$10002,5,FALSE)</f>
        <v>Vvardenfell</v>
      </c>
      <c r="Z100" s="31" t="s">
        <v>2545</v>
      </c>
      <c r="AA100" t="s">
        <v>4235</v>
      </c>
      <c r="AB100" s="3">
        <f>IF(J100&lt;&gt;"LIBSETS_SETTYPE_BATTLEGROUND",IF(J100&lt;&gt;"LIBSETS_SETTYPE_SPECIAL",IF(AC100&lt;&gt;"",VLOOKUP(AC100,'ESO zone constants'!$E$2:$L$4999,8,FALSE),""),""),"")</f>
        <v>849</v>
      </c>
      <c r="AC100" t="str">
        <f>VLOOKUP(P100,'ESO wayshrine node constants'!$A$2:$E$10002,5,FALSE)</f>
        <v>Vvardenfell</v>
      </c>
      <c r="AD100" s="31" t="s">
        <v>2545</v>
      </c>
      <c r="AE100" t="s">
        <v>4235</v>
      </c>
      <c r="AF100" s="3" t="str">
        <f>IF(J100&lt;&gt;"LIBSETS_SETTYPE_BATTLEGROUND",IF(J100&lt;&gt;"LIBSETS_SETTYPE_SPECIAL",IF(AG100&lt;&gt;"",VLOOKUP(AG100,'ESO zone constants'!$E$2:$L$4999,8,FALSE),""),""),"")</f>
        <v/>
      </c>
      <c r="AH100" s="20" t="s">
        <v>2545</v>
      </c>
      <c r="AI100" t="s">
        <v>4235</v>
      </c>
      <c r="AJ100" s="3" t="str">
        <f>IF(J100&lt;&gt;"LIBSETS_SETTYPE_BATTLEGROUND",IF(J100&lt;&gt;"LIBSETS_SETTYPE_SPECIAL",IF(AK100&lt;&gt;"",VLOOKUP(AK100,'ESO zone constants'!$E$2:$L$4999,8,FALSE),""),""),"")</f>
        <v/>
      </c>
      <c r="AL100" s="20" t="s">
        <v>2545</v>
      </c>
      <c r="AM100" t="s">
        <v>4235</v>
      </c>
      <c r="AN100" s="3" t="str">
        <f>IF(J100&lt;&gt;"LIBSETS_SETTYPE_BATTLEGROUND",IF(J100&lt;&gt;"LIBSETS_SETTYPE_SPECIAL",IF(AO100&lt;&gt;"",VLOOKUP(AO100,'ESO zone constants'!$E$2:$L$4999,8,FALSE),""),""),"")</f>
        <v/>
      </c>
      <c r="AP100" s="20" t="s">
        <v>2545</v>
      </c>
      <c r="AQ100" t="s">
        <v>4235</v>
      </c>
      <c r="AR100" s="25" t="str">
        <f t="shared" si="8"/>
        <v>[325] = {wayshrines={282,282,282,}, traitsNeeded=6, dlcId=DLC_MORROWIND</v>
      </c>
      <c r="AS100" s="25" t="str">
        <f t="shared" si="6"/>
        <v>, zoneIds={849,849,849}, veteran=false</v>
      </c>
      <c r="AT100" s="25" t="str">
        <f t="shared" si="9"/>
        <v>, setType=LIBSETS_SETTYPE_CRAFTED},</v>
      </c>
      <c r="AU100" s="25" t="str">
        <f t="shared" si="7"/>
        <v xml:space="preserve"> --Shacklebreaker / Kettensprenger   [Vvardenfell, Vvardenfell, Vvardenfell]</v>
      </c>
    </row>
    <row r="101" spans="1:47" x14ac:dyDescent="0.25">
      <c r="A101" s="5">
        <v>351</v>
      </c>
      <c r="B101" t="s">
        <v>2186</v>
      </c>
      <c r="C101" t="s">
        <v>2188</v>
      </c>
      <c r="D101" t="s">
        <v>2187</v>
      </c>
      <c r="G101" s="3">
        <f t="shared" si="5"/>
        <v>351</v>
      </c>
      <c r="J101" s="8" t="s">
        <v>4283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constants'!$E$2:$L$4999,8,FALSE),"")</f>
        <v>980</v>
      </c>
      <c r="S101" t="str">
        <f>VLOOKUP(N101,'ESO wayshrine node constants'!$A$2:$E$10002,5,FALSE)</f>
        <v>Clockwork City</v>
      </c>
      <c r="T101" s="23" t="str">
        <f>VLOOKUP(R101,'ESO zone constants'!$L$2:$O$9999,4,FALSE)</f>
        <v>DLC_CLOCKWORK_CITY</v>
      </c>
      <c r="U101" s="3" t="str">
        <f>VLOOKUP(T101,'LibSets constants'!$B$2:$C$999,2,FALSE)</f>
        <v>Clockwork City</v>
      </c>
      <c r="V101" s="31" t="s">
        <v>2545</v>
      </c>
      <c r="W101" t="s">
        <v>4235</v>
      </c>
      <c r="X101" s="3">
        <f>IF(J101&lt;&gt;"LIBSETS_SETTYPE_BATTLEGROUND",IF(J101&lt;&gt;"LIBSETS_SETTYPE_SPECIAL",IF(Y101&lt;&gt;"",VLOOKUP(Y101,'ESO zone constants'!$E$2:$L$4999,8,FALSE),""),""),"")</f>
        <v>980</v>
      </c>
      <c r="Y101" t="str">
        <f>VLOOKUP(O101,'ESO wayshrine node constants'!$A$2:$E$10002,5,FALSE)</f>
        <v>Clockwork City</v>
      </c>
      <c r="Z101" s="31" t="s">
        <v>2545</v>
      </c>
      <c r="AA101" t="s">
        <v>4235</v>
      </c>
      <c r="AB101" s="3">
        <f>IF(J101&lt;&gt;"LIBSETS_SETTYPE_BATTLEGROUND",IF(J101&lt;&gt;"LIBSETS_SETTYPE_SPECIAL",IF(AC101&lt;&gt;"",VLOOKUP(AC101,'ESO zone constants'!$E$2:$L$4999,8,FALSE),""),""),"")</f>
        <v>980</v>
      </c>
      <c r="AC101" t="str">
        <f>VLOOKUP(P101,'ESO wayshrine node constants'!$A$2:$E$10002,5,FALSE)</f>
        <v>Clockwork City</v>
      </c>
      <c r="AD101" s="31" t="s">
        <v>2545</v>
      </c>
      <c r="AE101" t="s">
        <v>4235</v>
      </c>
      <c r="AF101" s="3" t="str">
        <f>IF(J101&lt;&gt;"LIBSETS_SETTYPE_BATTLEGROUND",IF(J101&lt;&gt;"LIBSETS_SETTYPE_SPECIAL",IF(AG101&lt;&gt;"",VLOOKUP(AG101,'ESO zone constants'!$E$2:$L$4999,8,FALSE),""),""),"")</f>
        <v/>
      </c>
      <c r="AH101" s="20" t="s">
        <v>2545</v>
      </c>
      <c r="AI101" t="s">
        <v>4235</v>
      </c>
      <c r="AJ101" s="3" t="str">
        <f>IF(J101&lt;&gt;"LIBSETS_SETTYPE_BATTLEGROUND",IF(J101&lt;&gt;"LIBSETS_SETTYPE_SPECIAL",IF(AK101&lt;&gt;"",VLOOKUP(AK101,'ESO zone constants'!$E$2:$L$4999,8,FALSE),""),""),"")</f>
        <v/>
      </c>
      <c r="AL101" s="20" t="s">
        <v>2545</v>
      </c>
      <c r="AM101" t="s">
        <v>4235</v>
      </c>
      <c r="AN101" s="3" t="str">
        <f>IF(J101&lt;&gt;"LIBSETS_SETTYPE_BATTLEGROUND",IF(J101&lt;&gt;"LIBSETS_SETTYPE_SPECIAL",IF(AO101&lt;&gt;"",VLOOKUP(AO101,'ESO zone constants'!$E$2:$L$4999,8,FALSE),""),""),"")</f>
        <v/>
      </c>
      <c r="AP101" s="20" t="s">
        <v>2545</v>
      </c>
      <c r="AQ101" t="s">
        <v>4235</v>
      </c>
      <c r="AR101" s="25" t="str">
        <f t="shared" si="8"/>
        <v>[351] = {wayshrines={339,339,339,}, traitsNeeded=6, dlcId=DLC_CLOCKWORK_CITY</v>
      </c>
      <c r="AS101" s="25" t="str">
        <f t="shared" si="6"/>
        <v>, zoneIds={980,980,980}, veteran=false</v>
      </c>
      <c r="AT101" s="25" t="str">
        <f t="shared" si="9"/>
        <v>, setType=LIBSETS_SETTYPE_CRAFTED},</v>
      </c>
      <c r="AU101" s="25" t="str">
        <f t="shared" si="7"/>
        <v xml:space="preserve"> --Innate Axiom / Kernaxiom   [Clockwork City, Clockwork City, Clockwork City]</v>
      </c>
    </row>
    <row r="102" spans="1:47" x14ac:dyDescent="0.25">
      <c r="A102" s="5">
        <v>352</v>
      </c>
      <c r="B102" t="s">
        <v>2189</v>
      </c>
      <c r="C102" t="s">
        <v>2191</v>
      </c>
      <c r="D102" t="s">
        <v>2190</v>
      </c>
      <c r="G102" s="3">
        <f t="shared" si="5"/>
        <v>352</v>
      </c>
      <c r="J102" s="8" t="s">
        <v>4283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constants'!$E$2:$L$4999,8,FALSE),"")</f>
        <v>980</v>
      </c>
      <c r="S102" t="str">
        <f>VLOOKUP(N102,'ESO wayshrine node constants'!$A$2:$E$10002,5,FALSE)</f>
        <v>Clockwork City</v>
      </c>
      <c r="T102" s="23" t="str">
        <f>VLOOKUP(R102,'ESO zone constants'!$L$2:$O$9999,4,FALSE)</f>
        <v>DLC_CLOCKWORK_CITY</v>
      </c>
      <c r="U102" s="3" t="str">
        <f>VLOOKUP(T102,'LibSets constants'!$B$2:$C$999,2,FALSE)</f>
        <v>Clockwork City</v>
      </c>
      <c r="V102" s="31" t="s">
        <v>2545</v>
      </c>
      <c r="W102" t="s">
        <v>4235</v>
      </c>
      <c r="X102" s="3">
        <f>IF(J102&lt;&gt;"LIBSETS_SETTYPE_BATTLEGROUND",IF(J102&lt;&gt;"LIBSETS_SETTYPE_SPECIAL",IF(Y102&lt;&gt;"",VLOOKUP(Y102,'ESO zone constants'!$E$2:$L$4999,8,FALSE),""),""),"")</f>
        <v>980</v>
      </c>
      <c r="Y102" t="str">
        <f>VLOOKUP(O102,'ESO wayshrine node constants'!$A$2:$E$10002,5,FALSE)</f>
        <v>Clockwork City</v>
      </c>
      <c r="Z102" s="31" t="s">
        <v>2545</v>
      </c>
      <c r="AA102" t="s">
        <v>4235</v>
      </c>
      <c r="AB102" s="3">
        <f>IF(J102&lt;&gt;"LIBSETS_SETTYPE_BATTLEGROUND",IF(J102&lt;&gt;"LIBSETS_SETTYPE_SPECIAL",IF(AC102&lt;&gt;"",VLOOKUP(AC102,'ESO zone constants'!$E$2:$L$4999,8,FALSE),""),""),"")</f>
        <v>980</v>
      </c>
      <c r="AC102" t="str">
        <f>VLOOKUP(P102,'ESO wayshrine node constants'!$A$2:$E$10002,5,FALSE)</f>
        <v>Clockwork City</v>
      </c>
      <c r="AD102" s="31" t="s">
        <v>2545</v>
      </c>
      <c r="AE102" t="s">
        <v>4235</v>
      </c>
      <c r="AF102" s="3" t="str">
        <f>IF(J102&lt;&gt;"LIBSETS_SETTYPE_BATTLEGROUND",IF(J102&lt;&gt;"LIBSETS_SETTYPE_SPECIAL",IF(AG102&lt;&gt;"",VLOOKUP(AG102,'ESO zone constants'!$E$2:$L$4999,8,FALSE),""),""),"")</f>
        <v/>
      </c>
      <c r="AH102" s="20" t="s">
        <v>2545</v>
      </c>
      <c r="AI102" t="s">
        <v>4235</v>
      </c>
      <c r="AJ102" s="3" t="str">
        <f>IF(J102&lt;&gt;"LIBSETS_SETTYPE_BATTLEGROUND",IF(J102&lt;&gt;"LIBSETS_SETTYPE_SPECIAL",IF(AK102&lt;&gt;"",VLOOKUP(AK102,'ESO zone constants'!$E$2:$L$4999,8,FALSE),""),""),"")</f>
        <v/>
      </c>
      <c r="AL102" s="20" t="s">
        <v>2545</v>
      </c>
      <c r="AM102" t="s">
        <v>4235</v>
      </c>
      <c r="AN102" s="3" t="str">
        <f>IF(J102&lt;&gt;"LIBSETS_SETTYPE_BATTLEGROUND",IF(J102&lt;&gt;"LIBSETS_SETTYPE_SPECIAL",IF(AO102&lt;&gt;"",VLOOKUP(AO102,'ESO zone constants'!$E$2:$L$4999,8,FALSE),""),""),"")</f>
        <v/>
      </c>
      <c r="AP102" s="20" t="s">
        <v>2545</v>
      </c>
      <c r="AQ102" t="s">
        <v>4235</v>
      </c>
      <c r="AR102" s="25" t="str">
        <f t="shared" si="8"/>
        <v>[352] = {wayshrines={337,337,337,}, traitsNeeded=2, dlcId=DLC_CLOCKWORK_CITY</v>
      </c>
      <c r="AS102" s="25" t="str">
        <f t="shared" si="6"/>
        <v>, zoneIds={980,980,980}, veteran=false</v>
      </c>
      <c r="AT102" s="25" t="str">
        <f t="shared" si="9"/>
        <v>, setType=LIBSETS_SETTYPE_CRAFTED},</v>
      </c>
      <c r="AU102" s="25" t="str">
        <f t="shared" si="7"/>
        <v xml:space="preserve"> --Fortified Brass / Messingpanzer   [Clockwork City, Clockwork City, Clockwork City]</v>
      </c>
    </row>
    <row r="103" spans="1:47" x14ac:dyDescent="0.25">
      <c r="A103" s="5">
        <v>353</v>
      </c>
      <c r="B103" t="s">
        <v>2192</v>
      </c>
      <c r="C103" t="s">
        <v>2194</v>
      </c>
      <c r="D103" t="s">
        <v>2193</v>
      </c>
      <c r="G103" s="3">
        <f t="shared" si="5"/>
        <v>353</v>
      </c>
      <c r="J103" s="8" t="s">
        <v>4283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constants'!$E$2:$L$4999,8,FALSE),"")</f>
        <v>980</v>
      </c>
      <c r="S103" t="str">
        <f>VLOOKUP(N103,'ESO wayshrine node constants'!$A$2:$E$10002,5,FALSE)</f>
        <v>Clockwork City</v>
      </c>
      <c r="T103" s="23" t="str">
        <f>VLOOKUP(R103,'ESO zone constants'!$L$2:$O$9999,4,FALSE)</f>
        <v>DLC_CLOCKWORK_CITY</v>
      </c>
      <c r="U103" s="3" t="str">
        <f>VLOOKUP(T103,'LibSets constants'!$B$2:$C$999,2,FALSE)</f>
        <v>Clockwork City</v>
      </c>
      <c r="V103" s="20" t="s">
        <v>2545</v>
      </c>
      <c r="W103" t="s">
        <v>4235</v>
      </c>
      <c r="X103" s="3">
        <f>IF(J103&lt;&gt;"LIBSETS_SETTYPE_BATTLEGROUND",IF(J103&lt;&gt;"LIBSETS_SETTYPE_SPECIAL",IF(Y103&lt;&gt;"",VLOOKUP(Y103,'ESO zone constants'!$E$2:$L$4999,8,FALSE),""),""),"")</f>
        <v>980</v>
      </c>
      <c r="Y103" t="str">
        <f>VLOOKUP(O103,'ESO wayshrine node constants'!$A$2:$E$10002,5,FALSE)</f>
        <v>Clockwork City</v>
      </c>
      <c r="Z103" s="20" t="s">
        <v>2545</v>
      </c>
      <c r="AA103" t="s">
        <v>4235</v>
      </c>
      <c r="AB103" s="3">
        <f>IF(J103&lt;&gt;"LIBSETS_SETTYPE_BATTLEGROUND",IF(J103&lt;&gt;"LIBSETS_SETTYPE_SPECIAL",IF(AC103&lt;&gt;"",VLOOKUP(AC103,'ESO zone constants'!$E$2:$L$4999,8,FALSE),""),""),"")</f>
        <v>980</v>
      </c>
      <c r="AC103" t="str">
        <f>VLOOKUP(P103,'ESO wayshrine node constants'!$A$2:$E$10002,5,FALSE)</f>
        <v>Clockwork City</v>
      </c>
      <c r="AD103" s="20" t="s">
        <v>2545</v>
      </c>
      <c r="AE103" t="s">
        <v>4235</v>
      </c>
      <c r="AF103" s="3" t="str">
        <f>IF(J103&lt;&gt;"LIBSETS_SETTYPE_BATTLEGROUND",IF(J103&lt;&gt;"LIBSETS_SETTYPE_SPECIAL",IF(AG103&lt;&gt;"",VLOOKUP(AG103,'ESO zone constants'!$E$2:$L$4999,8,FALSE),""),""),"")</f>
        <v/>
      </c>
      <c r="AH103" s="20" t="s">
        <v>2545</v>
      </c>
      <c r="AI103" t="s">
        <v>4235</v>
      </c>
      <c r="AJ103" s="3" t="str">
        <f>IF(J103&lt;&gt;"LIBSETS_SETTYPE_BATTLEGROUND",IF(J103&lt;&gt;"LIBSETS_SETTYPE_SPECIAL",IF(AK103&lt;&gt;"",VLOOKUP(AK103,'ESO zone constants'!$E$2:$L$4999,8,FALSE),""),""),"")</f>
        <v/>
      </c>
      <c r="AL103" s="20" t="s">
        <v>2545</v>
      </c>
      <c r="AM103" t="s">
        <v>4235</v>
      </c>
      <c r="AN103" s="3" t="str">
        <f>IF(J103&lt;&gt;"LIBSETS_SETTYPE_BATTLEGROUND",IF(J103&lt;&gt;"LIBSETS_SETTYPE_SPECIAL",IF(AO103&lt;&gt;"",VLOOKUP(AO103,'ESO zone constants'!$E$2:$L$4999,8,FALSE),""),""),"")</f>
        <v/>
      </c>
      <c r="AP103" s="20" t="s">
        <v>2545</v>
      </c>
      <c r="AQ103" t="s">
        <v>4235</v>
      </c>
      <c r="AR103" s="25" t="str">
        <f t="shared" si="8"/>
        <v>[353] = {wayshrines={338,338,338,}, traitsNeeded=4, dlcId=DLC_CLOCKWORK_CITY</v>
      </c>
      <c r="AS103" s="25" t="str">
        <f t="shared" si="6"/>
        <v>, zoneIds={980,980,980}, veteran=false</v>
      </c>
      <c r="AT103" s="25" t="str">
        <f t="shared" si="9"/>
        <v>, setType=LIBSETS_SETTYPE_CRAFTED},</v>
      </c>
      <c r="AU103" s="25" t="str">
        <f t="shared" si="7"/>
        <v xml:space="preserve"> --Mechanical Acuity / Mechanikblick   [Clockwork City, Clockwork City, Clockwork City]</v>
      </c>
    </row>
    <row r="104" spans="1:47" x14ac:dyDescent="0.25">
      <c r="A104" s="5">
        <v>385</v>
      </c>
      <c r="B104" t="s">
        <v>2272</v>
      </c>
      <c r="C104" t="s">
        <v>2274</v>
      </c>
      <c r="D104" t="s">
        <v>2273</v>
      </c>
      <c r="G104" s="3">
        <f t="shared" si="5"/>
        <v>385</v>
      </c>
      <c r="J104" s="8" t="s">
        <v>4283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constants'!$E$2:$L$4999,8,FALSE),"")</f>
        <v>1011</v>
      </c>
      <c r="S104" t="str">
        <f>VLOOKUP(N104,'ESO wayshrine node constants'!$A$2:$E$10002,5,FALSE)</f>
        <v>Summerset</v>
      </c>
      <c r="T104" s="23" t="str">
        <f>VLOOKUP(R104,'ESO zone constants'!$L$2:$O$9999,4,FALSE)</f>
        <v>DLC_SUMMERSET</v>
      </c>
      <c r="U104" s="3" t="str">
        <f>VLOOKUP(T104,'LibSets constants'!$B$2:$C$999,2,FALSE)</f>
        <v>Summerset</v>
      </c>
      <c r="V104" s="20" t="s">
        <v>2545</v>
      </c>
      <c r="W104" t="s">
        <v>4235</v>
      </c>
      <c r="X104" s="3">
        <f>IF(J104&lt;&gt;"LIBSETS_SETTYPE_BATTLEGROUND",IF(J104&lt;&gt;"LIBSETS_SETTYPE_SPECIAL",IF(Y104&lt;&gt;"",VLOOKUP(Y104,'ESO zone constants'!$E$2:$L$4999,8,FALSE),""),""),"")</f>
        <v>1011</v>
      </c>
      <c r="Y104" t="str">
        <f>VLOOKUP(O104,'ESO wayshrine node constants'!$A$2:$E$10002,5,FALSE)</f>
        <v>Summerset</v>
      </c>
      <c r="Z104" s="20" t="s">
        <v>2545</v>
      </c>
      <c r="AA104" t="s">
        <v>4235</v>
      </c>
      <c r="AB104" s="3">
        <f>IF(J104&lt;&gt;"LIBSETS_SETTYPE_BATTLEGROUND",IF(J104&lt;&gt;"LIBSETS_SETTYPE_SPECIAL",IF(AC104&lt;&gt;"",VLOOKUP(AC104,'ESO zone constants'!$E$2:$L$4999,8,FALSE),""),""),"")</f>
        <v>1011</v>
      </c>
      <c r="AC104" t="str">
        <f>VLOOKUP(P104,'ESO wayshrine node constants'!$A$2:$E$10002,5,FALSE)</f>
        <v>Summerset</v>
      </c>
      <c r="AD104" s="20" t="s">
        <v>2545</v>
      </c>
      <c r="AE104" t="s">
        <v>4235</v>
      </c>
      <c r="AF104" s="3" t="str">
        <f>IF(J104&lt;&gt;"LIBSETS_SETTYPE_BATTLEGROUND",IF(J104&lt;&gt;"LIBSETS_SETTYPE_SPECIAL",IF(AG104&lt;&gt;"",VLOOKUP(AG104,'ESO zone constants'!$E$2:$L$4999,8,FALSE),""),""),"")</f>
        <v/>
      </c>
      <c r="AH104" s="20" t="s">
        <v>2545</v>
      </c>
      <c r="AI104" t="s">
        <v>4235</v>
      </c>
      <c r="AJ104" s="3" t="str">
        <f>IF(J104&lt;&gt;"LIBSETS_SETTYPE_BATTLEGROUND",IF(J104&lt;&gt;"LIBSETS_SETTYPE_SPECIAL",IF(AK104&lt;&gt;"",VLOOKUP(AK104,'ESO zone constants'!$E$2:$L$4999,8,FALSE),""),""),"")</f>
        <v/>
      </c>
      <c r="AL104" s="20" t="s">
        <v>2545</v>
      </c>
      <c r="AM104" t="s">
        <v>4235</v>
      </c>
      <c r="AN104" s="3" t="str">
        <f>IF(J104&lt;&gt;"LIBSETS_SETTYPE_BATTLEGROUND",IF(J104&lt;&gt;"LIBSETS_SETTYPE_SPECIAL",IF(AO104&lt;&gt;"",VLOOKUP(AO104,'ESO zone constants'!$E$2:$L$4999,8,FALSE),""),""),"")</f>
        <v/>
      </c>
      <c r="AP104" s="20" t="s">
        <v>2545</v>
      </c>
      <c r="AQ104" t="s">
        <v>4235</v>
      </c>
      <c r="AR104" s="25" t="str">
        <f t="shared" si="8"/>
        <v>[385] = {wayshrines={359,359,359,}, traitsNeeded=3, dlcId=DLC_SUMMERSET</v>
      </c>
      <c r="AS104" s="25" t="str">
        <f t="shared" si="6"/>
        <v>, zoneIds={1011,1011,1011}, veteran=false</v>
      </c>
      <c r="AT104" s="25" t="str">
        <f t="shared" si="9"/>
        <v>, setType=LIBSETS_SETTYPE_CRAFTED},</v>
      </c>
      <c r="AU104" s="25" t="str">
        <f t="shared" si="7"/>
        <v xml:space="preserve"> --Adept Rider / Versierter Reiter   [Summerset, Summerset, Summerset]</v>
      </c>
    </row>
    <row r="105" spans="1:47" x14ac:dyDescent="0.25">
      <c r="A105" s="5">
        <v>386</v>
      </c>
      <c r="B105" t="s">
        <v>2275</v>
      </c>
      <c r="C105" t="s">
        <v>2277</v>
      </c>
      <c r="D105" t="s">
        <v>2276</v>
      </c>
      <c r="G105" s="3">
        <f t="shared" si="5"/>
        <v>386</v>
      </c>
      <c r="J105" s="8" t="s">
        <v>4283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constants'!$E$2:$L$4999,8,FALSE),"")</f>
        <v>1027</v>
      </c>
      <c r="S105" t="str">
        <f>VLOOKUP(N105,'ESO wayshrine node constants'!$A$2:$E$10002,5,FALSE)</f>
        <v>Artaeum</v>
      </c>
      <c r="T105" s="23" t="str">
        <f>VLOOKUP(R105,'ESO zone constants'!$L$2:$O$9999,4,FALSE)</f>
        <v>DLC_SUMMERSET</v>
      </c>
      <c r="U105" s="3" t="str">
        <f>VLOOKUP(T105,'LibSets constants'!$B$2:$C$999,2,FALSE)</f>
        <v>Summerset</v>
      </c>
      <c r="V105" s="31" t="s">
        <v>2545</v>
      </c>
      <c r="W105" t="s">
        <v>4235</v>
      </c>
      <c r="X105" s="3">
        <f>IF(J105&lt;&gt;"LIBSETS_SETTYPE_BATTLEGROUND",IF(J105&lt;&gt;"LIBSETS_SETTYPE_SPECIAL",IF(Y105&lt;&gt;"",VLOOKUP(Y105,'ESO zone constants'!$E$2:$L$4999,8,FALSE),""),""),"")</f>
        <v>1027</v>
      </c>
      <c r="Y105" t="str">
        <f>VLOOKUP(O105,'ESO wayshrine node constants'!$A$2:$E$10002,5,FALSE)</f>
        <v>Artaeum</v>
      </c>
      <c r="Z105" s="31" t="s">
        <v>2545</v>
      </c>
      <c r="AA105" t="s">
        <v>4235</v>
      </c>
      <c r="AB105" s="3">
        <f>IF(J105&lt;&gt;"LIBSETS_SETTYPE_BATTLEGROUND",IF(J105&lt;&gt;"LIBSETS_SETTYPE_SPECIAL",IF(AC105&lt;&gt;"",VLOOKUP(AC105,'ESO zone constants'!$E$2:$L$4999,8,FALSE),""),""),"")</f>
        <v>1027</v>
      </c>
      <c r="AC105" t="str">
        <f>VLOOKUP(P105,'ESO wayshrine node constants'!$A$2:$E$10002,5,FALSE)</f>
        <v>Artaeum</v>
      </c>
      <c r="AD105" s="31" t="s">
        <v>2545</v>
      </c>
      <c r="AE105" t="s">
        <v>4235</v>
      </c>
      <c r="AF105" s="3" t="str">
        <f>IF(J105&lt;&gt;"LIBSETS_SETTYPE_BATTLEGROUND",IF(J105&lt;&gt;"LIBSETS_SETTYPE_SPECIAL",IF(AG105&lt;&gt;"",VLOOKUP(AG105,'ESO zone constants'!$E$2:$L$4999,8,FALSE),""),""),"")</f>
        <v/>
      </c>
      <c r="AH105" s="20" t="s">
        <v>2545</v>
      </c>
      <c r="AI105" t="s">
        <v>4235</v>
      </c>
      <c r="AJ105" s="3" t="str">
        <f>IF(J105&lt;&gt;"LIBSETS_SETTYPE_BATTLEGROUND",IF(J105&lt;&gt;"LIBSETS_SETTYPE_SPECIAL",IF(AK105&lt;&gt;"",VLOOKUP(AK105,'ESO zone constants'!$E$2:$L$4999,8,FALSE),""),""),"")</f>
        <v/>
      </c>
      <c r="AL105" s="20" t="s">
        <v>2545</v>
      </c>
      <c r="AM105" t="s">
        <v>4235</v>
      </c>
      <c r="AN105" s="3" t="str">
        <f>IF(J105&lt;&gt;"LIBSETS_SETTYPE_BATTLEGROUND",IF(J105&lt;&gt;"LIBSETS_SETTYPE_SPECIAL",IF(AO105&lt;&gt;"",VLOOKUP(AO105,'ESO zone constants'!$E$2:$L$4999,8,FALSE),""),""),"")</f>
        <v/>
      </c>
      <c r="AP105" s="20" t="s">
        <v>2545</v>
      </c>
      <c r="AQ105" t="s">
        <v>4235</v>
      </c>
      <c r="AR105" s="25" t="str">
        <f t="shared" si="8"/>
        <v>[386] = {wayshrines={360,360,360,}, traitsNeeded=6, dlcId=DLC_SUMMERSET</v>
      </c>
      <c r="AS105" s="25" t="str">
        <f t="shared" si="6"/>
        <v>, zoneIds={1027,1027,1027}, veteran=false</v>
      </c>
      <c r="AT105" s="25" t="str">
        <f t="shared" si="9"/>
        <v>, setType=LIBSETS_SETTYPE_CRAFTED},</v>
      </c>
      <c r="AU105" s="25" t="str">
        <f t="shared" si="7"/>
        <v xml:space="preserve"> --Sload's Semblance / Kreckenantlitz   [Artaeum, Artaeum, Artaeum]</v>
      </c>
    </row>
    <row r="106" spans="1:47" x14ac:dyDescent="0.25">
      <c r="A106" s="5">
        <v>387</v>
      </c>
      <c r="B106" t="s">
        <v>2278</v>
      </c>
      <c r="C106" t="s">
        <v>2280</v>
      </c>
      <c r="D106" t="s">
        <v>2279</v>
      </c>
      <c r="G106" s="3">
        <f t="shared" si="5"/>
        <v>387</v>
      </c>
      <c r="J106" s="8" t="s">
        <v>4283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constants'!$E$2:$L$4999,8,FALSE),"")</f>
        <v>1011</v>
      </c>
      <c r="S106" t="str">
        <f>VLOOKUP(N106,'ESO wayshrine node constants'!$A$2:$E$10002,5,FALSE)</f>
        <v>Summerset</v>
      </c>
      <c r="T106" s="23" t="str">
        <f>VLOOKUP(R106,'ESO zone constants'!$L$2:$O$9999,4,FALSE)</f>
        <v>DLC_SUMMERSET</v>
      </c>
      <c r="U106" s="3" t="str">
        <f>VLOOKUP(T106,'LibSets constants'!$B$2:$C$999,2,FALSE)</f>
        <v>Summerset</v>
      </c>
      <c r="V106" s="20" t="s">
        <v>2545</v>
      </c>
      <c r="W106" t="s">
        <v>4235</v>
      </c>
      <c r="X106" s="3">
        <f>IF(J106&lt;&gt;"LIBSETS_SETTYPE_BATTLEGROUND",IF(J106&lt;&gt;"LIBSETS_SETTYPE_SPECIAL",IF(Y106&lt;&gt;"",VLOOKUP(Y106,'ESO zone constants'!$E$2:$L$4999,8,FALSE),""),""),"")</f>
        <v>1011</v>
      </c>
      <c r="Y106" t="str">
        <f>VLOOKUP(O106,'ESO wayshrine node constants'!$A$2:$E$10002,5,FALSE)</f>
        <v>Summerset</v>
      </c>
      <c r="Z106" s="20" t="s">
        <v>2545</v>
      </c>
      <c r="AA106" t="s">
        <v>4235</v>
      </c>
      <c r="AB106" s="3">
        <f>IF(J106&lt;&gt;"LIBSETS_SETTYPE_BATTLEGROUND",IF(J106&lt;&gt;"LIBSETS_SETTYPE_SPECIAL",IF(AC106&lt;&gt;"",VLOOKUP(AC106,'ESO zone constants'!$E$2:$L$4999,8,FALSE),""),""),"")</f>
        <v>1011</v>
      </c>
      <c r="AC106" t="str">
        <f>VLOOKUP(P106,'ESO wayshrine node constants'!$A$2:$E$10002,5,FALSE)</f>
        <v>Summerset</v>
      </c>
      <c r="AD106" s="20" t="s">
        <v>2545</v>
      </c>
      <c r="AE106" t="s">
        <v>4235</v>
      </c>
      <c r="AF106" s="3" t="str">
        <f>IF(J106&lt;&gt;"LIBSETS_SETTYPE_BATTLEGROUND",IF(J106&lt;&gt;"LIBSETS_SETTYPE_SPECIAL",IF(AG106&lt;&gt;"",VLOOKUP(AG106,'ESO zone constants'!$E$2:$L$4999,8,FALSE),""),""),"")</f>
        <v/>
      </c>
      <c r="AH106" s="20" t="s">
        <v>2545</v>
      </c>
      <c r="AI106" t="s">
        <v>4235</v>
      </c>
      <c r="AJ106" s="3" t="str">
        <f>IF(J106&lt;&gt;"LIBSETS_SETTYPE_BATTLEGROUND",IF(J106&lt;&gt;"LIBSETS_SETTYPE_SPECIAL",IF(AK106&lt;&gt;"",VLOOKUP(AK106,'ESO zone constants'!$E$2:$L$4999,8,FALSE),""),""),"")</f>
        <v/>
      </c>
      <c r="AL106" s="20" t="s">
        <v>2545</v>
      </c>
      <c r="AM106" t="s">
        <v>4235</v>
      </c>
      <c r="AN106" s="3" t="str">
        <f>IF(J106&lt;&gt;"LIBSETS_SETTYPE_BATTLEGROUND",IF(J106&lt;&gt;"LIBSETS_SETTYPE_SPECIAL",IF(AO106&lt;&gt;"",VLOOKUP(AO106,'ESO zone constants'!$E$2:$L$4999,8,FALSE),""),""),"")</f>
        <v/>
      </c>
      <c r="AP106" s="20" t="s">
        <v>2545</v>
      </c>
      <c r="AQ106" t="s">
        <v>4235</v>
      </c>
      <c r="AR106" s="25" t="str">
        <f t="shared" si="8"/>
        <v>[387] = {wayshrines={354,354,354,}, traitsNeeded=9, dlcId=DLC_SUMMERSET</v>
      </c>
      <c r="AS106" s="25" t="str">
        <f t="shared" si="6"/>
        <v>, zoneIds={1011,1011,1011}, veteran=false</v>
      </c>
      <c r="AT106" s="25" t="str">
        <f t="shared" si="9"/>
        <v>, setType=LIBSETS_SETTYPE_CRAFTED},</v>
      </c>
      <c r="AU106" s="25" t="str">
        <f t="shared" si="7"/>
        <v xml:space="preserve"> --Nocturnal's Favor / Nocturnals Gunst   [Summerset, Summerset, Summerset]</v>
      </c>
    </row>
    <row r="107" spans="1:47" x14ac:dyDescent="0.25">
      <c r="A107" s="5">
        <v>408</v>
      </c>
      <c r="B107" t="s">
        <v>2332</v>
      </c>
      <c r="C107" t="s">
        <v>2334</v>
      </c>
      <c r="D107" t="s">
        <v>2333</v>
      </c>
      <c r="G107" s="3">
        <f t="shared" si="5"/>
        <v>408</v>
      </c>
      <c r="J107" s="8" t="s">
        <v>4283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constants'!$E$2:$L$4999,8,FALSE),"")</f>
        <v>726</v>
      </c>
      <c r="S107" t="str">
        <f>VLOOKUP(N107,'ESO wayshrine node constants'!$A$2:$E$10002,5,FALSE)</f>
        <v>Murkmire</v>
      </c>
      <c r="T107" s="23" t="str">
        <f>VLOOKUP(R107,'ESO zone constants'!$L$2:$O$9999,4,FALSE)</f>
        <v>DLC_MURKMIRE</v>
      </c>
      <c r="U107" s="3" t="str">
        <f>VLOOKUP(T107,'LibSets constants'!$B$2:$C$999,2,FALSE)</f>
        <v>Murkmire</v>
      </c>
      <c r="X107" s="3" t="str">
        <f>IF(J107&lt;&gt;"LIBSETS_SETTYPE_BATTLEGROUND",IF(J107&lt;&gt;"LIBSETS_SETTYPE_SPECIAL",IF(Y107&lt;&gt;"",VLOOKUP(Y107,'ESO zone constants'!$E$2:$L$4999,8,FALSE),""),""),"")</f>
        <v/>
      </c>
      <c r="AB107" s="3" t="str">
        <f>IF(J107&lt;&gt;"LIBSETS_SETTYPE_BATTLEGROUND",IF(J107&lt;&gt;"LIBSETS_SETTYPE_SPECIAL",IF(AC107&lt;&gt;"",VLOOKUP(AC107,'ESO zone constants'!$E$2:$L$4999,8,FALSE),""),""),"")</f>
        <v/>
      </c>
      <c r="AF107" s="3" t="str">
        <f>IF(J107&lt;&gt;"LIBSETS_SETTYPE_BATTLEGROUND",IF(J107&lt;&gt;"LIBSETS_SETTYPE_SPECIAL",IF(AG107&lt;&gt;"",VLOOKUP(AG107,'ESO zone constants'!$E$2:$L$4999,8,FALSE),""),""),"")</f>
        <v/>
      </c>
      <c r="AJ107" s="3" t="str">
        <f>IF(J107&lt;&gt;"LIBSETS_SETTYPE_BATTLEGROUND",IF(J107&lt;&gt;"LIBSETS_SETTYPE_SPECIAL",IF(AK107&lt;&gt;"",VLOOKUP(AK107,'ESO zone constants'!$E$2:$L$4999,8,FALSE),""),""),"")</f>
        <v/>
      </c>
      <c r="AN107" s="3" t="str">
        <f>IF(J107&lt;&gt;"LIBSETS_SETTYPE_BATTLEGROUND",IF(J107&lt;&gt;"LIBSETS_SETTYPE_SPECIAL",IF(AO107&lt;&gt;"",VLOOKUP(AO107,'ESO zone constants'!$E$2:$L$4999,8,FALSE),""),""),"")</f>
        <v/>
      </c>
      <c r="AR107" s="25" t="str">
        <f t="shared" si="8"/>
        <v>[408] = {wayshrines={375,375,375,}, traitsNeeded=7, dlcId=DLC_MURKMIRE</v>
      </c>
      <c r="AS107" s="25" t="str">
        <f t="shared" si="6"/>
        <v>, zoneIds={726}, veteran=false</v>
      </c>
      <c r="AT107" s="25" t="str">
        <f t="shared" si="9"/>
        <v>, setType=LIBSETS_SETTYPE_CRAFTED},</v>
      </c>
      <c r="AU107" s="25" t="str">
        <f t="shared" si="7"/>
        <v xml:space="preserve"> --Grave-Stake Collector / Grabpflocksammler   [Murkmire]</v>
      </c>
    </row>
    <row r="108" spans="1:47" x14ac:dyDescent="0.25">
      <c r="A108" s="5">
        <v>409</v>
      </c>
      <c r="B108" t="s">
        <v>2335</v>
      </c>
      <c r="C108" t="s">
        <v>2337</v>
      </c>
      <c r="D108" t="s">
        <v>2336</v>
      </c>
      <c r="G108" s="3">
        <f t="shared" si="5"/>
        <v>409</v>
      </c>
      <c r="J108" s="8" t="s">
        <v>4283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constants'!$E$2:$L$4999,8,FALSE),"")</f>
        <v>726</v>
      </c>
      <c r="S108" t="str">
        <f>VLOOKUP(N108,'ESO wayshrine node constants'!$A$2:$E$10002,5,FALSE)</f>
        <v>Murkmire</v>
      </c>
      <c r="T108" s="23" t="str">
        <f>VLOOKUP(R108,'ESO zone constants'!$L$2:$O$9999,4,FALSE)</f>
        <v>DLC_MURKMIRE</v>
      </c>
      <c r="U108" s="3" t="str">
        <f>VLOOKUP(T108,'LibSets constants'!$B$2:$C$999,2,FALSE)</f>
        <v>Murkmire</v>
      </c>
      <c r="X108" s="3" t="str">
        <f>IF(J108&lt;&gt;"LIBSETS_SETTYPE_BATTLEGROUND",IF(J108&lt;&gt;"LIBSETS_SETTYPE_SPECIAL",IF(Y108&lt;&gt;"",VLOOKUP(Y108,'ESO zone constants'!$E$2:$L$4999,8,FALSE),""),""),"")</f>
        <v/>
      </c>
      <c r="AB108" s="3" t="str">
        <f>IF(J108&lt;&gt;"LIBSETS_SETTYPE_BATTLEGROUND",IF(J108&lt;&gt;"LIBSETS_SETTYPE_SPECIAL",IF(AC108&lt;&gt;"",VLOOKUP(AC108,'ESO zone constants'!$E$2:$L$4999,8,FALSE),""),""),"")</f>
        <v/>
      </c>
      <c r="AF108" s="3" t="str">
        <f>IF(J108&lt;&gt;"LIBSETS_SETTYPE_BATTLEGROUND",IF(J108&lt;&gt;"LIBSETS_SETTYPE_SPECIAL",IF(AG108&lt;&gt;"",VLOOKUP(AG108,'ESO zone constants'!$E$2:$L$4999,8,FALSE),""),""),"")</f>
        <v/>
      </c>
      <c r="AJ108" s="3" t="str">
        <f>IF(J108&lt;&gt;"LIBSETS_SETTYPE_BATTLEGROUND",IF(J108&lt;&gt;"LIBSETS_SETTYPE_SPECIAL",IF(AK108&lt;&gt;"",VLOOKUP(AK108,'ESO zone constants'!$E$2:$L$4999,8,FALSE),""),""),"")</f>
        <v/>
      </c>
      <c r="AN108" s="3" t="str">
        <f>IF(J108&lt;&gt;"LIBSETS_SETTYPE_BATTLEGROUND",IF(J108&lt;&gt;"LIBSETS_SETTYPE_SPECIAL",IF(AO108&lt;&gt;"",VLOOKUP(AO108,'ESO zone constants'!$E$2:$L$4999,8,FALSE),""),""),"")</f>
        <v/>
      </c>
      <c r="AR108" s="25" t="str">
        <f t="shared" si="8"/>
        <v>[409] = {wayshrines={379,379,379,}, traitsNeeded=2, dlcId=DLC_MURKMIRE</v>
      </c>
      <c r="AS108" s="25" t="str">
        <f t="shared" si="6"/>
        <v>, zoneIds={726}, veteran=false</v>
      </c>
      <c r="AT108" s="25" t="str">
        <f t="shared" si="9"/>
        <v>, setType=LIBSETS_SETTYPE_CRAFTED},</v>
      </c>
      <c r="AU108" s="25" t="str">
        <f t="shared" si="7"/>
        <v xml:space="preserve"> --Naga Shaman / Nagaschamane   [Murkmire]</v>
      </c>
    </row>
    <row r="109" spans="1:47" x14ac:dyDescent="0.25">
      <c r="A109" s="5">
        <v>410</v>
      </c>
      <c r="B109" t="s">
        <v>2338</v>
      </c>
      <c r="C109" t="s">
        <v>2340</v>
      </c>
      <c r="D109" t="s">
        <v>2339</v>
      </c>
      <c r="G109" s="3">
        <f t="shared" si="5"/>
        <v>410</v>
      </c>
      <c r="J109" s="8" t="s">
        <v>4283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constants'!$E$2:$L$4999,8,FALSE),"")</f>
        <v>726</v>
      </c>
      <c r="S109" t="str">
        <f>VLOOKUP(N109,'ESO wayshrine node constants'!$A$2:$E$10002,5,FALSE)</f>
        <v>Murkmire</v>
      </c>
      <c r="T109" s="23" t="str">
        <f>VLOOKUP(R109,'ESO zone constants'!$L$2:$O$9999,4,FALSE)</f>
        <v>DLC_MURKMIRE</v>
      </c>
      <c r="U109" s="3" t="str">
        <f>VLOOKUP(T109,'LibSets constants'!$B$2:$C$999,2,FALSE)</f>
        <v>Murkmire</v>
      </c>
      <c r="X109" s="3" t="str">
        <f>IF(J109&lt;&gt;"LIBSETS_SETTYPE_BATTLEGROUND",IF(J109&lt;&gt;"LIBSETS_SETTYPE_SPECIAL",IF(Y109&lt;&gt;"",VLOOKUP(Y109,'ESO zone constants'!$E$2:$L$4999,8,FALSE),""),""),"")</f>
        <v/>
      </c>
      <c r="AB109" s="3" t="str">
        <f>IF(J109&lt;&gt;"LIBSETS_SETTYPE_BATTLEGROUND",IF(J109&lt;&gt;"LIBSETS_SETTYPE_SPECIAL",IF(AC109&lt;&gt;"",VLOOKUP(AC109,'ESO zone constants'!$E$2:$L$4999,8,FALSE),""),""),"")</f>
        <v/>
      </c>
      <c r="AF109" s="3" t="str">
        <f>IF(J109&lt;&gt;"LIBSETS_SETTYPE_BATTLEGROUND",IF(J109&lt;&gt;"LIBSETS_SETTYPE_SPECIAL",IF(AG109&lt;&gt;"",VLOOKUP(AG109,'ESO zone constants'!$E$2:$L$4999,8,FALSE),""),""),"")</f>
        <v/>
      </c>
      <c r="AJ109" s="3" t="str">
        <f>IF(J109&lt;&gt;"LIBSETS_SETTYPE_BATTLEGROUND",IF(J109&lt;&gt;"LIBSETS_SETTYPE_SPECIAL",IF(AK109&lt;&gt;"",VLOOKUP(AK109,'ESO zone constants'!$E$2:$L$4999,8,FALSE),""),""),"")</f>
        <v/>
      </c>
      <c r="AN109" s="3" t="str">
        <f>IF(J109&lt;&gt;"LIBSETS_SETTYPE_BATTLEGROUND",IF(J109&lt;&gt;"LIBSETS_SETTYPE_SPECIAL",IF(AO109&lt;&gt;"",VLOOKUP(AO109,'ESO zone constants'!$E$2:$L$4999,8,FALSE),""),""),"")</f>
        <v/>
      </c>
      <c r="AR109" s="25" t="str">
        <f t="shared" si="8"/>
        <v>[410] = {wayshrines={379,379,379,}, traitsNeeded=4, dlcId=DLC_MURKMIRE</v>
      </c>
      <c r="AS109" s="25" t="str">
        <f t="shared" si="6"/>
        <v>, zoneIds={726}, veteran=false</v>
      </c>
      <c r="AT109" s="25" t="str">
        <f t="shared" si="9"/>
        <v>, setType=LIBSETS_SETTYPE_CRAFTED},</v>
      </c>
      <c r="AU109" s="25" t="str">
        <f t="shared" si="7"/>
        <v xml:space="preserve"> --Might of the Lost Legion / Macht der Verlorenen Legion   [Murkmire]</v>
      </c>
    </row>
    <row r="110" spans="1:47" x14ac:dyDescent="0.25">
      <c r="A110" s="13">
        <v>437</v>
      </c>
      <c r="B110" t="s">
        <v>4236</v>
      </c>
      <c r="C110" t="s">
        <v>2498</v>
      </c>
      <c r="G110" s="3">
        <f t="shared" si="5"/>
        <v>437</v>
      </c>
      <c r="J110" s="8" t="s">
        <v>4283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constants'!$E$2:$L$4999,8,FALSE),"")</f>
        <v>1086</v>
      </c>
      <c r="S110" t="s">
        <v>4186</v>
      </c>
      <c r="T110" s="23" t="str">
        <f>VLOOKUP(R110,'ESO zone constants'!$L$2:$O$9999,4,FALSE)</f>
        <v>DLC_ELSWEYR</v>
      </c>
      <c r="U110" s="3" t="str">
        <f>VLOOKUP(T110,'LibSets constants'!$B$2:$C$999,2,FALSE)</f>
        <v>Elsweyr</v>
      </c>
      <c r="V110" s="20" t="s">
        <v>2545</v>
      </c>
      <c r="W110" t="s">
        <v>4235</v>
      </c>
      <c r="X110" s="3">
        <f>IF(J110&lt;&gt;"LIBSETS_SETTYPE_BATTLEGROUND",IF(J110&lt;&gt;"LIBSETS_SETTYPE_SPECIAL",IF(Y110&lt;&gt;"",VLOOKUP(Y110,'ESO zone constants'!$E$2:$L$4999,8,FALSE),""),""),"")</f>
        <v>1086</v>
      </c>
      <c r="Y110" t="s">
        <v>4186</v>
      </c>
      <c r="Z110" s="20" t="s">
        <v>2545</v>
      </c>
      <c r="AA110" t="s">
        <v>4235</v>
      </c>
      <c r="AB110" s="3">
        <f>IF(J110&lt;&gt;"LIBSETS_SETTYPE_BATTLEGROUND",IF(J110&lt;&gt;"LIBSETS_SETTYPE_SPECIAL",IF(AC110&lt;&gt;"",VLOOKUP(AC110,'ESO zone constants'!$E$2:$L$4999,8,FALSE),""),""),"")</f>
        <v>1086</v>
      </c>
      <c r="AC110" t="s">
        <v>4186</v>
      </c>
      <c r="AD110" s="20" t="s">
        <v>2545</v>
      </c>
      <c r="AE110" t="s">
        <v>4235</v>
      </c>
      <c r="AF110" s="3" t="str">
        <f>IF(J110&lt;&gt;"LIBSETS_SETTYPE_BATTLEGROUND",IF(J110&lt;&gt;"LIBSETS_SETTYPE_SPECIAL",IF(AG110&lt;&gt;"",VLOOKUP(AG110,'ESO zone constants'!$E$2:$L$4999,8,FALSE),""),""),"")</f>
        <v/>
      </c>
      <c r="AH110" s="20" t="s">
        <v>2545</v>
      </c>
      <c r="AI110" t="s">
        <v>4235</v>
      </c>
      <c r="AJ110" s="3" t="str">
        <f>IF(J110&lt;&gt;"LIBSETS_SETTYPE_BATTLEGROUND",IF(J110&lt;&gt;"LIBSETS_SETTYPE_SPECIAL",IF(AK110&lt;&gt;"",VLOOKUP(AK110,'ESO zone constants'!$E$2:$L$4999,8,FALSE),""),""),"")</f>
        <v/>
      </c>
      <c r="AL110" s="20" t="s">
        <v>2545</v>
      </c>
      <c r="AM110" t="s">
        <v>4235</v>
      </c>
      <c r="AN110" s="3" t="str">
        <f>IF(J110&lt;&gt;"LIBSETS_SETTYPE_BATTLEGROUND",IF(J110&lt;&gt;"LIBSETS_SETTYPE_SPECIAL",IF(AO110&lt;&gt;"",VLOOKUP(AO110,'ESO zone constants'!$E$2:$L$4999,8,FALSE),""),""),"")</f>
        <v/>
      </c>
      <c r="AP110" s="20" t="s">
        <v>2545</v>
      </c>
      <c r="AQ110" t="s">
        <v>4235</v>
      </c>
      <c r="AR110" s="25" t="str">
        <f t="shared" si="8"/>
        <v>[437] = {wayshrines={386,386,386,}, traitsNeeded=5, dlcId=DLC_ELSWEYR</v>
      </c>
      <c r="AS110" s="25" t="str">
        <f t="shared" si="6"/>
        <v>, zoneIds={1086,1086,1086}, veteran=false</v>
      </c>
      <c r="AT110" s="25" t="str">
        <f t="shared" si="9"/>
        <v>, setType=LIBSETS_SETTYPE_CRAFTED},</v>
      </c>
      <c r="AU110" s="25" t="str">
        <f t="shared" si="7"/>
        <v xml:space="preserve"> --Coldharbour's Favorite / Kalthafens Günstling   [Northern Elsweyr, Northern Elsweyr, Northern Elsweyr]</v>
      </c>
    </row>
    <row r="111" spans="1:47" x14ac:dyDescent="0.25">
      <c r="A111" s="13">
        <v>438</v>
      </c>
      <c r="B111" t="s">
        <v>4237</v>
      </c>
      <c r="C111" t="s">
        <v>2496</v>
      </c>
      <c r="G111" s="3">
        <f t="shared" si="5"/>
        <v>438</v>
      </c>
      <c r="J111" s="8" t="s">
        <v>4283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constants'!$E$2:$L$4999,8,FALSE),"")</f>
        <v>1086</v>
      </c>
      <c r="S111" t="s">
        <v>4186</v>
      </c>
      <c r="T111" s="23" t="str">
        <f>VLOOKUP(R111,'ESO zone constants'!$L$2:$O$9999,4,FALSE)</f>
        <v>DLC_ELSWEYR</v>
      </c>
      <c r="U111" s="3" t="str">
        <f>VLOOKUP(T111,'LibSets constants'!$B$2:$C$999,2,FALSE)</f>
        <v>Elsweyr</v>
      </c>
      <c r="V111" s="20" t="s">
        <v>2545</v>
      </c>
      <c r="W111" t="s">
        <v>4235</v>
      </c>
      <c r="X111" s="3">
        <f>IF(J111&lt;&gt;"LIBSETS_SETTYPE_BATTLEGROUND",IF(J111&lt;&gt;"LIBSETS_SETTYPE_SPECIAL",IF(Y111&lt;&gt;"",VLOOKUP(Y111,'ESO zone constants'!$E$2:$L$4999,8,FALSE),""),""),"")</f>
        <v>1086</v>
      </c>
      <c r="Y111" t="s">
        <v>4186</v>
      </c>
      <c r="Z111" s="20" t="s">
        <v>2545</v>
      </c>
      <c r="AA111" t="s">
        <v>4235</v>
      </c>
      <c r="AB111" s="3">
        <f>IF(J111&lt;&gt;"LIBSETS_SETTYPE_BATTLEGROUND",IF(J111&lt;&gt;"LIBSETS_SETTYPE_SPECIAL",IF(AC111&lt;&gt;"",VLOOKUP(AC111,'ESO zone constants'!$E$2:$L$4999,8,FALSE),""),""),"")</f>
        <v>1086</v>
      </c>
      <c r="AC111" t="s">
        <v>4186</v>
      </c>
      <c r="AD111" s="20" t="s">
        <v>2545</v>
      </c>
      <c r="AE111" t="s">
        <v>4235</v>
      </c>
      <c r="AF111" s="3" t="str">
        <f>IF(J111&lt;&gt;"LIBSETS_SETTYPE_BATTLEGROUND",IF(J111&lt;&gt;"LIBSETS_SETTYPE_SPECIAL",IF(AG111&lt;&gt;"",VLOOKUP(AG111,'ESO zone constants'!$E$2:$L$4999,8,FALSE),""),""),"")</f>
        <v/>
      </c>
      <c r="AH111" s="20" t="s">
        <v>2545</v>
      </c>
      <c r="AI111" t="s">
        <v>4235</v>
      </c>
      <c r="AJ111" s="3" t="str">
        <f>IF(J111&lt;&gt;"LIBSETS_SETTYPE_BATTLEGROUND",IF(J111&lt;&gt;"LIBSETS_SETTYPE_SPECIAL",IF(AK111&lt;&gt;"",VLOOKUP(AK111,'ESO zone constants'!$E$2:$L$4999,8,FALSE),""),""),"")</f>
        <v/>
      </c>
      <c r="AL111" s="20" t="s">
        <v>2545</v>
      </c>
      <c r="AM111" t="s">
        <v>4235</v>
      </c>
      <c r="AN111" s="3" t="str">
        <f>IF(J111&lt;&gt;"LIBSETS_SETTYPE_BATTLEGROUND",IF(J111&lt;&gt;"LIBSETS_SETTYPE_SPECIAL",IF(AO111&lt;&gt;"",VLOOKUP(AO111,'ESO zone constants'!$E$2:$L$4999,8,FALSE),""),""),"")</f>
        <v/>
      </c>
      <c r="AP111" s="20" t="s">
        <v>2545</v>
      </c>
      <c r="AQ111" t="s">
        <v>4235</v>
      </c>
      <c r="AR111" s="25" t="str">
        <f t="shared" si="8"/>
        <v>[438] = {wayshrines={397,397,397,}, traitsNeeded=8, dlcId=DLC_ELSWEYR</v>
      </c>
      <c r="AS111" s="25" t="str">
        <f t="shared" si="6"/>
        <v>, zoneIds={1086,1086,1086}, veteran=false</v>
      </c>
      <c r="AT111" s="25" t="str">
        <f t="shared" si="9"/>
        <v>, setType=LIBSETS_SETTYPE_CRAFTED},</v>
      </c>
      <c r="AU111" s="25" t="str">
        <f t="shared" si="7"/>
        <v xml:space="preserve"> --Senche-raht's Grit / Mut des Senche-raht   [Northern Elsweyr, Northern Elsweyr, Northern Elsweyr]</v>
      </c>
    </row>
    <row r="112" spans="1:47" x14ac:dyDescent="0.25">
      <c r="A112" s="5">
        <v>439</v>
      </c>
      <c r="B112" t="s">
        <v>4238</v>
      </c>
      <c r="C112" t="s">
        <v>2497</v>
      </c>
      <c r="G112" s="3">
        <f t="shared" si="5"/>
        <v>439</v>
      </c>
      <c r="J112" s="8" t="s">
        <v>4283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constants'!$E$2:$L$4999,8,FALSE),"")</f>
        <v>1086</v>
      </c>
      <c r="S112" t="s">
        <v>4186</v>
      </c>
      <c r="T112" s="23" t="str">
        <f>VLOOKUP(R112,'ESO zone constants'!$L$2:$O$9999,4,FALSE)</f>
        <v>DLC_ELSWEYR</v>
      </c>
      <c r="U112" s="3" t="str">
        <f>VLOOKUP(T112,'LibSets constants'!$B$2:$C$999,2,FALSE)</f>
        <v>Elsweyr</v>
      </c>
      <c r="V112" s="20" t="s">
        <v>2545</v>
      </c>
      <c r="W112" t="s">
        <v>4235</v>
      </c>
      <c r="X112" s="3">
        <f>IF(J112&lt;&gt;"LIBSETS_SETTYPE_BATTLEGROUND",IF(J112&lt;&gt;"LIBSETS_SETTYPE_SPECIAL",IF(Y112&lt;&gt;"",VLOOKUP(Y112,'ESO zone constants'!$E$2:$L$4999,8,FALSE),""),""),"")</f>
        <v>1086</v>
      </c>
      <c r="Y112" t="s">
        <v>4186</v>
      </c>
      <c r="Z112" s="20" t="s">
        <v>2545</v>
      </c>
      <c r="AA112" t="s">
        <v>4235</v>
      </c>
      <c r="AB112" s="3">
        <f>IF(J112&lt;&gt;"LIBSETS_SETTYPE_BATTLEGROUND",IF(J112&lt;&gt;"LIBSETS_SETTYPE_SPECIAL",IF(AC112&lt;&gt;"",VLOOKUP(AC112,'ESO zone constants'!$E$2:$L$4999,8,FALSE),""),""),"")</f>
        <v>1086</v>
      </c>
      <c r="AC112" t="s">
        <v>4186</v>
      </c>
      <c r="AD112" s="20" t="s">
        <v>2545</v>
      </c>
      <c r="AE112" t="s">
        <v>4235</v>
      </c>
      <c r="AF112" s="3" t="str">
        <f>IF(J112&lt;&gt;"LIBSETS_SETTYPE_BATTLEGROUND",IF(J112&lt;&gt;"LIBSETS_SETTYPE_SPECIAL",IF(AG112&lt;&gt;"",VLOOKUP(AG112,'ESO zone constants'!$E$2:$L$4999,8,FALSE),""),""),"")</f>
        <v/>
      </c>
      <c r="AH112" s="20" t="s">
        <v>2545</v>
      </c>
      <c r="AI112" t="s">
        <v>4235</v>
      </c>
      <c r="AJ112" s="3" t="str">
        <f>IF(J112&lt;&gt;"LIBSETS_SETTYPE_BATTLEGROUND",IF(J112&lt;&gt;"LIBSETS_SETTYPE_SPECIAL",IF(AK112&lt;&gt;"",VLOOKUP(AK112,'ESO zone constants'!$E$2:$L$4999,8,FALSE),""),""),"")</f>
        <v/>
      </c>
      <c r="AL112" s="20" t="s">
        <v>2545</v>
      </c>
      <c r="AM112" t="s">
        <v>4235</v>
      </c>
      <c r="AN112" s="3" t="str">
        <f>IF(J112&lt;&gt;"LIBSETS_SETTYPE_BATTLEGROUND",IF(J112&lt;&gt;"LIBSETS_SETTYPE_SPECIAL",IF(AO112&lt;&gt;"",VLOOKUP(AO112,'ESO zone constants'!$E$2:$L$4999,8,FALSE),""),""),"")</f>
        <v/>
      </c>
      <c r="AP112" s="20" t="s">
        <v>2545</v>
      </c>
      <c r="AQ112" t="s">
        <v>4235</v>
      </c>
      <c r="AR112" s="25" t="str">
        <f t="shared" si="8"/>
        <v>[439] = {wayshrines={382,382,382,}, traitsNeeded=3, dlcId=DLC_ELSWEYR</v>
      </c>
      <c r="AS112" s="25" t="str">
        <f t="shared" si="6"/>
        <v>, zoneIds={1086,1086,1086}, veteran=false</v>
      </c>
      <c r="AT112" s="25" t="str">
        <f t="shared" si="9"/>
        <v>, setType=LIBSETS_SETTYPE_CRAFTED},</v>
      </c>
      <c r="AU112" s="25" t="str">
        <f t="shared" si="7"/>
        <v xml:space="preserve"> --Vastarie's Tutelage / Vastaries Vormundschaft   [Northern Elsweyr, Northern Elsweyr, Northern Elsweyr]</v>
      </c>
    </row>
    <row r="113" spans="1:47" x14ac:dyDescent="0.25">
      <c r="A113" s="13">
        <v>204</v>
      </c>
      <c r="B113" t="s">
        <v>1834</v>
      </c>
      <c r="C113" t="s">
        <v>1835</v>
      </c>
      <c r="D113" t="s">
        <v>1835</v>
      </c>
      <c r="G113" s="3">
        <f t="shared" si="5"/>
        <v>204</v>
      </c>
      <c r="I113" t="s">
        <v>4233</v>
      </c>
      <c r="J113" s="8" t="s">
        <v>4285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constants'!$E$2:$L$4999,8,FALSE),"")</f>
        <v>584</v>
      </c>
      <c r="S113" t="s">
        <v>39</v>
      </c>
      <c r="T113" s="23" t="str">
        <f>VLOOKUP(R113,'ESO zone constants'!$L$2:$O$9999,4,FALSE)</f>
        <v>DLC_IMPERIAL_CITY</v>
      </c>
      <c r="U113" s="3" t="str">
        <f>VLOOKUP(T113,'LibSets constants'!$B$2:$C$999,2,FALSE)</f>
        <v>Imperial City</v>
      </c>
      <c r="X113" s="3" t="str">
        <f>IF(J113&lt;&gt;"LIBSETS_SETTYPE_BATTLEGROUND",IF(J113&lt;&gt;"LIBSETS_SETTYPE_SPECIAL",IF(Y113&lt;&gt;"",VLOOKUP(Y113,'ESO zone constants'!$E$2:$L$4999,8,FALSE),""),""),"")</f>
        <v/>
      </c>
      <c r="AB113" s="3" t="str">
        <f>IF(J113&lt;&gt;"LIBSETS_SETTYPE_BATTLEGROUND",IF(J113&lt;&gt;"LIBSETS_SETTYPE_SPECIAL",IF(AC113&lt;&gt;"",VLOOKUP(AC113,'ESO zone constants'!$E$2:$L$4999,8,FALSE),""),""),"")</f>
        <v/>
      </c>
      <c r="AF113" s="3" t="str">
        <f>IF(J113&lt;&gt;"LIBSETS_SETTYPE_BATTLEGROUND",IF(J113&lt;&gt;"LIBSETS_SETTYPE_SPECIAL",IF(AG113&lt;&gt;"",VLOOKUP(AG113,'ESO zone constants'!$E$2:$L$4999,8,FALSE),""),""),"")</f>
        <v/>
      </c>
      <c r="AJ113" s="3" t="str">
        <f>IF(J113&lt;&gt;"LIBSETS_SETTYPE_BATTLEGROUND",IF(J113&lt;&gt;"LIBSETS_SETTYPE_SPECIAL",IF(AK113&lt;&gt;"",VLOOKUP(AK113,'ESO zone constants'!$E$2:$L$4999,8,FALSE),""),""),"")</f>
        <v/>
      </c>
      <c r="AN113" s="3" t="str">
        <f>IF(J113&lt;&gt;"LIBSETS_SETTYPE_BATTLEGROUND",IF(J113&lt;&gt;"LIBSETS_SETTYPE_SPECIAL",IF(AO113&lt;&gt;"",VLOOKUP(AO113,'ESO zone constants'!$E$2:$L$4999,8,FALSE),""),""),"")</f>
        <v/>
      </c>
      <c r="AR113" s="25" t="str">
        <f t="shared" si="8"/>
        <v>[204] = {wayshrines={-1,-1,-1,}, dlcId=DLC_IMPERIAL_CITY</v>
      </c>
      <c r="AS113" s="25" t="str">
        <f t="shared" si="6"/>
        <v>, zoneIds={584}, veteran=false</v>
      </c>
      <c r="AT113" s="25" t="str">
        <f t="shared" si="9"/>
        <v>, setType=LIBSETS_SETTYPE_DAILYRANDOMDUNGEONANDICREWARD},</v>
      </c>
      <c r="AU113" s="25" t="str">
        <f t="shared" si="7"/>
        <v xml:space="preserve"> --Endurance / Beständigkeit   [Imperial City]</v>
      </c>
    </row>
    <row r="114" spans="1:47" x14ac:dyDescent="0.25">
      <c r="A114" s="13">
        <v>205</v>
      </c>
      <c r="B114" t="s">
        <v>1836</v>
      </c>
      <c r="C114" t="s">
        <v>1838</v>
      </c>
      <c r="D114" t="s">
        <v>1837</v>
      </c>
      <c r="G114" s="3">
        <f t="shared" si="5"/>
        <v>205</v>
      </c>
      <c r="I114" t="s">
        <v>4233</v>
      </c>
      <c r="J114" s="8" t="s">
        <v>4285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constants'!$E$2:$L$4999,8,FALSE),"")</f>
        <v>584</v>
      </c>
      <c r="S114" t="s">
        <v>39</v>
      </c>
      <c r="T114" s="23" t="str">
        <f>VLOOKUP(R114,'ESO zone constants'!$L$2:$O$9999,4,FALSE)</f>
        <v>DLC_IMPERIAL_CITY</v>
      </c>
      <c r="U114" s="3" t="str">
        <f>VLOOKUP(T114,'LibSets constants'!$B$2:$C$999,2,FALSE)</f>
        <v>Imperial City</v>
      </c>
      <c r="X114" s="3" t="str">
        <f>IF(J114&lt;&gt;"LIBSETS_SETTYPE_BATTLEGROUND",IF(J114&lt;&gt;"LIBSETS_SETTYPE_SPECIAL",IF(Y114&lt;&gt;"",VLOOKUP(Y114,'ESO zone constants'!$E$2:$L$4999,8,FALSE),""),""),"")</f>
        <v/>
      </c>
      <c r="AB114" s="3" t="str">
        <f>IF(J114&lt;&gt;"LIBSETS_SETTYPE_BATTLEGROUND",IF(J114&lt;&gt;"LIBSETS_SETTYPE_SPECIAL",IF(AC114&lt;&gt;"",VLOOKUP(AC114,'ESO zone constants'!$E$2:$L$4999,8,FALSE),""),""),"")</f>
        <v/>
      </c>
      <c r="AF114" s="3" t="str">
        <f>IF(J114&lt;&gt;"LIBSETS_SETTYPE_BATTLEGROUND",IF(J114&lt;&gt;"LIBSETS_SETTYPE_SPECIAL",IF(AG114&lt;&gt;"",VLOOKUP(AG114,'ESO zone constants'!$E$2:$L$4999,8,FALSE),""),""),"")</f>
        <v/>
      </c>
      <c r="AJ114" s="3" t="str">
        <f>IF(J114&lt;&gt;"LIBSETS_SETTYPE_BATTLEGROUND",IF(J114&lt;&gt;"LIBSETS_SETTYPE_SPECIAL",IF(AK114&lt;&gt;"",VLOOKUP(AK114,'ESO zone constants'!$E$2:$L$4999,8,FALSE),""),""),"")</f>
        <v/>
      </c>
      <c r="AN114" s="3" t="str">
        <f>IF(J114&lt;&gt;"LIBSETS_SETTYPE_BATTLEGROUND",IF(J114&lt;&gt;"LIBSETS_SETTYPE_SPECIAL",IF(AO114&lt;&gt;"",VLOOKUP(AO114,'ESO zone constants'!$E$2:$L$4999,8,FALSE),""),""),"")</f>
        <v/>
      </c>
      <c r="AR114" s="25" t="str">
        <f t="shared" si="8"/>
        <v>[205] = {wayshrines={-1,-1,-1,}, dlcId=DLC_IMPERIAL_CITY</v>
      </c>
      <c r="AS114" s="25" t="str">
        <f t="shared" si="6"/>
        <v>, zoneIds={584}, veteran=false</v>
      </c>
      <c r="AT114" s="25" t="str">
        <f t="shared" si="9"/>
        <v>, setType=LIBSETS_SETTYPE_DAILYRANDOMDUNGEONANDICREWARD},</v>
      </c>
      <c r="AU114" s="25" t="str">
        <f t="shared" si="7"/>
        <v xml:space="preserve"> --Willpower / Willenskraft   [Imperial City]</v>
      </c>
    </row>
    <row r="115" spans="1:47" s="15" customFormat="1" x14ac:dyDescent="0.25">
      <c r="A115" s="13">
        <v>206</v>
      </c>
      <c r="B115" t="s">
        <v>1839</v>
      </c>
      <c r="C115" t="s">
        <v>1841</v>
      </c>
      <c r="D115" t="s">
        <v>1840</v>
      </c>
      <c r="E115"/>
      <c r="F115"/>
      <c r="G115" s="3">
        <f t="shared" si="5"/>
        <v>206</v>
      </c>
      <c r="H115"/>
      <c r="I115" t="s">
        <v>4233</v>
      </c>
      <c r="J115" s="8" t="s">
        <v>4285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constants'!$E$2:$L$4999,8,FALSE),"")</f>
        <v>584</v>
      </c>
      <c r="S115" t="s">
        <v>39</v>
      </c>
      <c r="T115" s="23" t="str">
        <f>VLOOKUP(R115,'ESO zone constants'!$L$2:$O$9999,4,FALSE)</f>
        <v>DLC_IMPERIAL_CITY</v>
      </c>
      <c r="U115" s="3" t="str">
        <f>VLOOKUP(T115,'LibSets constants'!$B$2:$C$999,2,FALSE)</f>
        <v>Imperial City</v>
      </c>
      <c r="V115"/>
      <c r="W115"/>
      <c r="X115" s="3" t="str">
        <f>IF(J115&lt;&gt;"LIBSETS_SETTYPE_BATTLEGROUND",IF(J115&lt;&gt;"LIBSETS_SETTYPE_SPECIAL",IF(Y115&lt;&gt;"",VLOOKUP(Y115,'ESO zone constants'!$E$2:$L$4999,8,FALSE),""),""),"")</f>
        <v/>
      </c>
      <c r="Y115"/>
      <c r="Z115"/>
      <c r="AA115"/>
      <c r="AB115" s="3" t="str">
        <f>IF(J115&lt;&gt;"LIBSETS_SETTYPE_BATTLEGROUND",IF(J115&lt;&gt;"LIBSETS_SETTYPE_SPECIAL",IF(AC115&lt;&gt;"",VLOOKUP(AC115,'ESO zone constants'!$E$2:$L$4999,8,FALSE),""),""),"")</f>
        <v/>
      </c>
      <c r="AC115"/>
      <c r="AD115"/>
      <c r="AE115"/>
      <c r="AF115" s="3" t="str">
        <f>IF(J115&lt;&gt;"LIBSETS_SETTYPE_BATTLEGROUND",IF(J115&lt;&gt;"LIBSETS_SETTYPE_SPECIAL",IF(AG115&lt;&gt;"",VLOOKUP(AG115,'ESO zone constants'!$E$2:$L$4999,8,FALSE),""),""),"")</f>
        <v/>
      </c>
      <c r="AG115"/>
      <c r="AH115"/>
      <c r="AI115"/>
      <c r="AJ115" s="3" t="str">
        <f>IF(J115&lt;&gt;"LIBSETS_SETTYPE_BATTLEGROUND",IF(J115&lt;&gt;"LIBSETS_SETTYPE_SPECIAL",IF(AK115&lt;&gt;"",VLOOKUP(AK115,'ESO zone constants'!$E$2:$L$4999,8,FALSE),""),""),"")</f>
        <v/>
      </c>
      <c r="AK115"/>
      <c r="AL115"/>
      <c r="AM115"/>
      <c r="AN115" s="3" t="str">
        <f>IF(J115&lt;&gt;"LIBSETS_SETTYPE_BATTLEGROUND",IF(J115&lt;&gt;"LIBSETS_SETTYPE_SPECIAL",IF(AO115&lt;&gt;"",VLOOKUP(AO115,'ESO zone constants'!$E$2:$L$4999,8,FALSE),""),""),"")</f>
        <v/>
      </c>
      <c r="AO115"/>
      <c r="AP115"/>
      <c r="AQ115"/>
      <c r="AR115" s="25" t="str">
        <f t="shared" si="8"/>
        <v>[206] = {wayshrines={-1,-1,-1,}, dlcId=DLC_IMPERIAL_CITY</v>
      </c>
      <c r="AS115" s="25" t="str">
        <f t="shared" si="6"/>
        <v>, zoneIds={584}, veteran=false</v>
      </c>
      <c r="AT115" s="25" t="str">
        <f t="shared" si="9"/>
        <v>, setType=LIBSETS_SETTYPE_DAILYRANDOMDUNGEONANDICREWARD},</v>
      </c>
      <c r="AU115" s="25" t="str">
        <f t="shared" si="7"/>
        <v xml:space="preserve"> --Agility / Agilität   [Imperial City]</v>
      </c>
    </row>
    <row r="116" spans="1:47" x14ac:dyDescent="0.25">
      <c r="A116" s="13">
        <v>19</v>
      </c>
      <c r="B116" t="s">
        <v>1353</v>
      </c>
      <c r="C116" t="s">
        <v>1355</v>
      </c>
      <c r="D116" t="s">
        <v>1354</v>
      </c>
      <c r="G116" s="3">
        <f t="shared" si="5"/>
        <v>19</v>
      </c>
      <c r="J116" s="8" t="s">
        <v>4286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constants'!$E$2:$L$4999,8,FALSE),"")</f>
        <v>31</v>
      </c>
      <c r="S116" t="s">
        <v>59</v>
      </c>
      <c r="T116" s="23" t="str">
        <f>VLOOKUP(R116,'ESO zone constants'!$L$2:$O$9999,4,FALSE)</f>
        <v>DLC_BASE_GAME</v>
      </c>
      <c r="U116" s="3" t="str">
        <f>VLOOKUP(T116,'LibSets constants'!$B$2:$C$999,2,FALSE)</f>
        <v>Included in base game</v>
      </c>
      <c r="X116" s="3" t="str">
        <f>IF(J116&lt;&gt;"LIBSETS_SETTYPE_BATTLEGROUND",IF(J116&lt;&gt;"LIBSETS_SETTYPE_SPECIAL",IF(Y116&lt;&gt;"",VLOOKUP(Y116,'ESO zone constants'!$E$2:$L$4999,8,FALSE),""),""),"")</f>
        <v/>
      </c>
      <c r="AB116" s="3" t="str">
        <f>IF(J116&lt;&gt;"LIBSETS_SETTYPE_BATTLEGROUND",IF(J116&lt;&gt;"LIBSETS_SETTYPE_SPECIAL",IF(AC116&lt;&gt;"",VLOOKUP(AC116,'ESO zone constants'!$E$2:$L$4999,8,FALSE),""),""),"")</f>
        <v/>
      </c>
      <c r="AF116" s="3" t="str">
        <f>IF(J116&lt;&gt;"LIBSETS_SETTYPE_BATTLEGROUND",IF(J116&lt;&gt;"LIBSETS_SETTYPE_SPECIAL",IF(AG116&lt;&gt;"",VLOOKUP(AG116,'ESO zone constants'!$E$2:$L$4999,8,FALSE),""),""),"")</f>
        <v/>
      </c>
      <c r="AJ116" s="3" t="str">
        <f>IF(J116&lt;&gt;"LIBSETS_SETTYPE_BATTLEGROUND",IF(J116&lt;&gt;"LIBSETS_SETTYPE_SPECIAL",IF(AK116&lt;&gt;"",VLOOKUP(AK116,'ESO zone constants'!$E$2:$L$4999,8,FALSE),""),""),"")</f>
        <v/>
      </c>
      <c r="AN116" s="3" t="str">
        <f>IF(J116&lt;&gt;"LIBSETS_SETTYPE_BATTLEGROUND",IF(J116&lt;&gt;"LIBSETS_SETTYPE_SPECIAL",IF(AO116&lt;&gt;"",VLOOKUP(AO116,'ESO zone constants'!$E$2:$L$4999,8,FALSE),""),""),"")</f>
        <v/>
      </c>
      <c r="AR116" s="25" t="str">
        <f t="shared" si="8"/>
        <v>[19] = {wayshrines={-1,-1,-1,}, dlcId=DLC_BASE_GAME</v>
      </c>
      <c r="AS116" s="25" t="str">
        <f t="shared" si="6"/>
        <v>, zoneIds={31}, veteran=false</v>
      </c>
      <c r="AT116" s="25" t="str">
        <f t="shared" si="9"/>
        <v>, setType=LIBSETS_SETTYPE_DUNGEON},</v>
      </c>
      <c r="AU116" s="25" t="str">
        <f t="shared" si="7"/>
        <v xml:space="preserve"> --Vestments of the Warlock / Gewänder des Hexers   [Selene's Web]</v>
      </c>
    </row>
    <row r="117" spans="1:47" x14ac:dyDescent="0.25">
      <c r="A117" s="13">
        <v>28</v>
      </c>
      <c r="B117" t="s">
        <v>1380</v>
      </c>
      <c r="C117" t="s">
        <v>1382</v>
      </c>
      <c r="D117" t="s">
        <v>1381</v>
      </c>
      <c r="G117" s="3">
        <f t="shared" si="5"/>
        <v>28</v>
      </c>
      <c r="J117" s="8" t="s">
        <v>4286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constants'!$E$2:$L$4999,8,FALSE),"")</f>
        <v>126</v>
      </c>
      <c r="S117" t="s">
        <v>43</v>
      </c>
      <c r="T117" s="23" t="str">
        <f>VLOOKUP(R117,'ESO zone constants'!$L$2:$O$9999,4,FALSE)</f>
        <v>DLC_BASE_GAME</v>
      </c>
      <c r="U117" s="3" t="str">
        <f>VLOOKUP(T117,'LibSets constants'!$B$2:$C$999,2,FALSE)</f>
        <v>Included in base game</v>
      </c>
      <c r="X117" s="3">
        <f>IF(J117&lt;&gt;"LIBSETS_SETTYPE_BATTLEGROUND",IF(J117&lt;&gt;"LIBSETS_SETTYPE_SPECIAL",IF(Y117&lt;&gt;"",VLOOKUP(Y117,'ESO zone constants'!$E$2:$L$4999,8,FALSE),""),""),"")</f>
        <v>931</v>
      </c>
      <c r="Y117" t="s">
        <v>56</v>
      </c>
      <c r="AB117" s="3" t="str">
        <f>IF(J117&lt;&gt;"LIBSETS_SETTYPE_BATTLEGROUND",IF(J117&lt;&gt;"LIBSETS_SETTYPE_SPECIAL",IF(AC117&lt;&gt;"",VLOOKUP(AC117,'ESO zone constants'!$E$2:$L$4999,8,FALSE),""),""),"")</f>
        <v/>
      </c>
      <c r="AF117" s="3" t="str">
        <f>IF(J117&lt;&gt;"LIBSETS_SETTYPE_BATTLEGROUND",IF(J117&lt;&gt;"LIBSETS_SETTYPE_SPECIAL",IF(AG117&lt;&gt;"",VLOOKUP(AG117,'ESO zone constants'!$E$2:$L$4999,8,FALSE),""),""),"")</f>
        <v/>
      </c>
      <c r="AJ117" s="3" t="str">
        <f>IF(J117&lt;&gt;"LIBSETS_SETTYPE_BATTLEGROUND",IF(J117&lt;&gt;"LIBSETS_SETTYPE_SPECIAL",IF(AK117&lt;&gt;"",VLOOKUP(AK117,'ESO zone constants'!$E$2:$L$4999,8,FALSE),""),""),"")</f>
        <v/>
      </c>
      <c r="AN117" s="3" t="str">
        <f>IF(J117&lt;&gt;"LIBSETS_SETTYPE_BATTLEGROUND",IF(J117&lt;&gt;"LIBSETS_SETTYPE_SPECIAL",IF(AO117&lt;&gt;"",VLOOKUP(AO117,'ESO zone constants'!$E$2:$L$4999,8,FALSE),""),""),"")</f>
        <v/>
      </c>
      <c r="AR117" s="25" t="str">
        <f t="shared" si="8"/>
        <v>[28] = {wayshrines={-1,-1,-1,}, dlcId=DLC_BASE_GAME</v>
      </c>
      <c r="AS117" s="25" t="str">
        <f t="shared" si="6"/>
        <v>, zoneIds={126,931}, veteran=false</v>
      </c>
      <c r="AT117" s="25" t="str">
        <f t="shared" si="9"/>
        <v>, setType=LIBSETS_SETTYPE_DUNGEON},</v>
      </c>
      <c r="AU117" s="25" t="str">
        <f t="shared" si="7"/>
        <v xml:space="preserve"> --Barkskin / Borkenhaut   [Elden Hollow I, Elden Hollow II]</v>
      </c>
    </row>
    <row r="118" spans="1:47" x14ac:dyDescent="0.25">
      <c r="A118" s="13">
        <v>29</v>
      </c>
      <c r="B118" t="s">
        <v>1383</v>
      </c>
      <c r="C118" t="s">
        <v>1385</v>
      </c>
      <c r="D118" t="s">
        <v>1384</v>
      </c>
      <c r="G118" s="3">
        <f t="shared" si="5"/>
        <v>29</v>
      </c>
      <c r="J118" s="8" t="s">
        <v>4286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constants'!$E$2:$L$4999,8,FALSE),"")</f>
        <v>146</v>
      </c>
      <c r="S118" t="s">
        <v>62</v>
      </c>
      <c r="T118" s="23" t="str">
        <f>VLOOKUP(R118,'ESO zone constants'!$L$2:$O$9999,4,FALSE)</f>
        <v>DLC_BASE_GAME</v>
      </c>
      <c r="U118" s="3" t="str">
        <f>VLOOKUP(T118,'LibSets constants'!$B$2:$C$999,2,FALSE)</f>
        <v>Included in base game</v>
      </c>
      <c r="X118" s="3">
        <f>IF(J118&lt;&gt;"LIBSETS_SETTYPE_BATTLEGROUND",IF(J118&lt;&gt;"LIBSETS_SETTYPE_SPECIAL",IF(Y118&lt;&gt;"",VLOOKUP(Y118,'ESO zone constants'!$E$2:$L$4999,8,FALSE),""),""),"")</f>
        <v>933</v>
      </c>
      <c r="Y118" t="s">
        <v>58</v>
      </c>
      <c r="AB118" s="3" t="str">
        <f>IF(J118&lt;&gt;"LIBSETS_SETTYPE_BATTLEGROUND",IF(J118&lt;&gt;"LIBSETS_SETTYPE_SPECIAL",IF(AC118&lt;&gt;"",VLOOKUP(AC118,'ESO zone constants'!$E$2:$L$4999,8,FALSE),""),""),"")</f>
        <v/>
      </c>
      <c r="AF118" s="3" t="str">
        <f>IF(J118&lt;&gt;"LIBSETS_SETTYPE_BATTLEGROUND",IF(J118&lt;&gt;"LIBSETS_SETTYPE_SPECIAL",IF(AG118&lt;&gt;"",VLOOKUP(AG118,'ESO zone constants'!$E$2:$L$4999,8,FALSE),""),""),"")</f>
        <v/>
      </c>
      <c r="AJ118" s="3" t="str">
        <f>IF(J118&lt;&gt;"LIBSETS_SETTYPE_BATTLEGROUND",IF(J118&lt;&gt;"LIBSETS_SETTYPE_SPECIAL",IF(AK118&lt;&gt;"",VLOOKUP(AK118,'ESO zone constants'!$E$2:$L$4999,8,FALSE),""),""),"")</f>
        <v/>
      </c>
      <c r="AN118" s="3" t="str">
        <f>IF(J118&lt;&gt;"LIBSETS_SETTYPE_BATTLEGROUND",IF(J118&lt;&gt;"LIBSETS_SETTYPE_SPECIAL",IF(AO118&lt;&gt;"",VLOOKUP(AO118,'ESO zone constants'!$E$2:$L$4999,8,FALSE),""),""),"")</f>
        <v/>
      </c>
      <c r="AR118" s="25" t="str">
        <f t="shared" si="8"/>
        <v>[29] = {wayshrines={-1,-1,-1,}, dlcId=DLC_BASE_GAME</v>
      </c>
      <c r="AS118" s="25" t="str">
        <f t="shared" si="6"/>
        <v>, zoneIds={146,933}, veteran=false</v>
      </c>
      <c r="AT118" s="25" t="str">
        <f t="shared" si="9"/>
        <v>, setType=LIBSETS_SETTYPE_DUNGEON},</v>
      </c>
      <c r="AU118" s="25" t="str">
        <f t="shared" si="7"/>
        <v xml:space="preserve"> --Sergeant's Mail / Rüstung des Feldwebels   [Wayrest Sewers I, Wayrest Sewers II]</v>
      </c>
    </row>
    <row r="119" spans="1:47" x14ac:dyDescent="0.25">
      <c r="A119" s="13">
        <v>33</v>
      </c>
      <c r="B119" t="s">
        <v>1395</v>
      </c>
      <c r="C119" t="s">
        <v>1397</v>
      </c>
      <c r="D119" t="s">
        <v>1396</v>
      </c>
      <c r="G119" s="3">
        <f t="shared" si="5"/>
        <v>33</v>
      </c>
      <c r="J119" s="8" t="s">
        <v>4286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constants'!$E$2:$L$4999,8,FALSE),"")</f>
        <v>283</v>
      </c>
      <c r="S119" t="s">
        <v>51</v>
      </c>
      <c r="T119" s="23" t="str">
        <f>VLOOKUP(R119,'ESO zone constants'!$L$2:$O$9999,4,FALSE)</f>
        <v>DLC_BASE_GAME</v>
      </c>
      <c r="U119" s="3" t="str">
        <f>VLOOKUP(T119,'LibSets constants'!$B$2:$C$999,2,FALSE)</f>
        <v>Included in base game</v>
      </c>
      <c r="X119" s="3">
        <f>IF(J119&lt;&gt;"LIBSETS_SETTYPE_BATTLEGROUND",IF(J119&lt;&gt;"LIBSETS_SETTYPE_SPECIAL",IF(Y119&lt;&gt;"",VLOOKUP(Y119,'ESO zone constants'!$E$2:$L$4999,8,FALSE),""),""),"")</f>
        <v>934</v>
      </c>
      <c r="Y119" t="s">
        <v>63</v>
      </c>
      <c r="AB119" s="3" t="str">
        <f>IF(J119&lt;&gt;"LIBSETS_SETTYPE_BATTLEGROUND",IF(J119&lt;&gt;"LIBSETS_SETTYPE_SPECIAL",IF(AC119&lt;&gt;"",VLOOKUP(AC119,'ESO zone constants'!$E$2:$L$4999,8,FALSE),""),""),"")</f>
        <v/>
      </c>
      <c r="AF119" s="3" t="str">
        <f>IF(J119&lt;&gt;"LIBSETS_SETTYPE_BATTLEGROUND",IF(J119&lt;&gt;"LIBSETS_SETTYPE_SPECIAL",IF(AG119&lt;&gt;"",VLOOKUP(AG119,'ESO zone constants'!$E$2:$L$4999,8,FALSE),""),""),"")</f>
        <v/>
      </c>
      <c r="AJ119" s="3" t="str">
        <f>IF(J119&lt;&gt;"LIBSETS_SETTYPE_BATTLEGROUND",IF(J119&lt;&gt;"LIBSETS_SETTYPE_SPECIAL",IF(AK119&lt;&gt;"",VLOOKUP(AK119,'ESO zone constants'!$E$2:$L$4999,8,FALSE),""),""),"")</f>
        <v/>
      </c>
      <c r="AN119" s="3" t="str">
        <f>IF(J119&lt;&gt;"LIBSETS_SETTYPE_BATTLEGROUND",IF(J119&lt;&gt;"LIBSETS_SETTYPE_SPECIAL",IF(AO119&lt;&gt;"",VLOOKUP(AO119,'ESO zone constants'!$E$2:$L$4999,8,FALSE),""),""),"")</f>
        <v/>
      </c>
      <c r="AR119" s="25" t="str">
        <f t="shared" si="8"/>
        <v>[33] = {wayshrines={-1,-1,-1,}, dlcId=DLC_BASE_GAME</v>
      </c>
      <c r="AS119" s="25" t="str">
        <f t="shared" si="6"/>
        <v>, zoneIds={283,934}, veteran=false</v>
      </c>
      <c r="AT119" s="25" t="str">
        <f t="shared" si="9"/>
        <v>, setType=LIBSETS_SETTYPE_DUNGEON},</v>
      </c>
      <c r="AU119" s="25" t="str">
        <f t="shared" si="7"/>
        <v xml:space="preserve"> --Viper's Sting / Vipernbiss   [Fungal Grotto I, Fungal Grotto II]</v>
      </c>
    </row>
    <row r="120" spans="1:47" x14ac:dyDescent="0.25">
      <c r="A120" s="13">
        <v>35</v>
      </c>
      <c r="B120" t="s">
        <v>1401</v>
      </c>
      <c r="C120" t="s">
        <v>1403</v>
      </c>
      <c r="D120" t="s">
        <v>1402</v>
      </c>
      <c r="G120" s="3">
        <f t="shared" si="5"/>
        <v>35</v>
      </c>
      <c r="J120" s="8" t="s">
        <v>4286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constants'!$E$2:$L$4999,8,FALSE),"")</f>
        <v>144</v>
      </c>
      <c r="S120" t="s">
        <v>66</v>
      </c>
      <c r="T120" s="23" t="str">
        <f>VLOOKUP(R120,'ESO zone constants'!$L$2:$O$9999,4,FALSE)</f>
        <v>DLC_BASE_GAME</v>
      </c>
      <c r="U120" s="3" t="str">
        <f>VLOOKUP(T120,'LibSets constants'!$B$2:$C$999,2,FALSE)</f>
        <v>Included in base game</v>
      </c>
      <c r="X120" s="3">
        <f>IF(J120&lt;&gt;"LIBSETS_SETTYPE_BATTLEGROUND",IF(J120&lt;&gt;"LIBSETS_SETTYPE_SPECIAL",IF(Y120&lt;&gt;"",VLOOKUP(Y120,'ESO zone constants'!$E$2:$L$4999,8,FALSE),""),""),"")</f>
        <v>936</v>
      </c>
      <c r="Y120" t="s">
        <v>42</v>
      </c>
      <c r="AB120" s="3" t="str">
        <f>IF(J120&lt;&gt;"LIBSETS_SETTYPE_BATTLEGROUND",IF(J120&lt;&gt;"LIBSETS_SETTYPE_SPECIAL",IF(AC120&lt;&gt;"",VLOOKUP(AC120,'ESO zone constants'!$E$2:$L$4999,8,FALSE),""),""),"")</f>
        <v/>
      </c>
      <c r="AF120" s="3" t="str">
        <f>IF(J120&lt;&gt;"LIBSETS_SETTYPE_BATTLEGROUND",IF(J120&lt;&gt;"LIBSETS_SETTYPE_SPECIAL",IF(AG120&lt;&gt;"",VLOOKUP(AG120,'ESO zone constants'!$E$2:$L$4999,8,FALSE),""),""),"")</f>
        <v/>
      </c>
      <c r="AJ120" s="3" t="str">
        <f>IF(J120&lt;&gt;"LIBSETS_SETTYPE_BATTLEGROUND",IF(J120&lt;&gt;"LIBSETS_SETTYPE_SPECIAL",IF(AK120&lt;&gt;"",VLOOKUP(AK120,'ESO zone constants'!$E$2:$L$4999,8,FALSE),""),""),"")</f>
        <v/>
      </c>
      <c r="AN120" s="3" t="str">
        <f>IF(J120&lt;&gt;"LIBSETS_SETTYPE_BATTLEGROUND",IF(J120&lt;&gt;"LIBSETS_SETTYPE_SPECIAL",IF(AO120&lt;&gt;"",VLOOKUP(AO120,'ESO zone constants'!$E$2:$L$4999,8,FALSE),""),""),"")</f>
        <v/>
      </c>
      <c r="AR120" s="25" t="str">
        <f t="shared" si="8"/>
        <v>[35] = {wayshrines={-1,-1,-1,}, dlcId=DLC_BASE_GAME</v>
      </c>
      <c r="AS120" s="25" t="str">
        <f t="shared" si="6"/>
        <v>, zoneIds={144,936}, veteran=false</v>
      </c>
      <c r="AT120" s="25" t="str">
        <f t="shared" si="9"/>
        <v>, setType=LIBSETS_SETTYPE_DUNGEON},</v>
      </c>
      <c r="AU120" s="25" t="str">
        <f t="shared" si="7"/>
        <v xml:space="preserve"> --Knightmare / Albtraumritter   [Spindleclutch I, Spindleclutch II]</v>
      </c>
    </row>
    <row r="121" spans="1:47" x14ac:dyDescent="0.25">
      <c r="A121" s="13">
        <v>46</v>
      </c>
      <c r="B121" t="s">
        <v>1422</v>
      </c>
      <c r="C121" t="s">
        <v>1424</v>
      </c>
      <c r="D121" t="s">
        <v>1423</v>
      </c>
      <c r="G121" s="3">
        <f t="shared" si="5"/>
        <v>46</v>
      </c>
      <c r="J121" s="8" t="s">
        <v>4286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constants'!$E$2:$L$4999,8,FALSE),"")</f>
        <v>64</v>
      </c>
      <c r="S121" t="s">
        <v>70</v>
      </c>
      <c r="T121" s="23" t="str">
        <f>VLOOKUP(R121,'ESO zone constants'!$L$2:$O$9999,4,FALSE)</f>
        <v>DLC_BASE_GAME</v>
      </c>
      <c r="U121" s="3" t="str">
        <f>VLOOKUP(T121,'LibSets constants'!$B$2:$C$999,2,FALSE)</f>
        <v>Included in base game</v>
      </c>
      <c r="X121" s="3" t="str">
        <f>IF(J121&lt;&gt;"LIBSETS_SETTYPE_BATTLEGROUND",IF(J121&lt;&gt;"LIBSETS_SETTYPE_SPECIAL",IF(Y121&lt;&gt;"",VLOOKUP(Y121,'ESO zone constants'!$E$2:$L$4999,8,FALSE),""),""),"")</f>
        <v/>
      </c>
      <c r="AB121" s="3" t="str">
        <f>IF(J121&lt;&gt;"LIBSETS_SETTYPE_BATTLEGROUND",IF(J121&lt;&gt;"LIBSETS_SETTYPE_SPECIAL",IF(AC121&lt;&gt;"",VLOOKUP(AC121,'ESO zone constants'!$E$2:$L$4999,8,FALSE),""),""),"")</f>
        <v/>
      </c>
      <c r="AF121" s="3" t="str">
        <f>IF(J121&lt;&gt;"LIBSETS_SETTYPE_BATTLEGROUND",IF(J121&lt;&gt;"LIBSETS_SETTYPE_SPECIAL",IF(AG121&lt;&gt;"",VLOOKUP(AG121,'ESO zone constants'!$E$2:$L$4999,8,FALSE),""),""),"")</f>
        <v/>
      </c>
      <c r="AJ121" s="3" t="str">
        <f>IF(J121&lt;&gt;"LIBSETS_SETTYPE_BATTLEGROUND",IF(J121&lt;&gt;"LIBSETS_SETTYPE_SPECIAL",IF(AK121&lt;&gt;"",VLOOKUP(AK121,'ESO zone constants'!$E$2:$L$4999,8,FALSE),""),""),"")</f>
        <v/>
      </c>
      <c r="AN121" s="3" t="str">
        <f>IF(J121&lt;&gt;"LIBSETS_SETTYPE_BATTLEGROUND",IF(J121&lt;&gt;"LIBSETS_SETTYPE_SPECIAL",IF(AO121&lt;&gt;"",VLOOKUP(AO121,'ESO zone constants'!$E$2:$L$4999,8,FALSE),""),""),"")</f>
        <v/>
      </c>
      <c r="AR121" s="25" t="str">
        <f t="shared" si="8"/>
        <v>[46] = {wayshrines={-1,-1,-1,}, dlcId=DLC_BASE_GAME</v>
      </c>
      <c r="AS121" s="25" t="str">
        <f t="shared" si="6"/>
        <v>, zoneIds={64}, veteran=false</v>
      </c>
      <c r="AT121" s="25" t="str">
        <f t="shared" si="9"/>
        <v>, setType=LIBSETS_SETTYPE_DUNGEON},</v>
      </c>
      <c r="AU121" s="25" t="str">
        <f t="shared" si="7"/>
        <v xml:space="preserve"> --Noble Duelist's Silks / Seide des edlen Duellanten   [Blessed Crucible]</v>
      </c>
    </row>
    <row r="122" spans="1:47" x14ac:dyDescent="0.25">
      <c r="A122" s="13">
        <v>53</v>
      </c>
      <c r="B122" t="s">
        <v>1443</v>
      </c>
      <c r="C122" t="s">
        <v>1445</v>
      </c>
      <c r="D122" t="s">
        <v>1444</v>
      </c>
      <c r="G122" s="3">
        <f t="shared" si="5"/>
        <v>53</v>
      </c>
      <c r="J122" s="8" t="s">
        <v>4286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constants'!$E$2:$L$4999,8,FALSE),"")</f>
        <v>449</v>
      </c>
      <c r="S122" t="s">
        <v>48</v>
      </c>
      <c r="T122" s="23" t="str">
        <f>VLOOKUP(R122,'ESO zone constants'!$L$2:$O$9999,4,FALSE)</f>
        <v>DLC_BASE_GAME</v>
      </c>
      <c r="U122" s="3" t="str">
        <f>VLOOKUP(T122,'LibSets constants'!$B$2:$C$999,2,FALSE)</f>
        <v>Included in base game</v>
      </c>
      <c r="X122" s="3" t="str">
        <f>IF(J122&lt;&gt;"LIBSETS_SETTYPE_BATTLEGROUND",IF(J122&lt;&gt;"LIBSETS_SETTYPE_SPECIAL",IF(Y122&lt;&gt;"",VLOOKUP(Y122,'ESO zone constants'!$E$2:$L$4999,8,FALSE),""),""),"")</f>
        <v/>
      </c>
      <c r="AB122" s="3" t="str">
        <f>IF(J122&lt;&gt;"LIBSETS_SETTYPE_BATTLEGROUND",IF(J122&lt;&gt;"LIBSETS_SETTYPE_SPECIAL",IF(AC122&lt;&gt;"",VLOOKUP(AC122,'ESO zone constants'!$E$2:$L$4999,8,FALSE),""),""),"")</f>
        <v/>
      </c>
      <c r="AF122" s="3" t="str">
        <f>IF(J122&lt;&gt;"LIBSETS_SETTYPE_BATTLEGROUND",IF(J122&lt;&gt;"LIBSETS_SETTYPE_SPECIAL",IF(AG122&lt;&gt;"",VLOOKUP(AG122,'ESO zone constants'!$E$2:$L$4999,8,FALSE),""),""),"")</f>
        <v/>
      </c>
      <c r="AJ122" s="3" t="str">
        <f>IF(J122&lt;&gt;"LIBSETS_SETTYPE_BATTLEGROUND",IF(J122&lt;&gt;"LIBSETS_SETTYPE_SPECIAL",IF(AK122&lt;&gt;"",VLOOKUP(AK122,'ESO zone constants'!$E$2:$L$4999,8,FALSE),""),""),"")</f>
        <v/>
      </c>
      <c r="AN122" s="3" t="str">
        <f>IF(J122&lt;&gt;"LIBSETS_SETTYPE_BATTLEGROUND",IF(J122&lt;&gt;"LIBSETS_SETTYPE_SPECIAL",IF(AO122&lt;&gt;"",VLOOKUP(AO122,'ESO zone constants'!$E$2:$L$4999,8,FALSE),""),""),"")</f>
        <v/>
      </c>
      <c r="AR122" s="25" t="str">
        <f t="shared" si="8"/>
        <v>[53] = {wayshrines={-1,-1,-1,}, dlcId=DLC_BASE_GAME</v>
      </c>
      <c r="AS122" s="25" t="str">
        <f t="shared" si="6"/>
        <v>, zoneIds={449}, veteran=false</v>
      </c>
      <c r="AT122" s="25" t="str">
        <f t="shared" si="9"/>
        <v>, setType=LIBSETS_SETTYPE_DUNGEON},</v>
      </c>
      <c r="AU122" s="25" t="str">
        <f t="shared" si="7"/>
        <v xml:space="preserve"> --The Ice Furnace / Eisschmiede   [Direfrost Keep]</v>
      </c>
    </row>
    <row r="123" spans="1:47" x14ac:dyDescent="0.25">
      <c r="A123" s="13">
        <v>55</v>
      </c>
      <c r="B123" t="s">
        <v>1449</v>
      </c>
      <c r="C123" t="s">
        <v>1451</v>
      </c>
      <c r="D123" t="s">
        <v>1450</v>
      </c>
      <c r="G123" s="3">
        <f t="shared" si="5"/>
        <v>55</v>
      </c>
      <c r="J123" s="8" t="s">
        <v>4286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constants'!$E$2:$L$4999,8,FALSE),"")</f>
        <v>144</v>
      </c>
      <c r="S123" t="s">
        <v>66</v>
      </c>
      <c r="T123" s="23" t="str">
        <f>VLOOKUP(R123,'ESO zone constants'!$L$2:$O$9999,4,FALSE)</f>
        <v>DLC_BASE_GAME</v>
      </c>
      <c r="U123" s="3" t="str">
        <f>VLOOKUP(T123,'LibSets constants'!$B$2:$C$999,2,FALSE)</f>
        <v>Included in base game</v>
      </c>
      <c r="X123" s="3">
        <f>IF(J123&lt;&gt;"LIBSETS_SETTYPE_BATTLEGROUND",IF(J123&lt;&gt;"LIBSETS_SETTYPE_SPECIAL",IF(Y123&lt;&gt;"",VLOOKUP(Y123,'ESO zone constants'!$E$2:$L$4999,8,FALSE),""),""),"")</f>
        <v>936</v>
      </c>
      <c r="Y123" t="s">
        <v>42</v>
      </c>
      <c r="AB123" s="3" t="str">
        <f>IF(J123&lt;&gt;"LIBSETS_SETTYPE_BATTLEGROUND",IF(J123&lt;&gt;"LIBSETS_SETTYPE_SPECIAL",IF(AC123&lt;&gt;"",VLOOKUP(AC123,'ESO zone constants'!$E$2:$L$4999,8,FALSE),""),""),"")</f>
        <v/>
      </c>
      <c r="AF123" s="3" t="str">
        <f>IF(J123&lt;&gt;"LIBSETS_SETTYPE_BATTLEGROUND",IF(J123&lt;&gt;"LIBSETS_SETTYPE_SPECIAL",IF(AG123&lt;&gt;"",VLOOKUP(AG123,'ESO zone constants'!$E$2:$L$4999,8,FALSE),""),""),"")</f>
        <v/>
      </c>
      <c r="AJ123" s="3" t="str">
        <f>IF(J123&lt;&gt;"LIBSETS_SETTYPE_BATTLEGROUND",IF(J123&lt;&gt;"LIBSETS_SETTYPE_SPECIAL",IF(AK123&lt;&gt;"",VLOOKUP(AK123,'ESO zone constants'!$E$2:$L$4999,8,FALSE),""),""),"")</f>
        <v/>
      </c>
      <c r="AN123" s="3" t="str">
        <f>IF(J123&lt;&gt;"LIBSETS_SETTYPE_BATTLEGROUND",IF(J123&lt;&gt;"LIBSETS_SETTYPE_SPECIAL",IF(AO123&lt;&gt;"",VLOOKUP(AO123,'ESO zone constants'!$E$2:$L$4999,8,FALSE),""),""),"")</f>
        <v/>
      </c>
      <c r="AR123" s="25" t="str">
        <f t="shared" si="8"/>
        <v>[55] = {wayshrines={-1,-1,-1,}, dlcId=DLC_BASE_GAME</v>
      </c>
      <c r="AS123" s="25" t="str">
        <f t="shared" si="6"/>
        <v>, zoneIds={144,936}, veteran=false</v>
      </c>
      <c r="AT123" s="25" t="str">
        <f t="shared" si="9"/>
        <v>, setType=LIBSETS_SETTYPE_DUNGEON},</v>
      </c>
      <c r="AU123" s="25" t="str">
        <f t="shared" si="7"/>
        <v xml:space="preserve"> --Prayer Shawl / Gebetstuch   [Spindleclutch I, Spindleclutch II]</v>
      </c>
    </row>
    <row r="124" spans="1:47" x14ac:dyDescent="0.25">
      <c r="A124" s="13">
        <v>61</v>
      </c>
      <c r="B124" t="s">
        <v>1467</v>
      </c>
      <c r="C124" t="s">
        <v>1469</v>
      </c>
      <c r="D124" t="s">
        <v>1468</v>
      </c>
      <c r="G124" s="3">
        <f t="shared" si="5"/>
        <v>61</v>
      </c>
      <c r="J124" s="8" t="s">
        <v>4286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constants'!$E$2:$L$4999,8,FALSE),"")</f>
        <v>283</v>
      </c>
      <c r="S124" t="s">
        <v>51</v>
      </c>
      <c r="T124" s="23" t="str">
        <f>VLOOKUP(R124,'ESO zone constants'!$L$2:$O$9999,4,FALSE)</f>
        <v>DLC_BASE_GAME</v>
      </c>
      <c r="U124" s="3" t="str">
        <f>VLOOKUP(T124,'LibSets constants'!$B$2:$C$999,2,FALSE)</f>
        <v>Included in base game</v>
      </c>
      <c r="X124" s="3">
        <f>IF(J124&lt;&gt;"LIBSETS_SETTYPE_BATTLEGROUND",IF(J124&lt;&gt;"LIBSETS_SETTYPE_SPECIAL",IF(Y124&lt;&gt;"",VLOOKUP(Y124,'ESO zone constants'!$E$2:$L$4999,8,FALSE),""),""),"")</f>
        <v>934</v>
      </c>
      <c r="Y124" t="s">
        <v>63</v>
      </c>
      <c r="AB124" s="3" t="str">
        <f>IF(J124&lt;&gt;"LIBSETS_SETTYPE_BATTLEGROUND",IF(J124&lt;&gt;"LIBSETS_SETTYPE_SPECIAL",IF(AC124&lt;&gt;"",VLOOKUP(AC124,'ESO zone constants'!$E$2:$L$4999,8,FALSE),""),""),"")</f>
        <v/>
      </c>
      <c r="AF124" s="3" t="str">
        <f>IF(J124&lt;&gt;"LIBSETS_SETTYPE_BATTLEGROUND",IF(J124&lt;&gt;"LIBSETS_SETTYPE_SPECIAL",IF(AG124&lt;&gt;"",VLOOKUP(AG124,'ESO zone constants'!$E$2:$L$4999,8,FALSE),""),""),"")</f>
        <v/>
      </c>
      <c r="AJ124" s="3" t="str">
        <f>IF(J124&lt;&gt;"LIBSETS_SETTYPE_BATTLEGROUND",IF(J124&lt;&gt;"LIBSETS_SETTYPE_SPECIAL",IF(AK124&lt;&gt;"",VLOOKUP(AK124,'ESO zone constants'!$E$2:$L$4999,8,FALSE),""),""),"")</f>
        <v/>
      </c>
      <c r="AN124" s="3" t="str">
        <f>IF(J124&lt;&gt;"LIBSETS_SETTYPE_BATTLEGROUND",IF(J124&lt;&gt;"LIBSETS_SETTYPE_SPECIAL",IF(AO124&lt;&gt;"",VLOOKUP(AO124,'ESO zone constants'!$E$2:$L$4999,8,FALSE),""),""),"")</f>
        <v/>
      </c>
      <c r="AR124" s="25" t="str">
        <f t="shared" si="8"/>
        <v>[61] = {wayshrines={-1,-1,-1,}, dlcId=DLC_BASE_GAME</v>
      </c>
      <c r="AS124" s="25" t="str">
        <f t="shared" si="6"/>
        <v>, zoneIds={283,934}, veteran=false</v>
      </c>
      <c r="AT124" s="25" t="str">
        <f t="shared" si="9"/>
        <v>, setType=LIBSETS_SETTYPE_DUNGEON},</v>
      </c>
      <c r="AU124" s="25" t="str">
        <f t="shared" si="7"/>
        <v xml:space="preserve"> --Dreugh King Slayer / Dreughkönigsschlächter   [Fungal Grotto I, Fungal Grotto II]</v>
      </c>
    </row>
    <row r="125" spans="1:47" x14ac:dyDescent="0.25">
      <c r="A125" s="13">
        <v>71</v>
      </c>
      <c r="B125" t="s">
        <v>1497</v>
      </c>
      <c r="C125" t="s">
        <v>1499</v>
      </c>
      <c r="D125" t="s">
        <v>1498</v>
      </c>
      <c r="G125" s="3">
        <f t="shared" si="5"/>
        <v>71</v>
      </c>
      <c r="J125" s="8" t="s">
        <v>4286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constants'!$E$2:$L$4999,8,FALSE),"")</f>
        <v>31</v>
      </c>
      <c r="S125" t="s">
        <v>59</v>
      </c>
      <c r="T125" s="23" t="str">
        <f>VLOOKUP(R125,'ESO zone constants'!$L$2:$O$9999,4,FALSE)</f>
        <v>DLC_BASE_GAME</v>
      </c>
      <c r="U125" s="3" t="str">
        <f>VLOOKUP(T125,'LibSets constants'!$B$2:$C$999,2,FALSE)</f>
        <v>Included in base game</v>
      </c>
      <c r="X125" s="3" t="str">
        <f>IF(J125&lt;&gt;"LIBSETS_SETTYPE_BATTLEGROUND",IF(J125&lt;&gt;"LIBSETS_SETTYPE_SPECIAL",IF(Y125&lt;&gt;"",VLOOKUP(Y125,'ESO zone constants'!$E$2:$L$4999,8,FALSE),""),""),"")</f>
        <v/>
      </c>
      <c r="AB125" s="3" t="str">
        <f>IF(J125&lt;&gt;"LIBSETS_SETTYPE_BATTLEGROUND",IF(J125&lt;&gt;"LIBSETS_SETTYPE_SPECIAL",IF(AC125&lt;&gt;"",VLOOKUP(AC125,'ESO zone constants'!$E$2:$L$4999,8,FALSE),""),""),"")</f>
        <v/>
      </c>
      <c r="AF125" s="3" t="str">
        <f>IF(J125&lt;&gt;"LIBSETS_SETTYPE_BATTLEGROUND",IF(J125&lt;&gt;"LIBSETS_SETTYPE_SPECIAL",IF(AG125&lt;&gt;"",VLOOKUP(AG125,'ESO zone constants'!$E$2:$L$4999,8,FALSE),""),""),"")</f>
        <v/>
      </c>
      <c r="AJ125" s="3" t="str">
        <f>IF(J125&lt;&gt;"LIBSETS_SETTYPE_BATTLEGROUND",IF(J125&lt;&gt;"LIBSETS_SETTYPE_SPECIAL",IF(AK125&lt;&gt;"",VLOOKUP(AK125,'ESO zone constants'!$E$2:$L$4999,8,FALSE),""),""),"")</f>
        <v/>
      </c>
      <c r="AN125" s="3" t="str">
        <f>IF(J125&lt;&gt;"LIBSETS_SETTYPE_BATTLEGROUND",IF(J125&lt;&gt;"LIBSETS_SETTYPE_SPECIAL",IF(AO125&lt;&gt;"",VLOOKUP(AO125,'ESO zone constants'!$E$2:$L$4999,8,FALSE),""),""),"")</f>
        <v/>
      </c>
      <c r="AR125" s="25" t="str">
        <f t="shared" si="8"/>
        <v>[71] = {wayshrines={-1,-1,-1,}, dlcId=DLC_BASE_GAME</v>
      </c>
      <c r="AS125" s="25" t="str">
        <f t="shared" si="6"/>
        <v>, zoneIds={31}, veteran=false</v>
      </c>
      <c r="AT125" s="25" t="str">
        <f t="shared" si="9"/>
        <v>, setType=LIBSETS_SETTYPE_DUNGEON},</v>
      </c>
      <c r="AU125" s="25" t="str">
        <f t="shared" si="7"/>
        <v xml:space="preserve"> --Durok's Bane / Duroks Fluch   [Selene's Web]</v>
      </c>
    </row>
    <row r="126" spans="1:47" x14ac:dyDescent="0.25">
      <c r="A126" s="13">
        <v>72</v>
      </c>
      <c r="B126" t="s">
        <v>1500</v>
      </c>
      <c r="C126" t="s">
        <v>1502</v>
      </c>
      <c r="D126" t="s">
        <v>1501</v>
      </c>
      <c r="G126" s="3">
        <f t="shared" si="5"/>
        <v>72</v>
      </c>
      <c r="J126" s="8" t="s">
        <v>4286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constants'!$E$2:$L$4999,8,FALSE),"")</f>
        <v>64</v>
      </c>
      <c r="S126" t="s">
        <v>70</v>
      </c>
      <c r="T126" s="23" t="str">
        <f>VLOOKUP(R126,'ESO zone constants'!$L$2:$O$9999,4,FALSE)</f>
        <v>DLC_BASE_GAME</v>
      </c>
      <c r="U126" s="3" t="str">
        <f>VLOOKUP(T126,'LibSets constants'!$B$2:$C$999,2,FALSE)</f>
        <v>Included in base game</v>
      </c>
      <c r="X126" s="3" t="str">
        <f>IF(J126&lt;&gt;"LIBSETS_SETTYPE_BATTLEGROUND",IF(J126&lt;&gt;"LIBSETS_SETTYPE_SPECIAL",IF(Y126&lt;&gt;"",VLOOKUP(Y126,'ESO zone constants'!$E$2:$L$4999,8,FALSE),""),""),"")</f>
        <v/>
      </c>
      <c r="AB126" s="3" t="str">
        <f>IF(J126&lt;&gt;"LIBSETS_SETTYPE_BATTLEGROUND",IF(J126&lt;&gt;"LIBSETS_SETTYPE_SPECIAL",IF(AC126&lt;&gt;"",VLOOKUP(AC126,'ESO zone constants'!$E$2:$L$4999,8,FALSE),""),""),"")</f>
        <v/>
      </c>
      <c r="AF126" s="3" t="str">
        <f>IF(J126&lt;&gt;"LIBSETS_SETTYPE_BATTLEGROUND",IF(J126&lt;&gt;"LIBSETS_SETTYPE_SPECIAL",IF(AG126&lt;&gt;"",VLOOKUP(AG126,'ESO zone constants'!$E$2:$L$4999,8,FALSE),""),""),"")</f>
        <v/>
      </c>
      <c r="AJ126" s="3" t="str">
        <f>IF(J126&lt;&gt;"LIBSETS_SETTYPE_BATTLEGROUND",IF(J126&lt;&gt;"LIBSETS_SETTYPE_SPECIAL",IF(AK126&lt;&gt;"",VLOOKUP(AK126,'ESO zone constants'!$E$2:$L$4999,8,FALSE),""),""),"")</f>
        <v/>
      </c>
      <c r="AN126" s="3" t="str">
        <f>IF(J126&lt;&gt;"LIBSETS_SETTYPE_BATTLEGROUND",IF(J126&lt;&gt;"LIBSETS_SETTYPE_SPECIAL",IF(AO126&lt;&gt;"",VLOOKUP(AO126,'ESO zone constants'!$E$2:$L$4999,8,FALSE),""),""),"")</f>
        <v/>
      </c>
      <c r="AR126" s="25" t="str">
        <f t="shared" si="8"/>
        <v>[72] = {wayshrines={-1,-1,-1,}, dlcId=DLC_BASE_GAME</v>
      </c>
      <c r="AS126" s="25" t="str">
        <f t="shared" si="6"/>
        <v>, zoneIds={64}, veteran=false</v>
      </c>
      <c r="AT126" s="25" t="str">
        <f t="shared" si="9"/>
        <v>, setType=LIBSETS_SETTYPE_DUNGEON},</v>
      </c>
      <c r="AU126" s="25" t="str">
        <f t="shared" si="7"/>
        <v xml:space="preserve"> --Nikulas' Heavy Armor / Nikulas' schwere Rüstung   [Blessed Crucible]</v>
      </c>
    </row>
    <row r="127" spans="1:47" x14ac:dyDescent="0.25">
      <c r="A127" s="13">
        <v>77</v>
      </c>
      <c r="B127" t="s">
        <v>1515</v>
      </c>
      <c r="C127" t="s">
        <v>1517</v>
      </c>
      <c r="D127" t="s">
        <v>1516</v>
      </c>
      <c r="G127" s="3">
        <f t="shared" si="5"/>
        <v>77</v>
      </c>
      <c r="J127" s="8" t="s">
        <v>4286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constants'!$E$2:$L$4999,8,FALSE),"")</f>
        <v>22</v>
      </c>
      <c r="S127" t="s">
        <v>68</v>
      </c>
      <c r="T127" s="23" t="str">
        <f>VLOOKUP(R127,'ESO zone constants'!$L$2:$O$9999,4,FALSE)</f>
        <v>DLC_BASE_GAME</v>
      </c>
      <c r="U127" s="3" t="str">
        <f>VLOOKUP(T127,'LibSets constants'!$B$2:$C$999,2,FALSE)</f>
        <v>Included in base game</v>
      </c>
      <c r="X127" s="3" t="str">
        <f>IF(J127&lt;&gt;"LIBSETS_SETTYPE_BATTLEGROUND",IF(J127&lt;&gt;"LIBSETS_SETTYPE_SPECIAL",IF(Y127&lt;&gt;"",VLOOKUP(Y127,'ESO zone constants'!$E$2:$L$4999,8,FALSE),""),""),"")</f>
        <v/>
      </c>
      <c r="AB127" s="3" t="str">
        <f>IF(J127&lt;&gt;"LIBSETS_SETTYPE_BATTLEGROUND",IF(J127&lt;&gt;"LIBSETS_SETTYPE_SPECIAL",IF(AC127&lt;&gt;"",VLOOKUP(AC127,'ESO zone constants'!$E$2:$L$4999,8,FALSE),""),""),"")</f>
        <v/>
      </c>
      <c r="AF127" s="3" t="str">
        <f>IF(J127&lt;&gt;"LIBSETS_SETTYPE_BATTLEGROUND",IF(J127&lt;&gt;"LIBSETS_SETTYPE_SPECIAL",IF(AG127&lt;&gt;"",VLOOKUP(AG127,'ESO zone constants'!$E$2:$L$4999,8,FALSE),""),""),"")</f>
        <v/>
      </c>
      <c r="AJ127" s="3" t="str">
        <f>IF(J127&lt;&gt;"LIBSETS_SETTYPE_BATTLEGROUND",IF(J127&lt;&gt;"LIBSETS_SETTYPE_SPECIAL",IF(AK127&lt;&gt;"",VLOOKUP(AK127,'ESO zone constants'!$E$2:$L$4999,8,FALSE),""),""),"")</f>
        <v/>
      </c>
      <c r="AN127" s="3" t="str">
        <f>IF(J127&lt;&gt;"LIBSETS_SETTYPE_BATTLEGROUND",IF(J127&lt;&gt;"LIBSETS_SETTYPE_SPECIAL",IF(AO127&lt;&gt;"",VLOOKUP(AO127,'ESO zone constants'!$E$2:$L$4999,8,FALSE),""),""),"")</f>
        <v/>
      </c>
      <c r="AR127" s="25" t="str">
        <f t="shared" si="8"/>
        <v>[77] = {wayshrines={-1,-1,-1,}, dlcId=DLC_BASE_GAME</v>
      </c>
      <c r="AS127" s="25" t="str">
        <f t="shared" si="6"/>
        <v>, zoneIds={22}, veteran=false</v>
      </c>
      <c r="AT127" s="25" t="str">
        <f t="shared" si="9"/>
        <v>, setType=LIBSETS_SETTYPE_DUNGEON},</v>
      </c>
      <c r="AU127" s="25" t="str">
        <f t="shared" si="7"/>
        <v xml:space="preserve"> --Crusader / Glaubenskrieger   [Volenfell]</v>
      </c>
    </row>
    <row r="128" spans="1:47" x14ac:dyDescent="0.25">
      <c r="A128" s="13">
        <v>91</v>
      </c>
      <c r="B128" t="s">
        <v>1557</v>
      </c>
      <c r="C128" t="s">
        <v>1559</v>
      </c>
      <c r="D128" t="s">
        <v>1558</v>
      </c>
      <c r="G128" s="3">
        <f t="shared" si="5"/>
        <v>91</v>
      </c>
      <c r="J128" s="8" t="s">
        <v>4286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constants'!$E$2:$L$4999,8,FALSE),"")</f>
        <v>11</v>
      </c>
      <c r="S128" t="s">
        <v>47</v>
      </c>
      <c r="T128" s="23" t="str">
        <f>VLOOKUP(R128,'ESO zone constants'!$L$2:$O$9999,4,FALSE)</f>
        <v>DLC_BASE_GAME</v>
      </c>
      <c r="U128" s="3" t="str">
        <f>VLOOKUP(T128,'LibSets constants'!$B$2:$C$999,2,FALSE)</f>
        <v>Included in base game</v>
      </c>
      <c r="X128" s="3" t="str">
        <f>IF(J128&lt;&gt;"LIBSETS_SETTYPE_BATTLEGROUND",IF(J128&lt;&gt;"LIBSETS_SETTYPE_SPECIAL",IF(Y128&lt;&gt;"",VLOOKUP(Y128,'ESO zone constants'!$E$2:$L$4999,8,FALSE),""),""),"")</f>
        <v/>
      </c>
      <c r="AB128" s="3" t="str">
        <f>IF(J128&lt;&gt;"LIBSETS_SETTYPE_BATTLEGROUND",IF(J128&lt;&gt;"LIBSETS_SETTYPE_SPECIAL",IF(AC128&lt;&gt;"",VLOOKUP(AC128,'ESO zone constants'!$E$2:$L$4999,8,FALSE),""),""),"")</f>
        <v/>
      </c>
      <c r="AF128" s="3" t="str">
        <f>IF(J128&lt;&gt;"LIBSETS_SETTYPE_BATTLEGROUND",IF(J128&lt;&gt;"LIBSETS_SETTYPE_SPECIAL",IF(AG128&lt;&gt;"",VLOOKUP(AG128,'ESO zone constants'!$E$2:$L$4999,8,FALSE),""),""),"")</f>
        <v/>
      </c>
      <c r="AJ128" s="3" t="str">
        <f>IF(J128&lt;&gt;"LIBSETS_SETTYPE_BATTLEGROUND",IF(J128&lt;&gt;"LIBSETS_SETTYPE_SPECIAL",IF(AK128&lt;&gt;"",VLOOKUP(AK128,'ESO zone constants'!$E$2:$L$4999,8,FALSE),""),""),"")</f>
        <v/>
      </c>
      <c r="AN128" s="3" t="str">
        <f>IF(J128&lt;&gt;"LIBSETS_SETTYPE_BATTLEGROUND",IF(J128&lt;&gt;"LIBSETS_SETTYPE_SPECIAL",IF(AO128&lt;&gt;"",VLOOKUP(AO128,'ESO zone constants'!$E$2:$L$4999,8,FALSE),""),""),"")</f>
        <v/>
      </c>
      <c r="AR128" s="25" t="str">
        <f t="shared" si="8"/>
        <v>[91] = {wayshrines={-1,-1,-1,}, dlcId=DLC_BASE_GAME</v>
      </c>
      <c r="AS128" s="25" t="str">
        <f t="shared" si="6"/>
        <v>, zoneIds={11}, veteran=false</v>
      </c>
      <c r="AT128" s="25" t="str">
        <f t="shared" si="9"/>
        <v>, setType=LIBSETS_SETTYPE_DUNGEON},</v>
      </c>
      <c r="AU128" s="25" t="str">
        <f t="shared" si="7"/>
        <v xml:space="preserve"> --Oblivion's Edge / Vorteil des Vergessens   [Vaults of Madness]</v>
      </c>
    </row>
    <row r="129" spans="1:47" x14ac:dyDescent="0.25">
      <c r="A129" s="13">
        <v>96</v>
      </c>
      <c r="B129" t="s">
        <v>1572</v>
      </c>
      <c r="C129" t="s">
        <v>1574</v>
      </c>
      <c r="D129" t="s">
        <v>1573</v>
      </c>
      <c r="G129" s="3">
        <f t="shared" si="5"/>
        <v>96</v>
      </c>
      <c r="J129" s="8" t="s">
        <v>4286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constants'!$E$2:$L$4999,8,FALSE),"")</f>
        <v>63</v>
      </c>
      <c r="S129" t="s">
        <v>61</v>
      </c>
      <c r="T129" s="23" t="str">
        <f>VLOOKUP(R129,'ESO zone constants'!$L$2:$O$9999,4,FALSE)</f>
        <v>DLC_BASE_GAME</v>
      </c>
      <c r="U129" s="3" t="str">
        <f>VLOOKUP(T129,'LibSets constants'!$B$2:$C$999,2,FALSE)</f>
        <v>Included in base game</v>
      </c>
      <c r="X129" s="3">
        <f>IF(J129&lt;&gt;"LIBSETS_SETTYPE_BATTLEGROUND",IF(J129&lt;&gt;"LIBSETS_SETTYPE_SPECIAL",IF(Y129&lt;&gt;"",VLOOKUP(Y129,'ESO zone constants'!$E$2:$L$4999,8,FALSE),""),""),"")</f>
        <v>930</v>
      </c>
      <c r="Y129" t="s">
        <v>46</v>
      </c>
      <c r="AB129" s="3" t="str">
        <f>IF(J129&lt;&gt;"LIBSETS_SETTYPE_BATTLEGROUND",IF(J129&lt;&gt;"LIBSETS_SETTYPE_SPECIAL",IF(AC129&lt;&gt;"",VLOOKUP(AC129,'ESO zone constants'!$E$2:$L$4999,8,FALSE),""),""),"")</f>
        <v/>
      </c>
      <c r="AF129" s="3" t="str">
        <f>IF(J129&lt;&gt;"LIBSETS_SETTYPE_BATTLEGROUND",IF(J129&lt;&gt;"LIBSETS_SETTYPE_SPECIAL",IF(AG129&lt;&gt;"",VLOOKUP(AG129,'ESO zone constants'!$E$2:$L$4999,8,FALSE),""),""),"")</f>
        <v/>
      </c>
      <c r="AJ129" s="3" t="str">
        <f>IF(J129&lt;&gt;"LIBSETS_SETTYPE_BATTLEGROUND",IF(J129&lt;&gt;"LIBSETS_SETTYPE_SPECIAL",IF(AK129&lt;&gt;"",VLOOKUP(AK129,'ESO zone constants'!$E$2:$L$4999,8,FALSE),""),""),"")</f>
        <v/>
      </c>
      <c r="AN129" s="3" t="str">
        <f>IF(J129&lt;&gt;"LIBSETS_SETTYPE_BATTLEGROUND",IF(J129&lt;&gt;"LIBSETS_SETTYPE_SPECIAL",IF(AO129&lt;&gt;"",VLOOKUP(AO129,'ESO zone constants'!$E$2:$L$4999,8,FALSE),""),""),"")</f>
        <v/>
      </c>
      <c r="AR129" s="25" t="str">
        <f t="shared" si="8"/>
        <v>[96] = {wayshrines={-1,-1,-1,}, dlcId=DLC_BASE_GAME</v>
      </c>
      <c r="AS129" s="25" t="str">
        <f t="shared" si="6"/>
        <v>, zoneIds={63,930}, veteran=false</v>
      </c>
      <c r="AT129" s="25" t="str">
        <f t="shared" si="9"/>
        <v>, setType=LIBSETS_SETTYPE_DUNGEON},</v>
      </c>
      <c r="AU129" s="25" t="str">
        <f t="shared" si="7"/>
        <v xml:space="preserve"> --Armor of Truth / Rüstung der Wahrheit   [Darkshade Caverns I, Darkshade Caverns II]</v>
      </c>
    </row>
    <row r="130" spans="1:47" x14ac:dyDescent="0.25">
      <c r="A130" s="13">
        <v>102</v>
      </c>
      <c r="B130" t="s">
        <v>1589</v>
      </c>
      <c r="C130" t="s">
        <v>1591</v>
      </c>
      <c r="D130" t="s">
        <v>1590</v>
      </c>
      <c r="G130" s="3">
        <f t="shared" ref="G130:G193" si="10">A130</f>
        <v>102</v>
      </c>
      <c r="J130" s="8" t="s">
        <v>4286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constants'!$E$2:$L$4999,8,FALSE),"")</f>
        <v>22</v>
      </c>
      <c r="S130" t="s">
        <v>68</v>
      </c>
      <c r="T130" s="23" t="str">
        <f>VLOOKUP(R130,'ESO zone constants'!$L$2:$O$9999,4,FALSE)</f>
        <v>DLC_BASE_GAME</v>
      </c>
      <c r="U130" s="3" t="str">
        <f>VLOOKUP(T130,'LibSets constants'!$B$2:$C$999,2,FALSE)</f>
        <v>Included in base game</v>
      </c>
      <c r="X130" s="3" t="str">
        <f>IF(J130&lt;&gt;"LIBSETS_SETTYPE_BATTLEGROUND",IF(J130&lt;&gt;"LIBSETS_SETTYPE_SPECIAL",IF(Y130&lt;&gt;"",VLOOKUP(Y130,'ESO zone constants'!$E$2:$L$4999,8,FALSE),""),""),"")</f>
        <v/>
      </c>
      <c r="AB130" s="3" t="str">
        <f>IF(J130&lt;&gt;"LIBSETS_SETTYPE_BATTLEGROUND",IF(J130&lt;&gt;"LIBSETS_SETTYPE_SPECIAL",IF(AC130&lt;&gt;"",VLOOKUP(AC130,'ESO zone constants'!$E$2:$L$4999,8,FALSE),""),""),"")</f>
        <v/>
      </c>
      <c r="AF130" s="3" t="str">
        <f>IF(J130&lt;&gt;"LIBSETS_SETTYPE_BATTLEGROUND",IF(J130&lt;&gt;"LIBSETS_SETTYPE_SPECIAL",IF(AG130&lt;&gt;"",VLOOKUP(AG130,'ESO zone constants'!$E$2:$L$4999,8,FALSE),""),""),"")</f>
        <v/>
      </c>
      <c r="AJ130" s="3" t="str">
        <f>IF(J130&lt;&gt;"LIBSETS_SETTYPE_BATTLEGROUND",IF(J130&lt;&gt;"LIBSETS_SETTYPE_SPECIAL",IF(AK130&lt;&gt;"",VLOOKUP(AK130,'ESO zone constants'!$E$2:$L$4999,8,FALSE),""),""),"")</f>
        <v/>
      </c>
      <c r="AN130" s="3" t="str">
        <f>IF(J130&lt;&gt;"LIBSETS_SETTYPE_BATTLEGROUND",IF(J130&lt;&gt;"LIBSETS_SETTYPE_SPECIAL",IF(AO130&lt;&gt;"",VLOOKUP(AO130,'ESO zone constants'!$E$2:$L$4999,8,FALSE),""),""),"")</f>
        <v/>
      </c>
      <c r="AR130" s="25" t="str">
        <f t="shared" si="8"/>
        <v>[102] = {wayshrines={-1,-1,-1,}, dlcId=DLC_BASE_GAME</v>
      </c>
      <c r="AS130" s="25" t="str">
        <f t="shared" ref="AS130:AS193" si="11">IF(I130&lt;&gt;"Not in the game (anymore)",IF(A130&lt;&gt;"",IF(R130&lt;&gt;"",CONCATENATE(", zoneIds={",R130),"")&amp;IF(X130&lt;&gt;"",CONCATENATE(",",X130),"")&amp;IF(AB130&lt;&gt;"",CONCATENATE(",",AB130),"")&amp;IF(AF130&lt;&gt;"",CONCATENATE(",",AF130),"")&amp;IF(AJ130&lt;&gt;"",CONCATENATE(",",AJ130),"")&amp;IF(AN130&lt;&gt;"",CONCATENATE(",",AN130),"")&amp;IF(R130&lt;&gt;"",CONCATENATE("}",""),"")&amp;IF(OR(L130="true",L130="false",L130&lt;&gt;""), CONCATENATE(", veteran=", L130), ""),""),"")</f>
        <v>, zoneIds={22}, veteran=false</v>
      </c>
      <c r="AT130" s="25" t="str">
        <f t="shared" si="9"/>
        <v>, setType=LIBSETS_SETTYPE_DUNGEON},</v>
      </c>
      <c r="AU130" s="25" t="str">
        <f t="shared" ref="AU130:AU193" si="12">IF(I130&lt;&gt;"Not in the game (anymore)",IF(C130&lt;&gt;"",CONCATENATE(" --",C130," / ",B130,"   [",IF(S130&lt;&gt;"",S130,""),IF(Y130&lt;&gt;"",", "&amp;Y130,""),IF(AC130&lt;&gt;"",", "&amp;AC130,""),IF(AG130&lt;&gt;"",", "&amp;AG130,""),IF(AK130&lt;&gt;"",", "&amp;AK130,""),IF(AO130&lt;&gt;"",", "&amp;AO130,""),"]")),"")</f>
        <v xml:space="preserve"> --Duneripper's Scales / Schuppen des Dünenbrechers   [Volenfell]</v>
      </c>
    </row>
    <row r="131" spans="1:47" x14ac:dyDescent="0.25">
      <c r="A131" s="13">
        <v>103</v>
      </c>
      <c r="B131" t="s">
        <v>1592</v>
      </c>
      <c r="C131" t="s">
        <v>1594</v>
      </c>
      <c r="D131" t="s">
        <v>1593</v>
      </c>
      <c r="G131" s="3">
        <f t="shared" si="10"/>
        <v>103</v>
      </c>
      <c r="J131" s="8" t="s">
        <v>4286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constants'!$E$2:$L$4999,8,FALSE),"")</f>
        <v>449</v>
      </c>
      <c r="S131" t="s">
        <v>48</v>
      </c>
      <c r="T131" s="23" t="str">
        <f>VLOOKUP(R131,'ESO zone constants'!$L$2:$O$9999,4,FALSE)</f>
        <v>DLC_BASE_GAME</v>
      </c>
      <c r="U131" s="3" t="str">
        <f>VLOOKUP(T131,'LibSets constants'!$B$2:$C$999,2,FALSE)</f>
        <v>Included in base game</v>
      </c>
      <c r="X131" s="3" t="str">
        <f>IF(J131&lt;&gt;"LIBSETS_SETTYPE_BATTLEGROUND",IF(J131&lt;&gt;"LIBSETS_SETTYPE_SPECIAL",IF(Y131&lt;&gt;"",VLOOKUP(Y131,'ESO zone constants'!$E$2:$L$4999,8,FALSE),""),""),"")</f>
        <v/>
      </c>
      <c r="AB131" s="3" t="str">
        <f>IF(J131&lt;&gt;"LIBSETS_SETTYPE_BATTLEGROUND",IF(J131&lt;&gt;"LIBSETS_SETTYPE_SPECIAL",IF(AC131&lt;&gt;"",VLOOKUP(AC131,'ESO zone constants'!$E$2:$L$4999,8,FALSE),""),""),"")</f>
        <v/>
      </c>
      <c r="AF131" s="3" t="str">
        <f>IF(J131&lt;&gt;"LIBSETS_SETTYPE_BATTLEGROUND",IF(J131&lt;&gt;"LIBSETS_SETTYPE_SPECIAL",IF(AG131&lt;&gt;"",VLOOKUP(AG131,'ESO zone constants'!$E$2:$L$4999,8,FALSE),""),""),"")</f>
        <v/>
      </c>
      <c r="AJ131" s="3" t="str">
        <f>IF(J131&lt;&gt;"LIBSETS_SETTYPE_BATTLEGROUND",IF(J131&lt;&gt;"LIBSETS_SETTYPE_SPECIAL",IF(AK131&lt;&gt;"",VLOOKUP(AK131,'ESO zone constants'!$E$2:$L$4999,8,FALSE),""),""),"")</f>
        <v/>
      </c>
      <c r="AN131" s="3" t="str">
        <f>IF(J131&lt;&gt;"LIBSETS_SETTYPE_BATTLEGROUND",IF(J131&lt;&gt;"LIBSETS_SETTYPE_SPECIAL",IF(AO131&lt;&gt;"",VLOOKUP(AO131,'ESO zone constants'!$E$2:$L$4999,8,FALSE),""),""),"")</f>
        <v/>
      </c>
      <c r="AR131" s="25" t="str">
        <f t="shared" ref="AR131:AR194" si="13"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[103] = {wayshrines={-1,-1,-1,}, dlcId=DLC_BASE_GAME</v>
      </c>
      <c r="AS131" s="25" t="str">
        <f t="shared" si="11"/>
        <v>, zoneIds={449}, veteran=false</v>
      </c>
      <c r="AT131" s="25" t="str">
        <f t="shared" ref="AT131:AT194" si="14">IF(I131&lt;&gt;"Not in the game (anymore)",IF(A131&lt;&gt;"",", setType=" &amp; J131,"") &amp; IF(M131="true",", multiTrialSet=true","") &amp; "},","")</f>
        <v>, setType=LIBSETS_SETTYPE_DUNGEON},</v>
      </c>
      <c r="AU131" s="25" t="str">
        <f t="shared" si="12"/>
        <v xml:space="preserve"> --Magicka Furnace / Magickaschmiede   [Direfrost Keep]</v>
      </c>
    </row>
    <row r="132" spans="1:47" x14ac:dyDescent="0.25">
      <c r="A132" s="13">
        <v>110</v>
      </c>
      <c r="B132" t="s">
        <v>1613</v>
      </c>
      <c r="C132" t="s">
        <v>1615</v>
      </c>
      <c r="D132" t="s">
        <v>1614</v>
      </c>
      <c r="G132" s="3">
        <f t="shared" si="10"/>
        <v>110</v>
      </c>
      <c r="J132" s="8" t="s">
        <v>4286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constants'!$E$2:$L$4999,8,FALSE),"")</f>
        <v>380</v>
      </c>
      <c r="S132" t="s">
        <v>140</v>
      </c>
      <c r="T132" s="23" t="str">
        <f>VLOOKUP(R132,'ESO zone constants'!$L$2:$O$9999,4,FALSE)</f>
        <v>DLC_BASE_GAME</v>
      </c>
      <c r="U132" s="3" t="str">
        <f>VLOOKUP(T132,'LibSets constants'!$B$2:$C$999,2,FALSE)</f>
        <v>Included in base game</v>
      </c>
      <c r="X132" s="3">
        <f>IF(J132&lt;&gt;"LIBSETS_SETTYPE_BATTLEGROUND",IF(J132&lt;&gt;"LIBSETS_SETTYPE_SPECIAL",IF(Y132&lt;&gt;"",VLOOKUP(Y132,'ESO zone constants'!$E$2:$L$4999,8,FALSE),""),""),"")</f>
        <v>935</v>
      </c>
      <c r="Y132" t="s">
        <v>141</v>
      </c>
      <c r="AB132" s="3" t="str">
        <f>IF(J132&lt;&gt;"LIBSETS_SETTYPE_BATTLEGROUND",IF(J132&lt;&gt;"LIBSETS_SETTYPE_SPECIAL",IF(AC132&lt;&gt;"",VLOOKUP(AC132,'ESO zone constants'!$E$2:$L$4999,8,FALSE),""),""),"")</f>
        <v/>
      </c>
      <c r="AF132" s="3" t="str">
        <f>IF(J132&lt;&gt;"LIBSETS_SETTYPE_BATTLEGROUND",IF(J132&lt;&gt;"LIBSETS_SETTYPE_SPECIAL",IF(AG132&lt;&gt;"",VLOOKUP(AG132,'ESO zone constants'!$E$2:$L$4999,8,FALSE),""),""),"")</f>
        <v/>
      </c>
      <c r="AJ132" s="3" t="str">
        <f>IF(J132&lt;&gt;"LIBSETS_SETTYPE_BATTLEGROUND",IF(J132&lt;&gt;"LIBSETS_SETTYPE_SPECIAL",IF(AK132&lt;&gt;"",VLOOKUP(AK132,'ESO zone constants'!$E$2:$L$4999,8,FALSE),""),""),"")</f>
        <v/>
      </c>
      <c r="AN132" s="3" t="str">
        <f>IF(J132&lt;&gt;"LIBSETS_SETTYPE_BATTLEGROUND",IF(J132&lt;&gt;"LIBSETS_SETTYPE_SPECIAL",IF(AO132&lt;&gt;"",VLOOKUP(AO132,'ESO zone constants'!$E$2:$L$4999,8,FALSE),""),""),"")</f>
        <v/>
      </c>
      <c r="AR132" s="25" t="str">
        <f t="shared" si="13"/>
        <v>[110] = {wayshrines={-1,-1,-1,}, dlcId=DLC_BASE_GAME</v>
      </c>
      <c r="AS132" s="25" t="str">
        <f t="shared" si="11"/>
        <v>, zoneIds={380,935}, veteran=false</v>
      </c>
      <c r="AT132" s="25" t="str">
        <f t="shared" si="14"/>
        <v>, setType=LIBSETS_SETTYPE_DUNGEON},</v>
      </c>
      <c r="AU132" s="25" t="str">
        <f t="shared" si="12"/>
        <v xml:space="preserve"> --Sanctuary / Heiligtum   [The Banished Cells I, The Banished Cells II]</v>
      </c>
    </row>
    <row r="133" spans="1:47" x14ac:dyDescent="0.25">
      <c r="A133" s="13">
        <v>116</v>
      </c>
      <c r="B133" t="s">
        <v>1628</v>
      </c>
      <c r="C133" t="s">
        <v>1630</v>
      </c>
      <c r="D133" t="s">
        <v>1629</v>
      </c>
      <c r="G133" s="3">
        <f t="shared" si="10"/>
        <v>116</v>
      </c>
      <c r="J133" s="8" t="s">
        <v>4286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constants'!$E$2:$L$4999,8,FALSE),"")</f>
        <v>380</v>
      </c>
      <c r="S133" t="s">
        <v>140</v>
      </c>
      <c r="T133" s="23" t="str">
        <f>VLOOKUP(R133,'ESO zone constants'!$L$2:$O$9999,4,FALSE)</f>
        <v>DLC_BASE_GAME</v>
      </c>
      <c r="U133" s="3" t="str">
        <f>VLOOKUP(T133,'LibSets constants'!$B$2:$C$999,2,FALSE)</f>
        <v>Included in base game</v>
      </c>
      <c r="X133" s="3">
        <f>IF(J133&lt;&gt;"LIBSETS_SETTYPE_BATTLEGROUND",IF(J133&lt;&gt;"LIBSETS_SETTYPE_SPECIAL",IF(Y133&lt;&gt;"",VLOOKUP(Y133,'ESO zone constants'!$E$2:$L$4999,8,FALSE),""),""),"")</f>
        <v>144</v>
      </c>
      <c r="Y133" t="s">
        <v>66</v>
      </c>
      <c r="AB133" s="3">
        <f>IF(J133&lt;&gt;"LIBSETS_SETTYPE_BATTLEGROUND",IF(J133&lt;&gt;"LIBSETS_SETTYPE_SPECIAL",IF(AC133&lt;&gt;"",VLOOKUP(AC133,'ESO zone constants'!$E$2:$L$4999,8,FALSE),""),""),"")</f>
        <v>283</v>
      </c>
      <c r="AC133" t="s">
        <v>51</v>
      </c>
      <c r="AF133" s="3">
        <f>IF(J133&lt;&gt;"LIBSETS_SETTYPE_BATTLEGROUND",IF(J133&lt;&gt;"LIBSETS_SETTYPE_SPECIAL",IF(AG133&lt;&gt;"",VLOOKUP(AG133,'ESO zone constants'!$E$2:$L$4999,8,FALSE),""),""),"")</f>
        <v>146</v>
      </c>
      <c r="AG133" t="s">
        <v>62</v>
      </c>
      <c r="AJ133" s="3">
        <f>IF(J133&lt;&gt;"LIBSETS_SETTYPE_BATTLEGROUND",IF(J133&lt;&gt;"LIBSETS_SETTYPE_SPECIAL",IF(AK133&lt;&gt;"",VLOOKUP(AK133,'ESO zone constants'!$E$2:$L$4999,8,FALSE),""),""),"")</f>
        <v>126</v>
      </c>
      <c r="AK133" t="s">
        <v>43</v>
      </c>
      <c r="AN133" s="3">
        <f>IF(J133&lt;&gt;"LIBSETS_SETTYPE_BATTLEGROUND",IF(J133&lt;&gt;"LIBSETS_SETTYPE_SPECIAL",IF(AO133&lt;&gt;"",VLOOKUP(AO133,'ESO zone constants'!$E$2:$L$4999,8,FALSE),""),""),"")</f>
        <v>63</v>
      </c>
      <c r="AO133" t="s">
        <v>61</v>
      </c>
      <c r="AR133" s="25" t="str">
        <f t="shared" si="13"/>
        <v>[116] = {wayshrines={-1,-1,-1,}, dlcId=DLC_BASE_GAME</v>
      </c>
      <c r="AS133" s="25" t="str">
        <f t="shared" si="11"/>
        <v>, zoneIds={380,144,283,146,126,63}, veteran=false</v>
      </c>
      <c r="AT133" s="25" t="str">
        <f t="shared" si="14"/>
        <v>, setType=LIBSETS_SETTYPE_DUNGEON},</v>
      </c>
      <c r="AU133" s="25" t="str">
        <f t="shared" si="12"/>
        <v xml:space="preserve"> --The Destruction Suite / Garnitur der Zerstörung   [The Banished Cells I, Spindleclutch I, Fungal Grotto I, Wayrest Sewers I, Elden Hollow I, Darkshade Caverns I]</v>
      </c>
    </row>
    <row r="134" spans="1:47" x14ac:dyDescent="0.25">
      <c r="A134" s="13">
        <v>117</v>
      </c>
      <c r="B134" t="s">
        <v>1631</v>
      </c>
      <c r="C134" t="s">
        <v>4250</v>
      </c>
      <c r="D134" t="s">
        <v>1632</v>
      </c>
      <c r="G134" s="3">
        <f t="shared" si="10"/>
        <v>117</v>
      </c>
      <c r="J134" s="8" t="s">
        <v>4286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constants'!$E$2:$L$4999,8,FALSE),"")</f>
        <v>380</v>
      </c>
      <c r="S134" t="s">
        <v>140</v>
      </c>
      <c r="T134" s="23" t="str">
        <f>VLOOKUP(R134,'ESO zone constants'!$L$2:$O$9999,4,FALSE)</f>
        <v>DLC_BASE_GAME</v>
      </c>
      <c r="U134" s="3" t="str">
        <f>VLOOKUP(T134,'LibSets constants'!$B$2:$C$999,2,FALSE)</f>
        <v>Included in base game</v>
      </c>
      <c r="X134" s="3">
        <f>IF(J134&lt;&gt;"LIBSETS_SETTYPE_BATTLEGROUND",IF(J134&lt;&gt;"LIBSETS_SETTYPE_SPECIAL",IF(Y134&lt;&gt;"",VLOOKUP(Y134,'ESO zone constants'!$E$2:$L$4999,8,FALSE),""),""),"")</f>
        <v>144</v>
      </c>
      <c r="Y134" t="s">
        <v>66</v>
      </c>
      <c r="AB134" s="3">
        <f>IF(J134&lt;&gt;"LIBSETS_SETTYPE_BATTLEGROUND",IF(J134&lt;&gt;"LIBSETS_SETTYPE_SPECIAL",IF(AC134&lt;&gt;"",VLOOKUP(AC134,'ESO zone constants'!$E$2:$L$4999,8,FALSE),""),""),"")</f>
        <v>283</v>
      </c>
      <c r="AC134" t="s">
        <v>51</v>
      </c>
      <c r="AF134" s="3">
        <f>IF(J134&lt;&gt;"LIBSETS_SETTYPE_BATTLEGROUND",IF(J134&lt;&gt;"LIBSETS_SETTYPE_SPECIAL",IF(AG134&lt;&gt;"",VLOOKUP(AG134,'ESO zone constants'!$E$2:$L$4999,8,FALSE),""),""),"")</f>
        <v>146</v>
      </c>
      <c r="AG134" t="s">
        <v>62</v>
      </c>
      <c r="AJ134" s="3">
        <f>IF(J134&lt;&gt;"LIBSETS_SETTYPE_BATTLEGROUND",IF(J134&lt;&gt;"LIBSETS_SETTYPE_SPECIAL",IF(AK134&lt;&gt;"",VLOOKUP(AK134,'ESO zone constants'!$E$2:$L$4999,8,FALSE),""),""),"")</f>
        <v>126</v>
      </c>
      <c r="AK134" t="s">
        <v>43</v>
      </c>
      <c r="AN134" s="3">
        <f>IF(J134&lt;&gt;"LIBSETS_SETTYPE_BATTLEGROUND",IF(J134&lt;&gt;"LIBSETS_SETTYPE_SPECIAL",IF(AO134&lt;&gt;"",VLOOKUP(AO134,'ESO zone constants'!$E$2:$L$4999,8,FALSE),""),""),"")</f>
        <v>63</v>
      </c>
      <c r="AO134" t="s">
        <v>61</v>
      </c>
      <c r="AR134" s="25" t="str">
        <f t="shared" si="13"/>
        <v>[117] = {wayshrines={-1,-1,-1,}, dlcId=DLC_BASE_GAME</v>
      </c>
      <c r="AS134" s="25" t="str">
        <f t="shared" si="11"/>
        <v>, zoneIds={380,144,283,146,126,63}, veteran=false</v>
      </c>
      <c r="AT134" s="25" t="str">
        <f t="shared" si="14"/>
        <v>, setType=LIBSETS_SETTYPE_DUNGEON},</v>
      </c>
      <c r="AU134" s="25" t="str">
        <f t="shared" si="12"/>
        <v xml:space="preserve"> --Relics of the Physician, Ansur / Relikte des Mediziners Ansur   [The Banished Cells I, Spindleclutch I, Fungal Grotto I, Wayrest Sewers I, Elden Hollow I, Darkshade Caverns I]</v>
      </c>
    </row>
    <row r="135" spans="1:47" x14ac:dyDescent="0.25">
      <c r="A135" s="13">
        <v>118</v>
      </c>
      <c r="B135" t="s">
        <v>1633</v>
      </c>
      <c r="C135" t="s">
        <v>1635</v>
      </c>
      <c r="D135" t="s">
        <v>1634</v>
      </c>
      <c r="G135" s="3">
        <f t="shared" si="10"/>
        <v>118</v>
      </c>
      <c r="J135" s="8" t="s">
        <v>4286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constants'!$E$2:$L$4999,8,FALSE),"")</f>
        <v>380</v>
      </c>
      <c r="S135" t="s">
        <v>140</v>
      </c>
      <c r="T135" s="23" t="str">
        <f>VLOOKUP(R135,'ESO zone constants'!$L$2:$O$9999,4,FALSE)</f>
        <v>DLC_BASE_GAME</v>
      </c>
      <c r="U135" s="3" t="str">
        <f>VLOOKUP(T135,'LibSets constants'!$B$2:$C$999,2,FALSE)</f>
        <v>Included in base game</v>
      </c>
      <c r="X135" s="3">
        <f>IF(J135&lt;&gt;"LIBSETS_SETTYPE_BATTLEGROUND",IF(J135&lt;&gt;"LIBSETS_SETTYPE_SPECIAL",IF(Y135&lt;&gt;"",VLOOKUP(Y135,'ESO zone constants'!$E$2:$L$4999,8,FALSE),""),""),"")</f>
        <v>144</v>
      </c>
      <c r="Y135" t="s">
        <v>66</v>
      </c>
      <c r="AB135" s="3">
        <f>IF(J135&lt;&gt;"LIBSETS_SETTYPE_BATTLEGROUND",IF(J135&lt;&gt;"LIBSETS_SETTYPE_SPECIAL",IF(AC135&lt;&gt;"",VLOOKUP(AC135,'ESO zone constants'!$E$2:$L$4999,8,FALSE),""),""),"")</f>
        <v>283</v>
      </c>
      <c r="AC135" t="s">
        <v>51</v>
      </c>
      <c r="AF135" s="3">
        <f>IF(J135&lt;&gt;"LIBSETS_SETTYPE_BATTLEGROUND",IF(J135&lt;&gt;"LIBSETS_SETTYPE_SPECIAL",IF(AG135&lt;&gt;"",VLOOKUP(AG135,'ESO zone constants'!$E$2:$L$4999,8,FALSE),""),""),"")</f>
        <v>146</v>
      </c>
      <c r="AG135" t="s">
        <v>62</v>
      </c>
      <c r="AJ135" s="3">
        <f>IF(J135&lt;&gt;"LIBSETS_SETTYPE_BATTLEGROUND",IF(J135&lt;&gt;"LIBSETS_SETTYPE_SPECIAL",IF(AK135&lt;&gt;"",VLOOKUP(AK135,'ESO zone constants'!$E$2:$L$4999,8,FALSE),""),""),"")</f>
        <v>126</v>
      </c>
      <c r="AK135" t="s">
        <v>43</v>
      </c>
      <c r="AN135" s="3">
        <f>IF(J135&lt;&gt;"LIBSETS_SETTYPE_BATTLEGROUND",IF(J135&lt;&gt;"LIBSETS_SETTYPE_SPECIAL",IF(AO135&lt;&gt;"",VLOOKUP(AO135,'ESO zone constants'!$E$2:$L$4999,8,FALSE),""),""),"")</f>
        <v>63</v>
      </c>
      <c r="AO135" t="s">
        <v>61</v>
      </c>
      <c r="AR135" s="25" t="str">
        <f t="shared" si="13"/>
        <v>[118] = {wayshrines={-1,-1,-1,}, dlcId=DLC_BASE_GAME</v>
      </c>
      <c r="AS135" s="25" t="str">
        <f t="shared" si="11"/>
        <v>, zoneIds={380,144,283,146,126,63}, veteran=false</v>
      </c>
      <c r="AT135" s="25" t="str">
        <f t="shared" si="14"/>
        <v>, setType=LIBSETS_SETTYPE_DUNGEON},</v>
      </c>
      <c r="AU135" s="25" t="str">
        <f t="shared" si="12"/>
        <v xml:space="preserve"> --Treasures of the Earthforge / Schätze der Erdenschmiede   [The Banished Cells I, Spindleclutch I, Fungal Grotto I, Wayrest Sewers I, Elden Hollow I, Darkshade Caverns I]</v>
      </c>
    </row>
    <row r="136" spans="1:47" x14ac:dyDescent="0.25">
      <c r="A136" s="13">
        <v>119</v>
      </c>
      <c r="B136" t="s">
        <v>1636</v>
      </c>
      <c r="C136" t="s">
        <v>1638</v>
      </c>
      <c r="D136" t="s">
        <v>1637</v>
      </c>
      <c r="G136" s="3">
        <f t="shared" si="10"/>
        <v>119</v>
      </c>
      <c r="J136" s="8" t="s">
        <v>4286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constants'!$E$2:$L$4999,8,FALSE),"")</f>
        <v>380</v>
      </c>
      <c r="S136" t="s">
        <v>140</v>
      </c>
      <c r="T136" s="23" t="str">
        <f>VLOOKUP(R136,'ESO zone constants'!$L$2:$O$9999,4,FALSE)</f>
        <v>DLC_BASE_GAME</v>
      </c>
      <c r="U136" s="3" t="str">
        <f>VLOOKUP(T136,'LibSets constants'!$B$2:$C$999,2,FALSE)</f>
        <v>Included in base game</v>
      </c>
      <c r="X136" s="3">
        <f>IF(J136&lt;&gt;"LIBSETS_SETTYPE_BATTLEGROUND",IF(J136&lt;&gt;"LIBSETS_SETTYPE_SPECIAL",IF(Y136&lt;&gt;"",VLOOKUP(Y136,'ESO zone constants'!$E$2:$L$4999,8,FALSE),""),""),"")</f>
        <v>144</v>
      </c>
      <c r="Y136" t="s">
        <v>66</v>
      </c>
      <c r="AB136" s="3">
        <f>IF(J136&lt;&gt;"LIBSETS_SETTYPE_BATTLEGROUND",IF(J136&lt;&gt;"LIBSETS_SETTYPE_SPECIAL",IF(AC136&lt;&gt;"",VLOOKUP(AC136,'ESO zone constants'!$E$2:$L$4999,8,FALSE),""),""),"")</f>
        <v>283</v>
      </c>
      <c r="AC136" t="s">
        <v>51</v>
      </c>
      <c r="AF136" s="3">
        <f>IF(J136&lt;&gt;"LIBSETS_SETTYPE_BATTLEGROUND",IF(J136&lt;&gt;"LIBSETS_SETTYPE_SPECIAL",IF(AG136&lt;&gt;"",VLOOKUP(AG136,'ESO zone constants'!$E$2:$L$4999,8,FALSE),""),""),"")</f>
        <v>146</v>
      </c>
      <c r="AG136" t="s">
        <v>62</v>
      </c>
      <c r="AJ136" s="3">
        <f>IF(J136&lt;&gt;"LIBSETS_SETTYPE_BATTLEGROUND",IF(J136&lt;&gt;"LIBSETS_SETTYPE_SPECIAL",IF(AK136&lt;&gt;"",VLOOKUP(AK136,'ESO zone constants'!$E$2:$L$4999,8,FALSE),""),""),"")</f>
        <v>126</v>
      </c>
      <c r="AK136" t="s">
        <v>43</v>
      </c>
      <c r="AN136" s="3">
        <f>IF(J136&lt;&gt;"LIBSETS_SETTYPE_BATTLEGROUND",IF(J136&lt;&gt;"LIBSETS_SETTYPE_SPECIAL",IF(AO136&lt;&gt;"",VLOOKUP(AO136,'ESO zone constants'!$E$2:$L$4999,8,FALSE),""),""),"")</f>
        <v>63</v>
      </c>
      <c r="AO136" t="s">
        <v>61</v>
      </c>
      <c r="AR136" s="25" t="str">
        <f t="shared" si="13"/>
        <v>[119] = {wayshrines={-1,-1,-1,}, dlcId=DLC_BASE_GAME</v>
      </c>
      <c r="AS136" s="25" t="str">
        <f t="shared" si="11"/>
        <v>, zoneIds={380,144,283,146,126,63}, veteran=false</v>
      </c>
      <c r="AT136" s="25" t="str">
        <f t="shared" si="14"/>
        <v>, setType=LIBSETS_SETTYPE_DUNGEON},</v>
      </c>
      <c r="AU136" s="25" t="str">
        <f t="shared" si="12"/>
        <v xml:space="preserve"> --Relics of the Rebellion / Relikte der Rebellion   [The Banished Cells I, Spindleclutch I, Fungal Grotto I, Wayrest Sewers I, Elden Hollow I, Darkshade Caverns I]</v>
      </c>
    </row>
    <row r="137" spans="1:47" x14ac:dyDescent="0.25">
      <c r="A137" s="13">
        <v>120</v>
      </c>
      <c r="B137" t="s">
        <v>1639</v>
      </c>
      <c r="C137" t="s">
        <v>1641</v>
      </c>
      <c r="D137" t="s">
        <v>1640</v>
      </c>
      <c r="G137" s="3">
        <f t="shared" si="10"/>
        <v>120</v>
      </c>
      <c r="J137" s="8" t="s">
        <v>4286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constants'!$E$2:$L$4999,8,FALSE),"")</f>
        <v>380</v>
      </c>
      <c r="S137" t="s">
        <v>140</v>
      </c>
      <c r="T137" s="23" t="str">
        <f>VLOOKUP(R137,'ESO zone constants'!$L$2:$O$9999,4,FALSE)</f>
        <v>DLC_BASE_GAME</v>
      </c>
      <c r="U137" s="3" t="str">
        <f>VLOOKUP(T137,'LibSets constants'!$B$2:$C$999,2,FALSE)</f>
        <v>Included in base game</v>
      </c>
      <c r="X137" s="3">
        <f>IF(J137&lt;&gt;"LIBSETS_SETTYPE_BATTLEGROUND",IF(J137&lt;&gt;"LIBSETS_SETTYPE_SPECIAL",IF(Y137&lt;&gt;"",VLOOKUP(Y137,'ESO zone constants'!$E$2:$L$4999,8,FALSE),""),""),"")</f>
        <v>144</v>
      </c>
      <c r="Y137" t="s">
        <v>66</v>
      </c>
      <c r="AB137" s="3">
        <f>IF(J137&lt;&gt;"LIBSETS_SETTYPE_BATTLEGROUND",IF(J137&lt;&gt;"LIBSETS_SETTYPE_SPECIAL",IF(AC137&lt;&gt;"",VLOOKUP(AC137,'ESO zone constants'!$E$2:$L$4999,8,FALSE),""),""),"")</f>
        <v>283</v>
      </c>
      <c r="AC137" t="s">
        <v>51</v>
      </c>
      <c r="AF137" s="3">
        <f>IF(J137&lt;&gt;"LIBSETS_SETTYPE_BATTLEGROUND",IF(J137&lt;&gt;"LIBSETS_SETTYPE_SPECIAL",IF(AG137&lt;&gt;"",VLOOKUP(AG137,'ESO zone constants'!$E$2:$L$4999,8,FALSE),""),""),"")</f>
        <v>146</v>
      </c>
      <c r="AG137" t="s">
        <v>62</v>
      </c>
      <c r="AJ137" s="3">
        <f>IF(J137&lt;&gt;"LIBSETS_SETTYPE_BATTLEGROUND",IF(J137&lt;&gt;"LIBSETS_SETTYPE_SPECIAL",IF(AK137&lt;&gt;"",VLOOKUP(AK137,'ESO zone constants'!$E$2:$L$4999,8,FALSE),""),""),"")</f>
        <v>126</v>
      </c>
      <c r="AK137" t="s">
        <v>43</v>
      </c>
      <c r="AN137" s="3">
        <f>IF(J137&lt;&gt;"LIBSETS_SETTYPE_BATTLEGROUND",IF(J137&lt;&gt;"LIBSETS_SETTYPE_SPECIAL",IF(AO137&lt;&gt;"",VLOOKUP(AO137,'ESO zone constants'!$E$2:$L$4999,8,FALSE),""),""),"")</f>
        <v>63</v>
      </c>
      <c r="AO137" t="s">
        <v>61</v>
      </c>
      <c r="AR137" s="25" t="str">
        <f t="shared" si="13"/>
        <v>[120] = {wayshrines={-1,-1,-1,}, dlcId=DLC_BASE_GAME</v>
      </c>
      <c r="AS137" s="25" t="str">
        <f t="shared" si="11"/>
        <v>, zoneIds={380,144,283,146,126,63}, veteran=false</v>
      </c>
      <c r="AT137" s="25" t="str">
        <f t="shared" si="14"/>
        <v>, setType=LIBSETS_SETTYPE_DUNGEON},</v>
      </c>
      <c r="AU137" s="25" t="str">
        <f t="shared" si="12"/>
        <v xml:space="preserve"> --Arms of Infernace / Waffen Infernals   [The Banished Cells I, Spindleclutch I, Fungal Grotto I, Wayrest Sewers I, Elden Hollow I, Darkshade Caverns I]</v>
      </c>
    </row>
    <row r="138" spans="1:47" x14ac:dyDescent="0.25">
      <c r="A138" s="13">
        <v>121</v>
      </c>
      <c r="B138" t="s">
        <v>1642</v>
      </c>
      <c r="C138" t="s">
        <v>1644</v>
      </c>
      <c r="D138" t="s">
        <v>1643</v>
      </c>
      <c r="G138" s="3">
        <f t="shared" si="10"/>
        <v>121</v>
      </c>
      <c r="J138" s="8" t="s">
        <v>4286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constants'!$E$2:$L$4999,8,FALSE),"")</f>
        <v>380</v>
      </c>
      <c r="S138" t="s">
        <v>140</v>
      </c>
      <c r="T138" s="23" t="str">
        <f>VLOOKUP(R138,'ESO zone constants'!$L$2:$O$9999,4,FALSE)</f>
        <v>DLC_BASE_GAME</v>
      </c>
      <c r="U138" s="3" t="str">
        <f>VLOOKUP(T138,'LibSets constants'!$B$2:$C$999,2,FALSE)</f>
        <v>Included in base game</v>
      </c>
      <c r="X138" s="3">
        <f>IF(J138&lt;&gt;"LIBSETS_SETTYPE_BATTLEGROUND",IF(J138&lt;&gt;"LIBSETS_SETTYPE_SPECIAL",IF(Y138&lt;&gt;"",VLOOKUP(Y138,'ESO zone constants'!$E$2:$L$4999,8,FALSE),""),""),"")</f>
        <v>144</v>
      </c>
      <c r="Y138" t="s">
        <v>66</v>
      </c>
      <c r="AB138" s="3">
        <f>IF(J138&lt;&gt;"LIBSETS_SETTYPE_BATTLEGROUND",IF(J138&lt;&gt;"LIBSETS_SETTYPE_SPECIAL",IF(AC138&lt;&gt;"",VLOOKUP(AC138,'ESO zone constants'!$E$2:$L$4999,8,FALSE),""),""),"")</f>
        <v>283</v>
      </c>
      <c r="AC138" t="s">
        <v>51</v>
      </c>
      <c r="AF138" s="3">
        <f>IF(J138&lt;&gt;"LIBSETS_SETTYPE_BATTLEGROUND",IF(J138&lt;&gt;"LIBSETS_SETTYPE_SPECIAL",IF(AG138&lt;&gt;"",VLOOKUP(AG138,'ESO zone constants'!$E$2:$L$4999,8,FALSE),""),""),"")</f>
        <v>146</v>
      </c>
      <c r="AG138" t="s">
        <v>62</v>
      </c>
      <c r="AJ138" s="3">
        <f>IF(J138&lt;&gt;"LIBSETS_SETTYPE_BATTLEGROUND",IF(J138&lt;&gt;"LIBSETS_SETTYPE_SPECIAL",IF(AK138&lt;&gt;"",VLOOKUP(AK138,'ESO zone constants'!$E$2:$L$4999,8,FALSE),""),""),"")</f>
        <v>126</v>
      </c>
      <c r="AK138" t="s">
        <v>43</v>
      </c>
      <c r="AN138" s="3">
        <f>IF(J138&lt;&gt;"LIBSETS_SETTYPE_BATTLEGROUND",IF(J138&lt;&gt;"LIBSETS_SETTYPE_SPECIAL",IF(AO138&lt;&gt;"",VLOOKUP(AO138,'ESO zone constants'!$E$2:$L$4999,8,FALSE),""),""),"")</f>
        <v>63</v>
      </c>
      <c r="AO138" t="s">
        <v>61</v>
      </c>
      <c r="AR138" s="25" t="str">
        <f t="shared" si="13"/>
        <v>[121] = {wayshrines={-1,-1,-1,}, dlcId=DLC_BASE_GAME</v>
      </c>
      <c r="AS138" s="25" t="str">
        <f t="shared" si="11"/>
        <v>, zoneIds={380,144,283,146,126,63}, veteran=false</v>
      </c>
      <c r="AT138" s="25" t="str">
        <f t="shared" si="14"/>
        <v>, setType=LIBSETS_SETTYPE_DUNGEON},</v>
      </c>
      <c r="AU138" s="25" t="str">
        <f t="shared" si="12"/>
        <v xml:space="preserve"> --Arms of the Ancestors / Waffen der Ahnen   [The Banished Cells I, Spindleclutch I, Fungal Grotto I, Wayrest Sewers I, Elden Hollow I, Darkshade Caverns I]</v>
      </c>
    </row>
    <row r="139" spans="1:47" x14ac:dyDescent="0.25">
      <c r="A139" s="13">
        <v>122</v>
      </c>
      <c r="B139" t="s">
        <v>1645</v>
      </c>
      <c r="C139" t="s">
        <v>1647</v>
      </c>
      <c r="D139" t="s">
        <v>1646</v>
      </c>
      <c r="G139" s="3">
        <f t="shared" si="10"/>
        <v>122</v>
      </c>
      <c r="J139" s="8" t="s">
        <v>4286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constants'!$E$2:$L$4999,8,FALSE),"")</f>
        <v>130</v>
      </c>
      <c r="S139" t="s">
        <v>49</v>
      </c>
      <c r="T139" s="23" t="str">
        <f>VLOOKUP(R139,'ESO zone constants'!$L$2:$O$9999,4,FALSE)</f>
        <v>DLC_BASE_GAME</v>
      </c>
      <c r="U139" s="3" t="str">
        <f>VLOOKUP(T139,'LibSets constants'!$B$2:$C$999,2,FALSE)</f>
        <v>Included in base game</v>
      </c>
      <c r="V139" s="28"/>
      <c r="X139" s="3">
        <f>IF(J139&lt;&gt;"LIBSETS_SETTYPE_BATTLEGROUND",IF(J139&lt;&gt;"LIBSETS_SETTYPE_SPECIAL",IF(Y139&lt;&gt;"",VLOOKUP(Y139,'ESO zone constants'!$E$2:$L$4999,8,FALSE),""),""),"")</f>
        <v>932</v>
      </c>
      <c r="Y139" t="s">
        <v>55</v>
      </c>
      <c r="Z139" s="28"/>
      <c r="AB139" s="3" t="str">
        <f>IF(J139&lt;&gt;"LIBSETS_SETTYPE_BATTLEGROUND",IF(J139&lt;&gt;"LIBSETS_SETTYPE_SPECIAL",IF(AC139&lt;&gt;"",VLOOKUP(AC139,'ESO zone constants'!$E$2:$L$4999,8,FALSE),""),""),"")</f>
        <v/>
      </c>
      <c r="AD139" s="28"/>
      <c r="AF139" s="3" t="str">
        <f>IF(J139&lt;&gt;"LIBSETS_SETTYPE_BATTLEGROUND",IF(J139&lt;&gt;"LIBSETS_SETTYPE_SPECIAL",IF(AG139&lt;&gt;"",VLOOKUP(AG139,'ESO zone constants'!$E$2:$L$4999,8,FALSE),""),""),"")</f>
        <v/>
      </c>
      <c r="AJ139" s="3" t="str">
        <f>IF(J139&lt;&gt;"LIBSETS_SETTYPE_BATTLEGROUND",IF(J139&lt;&gt;"LIBSETS_SETTYPE_SPECIAL",IF(AK139&lt;&gt;"",VLOOKUP(AK139,'ESO zone constants'!$E$2:$L$4999,8,FALSE),""),""),"")</f>
        <v/>
      </c>
      <c r="AN139" s="3" t="str">
        <f>IF(J139&lt;&gt;"LIBSETS_SETTYPE_BATTLEGROUND",IF(J139&lt;&gt;"LIBSETS_SETTYPE_SPECIAL",IF(AO139&lt;&gt;"",VLOOKUP(AO139,'ESO zone constants'!$E$2:$L$4999,8,FALSE),""),""),"")</f>
        <v/>
      </c>
      <c r="AR139" s="25" t="str">
        <f t="shared" si="13"/>
        <v>[122] = {wayshrines={-1,-1,-1,}, dlcId=DLC_BASE_GAME</v>
      </c>
      <c r="AS139" s="25" t="str">
        <f t="shared" si="11"/>
        <v>, zoneIds={130,932}, veteran=false</v>
      </c>
      <c r="AT139" s="25" t="str">
        <f t="shared" si="14"/>
        <v>, setType=LIBSETS_SETTYPE_DUNGEON},</v>
      </c>
      <c r="AU139" s="25" t="str">
        <f t="shared" si="12"/>
        <v xml:space="preserve"> --Ebon Armory / Ebenerzarsenal   [Crypt of Hearts I, Crypt of Hearts II]</v>
      </c>
    </row>
    <row r="140" spans="1:47" x14ac:dyDescent="0.25">
      <c r="A140" s="13">
        <v>123</v>
      </c>
      <c r="B140" t="s">
        <v>1648</v>
      </c>
      <c r="C140" t="s">
        <v>1650</v>
      </c>
      <c r="D140" t="s">
        <v>1649</v>
      </c>
      <c r="G140" s="3">
        <f t="shared" si="10"/>
        <v>123</v>
      </c>
      <c r="J140" s="8" t="s">
        <v>4286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constants'!$E$2:$L$4999,8,FALSE),"")</f>
        <v>31</v>
      </c>
      <c r="S140" t="s">
        <v>59</v>
      </c>
      <c r="T140" s="23" t="str">
        <f>VLOOKUP(R140,'ESO zone constants'!$L$2:$O$9999,4,FALSE)</f>
        <v>DLC_BASE_GAME</v>
      </c>
      <c r="U140" s="3" t="str">
        <f>VLOOKUP(T140,'LibSets constants'!$B$2:$C$999,2,FALSE)</f>
        <v>Included in base game</v>
      </c>
      <c r="X140" s="3" t="str">
        <f>IF(J140&lt;&gt;"LIBSETS_SETTYPE_BATTLEGROUND",IF(J140&lt;&gt;"LIBSETS_SETTYPE_SPECIAL",IF(Y140&lt;&gt;"",VLOOKUP(Y140,'ESO zone constants'!$E$2:$L$4999,8,FALSE),""),""),"")</f>
        <v/>
      </c>
      <c r="AB140" s="3" t="str">
        <f>IF(J140&lt;&gt;"LIBSETS_SETTYPE_BATTLEGROUND",IF(J140&lt;&gt;"LIBSETS_SETTYPE_SPECIAL",IF(AC140&lt;&gt;"",VLOOKUP(AC140,'ESO zone constants'!$E$2:$L$4999,8,FALSE),""),""),"")</f>
        <v/>
      </c>
      <c r="AF140" s="3" t="str">
        <f>IF(J140&lt;&gt;"LIBSETS_SETTYPE_BATTLEGROUND",IF(J140&lt;&gt;"LIBSETS_SETTYPE_SPECIAL",IF(AG140&lt;&gt;"",VLOOKUP(AG140,'ESO zone constants'!$E$2:$L$4999,8,FALSE),""),""),"")</f>
        <v/>
      </c>
      <c r="AJ140" s="3" t="str">
        <f>IF(J140&lt;&gt;"LIBSETS_SETTYPE_BATTLEGROUND",IF(J140&lt;&gt;"LIBSETS_SETTYPE_SPECIAL",IF(AK140&lt;&gt;"",VLOOKUP(AK140,'ESO zone constants'!$E$2:$L$4999,8,FALSE),""),""),"")</f>
        <v/>
      </c>
      <c r="AN140" s="3" t="str">
        <f>IF(J140&lt;&gt;"LIBSETS_SETTYPE_BATTLEGROUND",IF(J140&lt;&gt;"LIBSETS_SETTYPE_SPECIAL",IF(AO140&lt;&gt;"",VLOOKUP(AO140,'ESO zone constants'!$E$2:$L$4999,8,FALSE),""),""),"")</f>
        <v/>
      </c>
      <c r="AR140" s="25" t="str">
        <f t="shared" si="13"/>
        <v>[123] = {wayshrines={-1,-1,-1,}, dlcId=DLC_BASE_GAME</v>
      </c>
      <c r="AS140" s="25" t="str">
        <f t="shared" si="11"/>
        <v>, zoneIds={31}, veteran=false</v>
      </c>
      <c r="AT140" s="25" t="str">
        <f t="shared" si="14"/>
        <v>, setType=LIBSETS_SETTYPE_DUNGEON},</v>
      </c>
      <c r="AU140" s="25" t="str">
        <f t="shared" si="12"/>
        <v xml:space="preserve"> --Hircine's Veneer / Hircines Schein   [Selene's Web]</v>
      </c>
    </row>
    <row r="141" spans="1:47" x14ac:dyDescent="0.25">
      <c r="A141" s="13">
        <v>124</v>
      </c>
      <c r="B141" t="s">
        <v>1651</v>
      </c>
      <c r="C141" t="s">
        <v>1653</v>
      </c>
      <c r="D141" t="s">
        <v>1652</v>
      </c>
      <c r="G141" s="3">
        <f t="shared" si="10"/>
        <v>124</v>
      </c>
      <c r="J141" s="8" t="s">
        <v>4286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constants'!$E$2:$L$4999,8,FALSE),"")</f>
        <v>11</v>
      </c>
      <c r="S141" t="s">
        <v>47</v>
      </c>
      <c r="T141" s="23" t="str">
        <f>VLOOKUP(R141,'ESO zone constants'!$L$2:$O$9999,4,FALSE)</f>
        <v>DLC_BASE_GAME</v>
      </c>
      <c r="U141" s="3" t="str">
        <f>VLOOKUP(T141,'LibSets constants'!$B$2:$C$999,2,FALSE)</f>
        <v>Included in base game</v>
      </c>
      <c r="X141" s="3" t="str">
        <f>IF(J141&lt;&gt;"LIBSETS_SETTYPE_BATTLEGROUND",IF(J141&lt;&gt;"LIBSETS_SETTYPE_SPECIAL",IF(Y141&lt;&gt;"",VLOOKUP(Y141,'ESO zone constants'!$E$2:$L$4999,8,FALSE),""),""),"")</f>
        <v/>
      </c>
      <c r="AB141" s="3" t="str">
        <f>IF(J141&lt;&gt;"LIBSETS_SETTYPE_BATTLEGROUND",IF(J141&lt;&gt;"LIBSETS_SETTYPE_SPECIAL",IF(AC141&lt;&gt;"",VLOOKUP(AC141,'ESO zone constants'!$E$2:$L$4999,8,FALSE),""),""),"")</f>
        <v/>
      </c>
      <c r="AF141" s="3" t="str">
        <f>IF(J141&lt;&gt;"LIBSETS_SETTYPE_BATTLEGROUND",IF(J141&lt;&gt;"LIBSETS_SETTYPE_SPECIAL",IF(AG141&lt;&gt;"",VLOOKUP(AG141,'ESO zone constants'!$E$2:$L$4999,8,FALSE),""),""),"")</f>
        <v/>
      </c>
      <c r="AJ141" s="3" t="str">
        <f>IF(J141&lt;&gt;"LIBSETS_SETTYPE_BATTLEGROUND",IF(J141&lt;&gt;"LIBSETS_SETTYPE_SPECIAL",IF(AK141&lt;&gt;"",VLOOKUP(AK141,'ESO zone constants'!$E$2:$L$4999,8,FALSE),""),""),"")</f>
        <v/>
      </c>
      <c r="AN141" s="3" t="str">
        <f>IF(J141&lt;&gt;"LIBSETS_SETTYPE_BATTLEGROUND",IF(J141&lt;&gt;"LIBSETS_SETTYPE_SPECIAL",IF(AO141&lt;&gt;"",VLOOKUP(AO141,'ESO zone constants'!$E$2:$L$4999,8,FALSE),""),""),"")</f>
        <v/>
      </c>
      <c r="AR141" s="25" t="str">
        <f t="shared" si="13"/>
        <v>[124] = {wayshrines={-1,-1,-1,}, dlcId=DLC_BASE_GAME</v>
      </c>
      <c r="AS141" s="25" t="str">
        <f t="shared" si="11"/>
        <v>, zoneIds={11}, veteran=false</v>
      </c>
      <c r="AT141" s="25" t="str">
        <f t="shared" si="14"/>
        <v>, setType=LIBSETS_SETTYPE_DUNGEON},</v>
      </c>
      <c r="AU141" s="25" t="str">
        <f t="shared" si="12"/>
        <v xml:space="preserve"> --The Worm's Raiment / Garderobe des Wurms   [Vaults of Madness]</v>
      </c>
    </row>
    <row r="142" spans="1:47" x14ac:dyDescent="0.25">
      <c r="A142" s="13">
        <v>134</v>
      </c>
      <c r="B142" t="s">
        <v>1681</v>
      </c>
      <c r="C142" t="s">
        <v>1683</v>
      </c>
      <c r="D142" t="s">
        <v>1682</v>
      </c>
      <c r="G142" s="3">
        <f t="shared" si="10"/>
        <v>134</v>
      </c>
      <c r="J142" s="8" t="s">
        <v>4286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constants'!$E$2:$L$4999,8,FALSE),"")</f>
        <v>130</v>
      </c>
      <c r="S142" t="s">
        <v>49</v>
      </c>
      <c r="T142" s="23" t="str">
        <f>VLOOKUP(R142,'ESO zone constants'!$L$2:$O$9999,4,FALSE)</f>
        <v>DLC_BASE_GAME</v>
      </c>
      <c r="U142" s="3" t="str">
        <f>VLOOKUP(T142,'LibSets constants'!$B$2:$C$999,2,FALSE)</f>
        <v>Included in base game</v>
      </c>
      <c r="V142" s="28"/>
      <c r="X142" s="3">
        <f>IF(J142&lt;&gt;"LIBSETS_SETTYPE_BATTLEGROUND",IF(J142&lt;&gt;"LIBSETS_SETTYPE_SPECIAL",IF(Y142&lt;&gt;"",VLOOKUP(Y142,'ESO zone constants'!$E$2:$L$4999,8,FALSE),""),""),"")</f>
        <v>932</v>
      </c>
      <c r="Y142" t="s">
        <v>55</v>
      </c>
      <c r="Z142" s="28"/>
      <c r="AB142" s="3" t="str">
        <f>IF(J142&lt;&gt;"LIBSETS_SETTYPE_BATTLEGROUND",IF(J142&lt;&gt;"LIBSETS_SETTYPE_SPECIAL",IF(AC142&lt;&gt;"",VLOOKUP(AC142,'ESO zone constants'!$E$2:$L$4999,8,FALSE),""),""),"")</f>
        <v/>
      </c>
      <c r="AD142" s="28"/>
      <c r="AF142" s="3" t="str">
        <f>IF(J142&lt;&gt;"LIBSETS_SETTYPE_BATTLEGROUND",IF(J142&lt;&gt;"LIBSETS_SETTYPE_SPECIAL",IF(AG142&lt;&gt;"",VLOOKUP(AG142,'ESO zone constants'!$E$2:$L$4999,8,FALSE),""),""),"")</f>
        <v/>
      </c>
      <c r="AJ142" s="3" t="str">
        <f>IF(J142&lt;&gt;"LIBSETS_SETTYPE_BATTLEGROUND",IF(J142&lt;&gt;"LIBSETS_SETTYPE_SPECIAL",IF(AK142&lt;&gt;"",VLOOKUP(AK142,'ESO zone constants'!$E$2:$L$4999,8,FALSE),""),""),"")</f>
        <v/>
      </c>
      <c r="AN142" s="3" t="str">
        <f>IF(J142&lt;&gt;"LIBSETS_SETTYPE_BATTLEGROUND",IF(J142&lt;&gt;"LIBSETS_SETTYPE_SPECIAL",IF(AO142&lt;&gt;"",VLOOKUP(AO142,'ESO zone constants'!$E$2:$L$4999,8,FALSE),""),""),"")</f>
        <v/>
      </c>
      <c r="AR142" s="25" t="str">
        <f t="shared" si="13"/>
        <v>[134] = {wayshrines={-1,-1,-1,}, dlcId=DLC_BASE_GAME</v>
      </c>
      <c r="AS142" s="25" t="str">
        <f t="shared" si="11"/>
        <v>, zoneIds={130,932}, veteran=false</v>
      </c>
      <c r="AT142" s="25" t="str">
        <f t="shared" si="14"/>
        <v>, setType=LIBSETS_SETTYPE_DUNGEON},</v>
      </c>
      <c r="AU142" s="25" t="str">
        <f t="shared" si="12"/>
        <v xml:space="preserve"> --Shroud of the Lich / Tuch des Lich   [Crypt of Hearts I, Crypt of Hearts II]</v>
      </c>
    </row>
    <row r="143" spans="1:47" x14ac:dyDescent="0.25">
      <c r="A143" s="13">
        <v>155</v>
      </c>
      <c r="B143" t="s">
        <v>1726</v>
      </c>
      <c r="C143" t="s">
        <v>1728</v>
      </c>
      <c r="D143" t="s">
        <v>1727</v>
      </c>
      <c r="G143" s="3">
        <f t="shared" si="10"/>
        <v>155</v>
      </c>
      <c r="J143" s="8" t="s">
        <v>4286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constants'!$E$2:$L$4999,8,FALSE),"")</f>
        <v>126</v>
      </c>
      <c r="S143" t="s">
        <v>43</v>
      </c>
      <c r="T143" s="23" t="str">
        <f>VLOOKUP(R143,'ESO zone constants'!$L$2:$O$9999,4,FALSE)</f>
        <v>DLC_BASE_GAME</v>
      </c>
      <c r="U143" s="3" t="str">
        <f>VLOOKUP(T143,'LibSets constants'!$B$2:$C$999,2,FALSE)</f>
        <v>Included in base game</v>
      </c>
      <c r="X143" s="3">
        <f>IF(J143&lt;&gt;"LIBSETS_SETTYPE_BATTLEGROUND",IF(J143&lt;&gt;"LIBSETS_SETTYPE_SPECIAL",IF(Y143&lt;&gt;"",VLOOKUP(Y143,'ESO zone constants'!$E$2:$L$4999,8,FALSE),""),""),"")</f>
        <v>931</v>
      </c>
      <c r="Y143" t="s">
        <v>56</v>
      </c>
      <c r="AB143" s="3" t="str">
        <f>IF(J143&lt;&gt;"LIBSETS_SETTYPE_BATTLEGROUND",IF(J143&lt;&gt;"LIBSETS_SETTYPE_SPECIAL",IF(AC143&lt;&gt;"",VLOOKUP(AC143,'ESO zone constants'!$E$2:$L$4999,8,FALSE),""),""),"")</f>
        <v/>
      </c>
      <c r="AF143" s="3" t="str">
        <f>IF(J143&lt;&gt;"LIBSETS_SETTYPE_BATTLEGROUND",IF(J143&lt;&gt;"LIBSETS_SETTYPE_SPECIAL",IF(AG143&lt;&gt;"",VLOOKUP(AG143,'ESO zone constants'!$E$2:$L$4999,8,FALSE),""),""),"")</f>
        <v/>
      </c>
      <c r="AJ143" s="3" t="str">
        <f>IF(J143&lt;&gt;"LIBSETS_SETTYPE_BATTLEGROUND",IF(J143&lt;&gt;"LIBSETS_SETTYPE_SPECIAL",IF(AK143&lt;&gt;"",VLOOKUP(AK143,'ESO zone constants'!$E$2:$L$4999,8,FALSE),""),""),"")</f>
        <v/>
      </c>
      <c r="AN143" s="3" t="str">
        <f>IF(J143&lt;&gt;"LIBSETS_SETTYPE_BATTLEGROUND",IF(J143&lt;&gt;"LIBSETS_SETTYPE_SPECIAL",IF(AO143&lt;&gt;"",VLOOKUP(AO143,'ESO zone constants'!$E$2:$L$4999,8,FALSE),""),""),"")</f>
        <v/>
      </c>
      <c r="AR143" s="25" t="str">
        <f t="shared" si="13"/>
        <v>[155] = {wayshrines={-1,-1,-1,}, dlcId=DLC_BASE_GAME</v>
      </c>
      <c r="AS143" s="25" t="str">
        <f t="shared" si="11"/>
        <v>, zoneIds={126,931}, veteran=false</v>
      </c>
      <c r="AT143" s="25" t="str">
        <f t="shared" si="14"/>
        <v>, setType=LIBSETS_SETTYPE_DUNGEON},</v>
      </c>
      <c r="AU143" s="25" t="str">
        <f t="shared" si="12"/>
        <v xml:space="preserve"> --Undaunted Bastion / Unerschrockenen-Bastion   [Elden Hollow I, Elden Hollow II]</v>
      </c>
    </row>
    <row r="144" spans="1:47" x14ac:dyDescent="0.25">
      <c r="A144" s="13">
        <v>156</v>
      </c>
      <c r="B144" t="s">
        <v>1729</v>
      </c>
      <c r="C144" t="s">
        <v>1731</v>
      </c>
      <c r="D144" t="s">
        <v>1730</v>
      </c>
      <c r="G144" s="3">
        <f t="shared" si="10"/>
        <v>156</v>
      </c>
      <c r="J144" s="8" t="s">
        <v>4286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constants'!$E$2:$L$4999,8,FALSE),"")</f>
        <v>148</v>
      </c>
      <c r="S144" t="s">
        <v>60</v>
      </c>
      <c r="T144" s="23" t="str">
        <f>VLOOKUP(R144,'ESO zone constants'!$L$2:$O$9999,4,FALSE)</f>
        <v>DLC_BASE_GAME</v>
      </c>
      <c r="U144" s="3" t="str">
        <f>VLOOKUP(T144,'LibSets constants'!$B$2:$C$999,2,FALSE)</f>
        <v>Included in base game</v>
      </c>
      <c r="X144" s="3" t="str">
        <f>IF(J144&lt;&gt;"LIBSETS_SETTYPE_BATTLEGROUND",IF(J144&lt;&gt;"LIBSETS_SETTYPE_SPECIAL",IF(Y144&lt;&gt;"",VLOOKUP(Y144,'ESO zone constants'!$E$2:$L$4999,8,FALSE),""),""),"")</f>
        <v/>
      </c>
      <c r="AB144" s="3" t="str">
        <f>IF(J144&lt;&gt;"LIBSETS_SETTYPE_BATTLEGROUND",IF(J144&lt;&gt;"LIBSETS_SETTYPE_SPECIAL",IF(AC144&lt;&gt;"",VLOOKUP(AC144,'ESO zone constants'!$E$2:$L$4999,8,FALSE),""),""),"")</f>
        <v/>
      </c>
      <c r="AF144" s="3" t="str">
        <f>IF(J144&lt;&gt;"LIBSETS_SETTYPE_BATTLEGROUND",IF(J144&lt;&gt;"LIBSETS_SETTYPE_SPECIAL",IF(AG144&lt;&gt;"",VLOOKUP(AG144,'ESO zone constants'!$E$2:$L$4999,8,FALSE),""),""),"")</f>
        <v/>
      </c>
      <c r="AJ144" s="3" t="str">
        <f>IF(J144&lt;&gt;"LIBSETS_SETTYPE_BATTLEGROUND",IF(J144&lt;&gt;"LIBSETS_SETTYPE_SPECIAL",IF(AK144&lt;&gt;"",VLOOKUP(AK144,'ESO zone constants'!$E$2:$L$4999,8,FALSE),""),""),"")</f>
        <v/>
      </c>
      <c r="AN144" s="3" t="str">
        <f>IF(J144&lt;&gt;"LIBSETS_SETTYPE_BATTLEGROUND",IF(J144&lt;&gt;"LIBSETS_SETTYPE_SPECIAL",IF(AO144&lt;&gt;"",VLOOKUP(AO144,'ESO zone constants'!$E$2:$L$4999,8,FALSE),""),""),"")</f>
        <v/>
      </c>
      <c r="AR144" s="25" t="str">
        <f t="shared" si="13"/>
        <v>[156] = {wayshrines={-1,-1,-1,}, dlcId=DLC_BASE_GAME</v>
      </c>
      <c r="AS144" s="25" t="str">
        <f t="shared" si="11"/>
        <v>, zoneIds={148}, veteran=false</v>
      </c>
      <c r="AT144" s="25" t="str">
        <f t="shared" si="14"/>
        <v>, setType=LIBSETS_SETTYPE_DUNGEON},</v>
      </c>
      <c r="AU144" s="25" t="str">
        <f t="shared" si="12"/>
        <v xml:space="preserve"> --Undaunted Infiltrator / Unerschrockener Infiltrator   [Arx Corinium]</v>
      </c>
    </row>
    <row r="145" spans="1:47" x14ac:dyDescent="0.25">
      <c r="A145" s="13">
        <v>157</v>
      </c>
      <c r="B145" t="s">
        <v>1732</v>
      </c>
      <c r="C145" t="s">
        <v>1734</v>
      </c>
      <c r="D145" t="s">
        <v>1733</v>
      </c>
      <c r="G145" s="3">
        <f t="shared" si="10"/>
        <v>157</v>
      </c>
      <c r="J145" s="8" t="s">
        <v>4286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constants'!$E$2:$L$4999,8,FALSE),"")</f>
        <v>38</v>
      </c>
      <c r="S145" t="s">
        <v>57</v>
      </c>
      <c r="T145" s="23" t="str">
        <f>VLOOKUP(R145,'ESO zone constants'!$L$2:$O$9999,4,FALSE)</f>
        <v>DLC_BASE_GAME</v>
      </c>
      <c r="U145" s="3" t="str">
        <f>VLOOKUP(T145,'LibSets constants'!$B$2:$C$999,2,FALSE)</f>
        <v>Included in base game</v>
      </c>
      <c r="X145" s="3" t="str">
        <f>IF(J145&lt;&gt;"LIBSETS_SETTYPE_BATTLEGROUND",IF(J145&lt;&gt;"LIBSETS_SETTYPE_SPECIAL",IF(Y145&lt;&gt;"",VLOOKUP(Y145,'ESO zone constants'!$E$2:$L$4999,8,FALSE),""),""),"")</f>
        <v/>
      </c>
      <c r="AB145" s="3" t="str">
        <f>IF(J145&lt;&gt;"LIBSETS_SETTYPE_BATTLEGROUND",IF(J145&lt;&gt;"LIBSETS_SETTYPE_SPECIAL",IF(AC145&lt;&gt;"",VLOOKUP(AC145,'ESO zone constants'!$E$2:$L$4999,8,FALSE),""),""),"")</f>
        <v/>
      </c>
      <c r="AF145" s="3" t="str">
        <f>IF(J145&lt;&gt;"LIBSETS_SETTYPE_BATTLEGROUND",IF(J145&lt;&gt;"LIBSETS_SETTYPE_SPECIAL",IF(AG145&lt;&gt;"",VLOOKUP(AG145,'ESO zone constants'!$E$2:$L$4999,8,FALSE),""),""),"")</f>
        <v/>
      </c>
      <c r="AJ145" s="3" t="str">
        <f>IF(J145&lt;&gt;"LIBSETS_SETTYPE_BATTLEGROUND",IF(J145&lt;&gt;"LIBSETS_SETTYPE_SPECIAL",IF(AK145&lt;&gt;"",VLOOKUP(AK145,'ESO zone constants'!$E$2:$L$4999,8,FALSE),""),""),"")</f>
        <v/>
      </c>
      <c r="AN145" s="3" t="str">
        <f>IF(J145&lt;&gt;"LIBSETS_SETTYPE_BATTLEGROUND",IF(J145&lt;&gt;"LIBSETS_SETTYPE_SPECIAL",IF(AO145&lt;&gt;"",VLOOKUP(AO145,'ESO zone constants'!$E$2:$L$4999,8,FALSE),""),""),"")</f>
        <v/>
      </c>
      <c r="AR145" s="25" t="str">
        <f t="shared" si="13"/>
        <v>[157] = {wayshrines={-1,-1,-1,}, dlcId=DLC_BASE_GAME</v>
      </c>
      <c r="AS145" s="25" t="str">
        <f t="shared" si="11"/>
        <v>, zoneIds={38}, veteran=false</v>
      </c>
      <c r="AT145" s="25" t="str">
        <f t="shared" si="14"/>
        <v>, setType=LIBSETS_SETTYPE_DUNGEON},</v>
      </c>
      <c r="AU145" s="25" t="str">
        <f t="shared" si="12"/>
        <v xml:space="preserve"> --Undaunted Unweaver / Unerschrockener Entflechter   [Blackheart Haven]</v>
      </c>
    </row>
    <row r="146" spans="1:47" x14ac:dyDescent="0.25">
      <c r="A146" s="13">
        <v>158</v>
      </c>
      <c r="B146" t="s">
        <v>1735</v>
      </c>
      <c r="C146" t="s">
        <v>1737</v>
      </c>
      <c r="D146" t="s">
        <v>1736</v>
      </c>
      <c r="G146" s="3">
        <f t="shared" si="10"/>
        <v>158</v>
      </c>
      <c r="J146" s="8" t="s">
        <v>4286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constants'!$E$2:$L$4999,8,FALSE),"")</f>
        <v>176</v>
      </c>
      <c r="S146" t="s">
        <v>50</v>
      </c>
      <c r="T146" s="23" t="str">
        <f>VLOOKUP(R146,'ESO zone constants'!$L$2:$O$9999,4,FALSE)</f>
        <v>DLC_BASE_GAME</v>
      </c>
      <c r="U146" s="3" t="str">
        <f>VLOOKUP(T146,'LibSets constants'!$B$2:$C$999,2,FALSE)</f>
        <v>Included in base game</v>
      </c>
      <c r="X146" s="3">
        <f>IF(J146&lt;&gt;"LIBSETS_SETTYPE_BATTLEGROUND",IF(J146&lt;&gt;"LIBSETS_SETTYPE_SPECIAL",IF(Y146&lt;&gt;"",VLOOKUP(Y146,'ESO zone constants'!$E$2:$L$4999,8,FALSE),""),""),"")</f>
        <v>681</v>
      </c>
      <c r="Y146" t="s">
        <v>71</v>
      </c>
      <c r="AB146" s="3" t="str">
        <f>IF(J146&lt;&gt;"LIBSETS_SETTYPE_BATTLEGROUND",IF(J146&lt;&gt;"LIBSETS_SETTYPE_SPECIAL",IF(AC146&lt;&gt;"",VLOOKUP(AC146,'ESO zone constants'!$E$2:$L$4999,8,FALSE),""),""),"")</f>
        <v/>
      </c>
      <c r="AF146" s="3" t="str">
        <f>IF(J146&lt;&gt;"LIBSETS_SETTYPE_BATTLEGROUND",IF(J146&lt;&gt;"LIBSETS_SETTYPE_SPECIAL",IF(AG146&lt;&gt;"",VLOOKUP(AG146,'ESO zone constants'!$E$2:$L$4999,8,FALSE),""),""),"")</f>
        <v/>
      </c>
      <c r="AJ146" s="3" t="str">
        <f>IF(J146&lt;&gt;"LIBSETS_SETTYPE_BATTLEGROUND",IF(J146&lt;&gt;"LIBSETS_SETTYPE_SPECIAL",IF(AK146&lt;&gt;"",VLOOKUP(AK146,'ESO zone constants'!$E$2:$L$4999,8,FALSE),""),""),"")</f>
        <v/>
      </c>
      <c r="AN146" s="3" t="str">
        <f>IF(J146&lt;&gt;"LIBSETS_SETTYPE_BATTLEGROUND",IF(J146&lt;&gt;"LIBSETS_SETTYPE_SPECIAL",IF(AO146&lt;&gt;"",VLOOKUP(AO146,'ESO zone constants'!$E$2:$L$4999,8,FALSE),""),""),"")</f>
        <v/>
      </c>
      <c r="AR146" s="25" t="str">
        <f t="shared" si="13"/>
        <v>[158] = {wayshrines={-1,-1,-1,}, dlcId=DLC_BASE_GAME</v>
      </c>
      <c r="AS146" s="25" t="str">
        <f t="shared" si="11"/>
        <v>, zoneIds={176,681}, veteran=false</v>
      </c>
      <c r="AT146" s="25" t="str">
        <f t="shared" si="14"/>
        <v>, setType=LIBSETS_SETTYPE_DUNGEON},</v>
      </c>
      <c r="AU146" s="25" t="str">
        <f t="shared" si="12"/>
        <v xml:space="preserve"> --Embershield / Glutschild   [City of Ash I, City of Ash II]</v>
      </c>
    </row>
    <row r="147" spans="1:47" x14ac:dyDescent="0.25">
      <c r="A147" s="13">
        <v>159</v>
      </c>
      <c r="B147" t="s">
        <v>1738</v>
      </c>
      <c r="C147" t="s">
        <v>1740</v>
      </c>
      <c r="D147" t="s">
        <v>1739</v>
      </c>
      <c r="G147" s="3">
        <f t="shared" si="10"/>
        <v>159</v>
      </c>
      <c r="J147" s="8" t="s">
        <v>4286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constants'!$E$2:$L$4999,8,FALSE),"")</f>
        <v>176</v>
      </c>
      <c r="S147" t="s">
        <v>50</v>
      </c>
      <c r="T147" s="23" t="str">
        <f>VLOOKUP(R147,'ESO zone constants'!$L$2:$O$9999,4,FALSE)</f>
        <v>DLC_BASE_GAME</v>
      </c>
      <c r="U147" s="3" t="str">
        <f>VLOOKUP(T147,'LibSets constants'!$B$2:$C$999,2,FALSE)</f>
        <v>Included in base game</v>
      </c>
      <c r="X147" s="3">
        <f>IF(J147&lt;&gt;"LIBSETS_SETTYPE_BATTLEGROUND",IF(J147&lt;&gt;"LIBSETS_SETTYPE_SPECIAL",IF(Y147&lt;&gt;"",VLOOKUP(Y147,'ESO zone constants'!$E$2:$L$4999,8,FALSE),""),""),"")</f>
        <v>681</v>
      </c>
      <c r="Y147" t="s">
        <v>71</v>
      </c>
      <c r="AB147" s="3" t="str">
        <f>IF(J147&lt;&gt;"LIBSETS_SETTYPE_BATTLEGROUND",IF(J147&lt;&gt;"LIBSETS_SETTYPE_SPECIAL",IF(AC147&lt;&gt;"",VLOOKUP(AC147,'ESO zone constants'!$E$2:$L$4999,8,FALSE),""),""),"")</f>
        <v/>
      </c>
      <c r="AF147" s="3" t="str">
        <f>IF(J147&lt;&gt;"LIBSETS_SETTYPE_BATTLEGROUND",IF(J147&lt;&gt;"LIBSETS_SETTYPE_SPECIAL",IF(AG147&lt;&gt;"",VLOOKUP(AG147,'ESO zone constants'!$E$2:$L$4999,8,FALSE),""),""),"")</f>
        <v/>
      </c>
      <c r="AJ147" s="3" t="str">
        <f>IF(J147&lt;&gt;"LIBSETS_SETTYPE_BATTLEGROUND",IF(J147&lt;&gt;"LIBSETS_SETTYPE_SPECIAL",IF(AK147&lt;&gt;"",VLOOKUP(AK147,'ESO zone constants'!$E$2:$L$4999,8,FALSE),""),""),"")</f>
        <v/>
      </c>
      <c r="AN147" s="3" t="str">
        <f>IF(J147&lt;&gt;"LIBSETS_SETTYPE_BATTLEGROUND",IF(J147&lt;&gt;"LIBSETS_SETTYPE_SPECIAL",IF(AO147&lt;&gt;"",VLOOKUP(AO147,'ESO zone constants'!$E$2:$L$4999,8,FALSE),""),""),"")</f>
        <v/>
      </c>
      <c r="AR147" s="25" t="str">
        <f t="shared" si="13"/>
        <v>[159] = {wayshrines={-1,-1,-1,}, dlcId=DLC_BASE_GAME</v>
      </c>
      <c r="AS147" s="25" t="str">
        <f t="shared" si="11"/>
        <v>, zoneIds={176,681}, veteran=false</v>
      </c>
      <c r="AT147" s="25" t="str">
        <f t="shared" si="14"/>
        <v>, setType=LIBSETS_SETTYPE_DUNGEON},</v>
      </c>
      <c r="AU147" s="25" t="str">
        <f t="shared" si="12"/>
        <v xml:space="preserve"> --Sunderflame / Trennflamme   [City of Ash I, City of Ash II]</v>
      </c>
    </row>
    <row r="148" spans="1:47" x14ac:dyDescent="0.25">
      <c r="A148" s="13">
        <v>160</v>
      </c>
      <c r="B148" t="s">
        <v>1741</v>
      </c>
      <c r="C148" t="s">
        <v>1743</v>
      </c>
      <c r="D148" t="s">
        <v>1742</v>
      </c>
      <c r="G148" s="3">
        <f t="shared" si="10"/>
        <v>160</v>
      </c>
      <c r="J148" s="8" t="s">
        <v>4286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constants'!$E$2:$L$4999,8,FALSE),"")</f>
        <v>176</v>
      </c>
      <c r="S148" t="s">
        <v>50</v>
      </c>
      <c r="T148" s="23" t="str">
        <f>VLOOKUP(R148,'ESO zone constants'!$L$2:$O$9999,4,FALSE)</f>
        <v>DLC_BASE_GAME</v>
      </c>
      <c r="U148" s="3" t="str">
        <f>VLOOKUP(T148,'LibSets constants'!$B$2:$C$999,2,FALSE)</f>
        <v>Included in base game</v>
      </c>
      <c r="X148" s="3">
        <f>IF(J148&lt;&gt;"LIBSETS_SETTYPE_BATTLEGROUND",IF(J148&lt;&gt;"LIBSETS_SETTYPE_SPECIAL",IF(Y148&lt;&gt;"",VLOOKUP(Y148,'ESO zone constants'!$E$2:$L$4999,8,FALSE),""),""),"")</f>
        <v>681</v>
      </c>
      <c r="Y148" t="s">
        <v>71</v>
      </c>
      <c r="AB148" s="3" t="str">
        <f>IF(J148&lt;&gt;"LIBSETS_SETTYPE_BATTLEGROUND",IF(J148&lt;&gt;"LIBSETS_SETTYPE_SPECIAL",IF(AC148&lt;&gt;"",VLOOKUP(AC148,'ESO zone constants'!$E$2:$L$4999,8,FALSE),""),""),"")</f>
        <v/>
      </c>
      <c r="AF148" s="3" t="str">
        <f>IF(J148&lt;&gt;"LIBSETS_SETTYPE_BATTLEGROUND",IF(J148&lt;&gt;"LIBSETS_SETTYPE_SPECIAL",IF(AG148&lt;&gt;"",VLOOKUP(AG148,'ESO zone constants'!$E$2:$L$4999,8,FALSE),""),""),"")</f>
        <v/>
      </c>
      <c r="AJ148" s="3" t="str">
        <f>IF(J148&lt;&gt;"LIBSETS_SETTYPE_BATTLEGROUND",IF(J148&lt;&gt;"LIBSETS_SETTYPE_SPECIAL",IF(AK148&lt;&gt;"",VLOOKUP(AK148,'ESO zone constants'!$E$2:$L$4999,8,FALSE),""),""),"")</f>
        <v/>
      </c>
      <c r="AN148" s="3" t="str">
        <f>IF(J148&lt;&gt;"LIBSETS_SETTYPE_BATTLEGROUND",IF(J148&lt;&gt;"LIBSETS_SETTYPE_SPECIAL",IF(AO148&lt;&gt;"",VLOOKUP(AO148,'ESO zone constants'!$E$2:$L$4999,8,FALSE),""),""),"")</f>
        <v/>
      </c>
      <c r="AR148" s="25" t="str">
        <f t="shared" si="13"/>
        <v>[160] = {wayshrines={-1,-1,-1,}, dlcId=DLC_BASE_GAME</v>
      </c>
      <c r="AS148" s="25" t="str">
        <f t="shared" si="11"/>
        <v>, zoneIds={176,681}, veteran=false</v>
      </c>
      <c r="AT148" s="25" t="str">
        <f t="shared" si="14"/>
        <v>, setType=LIBSETS_SETTYPE_DUNGEON},</v>
      </c>
      <c r="AU148" s="25" t="str">
        <f t="shared" si="12"/>
        <v xml:space="preserve"> --Burning Spellweave / Branntzauberweber   [City of Ash I, City of Ash II]</v>
      </c>
    </row>
    <row r="149" spans="1:47" x14ac:dyDescent="0.25">
      <c r="A149" s="13">
        <v>184</v>
      </c>
      <c r="B149" t="s">
        <v>1789</v>
      </c>
      <c r="C149" t="s">
        <v>1791</v>
      </c>
      <c r="D149" t="s">
        <v>1790</v>
      </c>
      <c r="G149" s="3">
        <f t="shared" si="10"/>
        <v>184</v>
      </c>
      <c r="J149" s="8" t="s">
        <v>4286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constants'!$E$2:$L$4999,8,FALSE),"")</f>
        <v>688</v>
      </c>
      <c r="S149" t="s">
        <v>54</v>
      </c>
      <c r="T149" s="23" t="str">
        <f>VLOOKUP(R149,'ESO zone constants'!$L$2:$O$9999,4,FALSE)</f>
        <v>DLC_IMPERIAL_CITY</v>
      </c>
      <c r="U149" s="3" t="str">
        <f>VLOOKUP(T149,'LibSets constants'!$B$2:$C$999,2,FALSE)</f>
        <v>Imperial City</v>
      </c>
      <c r="X149" s="3" t="str">
        <f>IF(J149&lt;&gt;"LIBSETS_SETTYPE_BATTLEGROUND",IF(J149&lt;&gt;"LIBSETS_SETTYPE_SPECIAL",IF(Y149&lt;&gt;"",VLOOKUP(Y149,'ESO zone constants'!$E$2:$L$4999,8,FALSE),""),""),"")</f>
        <v/>
      </c>
      <c r="AB149" s="3" t="str">
        <f>IF(J149&lt;&gt;"LIBSETS_SETTYPE_BATTLEGROUND",IF(J149&lt;&gt;"LIBSETS_SETTYPE_SPECIAL",IF(AC149&lt;&gt;"",VLOOKUP(AC149,'ESO zone constants'!$E$2:$L$4999,8,FALSE),""),""),"")</f>
        <v/>
      </c>
      <c r="AF149" s="3" t="str">
        <f>IF(J149&lt;&gt;"LIBSETS_SETTYPE_BATTLEGROUND",IF(J149&lt;&gt;"LIBSETS_SETTYPE_SPECIAL",IF(AG149&lt;&gt;"",VLOOKUP(AG149,'ESO zone constants'!$E$2:$L$4999,8,FALSE),""),""),"")</f>
        <v/>
      </c>
      <c r="AJ149" s="3" t="str">
        <f>IF(J149&lt;&gt;"LIBSETS_SETTYPE_BATTLEGROUND",IF(J149&lt;&gt;"LIBSETS_SETTYPE_SPECIAL",IF(AK149&lt;&gt;"",VLOOKUP(AK149,'ESO zone constants'!$E$2:$L$4999,8,FALSE),""),""),"")</f>
        <v/>
      </c>
      <c r="AN149" s="3" t="str">
        <f>IF(J149&lt;&gt;"LIBSETS_SETTYPE_BATTLEGROUND",IF(J149&lt;&gt;"LIBSETS_SETTYPE_SPECIAL",IF(AO149&lt;&gt;"",VLOOKUP(AO149,'ESO zone constants'!$E$2:$L$4999,8,FALSE),""),""),"")</f>
        <v/>
      </c>
      <c r="AR149" s="25" t="str">
        <f t="shared" si="13"/>
        <v>[184] = {wayshrines={-1,-1,-1,}, dlcId=DLC_IMPERIAL_CITY</v>
      </c>
      <c r="AS149" s="25" t="str">
        <f t="shared" si="11"/>
        <v>, zoneIds={688}, veteran=false</v>
      </c>
      <c r="AT149" s="25" t="str">
        <f t="shared" si="14"/>
        <v>, setType=LIBSETS_SETTYPE_DUNGEON},</v>
      </c>
      <c r="AU149" s="25" t="str">
        <f t="shared" si="12"/>
        <v xml:space="preserve"> --Brands of Imperium / Male des Kaiserreichs   [White-Gold Tower]</v>
      </c>
    </row>
    <row r="150" spans="1:47" x14ac:dyDescent="0.25">
      <c r="A150" s="13">
        <v>185</v>
      </c>
      <c r="B150" t="s">
        <v>1792</v>
      </c>
      <c r="C150" t="s">
        <v>1794</v>
      </c>
      <c r="D150" t="s">
        <v>1793</v>
      </c>
      <c r="G150" s="3">
        <f t="shared" si="10"/>
        <v>185</v>
      </c>
      <c r="J150" s="8" t="s">
        <v>4286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constants'!$E$2:$L$4999,8,FALSE),"")</f>
        <v>688</v>
      </c>
      <c r="S150" t="s">
        <v>54</v>
      </c>
      <c r="T150" s="23" t="str">
        <f>VLOOKUP(R150,'ESO zone constants'!$L$2:$O$9999,4,FALSE)</f>
        <v>DLC_IMPERIAL_CITY</v>
      </c>
      <c r="U150" s="3" t="str">
        <f>VLOOKUP(T150,'LibSets constants'!$B$2:$C$999,2,FALSE)</f>
        <v>Imperial City</v>
      </c>
      <c r="X150" s="3" t="str">
        <f>IF(J150&lt;&gt;"LIBSETS_SETTYPE_BATTLEGROUND",IF(J150&lt;&gt;"LIBSETS_SETTYPE_SPECIAL",IF(Y150&lt;&gt;"",VLOOKUP(Y150,'ESO zone constants'!$E$2:$L$4999,8,FALSE),""),""),"")</f>
        <v/>
      </c>
      <c r="AB150" s="3" t="str">
        <f>IF(J150&lt;&gt;"LIBSETS_SETTYPE_BATTLEGROUND",IF(J150&lt;&gt;"LIBSETS_SETTYPE_SPECIAL",IF(AC150&lt;&gt;"",VLOOKUP(AC150,'ESO zone constants'!$E$2:$L$4999,8,FALSE),""),""),"")</f>
        <v/>
      </c>
      <c r="AF150" s="3" t="str">
        <f>IF(J150&lt;&gt;"LIBSETS_SETTYPE_BATTLEGROUND",IF(J150&lt;&gt;"LIBSETS_SETTYPE_SPECIAL",IF(AG150&lt;&gt;"",VLOOKUP(AG150,'ESO zone constants'!$E$2:$L$4999,8,FALSE),""),""),"")</f>
        <v/>
      </c>
      <c r="AJ150" s="3" t="str">
        <f>IF(J150&lt;&gt;"LIBSETS_SETTYPE_BATTLEGROUND",IF(J150&lt;&gt;"LIBSETS_SETTYPE_SPECIAL",IF(AK150&lt;&gt;"",VLOOKUP(AK150,'ESO zone constants'!$E$2:$L$4999,8,FALSE),""),""),"")</f>
        <v/>
      </c>
      <c r="AN150" s="3" t="str">
        <f>IF(J150&lt;&gt;"LIBSETS_SETTYPE_BATTLEGROUND",IF(J150&lt;&gt;"LIBSETS_SETTYPE_SPECIAL",IF(AO150&lt;&gt;"",VLOOKUP(AO150,'ESO zone constants'!$E$2:$L$4999,8,FALSE),""),""),"")</f>
        <v/>
      </c>
      <c r="AR150" s="25" t="str">
        <f t="shared" si="13"/>
        <v>[185] = {wayshrines={-1,-1,-1,}, dlcId=DLC_IMPERIAL_CITY</v>
      </c>
      <c r="AS150" s="25" t="str">
        <f t="shared" si="11"/>
        <v>, zoneIds={688}, veteran=false</v>
      </c>
      <c r="AT150" s="25" t="str">
        <f t="shared" si="14"/>
        <v>, setType=LIBSETS_SETTYPE_DUNGEON},</v>
      </c>
      <c r="AU150" s="25" t="str">
        <f t="shared" si="12"/>
        <v xml:space="preserve"> --Spell Power Cure / Magiekraftheilung   [White-Gold Tower]</v>
      </c>
    </row>
    <row r="151" spans="1:47" x14ac:dyDescent="0.25">
      <c r="A151" s="13">
        <v>186</v>
      </c>
      <c r="B151" t="s">
        <v>1795</v>
      </c>
      <c r="C151" t="s">
        <v>1797</v>
      </c>
      <c r="D151" t="s">
        <v>1796</v>
      </c>
      <c r="G151" s="3">
        <f t="shared" si="10"/>
        <v>186</v>
      </c>
      <c r="J151" s="8" t="s">
        <v>4286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constants'!$E$2:$L$4999,8,FALSE),"")</f>
        <v>131</v>
      </c>
      <c r="S151" t="s">
        <v>65</v>
      </c>
      <c r="T151" s="23" t="str">
        <f>VLOOKUP(R151,'ESO zone constants'!$L$2:$O$9999,4,FALSE)</f>
        <v>DLC_BASE_GAME</v>
      </c>
      <c r="U151" s="3" t="str">
        <f>VLOOKUP(T151,'LibSets constants'!$B$2:$C$999,2,FALSE)</f>
        <v>Included in base game</v>
      </c>
      <c r="X151" s="3" t="str">
        <f>IF(J151&lt;&gt;"LIBSETS_SETTYPE_BATTLEGROUND",IF(J151&lt;&gt;"LIBSETS_SETTYPE_SPECIAL",IF(Y151&lt;&gt;"",VLOOKUP(Y151,'ESO zone constants'!$E$2:$L$4999,8,FALSE),""),""),"")</f>
        <v/>
      </c>
      <c r="AB151" s="3" t="str">
        <f>IF(J151&lt;&gt;"LIBSETS_SETTYPE_BATTLEGROUND",IF(J151&lt;&gt;"LIBSETS_SETTYPE_SPECIAL",IF(AC151&lt;&gt;"",VLOOKUP(AC151,'ESO zone constants'!$E$2:$L$4999,8,FALSE),""),""),"")</f>
        <v/>
      </c>
      <c r="AF151" s="3" t="str">
        <f>IF(J151&lt;&gt;"LIBSETS_SETTYPE_BATTLEGROUND",IF(J151&lt;&gt;"LIBSETS_SETTYPE_SPECIAL",IF(AG151&lt;&gt;"",VLOOKUP(AG151,'ESO zone constants'!$E$2:$L$4999,8,FALSE),""),""),"")</f>
        <v/>
      </c>
      <c r="AJ151" s="3" t="str">
        <f>IF(J151&lt;&gt;"LIBSETS_SETTYPE_BATTLEGROUND",IF(J151&lt;&gt;"LIBSETS_SETTYPE_SPECIAL",IF(AK151&lt;&gt;"",VLOOKUP(AK151,'ESO zone constants'!$E$2:$L$4999,8,FALSE),""),""),"")</f>
        <v/>
      </c>
      <c r="AN151" s="3" t="str">
        <f>IF(J151&lt;&gt;"LIBSETS_SETTYPE_BATTLEGROUND",IF(J151&lt;&gt;"LIBSETS_SETTYPE_SPECIAL",IF(AO151&lt;&gt;"",VLOOKUP(AO151,'ESO zone constants'!$E$2:$L$4999,8,FALSE),""),""),"")</f>
        <v/>
      </c>
      <c r="AR151" s="25" t="str">
        <f t="shared" si="13"/>
        <v>[186] = {wayshrines={-1,-1,-1,}, dlcId=DLC_BASE_GAME</v>
      </c>
      <c r="AS151" s="25" t="str">
        <f t="shared" si="11"/>
        <v>, zoneIds={131}, veteran=false</v>
      </c>
      <c r="AT151" s="25" t="str">
        <f t="shared" si="14"/>
        <v>, setType=LIBSETS_SETTYPE_DUNGEON},</v>
      </c>
      <c r="AU151" s="25" t="str">
        <f t="shared" si="12"/>
        <v xml:space="preserve"> --Jolting Arms / Rüttelnde Rüstung   [Tempest Island]</v>
      </c>
    </row>
    <row r="152" spans="1:47" x14ac:dyDescent="0.25">
      <c r="A152" s="13">
        <v>188</v>
      </c>
      <c r="B152" t="s">
        <v>1801</v>
      </c>
      <c r="C152" t="s">
        <v>1803</v>
      </c>
      <c r="D152" t="s">
        <v>1802</v>
      </c>
      <c r="G152" s="3">
        <f t="shared" si="10"/>
        <v>188</v>
      </c>
      <c r="J152" s="8" t="s">
        <v>4286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constants'!$E$2:$L$4999,8,FALSE),"")</f>
        <v>131</v>
      </c>
      <c r="S152" t="s">
        <v>65</v>
      </c>
      <c r="T152" s="23" t="str">
        <f>VLOOKUP(R152,'ESO zone constants'!$L$2:$O$9999,4,FALSE)</f>
        <v>DLC_BASE_GAME</v>
      </c>
      <c r="U152" s="3" t="str">
        <f>VLOOKUP(T152,'LibSets constants'!$B$2:$C$999,2,FALSE)</f>
        <v>Included in base game</v>
      </c>
      <c r="X152" s="3" t="str">
        <f>IF(J152&lt;&gt;"LIBSETS_SETTYPE_BATTLEGROUND",IF(J152&lt;&gt;"LIBSETS_SETTYPE_SPECIAL",IF(Y152&lt;&gt;"",VLOOKUP(Y152,'ESO zone constants'!$E$2:$L$4999,8,FALSE),""),""),"")</f>
        <v/>
      </c>
      <c r="AB152" s="3" t="str">
        <f>IF(J152&lt;&gt;"LIBSETS_SETTYPE_BATTLEGROUND",IF(J152&lt;&gt;"LIBSETS_SETTYPE_SPECIAL",IF(AC152&lt;&gt;"",VLOOKUP(AC152,'ESO zone constants'!$E$2:$L$4999,8,FALSE),""),""),"")</f>
        <v/>
      </c>
      <c r="AF152" s="3" t="str">
        <f>IF(J152&lt;&gt;"LIBSETS_SETTYPE_BATTLEGROUND",IF(J152&lt;&gt;"LIBSETS_SETTYPE_SPECIAL",IF(AG152&lt;&gt;"",VLOOKUP(AG152,'ESO zone constants'!$E$2:$L$4999,8,FALSE),""),""),"")</f>
        <v/>
      </c>
      <c r="AJ152" s="3" t="str">
        <f>IF(J152&lt;&gt;"LIBSETS_SETTYPE_BATTLEGROUND",IF(J152&lt;&gt;"LIBSETS_SETTYPE_SPECIAL",IF(AK152&lt;&gt;"",VLOOKUP(AK152,'ESO zone constants'!$E$2:$L$4999,8,FALSE),""),""),"")</f>
        <v/>
      </c>
      <c r="AN152" s="3" t="str">
        <f>IF(J152&lt;&gt;"LIBSETS_SETTYPE_BATTLEGROUND",IF(J152&lt;&gt;"LIBSETS_SETTYPE_SPECIAL",IF(AO152&lt;&gt;"",VLOOKUP(AO152,'ESO zone constants'!$E$2:$L$4999,8,FALSE),""),""),"")</f>
        <v/>
      </c>
      <c r="AR152" s="25" t="str">
        <f t="shared" si="13"/>
        <v>[188] = {wayshrines={-1,-1,-1,}, dlcId=DLC_BASE_GAME</v>
      </c>
      <c r="AS152" s="25" t="str">
        <f t="shared" si="11"/>
        <v>, zoneIds={131}, veteran=false</v>
      </c>
      <c r="AT152" s="25" t="str">
        <f t="shared" si="14"/>
        <v>, setType=LIBSETS_SETTYPE_DUNGEON},</v>
      </c>
      <c r="AU152" s="25" t="str">
        <f t="shared" si="12"/>
        <v xml:space="preserve"> --Storm Master / Sturmmeister   [Tempest Island]</v>
      </c>
    </row>
    <row r="153" spans="1:47" x14ac:dyDescent="0.25">
      <c r="A153" s="13">
        <v>190</v>
      </c>
      <c r="B153" t="s">
        <v>1804</v>
      </c>
      <c r="C153" t="s">
        <v>1806</v>
      </c>
      <c r="D153" t="s">
        <v>1805</v>
      </c>
      <c r="G153" s="3">
        <f t="shared" si="10"/>
        <v>190</v>
      </c>
      <c r="J153" s="8" t="s">
        <v>4286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constants'!$E$2:$L$4999,8,FALSE),"")</f>
        <v>678</v>
      </c>
      <c r="S153" t="s">
        <v>52</v>
      </c>
      <c r="T153" s="23" t="str">
        <f>VLOOKUP(R153,'ESO zone constants'!$L$2:$O$9999,4,FALSE)</f>
        <v>DLC_IMPERIAL_CITY</v>
      </c>
      <c r="U153" s="3" t="str">
        <f>VLOOKUP(T153,'LibSets constants'!$B$2:$C$999,2,FALSE)</f>
        <v>Imperial City</v>
      </c>
      <c r="X153" s="3" t="str">
        <f>IF(J153&lt;&gt;"LIBSETS_SETTYPE_BATTLEGROUND",IF(J153&lt;&gt;"LIBSETS_SETTYPE_SPECIAL",IF(Y153&lt;&gt;"",VLOOKUP(Y153,'ESO zone constants'!$E$2:$L$4999,8,FALSE),""),""),"")</f>
        <v/>
      </c>
      <c r="AB153" s="3" t="str">
        <f>IF(J153&lt;&gt;"LIBSETS_SETTYPE_BATTLEGROUND",IF(J153&lt;&gt;"LIBSETS_SETTYPE_SPECIAL",IF(AC153&lt;&gt;"",VLOOKUP(AC153,'ESO zone constants'!$E$2:$L$4999,8,FALSE),""),""),"")</f>
        <v/>
      </c>
      <c r="AF153" s="3" t="str">
        <f>IF(J153&lt;&gt;"LIBSETS_SETTYPE_BATTLEGROUND",IF(J153&lt;&gt;"LIBSETS_SETTYPE_SPECIAL",IF(AG153&lt;&gt;"",VLOOKUP(AG153,'ESO zone constants'!$E$2:$L$4999,8,FALSE),""),""),"")</f>
        <v/>
      </c>
      <c r="AJ153" s="3" t="str">
        <f>IF(J153&lt;&gt;"LIBSETS_SETTYPE_BATTLEGROUND",IF(J153&lt;&gt;"LIBSETS_SETTYPE_SPECIAL",IF(AK153&lt;&gt;"",VLOOKUP(AK153,'ESO zone constants'!$E$2:$L$4999,8,FALSE),""),""),"")</f>
        <v/>
      </c>
      <c r="AN153" s="3" t="str">
        <f>IF(J153&lt;&gt;"LIBSETS_SETTYPE_BATTLEGROUND",IF(J153&lt;&gt;"LIBSETS_SETTYPE_SPECIAL",IF(AO153&lt;&gt;"",VLOOKUP(AO153,'ESO zone constants'!$E$2:$L$4999,8,FALSE),""),""),"")</f>
        <v/>
      </c>
      <c r="AR153" s="25" t="str">
        <f t="shared" si="13"/>
        <v>[190] = {wayshrines={-1,-1,-1,}, dlcId=DLC_IMPERIAL_CITY</v>
      </c>
      <c r="AS153" s="25" t="str">
        <f t="shared" si="11"/>
        <v>, zoneIds={678}, veteran=false</v>
      </c>
      <c r="AT153" s="25" t="str">
        <f t="shared" si="14"/>
        <v>, setType=LIBSETS_SETTYPE_DUNGEON},</v>
      </c>
      <c r="AU153" s="25" t="str">
        <f t="shared" si="12"/>
        <v xml:space="preserve"> --Scathing Mage / Verletzender Magier   [Imperial City Prison]</v>
      </c>
    </row>
    <row r="154" spans="1:47" x14ac:dyDescent="0.25">
      <c r="A154" s="13">
        <v>193</v>
      </c>
      <c r="B154" t="s">
        <v>1807</v>
      </c>
      <c r="C154" t="s">
        <v>1809</v>
      </c>
      <c r="D154" t="s">
        <v>1808</v>
      </c>
      <c r="G154" s="3">
        <f t="shared" si="10"/>
        <v>193</v>
      </c>
      <c r="J154" s="8" t="s">
        <v>4286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constants'!$E$2:$L$4999,8,FALSE),"")</f>
        <v>131</v>
      </c>
      <c r="S154" t="s">
        <v>65</v>
      </c>
      <c r="T154" s="23" t="str">
        <f>VLOOKUP(R154,'ESO zone constants'!$L$2:$O$9999,4,FALSE)</f>
        <v>DLC_BASE_GAME</v>
      </c>
      <c r="U154" s="3" t="str">
        <f>VLOOKUP(T154,'LibSets constants'!$B$2:$C$999,2,FALSE)</f>
        <v>Included in base game</v>
      </c>
      <c r="X154" s="3" t="str">
        <f>IF(J154&lt;&gt;"LIBSETS_SETTYPE_BATTLEGROUND",IF(J154&lt;&gt;"LIBSETS_SETTYPE_SPECIAL",IF(Y154&lt;&gt;"",VLOOKUP(Y154,'ESO zone constants'!$E$2:$L$4999,8,FALSE),""),""),"")</f>
        <v/>
      </c>
      <c r="AB154" s="3" t="str">
        <f>IF(J154&lt;&gt;"LIBSETS_SETTYPE_BATTLEGROUND",IF(J154&lt;&gt;"LIBSETS_SETTYPE_SPECIAL",IF(AC154&lt;&gt;"",VLOOKUP(AC154,'ESO zone constants'!$E$2:$L$4999,8,FALSE),""),""),"")</f>
        <v/>
      </c>
      <c r="AF154" s="3" t="str">
        <f>IF(J154&lt;&gt;"LIBSETS_SETTYPE_BATTLEGROUND",IF(J154&lt;&gt;"LIBSETS_SETTYPE_SPECIAL",IF(AG154&lt;&gt;"",VLOOKUP(AG154,'ESO zone constants'!$E$2:$L$4999,8,FALSE),""),""),"")</f>
        <v/>
      </c>
      <c r="AJ154" s="3" t="str">
        <f>IF(J154&lt;&gt;"LIBSETS_SETTYPE_BATTLEGROUND",IF(J154&lt;&gt;"LIBSETS_SETTYPE_SPECIAL",IF(AK154&lt;&gt;"",VLOOKUP(AK154,'ESO zone constants'!$E$2:$L$4999,8,FALSE),""),""),"")</f>
        <v/>
      </c>
      <c r="AN154" s="3" t="str">
        <f>IF(J154&lt;&gt;"LIBSETS_SETTYPE_BATTLEGROUND",IF(J154&lt;&gt;"LIBSETS_SETTYPE_SPECIAL",IF(AO154&lt;&gt;"",VLOOKUP(AO154,'ESO zone constants'!$E$2:$L$4999,8,FALSE),""),""),"")</f>
        <v/>
      </c>
      <c r="AR154" s="25" t="str">
        <f t="shared" si="13"/>
        <v>[193] = {wayshrines={-1,-1,-1,}, dlcId=DLC_BASE_GAME</v>
      </c>
      <c r="AS154" s="25" t="str">
        <f t="shared" si="11"/>
        <v>, zoneIds={131}, veteran=false</v>
      </c>
      <c r="AT154" s="25" t="str">
        <f t="shared" si="14"/>
        <v>, setType=LIBSETS_SETTYPE_DUNGEON},</v>
      </c>
      <c r="AU154" s="25" t="str">
        <f t="shared" si="12"/>
        <v xml:space="preserve"> --Overwhelming Surge / Überwältigende Woge   [Tempest Island]</v>
      </c>
    </row>
    <row r="155" spans="1:47" x14ac:dyDescent="0.25">
      <c r="A155" s="13">
        <v>194</v>
      </c>
      <c r="B155" t="s">
        <v>1810</v>
      </c>
      <c r="C155" t="s">
        <v>1812</v>
      </c>
      <c r="D155" t="s">
        <v>1811</v>
      </c>
      <c r="G155" s="3">
        <f t="shared" si="10"/>
        <v>194</v>
      </c>
      <c r="J155" s="8" t="s">
        <v>4286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constants'!$E$2:$L$4999,8,FALSE),"")</f>
        <v>146</v>
      </c>
      <c r="S155" t="s">
        <v>62</v>
      </c>
      <c r="T155" s="23" t="str">
        <f>VLOOKUP(R155,'ESO zone constants'!$L$2:$O$9999,4,FALSE)</f>
        <v>DLC_BASE_GAME</v>
      </c>
      <c r="U155" s="3" t="str">
        <f>VLOOKUP(T155,'LibSets constants'!$B$2:$C$999,2,FALSE)</f>
        <v>Included in base game</v>
      </c>
      <c r="X155" s="3">
        <f>IF(J155&lt;&gt;"LIBSETS_SETTYPE_BATTLEGROUND",IF(J155&lt;&gt;"LIBSETS_SETTYPE_SPECIAL",IF(Y155&lt;&gt;"",VLOOKUP(Y155,'ESO zone constants'!$E$2:$L$4999,8,FALSE),""),""),"")</f>
        <v>933</v>
      </c>
      <c r="Y155" t="s">
        <v>58</v>
      </c>
      <c r="AB155" s="3" t="str">
        <f>IF(J155&lt;&gt;"LIBSETS_SETTYPE_BATTLEGROUND",IF(J155&lt;&gt;"LIBSETS_SETTYPE_SPECIAL",IF(AC155&lt;&gt;"",VLOOKUP(AC155,'ESO zone constants'!$E$2:$L$4999,8,FALSE),""),""),"")</f>
        <v/>
      </c>
      <c r="AF155" s="3" t="str">
        <f>IF(J155&lt;&gt;"LIBSETS_SETTYPE_BATTLEGROUND",IF(J155&lt;&gt;"LIBSETS_SETTYPE_SPECIAL",IF(AG155&lt;&gt;"",VLOOKUP(AG155,'ESO zone constants'!$E$2:$L$4999,8,FALSE),""),""),"")</f>
        <v/>
      </c>
      <c r="AJ155" s="3" t="str">
        <f>IF(J155&lt;&gt;"LIBSETS_SETTYPE_BATTLEGROUND",IF(J155&lt;&gt;"LIBSETS_SETTYPE_SPECIAL",IF(AK155&lt;&gt;"",VLOOKUP(AK155,'ESO zone constants'!$E$2:$L$4999,8,FALSE),""),""),"")</f>
        <v/>
      </c>
      <c r="AN155" s="3" t="str">
        <f>IF(J155&lt;&gt;"LIBSETS_SETTYPE_BATTLEGROUND",IF(J155&lt;&gt;"LIBSETS_SETTYPE_SPECIAL",IF(AO155&lt;&gt;"",VLOOKUP(AO155,'ESO zone constants'!$E$2:$L$4999,8,FALSE),""),""),"")</f>
        <v/>
      </c>
      <c r="AR155" s="25" t="str">
        <f t="shared" si="13"/>
        <v>[194] = {wayshrines={-1,-1,-1,}, dlcId=DLC_BASE_GAME</v>
      </c>
      <c r="AS155" s="25" t="str">
        <f t="shared" si="11"/>
        <v>, zoneIds={146,933}, veteran=false</v>
      </c>
      <c r="AT155" s="25" t="str">
        <f t="shared" si="14"/>
        <v>, setType=LIBSETS_SETTYPE_DUNGEON},</v>
      </c>
      <c r="AU155" s="25" t="str">
        <f t="shared" si="12"/>
        <v xml:space="preserve"> --Combat Physician / Feldarzt   [Wayrest Sewers I, Wayrest Sewers II]</v>
      </c>
    </row>
    <row r="156" spans="1:47" x14ac:dyDescent="0.25">
      <c r="A156" s="13">
        <v>195</v>
      </c>
      <c r="B156" t="s">
        <v>1813</v>
      </c>
      <c r="C156" t="s">
        <v>1815</v>
      </c>
      <c r="D156" t="s">
        <v>1814</v>
      </c>
      <c r="G156" s="3">
        <f t="shared" si="10"/>
        <v>195</v>
      </c>
      <c r="J156" s="8" t="s">
        <v>4286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constants'!$E$2:$L$4999,8,FALSE),"")</f>
        <v>678</v>
      </c>
      <c r="S156" t="s">
        <v>52</v>
      </c>
      <c r="T156" s="23" t="str">
        <f>VLOOKUP(R156,'ESO zone constants'!$L$2:$O$9999,4,FALSE)</f>
        <v>DLC_IMPERIAL_CITY</v>
      </c>
      <c r="U156" s="3" t="str">
        <f>VLOOKUP(T156,'LibSets constants'!$B$2:$C$999,2,FALSE)</f>
        <v>Imperial City</v>
      </c>
      <c r="X156" s="3" t="str">
        <f>IF(J156&lt;&gt;"LIBSETS_SETTYPE_BATTLEGROUND",IF(J156&lt;&gt;"LIBSETS_SETTYPE_SPECIAL",IF(Y156&lt;&gt;"",VLOOKUP(Y156,'ESO zone constants'!$E$2:$L$4999,8,FALSE),""),""),"")</f>
        <v/>
      </c>
      <c r="AB156" s="3" t="str">
        <f>IF(J156&lt;&gt;"LIBSETS_SETTYPE_BATTLEGROUND",IF(J156&lt;&gt;"LIBSETS_SETTYPE_SPECIAL",IF(AC156&lt;&gt;"",VLOOKUP(AC156,'ESO zone constants'!$E$2:$L$4999,8,FALSE),""),""),"")</f>
        <v/>
      </c>
      <c r="AF156" s="3" t="str">
        <f>IF(J156&lt;&gt;"LIBSETS_SETTYPE_BATTLEGROUND",IF(J156&lt;&gt;"LIBSETS_SETTYPE_SPECIAL",IF(AG156&lt;&gt;"",VLOOKUP(AG156,'ESO zone constants'!$E$2:$L$4999,8,FALSE),""),""),"")</f>
        <v/>
      </c>
      <c r="AJ156" s="3" t="str">
        <f>IF(J156&lt;&gt;"LIBSETS_SETTYPE_BATTLEGROUND",IF(J156&lt;&gt;"LIBSETS_SETTYPE_SPECIAL",IF(AK156&lt;&gt;"",VLOOKUP(AK156,'ESO zone constants'!$E$2:$L$4999,8,FALSE),""),""),"")</f>
        <v/>
      </c>
      <c r="AN156" s="3" t="str">
        <f>IF(J156&lt;&gt;"LIBSETS_SETTYPE_BATTLEGROUND",IF(J156&lt;&gt;"LIBSETS_SETTYPE_SPECIAL",IF(AO156&lt;&gt;"",VLOOKUP(AO156,'ESO zone constants'!$E$2:$L$4999,8,FALSE),""),""),"")</f>
        <v/>
      </c>
      <c r="AR156" s="25" t="str">
        <f t="shared" si="13"/>
        <v>[195] = {wayshrines={-1,-1,-1,}, dlcId=DLC_IMPERIAL_CITY</v>
      </c>
      <c r="AS156" s="25" t="str">
        <f t="shared" si="11"/>
        <v>, zoneIds={678}, veteran=false</v>
      </c>
      <c r="AT156" s="25" t="str">
        <f t="shared" si="14"/>
        <v>, setType=LIBSETS_SETTYPE_DUNGEON},</v>
      </c>
      <c r="AU156" s="25" t="str">
        <f t="shared" si="12"/>
        <v xml:space="preserve"> --Sheer Venom / Reingift   [Imperial City Prison]</v>
      </c>
    </row>
    <row r="157" spans="1:47" x14ac:dyDescent="0.25">
      <c r="A157" s="13">
        <v>196</v>
      </c>
      <c r="B157" t="s">
        <v>1816</v>
      </c>
      <c r="C157" t="s">
        <v>1818</v>
      </c>
      <c r="D157" t="s">
        <v>1817</v>
      </c>
      <c r="G157" s="3">
        <f t="shared" si="10"/>
        <v>196</v>
      </c>
      <c r="J157" s="8" t="s">
        <v>4286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constants'!$E$2:$L$4999,8,FALSE),"")</f>
        <v>678</v>
      </c>
      <c r="S157" t="s">
        <v>52</v>
      </c>
      <c r="T157" s="23" t="str">
        <f>VLOOKUP(R157,'ESO zone constants'!$L$2:$O$9999,4,FALSE)</f>
        <v>DLC_IMPERIAL_CITY</v>
      </c>
      <c r="U157" s="3" t="str">
        <f>VLOOKUP(T157,'LibSets constants'!$B$2:$C$999,2,FALSE)</f>
        <v>Imperial City</v>
      </c>
      <c r="X157" s="3" t="str">
        <f>IF(J157&lt;&gt;"LIBSETS_SETTYPE_BATTLEGROUND",IF(J157&lt;&gt;"LIBSETS_SETTYPE_SPECIAL",IF(Y157&lt;&gt;"",VLOOKUP(Y157,'ESO zone constants'!$E$2:$L$4999,8,FALSE),""),""),"")</f>
        <v/>
      </c>
      <c r="AB157" s="3" t="str">
        <f>IF(J157&lt;&gt;"LIBSETS_SETTYPE_BATTLEGROUND",IF(J157&lt;&gt;"LIBSETS_SETTYPE_SPECIAL",IF(AC157&lt;&gt;"",VLOOKUP(AC157,'ESO zone constants'!$E$2:$L$4999,8,FALSE),""),""),"")</f>
        <v/>
      </c>
      <c r="AF157" s="3" t="str">
        <f>IF(J157&lt;&gt;"LIBSETS_SETTYPE_BATTLEGROUND",IF(J157&lt;&gt;"LIBSETS_SETTYPE_SPECIAL",IF(AG157&lt;&gt;"",VLOOKUP(AG157,'ESO zone constants'!$E$2:$L$4999,8,FALSE),""),""),"")</f>
        <v/>
      </c>
      <c r="AJ157" s="3" t="str">
        <f>IF(J157&lt;&gt;"LIBSETS_SETTYPE_BATTLEGROUND",IF(J157&lt;&gt;"LIBSETS_SETTYPE_SPECIAL",IF(AK157&lt;&gt;"",VLOOKUP(AK157,'ESO zone constants'!$E$2:$L$4999,8,FALSE),""),""),"")</f>
        <v/>
      </c>
      <c r="AN157" s="3" t="str">
        <f>IF(J157&lt;&gt;"LIBSETS_SETTYPE_BATTLEGROUND",IF(J157&lt;&gt;"LIBSETS_SETTYPE_SPECIAL",IF(AO157&lt;&gt;"",VLOOKUP(AO157,'ESO zone constants'!$E$2:$L$4999,8,FALSE),""),""),"")</f>
        <v/>
      </c>
      <c r="AR157" s="25" t="str">
        <f t="shared" si="13"/>
        <v>[196] = {wayshrines={-1,-1,-1,}, dlcId=DLC_IMPERIAL_CITY</v>
      </c>
      <c r="AS157" s="25" t="str">
        <f t="shared" si="11"/>
        <v>, zoneIds={678}, veteran=false</v>
      </c>
      <c r="AT157" s="25" t="str">
        <f t="shared" si="14"/>
        <v>, setType=LIBSETS_SETTYPE_DUNGEON},</v>
      </c>
      <c r="AU157" s="25" t="str">
        <f t="shared" si="12"/>
        <v xml:space="preserve"> --Leeching Plate / Auslaugende Rüstung   [Imperial City Prison]</v>
      </c>
    </row>
    <row r="158" spans="1:47" x14ac:dyDescent="0.25">
      <c r="A158" s="13">
        <v>197</v>
      </c>
      <c r="B158" t="s">
        <v>1819</v>
      </c>
      <c r="C158" t="s">
        <v>1821</v>
      </c>
      <c r="D158" t="s">
        <v>1820</v>
      </c>
      <c r="G158" s="3">
        <f t="shared" si="10"/>
        <v>197</v>
      </c>
      <c r="J158" s="8" t="s">
        <v>4286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constants'!$E$2:$L$4999,8,FALSE),"")</f>
        <v>380</v>
      </c>
      <c r="S158" t="s">
        <v>140</v>
      </c>
      <c r="T158" s="23" t="str">
        <f>VLOOKUP(R158,'ESO zone constants'!$L$2:$O$9999,4,FALSE)</f>
        <v>DLC_BASE_GAME</v>
      </c>
      <c r="U158" s="3" t="str">
        <f>VLOOKUP(T158,'LibSets constants'!$B$2:$C$999,2,FALSE)</f>
        <v>Included in base game</v>
      </c>
      <c r="X158" s="3">
        <f>IF(J158&lt;&gt;"LIBSETS_SETTYPE_BATTLEGROUND",IF(J158&lt;&gt;"LIBSETS_SETTYPE_SPECIAL",IF(Y158&lt;&gt;"",VLOOKUP(Y158,'ESO zone constants'!$E$2:$L$4999,8,FALSE),""),""),"")</f>
        <v>935</v>
      </c>
      <c r="Y158" t="s">
        <v>141</v>
      </c>
      <c r="AB158" s="3" t="str">
        <f>IF(J158&lt;&gt;"LIBSETS_SETTYPE_BATTLEGROUND",IF(J158&lt;&gt;"LIBSETS_SETTYPE_SPECIAL",IF(AC158&lt;&gt;"",VLOOKUP(AC158,'ESO zone constants'!$E$2:$L$4999,8,FALSE),""),""),"")</f>
        <v/>
      </c>
      <c r="AF158" s="3" t="str">
        <f>IF(J158&lt;&gt;"LIBSETS_SETTYPE_BATTLEGROUND",IF(J158&lt;&gt;"LIBSETS_SETTYPE_SPECIAL",IF(AG158&lt;&gt;"",VLOOKUP(AG158,'ESO zone constants'!$E$2:$L$4999,8,FALSE),""),""),"")</f>
        <v/>
      </c>
      <c r="AJ158" s="3" t="str">
        <f>IF(J158&lt;&gt;"LIBSETS_SETTYPE_BATTLEGROUND",IF(J158&lt;&gt;"LIBSETS_SETTYPE_SPECIAL",IF(AK158&lt;&gt;"",VLOOKUP(AK158,'ESO zone constants'!$E$2:$L$4999,8,FALSE),""),""),"")</f>
        <v/>
      </c>
      <c r="AN158" s="3" t="str">
        <f>IF(J158&lt;&gt;"LIBSETS_SETTYPE_BATTLEGROUND",IF(J158&lt;&gt;"LIBSETS_SETTYPE_SPECIAL",IF(AO158&lt;&gt;"",VLOOKUP(AO158,'ESO zone constants'!$E$2:$L$4999,8,FALSE),""),""),"")</f>
        <v/>
      </c>
      <c r="AR158" s="25" t="str">
        <f t="shared" si="13"/>
        <v>[197] = {wayshrines={-1,-1,-1,}, dlcId=DLC_BASE_GAME</v>
      </c>
      <c r="AS158" s="25" t="str">
        <f t="shared" si="11"/>
        <v>, zoneIds={380,935}, veteran=false</v>
      </c>
      <c r="AT158" s="25" t="str">
        <f t="shared" si="14"/>
        <v>, setType=LIBSETS_SETTYPE_DUNGEON},</v>
      </c>
      <c r="AU158" s="25" t="str">
        <f t="shared" si="12"/>
        <v xml:space="preserve"> --Tormentor / Quälender   [The Banished Cells I, The Banished Cells II]</v>
      </c>
    </row>
    <row r="159" spans="1:47" x14ac:dyDescent="0.25">
      <c r="A159" s="13">
        <v>198</v>
      </c>
      <c r="B159" t="s">
        <v>1822</v>
      </c>
      <c r="C159" t="s">
        <v>1824</v>
      </c>
      <c r="D159" t="s">
        <v>1823</v>
      </c>
      <c r="G159" s="3">
        <f t="shared" si="10"/>
        <v>198</v>
      </c>
      <c r="J159" s="8" t="s">
        <v>4286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constants'!$E$2:$L$4999,8,FALSE),"")</f>
        <v>688</v>
      </c>
      <c r="S159" t="s">
        <v>54</v>
      </c>
      <c r="T159" s="23" t="str">
        <f>VLOOKUP(R159,'ESO zone constants'!$L$2:$O$9999,4,FALSE)</f>
        <v>DLC_IMPERIAL_CITY</v>
      </c>
      <c r="U159" s="3" t="str">
        <f>VLOOKUP(T159,'LibSets constants'!$B$2:$C$999,2,FALSE)</f>
        <v>Imperial City</v>
      </c>
      <c r="V159" s="28"/>
      <c r="X159" s="3" t="str">
        <f>IF(J159&lt;&gt;"LIBSETS_SETTYPE_BATTLEGROUND",IF(J159&lt;&gt;"LIBSETS_SETTYPE_SPECIAL",IF(Y159&lt;&gt;"",VLOOKUP(Y159,'ESO zone constants'!$E$2:$L$4999,8,FALSE),""),""),"")</f>
        <v/>
      </c>
      <c r="Z159" s="28"/>
      <c r="AB159" s="3" t="str">
        <f>IF(J159&lt;&gt;"LIBSETS_SETTYPE_BATTLEGROUND",IF(J159&lt;&gt;"LIBSETS_SETTYPE_SPECIAL",IF(AC159&lt;&gt;"",VLOOKUP(AC159,'ESO zone constants'!$E$2:$L$4999,8,FALSE),""),""),"")</f>
        <v/>
      </c>
      <c r="AD159" s="28"/>
      <c r="AF159" s="3" t="str">
        <f>IF(J159&lt;&gt;"LIBSETS_SETTYPE_BATTLEGROUND",IF(J159&lt;&gt;"LIBSETS_SETTYPE_SPECIAL",IF(AG159&lt;&gt;"",VLOOKUP(AG159,'ESO zone constants'!$E$2:$L$4999,8,FALSE),""),""),"")</f>
        <v/>
      </c>
      <c r="AJ159" s="3" t="str">
        <f>IF(J159&lt;&gt;"LIBSETS_SETTYPE_BATTLEGROUND",IF(J159&lt;&gt;"LIBSETS_SETTYPE_SPECIAL",IF(AK159&lt;&gt;"",VLOOKUP(AK159,'ESO zone constants'!$E$2:$L$4999,8,FALSE),""),""),"")</f>
        <v/>
      </c>
      <c r="AN159" s="3" t="str">
        <f>IF(J159&lt;&gt;"LIBSETS_SETTYPE_BATTLEGROUND",IF(J159&lt;&gt;"LIBSETS_SETTYPE_SPECIAL",IF(AO159&lt;&gt;"",VLOOKUP(AO159,'ESO zone constants'!$E$2:$L$4999,8,FALSE),""),""),"")</f>
        <v/>
      </c>
      <c r="AR159" s="25" t="str">
        <f t="shared" si="13"/>
        <v>[198] = {wayshrines={-1,-1,-1,}, dlcId=DLC_IMPERIAL_CITY</v>
      </c>
      <c r="AS159" s="25" t="str">
        <f t="shared" si="11"/>
        <v>, zoneIds={688}, veteran=false</v>
      </c>
      <c r="AT159" s="25" t="str">
        <f t="shared" si="14"/>
        <v>, setType=LIBSETS_SETTYPE_DUNGEON},</v>
      </c>
      <c r="AU159" s="25" t="str">
        <f t="shared" si="12"/>
        <v xml:space="preserve"> --Essence Thief / Essenzdieb   [White-Gold Tower]</v>
      </c>
    </row>
    <row r="160" spans="1:47" x14ac:dyDescent="0.25">
      <c r="A160" s="13">
        <v>258</v>
      </c>
      <c r="B160" t="s">
        <v>1951</v>
      </c>
      <c r="C160" t="s">
        <v>1953</v>
      </c>
      <c r="D160" t="s">
        <v>1952</v>
      </c>
      <c r="G160" s="3">
        <f t="shared" si="10"/>
        <v>258</v>
      </c>
      <c r="J160" s="8" t="s">
        <v>4286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constants'!$E$2:$L$4999,8,FALSE),"")</f>
        <v>843</v>
      </c>
      <c r="S160" t="s">
        <v>53</v>
      </c>
      <c r="T160" s="23" t="str">
        <f>VLOOKUP(R160,'ESO zone constants'!$L$2:$O$9999,4,FALSE)</f>
        <v>DLC_BASE_GAME</v>
      </c>
      <c r="U160" s="3" t="str">
        <f>VLOOKUP(T160,'LibSets constants'!$B$2:$C$999,2,FALSE)</f>
        <v>Included in base game</v>
      </c>
      <c r="X160" s="3" t="str">
        <f>IF(J160&lt;&gt;"LIBSETS_SETTYPE_BATTLEGROUND",IF(J160&lt;&gt;"LIBSETS_SETTYPE_SPECIAL",IF(Y160&lt;&gt;"",VLOOKUP(Y160,'ESO zone constants'!$E$2:$L$4999,8,FALSE),""),""),"")</f>
        <v/>
      </c>
      <c r="AB160" s="3" t="str">
        <f>IF(J160&lt;&gt;"LIBSETS_SETTYPE_BATTLEGROUND",IF(J160&lt;&gt;"LIBSETS_SETTYPE_SPECIAL",IF(AC160&lt;&gt;"",VLOOKUP(AC160,'ESO zone constants'!$E$2:$L$4999,8,FALSE),""),""),"")</f>
        <v/>
      </c>
      <c r="AF160" s="3" t="str">
        <f>IF(J160&lt;&gt;"LIBSETS_SETTYPE_BATTLEGROUND",IF(J160&lt;&gt;"LIBSETS_SETTYPE_SPECIAL",IF(AG160&lt;&gt;"",VLOOKUP(AG160,'ESO zone constants'!$E$2:$L$4999,8,FALSE),""),""),"")</f>
        <v/>
      </c>
      <c r="AJ160" s="3" t="str">
        <f>IF(J160&lt;&gt;"LIBSETS_SETTYPE_BATTLEGROUND",IF(J160&lt;&gt;"LIBSETS_SETTYPE_SPECIAL",IF(AK160&lt;&gt;"",VLOOKUP(AK160,'ESO zone constants'!$E$2:$L$4999,8,FALSE),""),""),"")</f>
        <v/>
      </c>
      <c r="AN160" s="3" t="str">
        <f>IF(J160&lt;&gt;"LIBSETS_SETTYPE_BATTLEGROUND",IF(J160&lt;&gt;"LIBSETS_SETTYPE_SPECIAL",IF(AO160&lt;&gt;"",VLOOKUP(AO160,'ESO zone constants'!$E$2:$L$4999,8,FALSE),""),""),"")</f>
        <v/>
      </c>
      <c r="AR160" s="25" t="str">
        <f t="shared" si="13"/>
        <v>[258] = {wayshrines={-1,-1,-1,}, dlcId=DLC_BASE_GAME</v>
      </c>
      <c r="AS160" s="25" t="str">
        <f t="shared" si="11"/>
        <v>, zoneIds={843}, veteran=false</v>
      </c>
      <c r="AT160" s="25" t="str">
        <f t="shared" si="14"/>
        <v>, setType=LIBSETS_SETTYPE_DUNGEON},</v>
      </c>
      <c r="AU160" s="25" t="str">
        <f t="shared" si="12"/>
        <v xml:space="preserve"> --Amber Plasm / Bernsteinplasma   [Ruins of Mazzatun]</v>
      </c>
    </row>
    <row r="161" spans="1:47" x14ac:dyDescent="0.25">
      <c r="A161" s="13">
        <v>259</v>
      </c>
      <c r="B161" t="s">
        <v>1954</v>
      </c>
      <c r="C161" t="s">
        <v>1956</v>
      </c>
      <c r="D161" t="s">
        <v>1955</v>
      </c>
      <c r="G161" s="3">
        <f t="shared" si="10"/>
        <v>259</v>
      </c>
      <c r="J161" s="8" t="s">
        <v>4286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constants'!$E$2:$L$4999,8,FALSE),"")</f>
        <v>843</v>
      </c>
      <c r="S161" t="s">
        <v>53</v>
      </c>
      <c r="T161" s="23" t="str">
        <f>VLOOKUP(R161,'ESO zone constants'!$L$2:$O$9999,4,FALSE)</f>
        <v>DLC_BASE_GAME</v>
      </c>
      <c r="U161" s="3" t="str">
        <f>VLOOKUP(T161,'LibSets constants'!$B$2:$C$999,2,FALSE)</f>
        <v>Included in base game</v>
      </c>
      <c r="X161" s="3" t="str">
        <f>IF(J161&lt;&gt;"LIBSETS_SETTYPE_BATTLEGROUND",IF(J161&lt;&gt;"LIBSETS_SETTYPE_SPECIAL",IF(Y161&lt;&gt;"",VLOOKUP(Y161,'ESO zone constants'!$E$2:$L$4999,8,FALSE),""),""),"")</f>
        <v/>
      </c>
      <c r="AB161" s="3" t="str">
        <f>IF(J161&lt;&gt;"LIBSETS_SETTYPE_BATTLEGROUND",IF(J161&lt;&gt;"LIBSETS_SETTYPE_SPECIAL",IF(AC161&lt;&gt;"",VLOOKUP(AC161,'ESO zone constants'!$E$2:$L$4999,8,FALSE),""),""),"")</f>
        <v/>
      </c>
      <c r="AF161" s="3" t="str">
        <f>IF(J161&lt;&gt;"LIBSETS_SETTYPE_BATTLEGROUND",IF(J161&lt;&gt;"LIBSETS_SETTYPE_SPECIAL",IF(AG161&lt;&gt;"",VLOOKUP(AG161,'ESO zone constants'!$E$2:$L$4999,8,FALSE),""),""),"")</f>
        <v/>
      </c>
      <c r="AJ161" s="3" t="str">
        <f>IF(J161&lt;&gt;"LIBSETS_SETTYPE_BATTLEGROUND",IF(J161&lt;&gt;"LIBSETS_SETTYPE_SPECIAL",IF(AK161&lt;&gt;"",VLOOKUP(AK161,'ESO zone constants'!$E$2:$L$4999,8,FALSE),""),""),"")</f>
        <v/>
      </c>
      <c r="AN161" s="3" t="str">
        <f>IF(J161&lt;&gt;"LIBSETS_SETTYPE_BATTLEGROUND",IF(J161&lt;&gt;"LIBSETS_SETTYPE_SPECIAL",IF(AO161&lt;&gt;"",VLOOKUP(AO161,'ESO zone constants'!$E$2:$L$4999,8,FALSE),""),""),"")</f>
        <v/>
      </c>
      <c r="AR161" s="25" t="str">
        <f t="shared" si="13"/>
        <v>[259] = {wayshrines={-1,-1,-1,}, dlcId=DLC_BASE_GAME</v>
      </c>
      <c r="AS161" s="25" t="str">
        <f t="shared" si="11"/>
        <v>, zoneIds={843}, veteran=false</v>
      </c>
      <c r="AT161" s="25" t="str">
        <f t="shared" si="14"/>
        <v>, setType=LIBSETS_SETTYPE_DUNGEON},</v>
      </c>
      <c r="AU161" s="25" t="str">
        <f t="shared" si="12"/>
        <v xml:space="preserve"> --Heem-Jas' Retribution / Heem-Jas' Vergeltung   [Ruins of Mazzatun]</v>
      </c>
    </row>
    <row r="162" spans="1:47" x14ac:dyDescent="0.25">
      <c r="A162" s="13">
        <v>260</v>
      </c>
      <c r="B162" t="s">
        <v>1957</v>
      </c>
      <c r="C162" t="s">
        <v>1959</v>
      </c>
      <c r="D162" t="s">
        <v>1958</v>
      </c>
      <c r="G162" s="3">
        <f t="shared" si="10"/>
        <v>260</v>
      </c>
      <c r="J162" s="8" t="s">
        <v>4286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constants'!$E$2:$L$4999,8,FALSE),"")</f>
        <v>843</v>
      </c>
      <c r="S162" t="s">
        <v>53</v>
      </c>
      <c r="T162" s="23" t="str">
        <f>VLOOKUP(R162,'ESO zone constants'!$L$2:$O$9999,4,FALSE)</f>
        <v>DLC_BASE_GAME</v>
      </c>
      <c r="U162" s="3" t="str">
        <f>VLOOKUP(T162,'LibSets constants'!$B$2:$C$999,2,FALSE)</f>
        <v>Included in base game</v>
      </c>
      <c r="X162" s="3" t="str">
        <f>IF(J162&lt;&gt;"LIBSETS_SETTYPE_BATTLEGROUND",IF(J162&lt;&gt;"LIBSETS_SETTYPE_SPECIAL",IF(Y162&lt;&gt;"",VLOOKUP(Y162,'ESO zone constants'!$E$2:$L$4999,8,FALSE),""),""),"")</f>
        <v/>
      </c>
      <c r="AB162" s="3" t="str">
        <f>IF(J162&lt;&gt;"LIBSETS_SETTYPE_BATTLEGROUND",IF(J162&lt;&gt;"LIBSETS_SETTYPE_SPECIAL",IF(AC162&lt;&gt;"",VLOOKUP(AC162,'ESO zone constants'!$E$2:$L$4999,8,FALSE),""),""),"")</f>
        <v/>
      </c>
      <c r="AF162" s="3" t="str">
        <f>IF(J162&lt;&gt;"LIBSETS_SETTYPE_BATTLEGROUND",IF(J162&lt;&gt;"LIBSETS_SETTYPE_SPECIAL",IF(AG162&lt;&gt;"",VLOOKUP(AG162,'ESO zone constants'!$E$2:$L$4999,8,FALSE),""),""),"")</f>
        <v/>
      </c>
      <c r="AJ162" s="3" t="str">
        <f>IF(J162&lt;&gt;"LIBSETS_SETTYPE_BATTLEGROUND",IF(J162&lt;&gt;"LIBSETS_SETTYPE_SPECIAL",IF(AK162&lt;&gt;"",VLOOKUP(AK162,'ESO zone constants'!$E$2:$L$4999,8,FALSE),""),""),"")</f>
        <v/>
      </c>
      <c r="AN162" s="3" t="str">
        <f>IF(J162&lt;&gt;"LIBSETS_SETTYPE_BATTLEGROUND",IF(J162&lt;&gt;"LIBSETS_SETTYPE_SPECIAL",IF(AO162&lt;&gt;"",VLOOKUP(AO162,'ESO zone constants'!$E$2:$L$4999,8,FALSE),""),""),"")</f>
        <v/>
      </c>
      <c r="AR162" s="25" t="str">
        <f t="shared" si="13"/>
        <v>[260] = {wayshrines={-1,-1,-1,}, dlcId=DLC_BASE_GAME</v>
      </c>
      <c r="AS162" s="25" t="str">
        <f t="shared" si="11"/>
        <v>, zoneIds={843}, veteran=false</v>
      </c>
      <c r="AT162" s="25" t="str">
        <f t="shared" si="14"/>
        <v>, setType=LIBSETS_SETTYPE_DUNGEON},</v>
      </c>
      <c r="AU162" s="25" t="str">
        <f t="shared" si="12"/>
        <v xml:space="preserve"> --Aspect of Mazzatun / Aspekt von Mazzatun   [Ruins of Mazzatun]</v>
      </c>
    </row>
    <row r="163" spans="1:47" x14ac:dyDescent="0.25">
      <c r="A163" s="13">
        <v>261</v>
      </c>
      <c r="B163" t="s">
        <v>1960</v>
      </c>
      <c r="C163" t="s">
        <v>1962</v>
      </c>
      <c r="D163" t="s">
        <v>1961</v>
      </c>
      <c r="G163" s="3">
        <f t="shared" si="10"/>
        <v>261</v>
      </c>
      <c r="J163" s="8" t="s">
        <v>4286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constants'!$E$2:$L$4999,8,FALSE),"")</f>
        <v>848</v>
      </c>
      <c r="S163" t="s">
        <v>72</v>
      </c>
      <c r="T163" s="23" t="str">
        <f>VLOOKUP(R163,'ESO zone constants'!$L$2:$O$9999,4,FALSE)</f>
        <v>DLC_BASE_GAME</v>
      </c>
      <c r="U163" s="3" t="str">
        <f>VLOOKUP(T163,'LibSets constants'!$B$2:$C$999,2,FALSE)</f>
        <v>Included in base game</v>
      </c>
      <c r="X163" s="3" t="str">
        <f>IF(J163&lt;&gt;"LIBSETS_SETTYPE_BATTLEGROUND",IF(J163&lt;&gt;"LIBSETS_SETTYPE_SPECIAL",IF(Y163&lt;&gt;"",VLOOKUP(Y163,'ESO zone constants'!$E$2:$L$4999,8,FALSE),""),""),"")</f>
        <v/>
      </c>
      <c r="AB163" s="3" t="str">
        <f>IF(J163&lt;&gt;"LIBSETS_SETTYPE_BATTLEGROUND",IF(J163&lt;&gt;"LIBSETS_SETTYPE_SPECIAL",IF(AC163&lt;&gt;"",VLOOKUP(AC163,'ESO zone constants'!$E$2:$L$4999,8,FALSE),""),""),"")</f>
        <v/>
      </c>
      <c r="AF163" s="3" t="str">
        <f>IF(J163&lt;&gt;"LIBSETS_SETTYPE_BATTLEGROUND",IF(J163&lt;&gt;"LIBSETS_SETTYPE_SPECIAL",IF(AG163&lt;&gt;"",VLOOKUP(AG163,'ESO zone constants'!$E$2:$L$4999,8,FALSE),""),""),"")</f>
        <v/>
      </c>
      <c r="AJ163" s="3" t="str">
        <f>IF(J163&lt;&gt;"LIBSETS_SETTYPE_BATTLEGROUND",IF(J163&lt;&gt;"LIBSETS_SETTYPE_SPECIAL",IF(AK163&lt;&gt;"",VLOOKUP(AK163,'ESO zone constants'!$E$2:$L$4999,8,FALSE),""),""),"")</f>
        <v/>
      </c>
      <c r="AN163" s="3" t="str">
        <f>IF(J163&lt;&gt;"LIBSETS_SETTYPE_BATTLEGROUND",IF(J163&lt;&gt;"LIBSETS_SETTYPE_SPECIAL",IF(AO163&lt;&gt;"",VLOOKUP(AO163,'ESO zone constants'!$E$2:$L$4999,8,FALSE),""),""),"")</f>
        <v/>
      </c>
      <c r="AR163" s="25" t="str">
        <f t="shared" si="13"/>
        <v>[261] = {wayshrines={-1,-1,-1,}, dlcId=DLC_BASE_GAME</v>
      </c>
      <c r="AS163" s="25" t="str">
        <f t="shared" si="11"/>
        <v>, zoneIds={848}, veteran=false</v>
      </c>
      <c r="AT163" s="25" t="str">
        <f t="shared" si="14"/>
        <v>, setType=LIBSETS_SETTYPE_DUNGEON},</v>
      </c>
      <c r="AU163" s="25" t="str">
        <f t="shared" si="12"/>
        <v xml:space="preserve"> --Gossamer / Gespinst   [Cradle of Shadows]</v>
      </c>
    </row>
    <row r="164" spans="1:47" x14ac:dyDescent="0.25">
      <c r="A164" s="13">
        <v>262</v>
      </c>
      <c r="B164" t="s">
        <v>1963</v>
      </c>
      <c r="C164" t="s">
        <v>1965</v>
      </c>
      <c r="D164" t="s">
        <v>1964</v>
      </c>
      <c r="G164" s="3">
        <f t="shared" si="10"/>
        <v>262</v>
      </c>
      <c r="J164" s="8" t="s">
        <v>4286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constants'!$E$2:$L$4999,8,FALSE),"")</f>
        <v>848</v>
      </c>
      <c r="S164" t="s">
        <v>72</v>
      </c>
      <c r="T164" s="23" t="str">
        <f>VLOOKUP(R164,'ESO zone constants'!$L$2:$O$9999,4,FALSE)</f>
        <v>DLC_BASE_GAME</v>
      </c>
      <c r="U164" s="3" t="str">
        <f>VLOOKUP(T164,'LibSets constants'!$B$2:$C$999,2,FALSE)</f>
        <v>Included in base game</v>
      </c>
      <c r="X164" s="3" t="str">
        <f>IF(J164&lt;&gt;"LIBSETS_SETTYPE_BATTLEGROUND",IF(J164&lt;&gt;"LIBSETS_SETTYPE_SPECIAL",IF(Y164&lt;&gt;"",VLOOKUP(Y164,'ESO zone constants'!$E$2:$L$4999,8,FALSE),""),""),"")</f>
        <v/>
      </c>
      <c r="AB164" s="3" t="str">
        <f>IF(J164&lt;&gt;"LIBSETS_SETTYPE_BATTLEGROUND",IF(J164&lt;&gt;"LIBSETS_SETTYPE_SPECIAL",IF(AC164&lt;&gt;"",VLOOKUP(AC164,'ESO zone constants'!$E$2:$L$4999,8,FALSE),""),""),"")</f>
        <v/>
      </c>
      <c r="AF164" s="3" t="str">
        <f>IF(J164&lt;&gt;"LIBSETS_SETTYPE_BATTLEGROUND",IF(J164&lt;&gt;"LIBSETS_SETTYPE_SPECIAL",IF(AG164&lt;&gt;"",VLOOKUP(AG164,'ESO zone constants'!$E$2:$L$4999,8,FALSE),""),""),"")</f>
        <v/>
      </c>
      <c r="AJ164" s="3" t="str">
        <f>IF(J164&lt;&gt;"LIBSETS_SETTYPE_BATTLEGROUND",IF(J164&lt;&gt;"LIBSETS_SETTYPE_SPECIAL",IF(AK164&lt;&gt;"",VLOOKUP(AK164,'ESO zone constants'!$E$2:$L$4999,8,FALSE),""),""),"")</f>
        <v/>
      </c>
      <c r="AN164" s="3" t="str">
        <f>IF(J164&lt;&gt;"LIBSETS_SETTYPE_BATTLEGROUND",IF(J164&lt;&gt;"LIBSETS_SETTYPE_SPECIAL",IF(AO164&lt;&gt;"",VLOOKUP(AO164,'ESO zone constants'!$E$2:$L$4999,8,FALSE),""),""),"")</f>
        <v/>
      </c>
      <c r="AR164" s="25" t="str">
        <f t="shared" si="13"/>
        <v>[262] = {wayshrines={-1,-1,-1,}, dlcId=DLC_BASE_GAME</v>
      </c>
      <c r="AS164" s="25" t="str">
        <f t="shared" si="11"/>
        <v>, zoneIds={848}, veteran=false</v>
      </c>
      <c r="AT164" s="25" t="str">
        <f t="shared" si="14"/>
        <v>, setType=LIBSETS_SETTYPE_DUNGEON},</v>
      </c>
      <c r="AU164" s="25" t="str">
        <f t="shared" si="12"/>
        <v xml:space="preserve"> --Widowmaker / Witwenmacher   [Cradle of Shadows]</v>
      </c>
    </row>
    <row r="165" spans="1:47" x14ac:dyDescent="0.25">
      <c r="A165" s="13">
        <v>263</v>
      </c>
      <c r="B165" t="s">
        <v>1966</v>
      </c>
      <c r="C165" t="s">
        <v>1968</v>
      </c>
      <c r="D165" t="s">
        <v>1967</v>
      </c>
      <c r="G165" s="3">
        <f t="shared" si="10"/>
        <v>263</v>
      </c>
      <c r="J165" s="8" t="s">
        <v>4286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constants'!$E$2:$L$4999,8,FALSE),"")</f>
        <v>848</v>
      </c>
      <c r="S165" t="s">
        <v>72</v>
      </c>
      <c r="T165" s="23" t="str">
        <f>VLOOKUP(R165,'ESO zone constants'!$L$2:$O$9999,4,FALSE)</f>
        <v>DLC_BASE_GAME</v>
      </c>
      <c r="U165" s="3" t="str">
        <f>VLOOKUP(T165,'LibSets constants'!$B$2:$C$999,2,FALSE)</f>
        <v>Included in base game</v>
      </c>
      <c r="X165" s="3" t="str">
        <f>IF(J165&lt;&gt;"LIBSETS_SETTYPE_BATTLEGROUND",IF(J165&lt;&gt;"LIBSETS_SETTYPE_SPECIAL",IF(Y165&lt;&gt;"",VLOOKUP(Y165,'ESO zone constants'!$E$2:$L$4999,8,FALSE),""),""),"")</f>
        <v/>
      </c>
      <c r="AB165" s="3" t="str">
        <f>IF(J165&lt;&gt;"LIBSETS_SETTYPE_BATTLEGROUND",IF(J165&lt;&gt;"LIBSETS_SETTYPE_SPECIAL",IF(AC165&lt;&gt;"",VLOOKUP(AC165,'ESO zone constants'!$E$2:$L$4999,8,FALSE),""),""),"")</f>
        <v/>
      </c>
      <c r="AF165" s="3" t="str">
        <f>IF(J165&lt;&gt;"LIBSETS_SETTYPE_BATTLEGROUND",IF(J165&lt;&gt;"LIBSETS_SETTYPE_SPECIAL",IF(AG165&lt;&gt;"",VLOOKUP(AG165,'ESO zone constants'!$E$2:$L$4999,8,FALSE),""),""),"")</f>
        <v/>
      </c>
      <c r="AJ165" s="3" t="str">
        <f>IF(J165&lt;&gt;"LIBSETS_SETTYPE_BATTLEGROUND",IF(J165&lt;&gt;"LIBSETS_SETTYPE_SPECIAL",IF(AK165&lt;&gt;"",VLOOKUP(AK165,'ESO zone constants'!$E$2:$L$4999,8,FALSE),""),""),"")</f>
        <v/>
      </c>
      <c r="AN165" s="3" t="str">
        <f>IF(J165&lt;&gt;"LIBSETS_SETTYPE_BATTLEGROUND",IF(J165&lt;&gt;"LIBSETS_SETTYPE_SPECIAL",IF(AO165&lt;&gt;"",VLOOKUP(AO165,'ESO zone constants'!$E$2:$L$4999,8,FALSE),""),""),"")</f>
        <v/>
      </c>
      <c r="AR165" s="25" t="str">
        <f t="shared" si="13"/>
        <v>[263] = {wayshrines={-1,-1,-1,}, dlcId=DLC_BASE_GAME</v>
      </c>
      <c r="AS165" s="25" t="str">
        <f t="shared" si="11"/>
        <v>, zoneIds={848}, veteran=false</v>
      </c>
      <c r="AT165" s="25" t="str">
        <f t="shared" si="14"/>
        <v>, setType=LIBSETS_SETTYPE_DUNGEON},</v>
      </c>
      <c r="AU165" s="25" t="str">
        <f t="shared" si="12"/>
        <v xml:space="preserve"> --Hand of Mephala / Hand von Mephala   [Cradle of Shadows]</v>
      </c>
    </row>
    <row r="166" spans="1:47" x14ac:dyDescent="0.25">
      <c r="A166" s="13">
        <v>295</v>
      </c>
      <c r="B166" t="s">
        <v>2038</v>
      </c>
      <c r="C166" t="s">
        <v>2040</v>
      </c>
      <c r="D166" t="s">
        <v>2039</v>
      </c>
      <c r="G166" s="3">
        <f t="shared" si="10"/>
        <v>295</v>
      </c>
      <c r="J166" s="8" t="s">
        <v>4286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constants'!$E$2:$L$4999,8,FALSE),"")</f>
        <v>380</v>
      </c>
      <c r="S166" t="s">
        <v>140</v>
      </c>
      <c r="T166" s="23" t="str">
        <f>VLOOKUP(R166,'ESO zone constants'!$L$2:$O$9999,4,FALSE)</f>
        <v>DLC_BASE_GAME</v>
      </c>
      <c r="U166" s="3" t="str">
        <f>VLOOKUP(T166,'LibSets constants'!$B$2:$C$999,2,FALSE)</f>
        <v>Included in base game</v>
      </c>
      <c r="X166" s="3">
        <f>IF(J166&lt;&gt;"LIBSETS_SETTYPE_BATTLEGROUND",IF(J166&lt;&gt;"LIBSETS_SETTYPE_SPECIAL",IF(Y166&lt;&gt;"",VLOOKUP(Y166,'ESO zone constants'!$E$2:$L$4999,8,FALSE),""),""),"")</f>
        <v>935</v>
      </c>
      <c r="Y166" t="s">
        <v>141</v>
      </c>
      <c r="AB166" s="3" t="str">
        <f>IF(J166&lt;&gt;"LIBSETS_SETTYPE_BATTLEGROUND",IF(J166&lt;&gt;"LIBSETS_SETTYPE_SPECIAL",IF(AC166&lt;&gt;"",VLOOKUP(AC166,'ESO zone constants'!$E$2:$L$4999,8,FALSE),""),""),"")</f>
        <v/>
      </c>
      <c r="AF166" s="3" t="str">
        <f>IF(J166&lt;&gt;"LIBSETS_SETTYPE_BATTLEGROUND",IF(J166&lt;&gt;"LIBSETS_SETTYPE_SPECIAL",IF(AG166&lt;&gt;"",VLOOKUP(AG166,'ESO zone constants'!$E$2:$L$4999,8,FALSE),""),""),"")</f>
        <v/>
      </c>
      <c r="AJ166" s="3" t="str">
        <f>IF(J166&lt;&gt;"LIBSETS_SETTYPE_BATTLEGROUND",IF(J166&lt;&gt;"LIBSETS_SETTYPE_SPECIAL",IF(AK166&lt;&gt;"",VLOOKUP(AK166,'ESO zone constants'!$E$2:$L$4999,8,FALSE),""),""),"")</f>
        <v/>
      </c>
      <c r="AN166" s="3" t="str">
        <f>IF(J166&lt;&gt;"LIBSETS_SETTYPE_BATTLEGROUND",IF(J166&lt;&gt;"LIBSETS_SETTYPE_SPECIAL",IF(AO166&lt;&gt;"",VLOOKUP(AO166,'ESO zone constants'!$E$2:$L$4999,8,FALSE),""),""),"")</f>
        <v/>
      </c>
      <c r="AR166" s="25" t="str">
        <f t="shared" si="13"/>
        <v>[295] = {wayshrines={-1,-1,-1,}, dlcId=DLC_BASE_GAME</v>
      </c>
      <c r="AS166" s="25" t="str">
        <f t="shared" si="11"/>
        <v>, zoneIds={380,935}, veteran=false</v>
      </c>
      <c r="AT166" s="25" t="str">
        <f t="shared" si="14"/>
        <v>, setType=LIBSETS_SETTYPE_DUNGEON},</v>
      </c>
      <c r="AU166" s="25" t="str">
        <f t="shared" si="12"/>
        <v xml:space="preserve"> --Jailbreaker / Ausbrecher   [The Banished Cells I, The Banished Cells II]</v>
      </c>
    </row>
    <row r="167" spans="1:47" x14ac:dyDescent="0.25">
      <c r="A167" s="13">
        <v>296</v>
      </c>
      <c r="B167" t="s">
        <v>2041</v>
      </c>
      <c r="C167" t="s">
        <v>2043</v>
      </c>
      <c r="D167" t="s">
        <v>2042</v>
      </c>
      <c r="G167" s="3">
        <f t="shared" si="10"/>
        <v>296</v>
      </c>
      <c r="J167" s="8" t="s">
        <v>4286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constants'!$E$2:$L$4999,8,FALSE),"")</f>
        <v>144</v>
      </c>
      <c r="S167" t="s">
        <v>66</v>
      </c>
      <c r="T167" s="23" t="str">
        <f>VLOOKUP(R167,'ESO zone constants'!$L$2:$O$9999,4,FALSE)</f>
        <v>DLC_BASE_GAME</v>
      </c>
      <c r="U167" s="3" t="str">
        <f>VLOOKUP(T167,'LibSets constants'!$B$2:$C$999,2,FALSE)</f>
        <v>Included in base game</v>
      </c>
      <c r="X167" s="3">
        <f>IF(J167&lt;&gt;"LIBSETS_SETTYPE_BATTLEGROUND",IF(J167&lt;&gt;"LIBSETS_SETTYPE_SPECIAL",IF(Y167&lt;&gt;"",VLOOKUP(Y167,'ESO zone constants'!$E$2:$L$4999,8,FALSE),""),""),"")</f>
        <v>936</v>
      </c>
      <c r="Y167" t="s">
        <v>42</v>
      </c>
      <c r="AB167" s="3" t="str">
        <f>IF(J167&lt;&gt;"LIBSETS_SETTYPE_BATTLEGROUND",IF(J167&lt;&gt;"LIBSETS_SETTYPE_SPECIAL",IF(AC167&lt;&gt;"",VLOOKUP(AC167,'ESO zone constants'!$E$2:$L$4999,8,FALSE),""),""),"")</f>
        <v/>
      </c>
      <c r="AF167" s="3" t="str">
        <f>IF(J167&lt;&gt;"LIBSETS_SETTYPE_BATTLEGROUND",IF(J167&lt;&gt;"LIBSETS_SETTYPE_SPECIAL",IF(AG167&lt;&gt;"",VLOOKUP(AG167,'ESO zone constants'!$E$2:$L$4999,8,FALSE),""),""),"")</f>
        <v/>
      </c>
      <c r="AJ167" s="3" t="str">
        <f>IF(J167&lt;&gt;"LIBSETS_SETTYPE_BATTLEGROUND",IF(J167&lt;&gt;"LIBSETS_SETTYPE_SPECIAL",IF(AK167&lt;&gt;"",VLOOKUP(AK167,'ESO zone constants'!$E$2:$L$4999,8,FALSE),""),""),"")</f>
        <v/>
      </c>
      <c r="AN167" s="3" t="str">
        <f>IF(J167&lt;&gt;"LIBSETS_SETTYPE_BATTLEGROUND",IF(J167&lt;&gt;"LIBSETS_SETTYPE_SPECIAL",IF(AO167&lt;&gt;"",VLOOKUP(AO167,'ESO zone constants'!$E$2:$L$4999,8,FALSE),""),""),"")</f>
        <v/>
      </c>
      <c r="AR167" s="25" t="str">
        <f t="shared" si="13"/>
        <v>[296] = {wayshrines={-1,-1,-1,}, dlcId=DLC_BASE_GAME</v>
      </c>
      <c r="AS167" s="25" t="str">
        <f t="shared" si="11"/>
        <v>, zoneIds={144,936}, veteran=false</v>
      </c>
      <c r="AT167" s="25" t="str">
        <f t="shared" si="14"/>
        <v>, setType=LIBSETS_SETTYPE_DUNGEON},</v>
      </c>
      <c r="AU167" s="25" t="str">
        <f t="shared" si="12"/>
        <v xml:space="preserve"> --Spelunker / Höhlenforscher   [Spindleclutch I, Spindleclutch II]</v>
      </c>
    </row>
    <row r="168" spans="1:47" x14ac:dyDescent="0.25">
      <c r="A168" s="13">
        <v>297</v>
      </c>
      <c r="B168" t="s">
        <v>2044</v>
      </c>
      <c r="C168" t="s">
        <v>2046</v>
      </c>
      <c r="D168" t="s">
        <v>2045</v>
      </c>
      <c r="G168" s="3">
        <f t="shared" si="10"/>
        <v>297</v>
      </c>
      <c r="J168" s="8" t="s">
        <v>4286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constants'!$E$2:$L$4999,8,FALSE),"")</f>
        <v>283</v>
      </c>
      <c r="S168" t="s">
        <v>51</v>
      </c>
      <c r="T168" s="23" t="str">
        <f>VLOOKUP(R168,'ESO zone constants'!$L$2:$O$9999,4,FALSE)</f>
        <v>DLC_BASE_GAME</v>
      </c>
      <c r="U168" s="3" t="str">
        <f>VLOOKUP(T168,'LibSets constants'!$B$2:$C$999,2,FALSE)</f>
        <v>Included in base game</v>
      </c>
      <c r="X168" s="3">
        <f>IF(J168&lt;&gt;"LIBSETS_SETTYPE_BATTLEGROUND",IF(J168&lt;&gt;"LIBSETS_SETTYPE_SPECIAL",IF(Y168&lt;&gt;"",VLOOKUP(Y168,'ESO zone constants'!$E$2:$L$4999,8,FALSE),""),""),"")</f>
        <v>934</v>
      </c>
      <c r="Y168" t="s">
        <v>63</v>
      </c>
      <c r="AB168" s="3" t="str">
        <f>IF(J168&lt;&gt;"LIBSETS_SETTYPE_BATTLEGROUND",IF(J168&lt;&gt;"LIBSETS_SETTYPE_SPECIAL",IF(AC168&lt;&gt;"",VLOOKUP(AC168,'ESO zone constants'!$E$2:$L$4999,8,FALSE),""),""),"")</f>
        <v/>
      </c>
      <c r="AF168" s="3" t="str">
        <f>IF(J168&lt;&gt;"LIBSETS_SETTYPE_BATTLEGROUND",IF(J168&lt;&gt;"LIBSETS_SETTYPE_SPECIAL",IF(AG168&lt;&gt;"",VLOOKUP(AG168,'ESO zone constants'!$E$2:$L$4999,8,FALSE),""),""),"")</f>
        <v/>
      </c>
      <c r="AJ168" s="3" t="str">
        <f>IF(J168&lt;&gt;"LIBSETS_SETTYPE_BATTLEGROUND",IF(J168&lt;&gt;"LIBSETS_SETTYPE_SPECIAL",IF(AK168&lt;&gt;"",VLOOKUP(AK168,'ESO zone constants'!$E$2:$L$4999,8,FALSE),""),""),"")</f>
        <v/>
      </c>
      <c r="AN168" s="3" t="str">
        <f>IF(J168&lt;&gt;"LIBSETS_SETTYPE_BATTLEGROUND",IF(J168&lt;&gt;"LIBSETS_SETTYPE_SPECIAL",IF(AO168&lt;&gt;"",VLOOKUP(AO168,'ESO zone constants'!$E$2:$L$4999,8,FALSE),""),""),"")</f>
        <v/>
      </c>
      <c r="AR168" s="25" t="str">
        <f t="shared" si="13"/>
        <v>[297] = {wayshrines={-1,-1,-1,}, dlcId=DLC_BASE_GAME</v>
      </c>
      <c r="AS168" s="25" t="str">
        <f t="shared" si="11"/>
        <v>, zoneIds={283,934}, veteran=false</v>
      </c>
      <c r="AT168" s="25" t="str">
        <f t="shared" si="14"/>
        <v>, setType=LIBSETS_SETTYPE_DUNGEON},</v>
      </c>
      <c r="AU168" s="25" t="str">
        <f t="shared" si="12"/>
        <v xml:space="preserve"> --Spider Cultist Cowl / Spinnenkultistenkutte   [Fungal Grotto I, Fungal Grotto II]</v>
      </c>
    </row>
    <row r="169" spans="1:47" x14ac:dyDescent="0.25">
      <c r="A169" s="13">
        <v>298</v>
      </c>
      <c r="B169" t="s">
        <v>2047</v>
      </c>
      <c r="C169" t="s">
        <v>2049</v>
      </c>
      <c r="D169" t="s">
        <v>2048</v>
      </c>
      <c r="G169" s="3">
        <f t="shared" si="10"/>
        <v>298</v>
      </c>
      <c r="J169" s="8" t="s">
        <v>4286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constants'!$E$2:$L$4999,8,FALSE),"")</f>
        <v>126</v>
      </c>
      <c r="S169" t="s">
        <v>43</v>
      </c>
      <c r="T169" s="23" t="str">
        <f>VLOOKUP(R169,'ESO zone constants'!$L$2:$O$9999,4,FALSE)</f>
        <v>DLC_BASE_GAME</v>
      </c>
      <c r="U169" s="3" t="str">
        <f>VLOOKUP(T169,'LibSets constants'!$B$2:$C$999,2,FALSE)</f>
        <v>Included in base game</v>
      </c>
      <c r="X169" s="3">
        <f>IF(J169&lt;&gt;"LIBSETS_SETTYPE_BATTLEGROUND",IF(J169&lt;&gt;"LIBSETS_SETTYPE_SPECIAL",IF(Y169&lt;&gt;"",VLOOKUP(Y169,'ESO zone constants'!$E$2:$L$4999,8,FALSE),""),""),"")</f>
        <v>931</v>
      </c>
      <c r="Y169" t="s">
        <v>56</v>
      </c>
      <c r="AB169" s="3" t="str">
        <f>IF(J169&lt;&gt;"LIBSETS_SETTYPE_BATTLEGROUND",IF(J169&lt;&gt;"LIBSETS_SETTYPE_SPECIAL",IF(AC169&lt;&gt;"",VLOOKUP(AC169,'ESO zone constants'!$E$2:$L$4999,8,FALSE),""),""),"")</f>
        <v/>
      </c>
      <c r="AF169" s="3" t="str">
        <f>IF(J169&lt;&gt;"LIBSETS_SETTYPE_BATTLEGROUND",IF(J169&lt;&gt;"LIBSETS_SETTYPE_SPECIAL",IF(AG169&lt;&gt;"",VLOOKUP(AG169,'ESO zone constants'!$E$2:$L$4999,8,FALSE),""),""),"")</f>
        <v/>
      </c>
      <c r="AJ169" s="3" t="str">
        <f>IF(J169&lt;&gt;"LIBSETS_SETTYPE_BATTLEGROUND",IF(J169&lt;&gt;"LIBSETS_SETTYPE_SPECIAL",IF(AK169&lt;&gt;"",VLOOKUP(AK169,'ESO zone constants'!$E$2:$L$4999,8,FALSE),""),""),"")</f>
        <v/>
      </c>
      <c r="AN169" s="3" t="str">
        <f>IF(J169&lt;&gt;"LIBSETS_SETTYPE_BATTLEGROUND",IF(J169&lt;&gt;"LIBSETS_SETTYPE_SPECIAL",IF(AO169&lt;&gt;"",VLOOKUP(AO169,'ESO zone constants'!$E$2:$L$4999,8,FALSE),""),""),"")</f>
        <v/>
      </c>
      <c r="AR169" s="25" t="str">
        <f t="shared" si="13"/>
        <v>[298] = {wayshrines={-1,-1,-1,}, dlcId=DLC_BASE_GAME</v>
      </c>
      <c r="AS169" s="25" t="str">
        <f t="shared" si="11"/>
        <v>, zoneIds={126,931}, veteran=false</v>
      </c>
      <c r="AT169" s="25" t="str">
        <f t="shared" si="14"/>
        <v>, setType=LIBSETS_SETTYPE_DUNGEON},</v>
      </c>
      <c r="AU169" s="25" t="str">
        <f t="shared" si="12"/>
        <v xml:space="preserve"> --Light Speaker / Lichtsprecher   [Elden Hollow I, Elden Hollow II]</v>
      </c>
    </row>
    <row r="170" spans="1:47" x14ac:dyDescent="0.25">
      <c r="A170" s="13">
        <v>299</v>
      </c>
      <c r="B170" t="s">
        <v>2050</v>
      </c>
      <c r="C170" t="s">
        <v>2052</v>
      </c>
      <c r="D170" t="s">
        <v>2051</v>
      </c>
      <c r="G170" s="3">
        <f t="shared" si="10"/>
        <v>299</v>
      </c>
      <c r="J170" s="8" t="s">
        <v>4286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constants'!$E$2:$L$4999,8,FALSE),"")</f>
        <v>146</v>
      </c>
      <c r="S170" t="s">
        <v>62</v>
      </c>
      <c r="T170" s="23" t="str">
        <f>VLOOKUP(R170,'ESO zone constants'!$L$2:$O$9999,4,FALSE)</f>
        <v>DLC_BASE_GAME</v>
      </c>
      <c r="U170" s="3" t="str">
        <f>VLOOKUP(T170,'LibSets constants'!$B$2:$C$999,2,FALSE)</f>
        <v>Included in base game</v>
      </c>
      <c r="X170" s="3">
        <f>IF(J170&lt;&gt;"LIBSETS_SETTYPE_BATTLEGROUND",IF(J170&lt;&gt;"LIBSETS_SETTYPE_SPECIAL",IF(Y170&lt;&gt;"",VLOOKUP(Y170,'ESO zone constants'!$E$2:$L$4999,8,FALSE),""),""),"")</f>
        <v>933</v>
      </c>
      <c r="Y170" t="s">
        <v>58</v>
      </c>
      <c r="AB170" s="3" t="str">
        <f>IF(J170&lt;&gt;"LIBSETS_SETTYPE_BATTLEGROUND",IF(J170&lt;&gt;"LIBSETS_SETTYPE_SPECIAL",IF(AC170&lt;&gt;"",VLOOKUP(AC170,'ESO zone constants'!$E$2:$L$4999,8,FALSE),""),""),"")</f>
        <v/>
      </c>
      <c r="AF170" s="3" t="str">
        <f>IF(J170&lt;&gt;"LIBSETS_SETTYPE_BATTLEGROUND",IF(J170&lt;&gt;"LIBSETS_SETTYPE_SPECIAL",IF(AG170&lt;&gt;"",VLOOKUP(AG170,'ESO zone constants'!$E$2:$L$4999,8,FALSE),""),""),"")</f>
        <v/>
      </c>
      <c r="AJ170" s="3" t="str">
        <f>IF(J170&lt;&gt;"LIBSETS_SETTYPE_BATTLEGROUND",IF(J170&lt;&gt;"LIBSETS_SETTYPE_SPECIAL",IF(AK170&lt;&gt;"",VLOOKUP(AK170,'ESO zone constants'!$E$2:$L$4999,8,FALSE),""),""),"")</f>
        <v/>
      </c>
      <c r="AN170" s="3" t="str">
        <f>IF(J170&lt;&gt;"LIBSETS_SETTYPE_BATTLEGROUND",IF(J170&lt;&gt;"LIBSETS_SETTYPE_SPECIAL",IF(AO170&lt;&gt;"",VLOOKUP(AO170,'ESO zone constants'!$E$2:$L$4999,8,FALSE),""),""),"")</f>
        <v/>
      </c>
      <c r="AR170" s="25" t="str">
        <f t="shared" si="13"/>
        <v>[299] = {wayshrines={-1,-1,-1,}, dlcId=DLC_BASE_GAME</v>
      </c>
      <c r="AS170" s="25" t="str">
        <f t="shared" si="11"/>
        <v>, zoneIds={146,933}, veteran=false</v>
      </c>
      <c r="AT170" s="25" t="str">
        <f t="shared" si="14"/>
        <v>, setType=LIBSETS_SETTYPE_DUNGEON},</v>
      </c>
      <c r="AU170" s="25" t="str">
        <f t="shared" si="12"/>
        <v xml:space="preserve"> --Toothrow / Zahnreihe   [Wayrest Sewers I, Wayrest Sewers II]</v>
      </c>
    </row>
    <row r="171" spans="1:47" x14ac:dyDescent="0.25">
      <c r="A171" s="13">
        <v>300</v>
      </c>
      <c r="B171" t="s">
        <v>2053</v>
      </c>
      <c r="C171" t="s">
        <v>2055</v>
      </c>
      <c r="D171" t="s">
        <v>2054</v>
      </c>
      <c r="G171" s="3">
        <f t="shared" si="10"/>
        <v>300</v>
      </c>
      <c r="J171" s="8" t="s">
        <v>4286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constants'!$E$2:$L$4999,8,FALSE),"")</f>
        <v>63</v>
      </c>
      <c r="S171" t="s">
        <v>61</v>
      </c>
      <c r="T171" s="23" t="str">
        <f>VLOOKUP(R171,'ESO zone constants'!$L$2:$O$9999,4,FALSE)</f>
        <v>DLC_BASE_GAME</v>
      </c>
      <c r="U171" s="3" t="str">
        <f>VLOOKUP(T171,'LibSets constants'!$B$2:$C$999,2,FALSE)</f>
        <v>Included in base game</v>
      </c>
      <c r="X171" s="3">
        <f>IF(J171&lt;&gt;"LIBSETS_SETTYPE_BATTLEGROUND",IF(J171&lt;&gt;"LIBSETS_SETTYPE_SPECIAL",IF(Y171&lt;&gt;"",VLOOKUP(Y171,'ESO zone constants'!$E$2:$L$4999,8,FALSE),""),""),"")</f>
        <v>930</v>
      </c>
      <c r="Y171" t="s">
        <v>46</v>
      </c>
      <c r="AB171" s="3" t="str">
        <f>IF(J171&lt;&gt;"LIBSETS_SETTYPE_BATTLEGROUND",IF(J171&lt;&gt;"LIBSETS_SETTYPE_SPECIAL",IF(AC171&lt;&gt;"",VLOOKUP(AC171,'ESO zone constants'!$E$2:$L$4999,8,FALSE),""),""),"")</f>
        <v/>
      </c>
      <c r="AF171" s="3" t="str">
        <f>IF(J171&lt;&gt;"LIBSETS_SETTYPE_BATTLEGROUND",IF(J171&lt;&gt;"LIBSETS_SETTYPE_SPECIAL",IF(AG171&lt;&gt;"",VLOOKUP(AG171,'ESO zone constants'!$E$2:$L$4999,8,FALSE),""),""),"")</f>
        <v/>
      </c>
      <c r="AJ171" s="3" t="str">
        <f>IF(J171&lt;&gt;"LIBSETS_SETTYPE_BATTLEGROUND",IF(J171&lt;&gt;"LIBSETS_SETTYPE_SPECIAL",IF(AK171&lt;&gt;"",VLOOKUP(AK171,'ESO zone constants'!$E$2:$L$4999,8,FALSE),""),""),"")</f>
        <v/>
      </c>
      <c r="AN171" s="3" t="str">
        <f>IF(J171&lt;&gt;"LIBSETS_SETTYPE_BATTLEGROUND",IF(J171&lt;&gt;"LIBSETS_SETTYPE_SPECIAL",IF(AO171&lt;&gt;"",VLOOKUP(AO171,'ESO zone constants'!$E$2:$L$4999,8,FALSE),""),""),"")</f>
        <v/>
      </c>
      <c r="AR171" s="25" t="str">
        <f t="shared" si="13"/>
        <v>[300] = {wayshrines={-1,-1,-1,}, dlcId=DLC_BASE_GAME</v>
      </c>
      <c r="AS171" s="25" t="str">
        <f t="shared" si="11"/>
        <v>, zoneIds={63,930}, veteran=false</v>
      </c>
      <c r="AT171" s="25" t="str">
        <f t="shared" si="14"/>
        <v>, setType=LIBSETS_SETTYPE_DUNGEON},</v>
      </c>
      <c r="AU171" s="25" t="str">
        <f t="shared" si="12"/>
        <v xml:space="preserve"> --Netch's Touch / Berührung des Netch   [Darkshade Caverns I, Darkshade Caverns II]</v>
      </c>
    </row>
    <row r="172" spans="1:47" x14ac:dyDescent="0.25">
      <c r="A172" s="13">
        <v>301</v>
      </c>
      <c r="B172" t="s">
        <v>2056</v>
      </c>
      <c r="C172" t="s">
        <v>2058</v>
      </c>
      <c r="D172" t="s">
        <v>2057</v>
      </c>
      <c r="G172" s="3">
        <f t="shared" si="10"/>
        <v>301</v>
      </c>
      <c r="J172" s="8" t="s">
        <v>4286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constants'!$E$2:$L$4999,8,FALSE),"")</f>
        <v>63</v>
      </c>
      <c r="S172" t="s">
        <v>61</v>
      </c>
      <c r="T172" s="23" t="str">
        <f>VLOOKUP(R172,'ESO zone constants'!$L$2:$O$9999,4,FALSE)</f>
        <v>DLC_BASE_GAME</v>
      </c>
      <c r="U172" s="3" t="str">
        <f>VLOOKUP(T172,'LibSets constants'!$B$2:$C$999,2,FALSE)</f>
        <v>Included in base game</v>
      </c>
      <c r="X172" s="3">
        <f>IF(J172&lt;&gt;"LIBSETS_SETTYPE_BATTLEGROUND",IF(J172&lt;&gt;"LIBSETS_SETTYPE_SPECIAL",IF(Y172&lt;&gt;"",VLOOKUP(Y172,'ESO zone constants'!$E$2:$L$4999,8,FALSE),""),""),"")</f>
        <v>930</v>
      </c>
      <c r="Y172" t="s">
        <v>46</v>
      </c>
      <c r="AB172" s="3" t="str">
        <f>IF(J172&lt;&gt;"LIBSETS_SETTYPE_BATTLEGROUND",IF(J172&lt;&gt;"LIBSETS_SETTYPE_SPECIAL",IF(AC172&lt;&gt;"",VLOOKUP(AC172,'ESO zone constants'!$E$2:$L$4999,8,FALSE),""),""),"")</f>
        <v/>
      </c>
      <c r="AF172" s="3" t="str">
        <f>IF(J172&lt;&gt;"LIBSETS_SETTYPE_BATTLEGROUND",IF(J172&lt;&gt;"LIBSETS_SETTYPE_SPECIAL",IF(AG172&lt;&gt;"",VLOOKUP(AG172,'ESO zone constants'!$E$2:$L$4999,8,FALSE),""),""),"")</f>
        <v/>
      </c>
      <c r="AJ172" s="3" t="str">
        <f>IF(J172&lt;&gt;"LIBSETS_SETTYPE_BATTLEGROUND",IF(J172&lt;&gt;"LIBSETS_SETTYPE_SPECIAL",IF(AK172&lt;&gt;"",VLOOKUP(AK172,'ESO zone constants'!$E$2:$L$4999,8,FALSE),""),""),"")</f>
        <v/>
      </c>
      <c r="AN172" s="3" t="str">
        <f>IF(J172&lt;&gt;"LIBSETS_SETTYPE_BATTLEGROUND",IF(J172&lt;&gt;"LIBSETS_SETTYPE_SPECIAL",IF(AO172&lt;&gt;"",VLOOKUP(AO172,'ESO zone constants'!$E$2:$L$4999,8,FALSE),""),""),"")</f>
        <v/>
      </c>
      <c r="AR172" s="25" t="str">
        <f t="shared" si="13"/>
        <v>[301] = {wayshrines={-1,-1,-1,}, dlcId=DLC_BASE_GAME</v>
      </c>
      <c r="AS172" s="25" t="str">
        <f t="shared" si="11"/>
        <v>, zoneIds={63,930}, veteran=false</v>
      </c>
      <c r="AT172" s="25" t="str">
        <f t="shared" si="14"/>
        <v>, setType=LIBSETS_SETTYPE_DUNGEON},</v>
      </c>
      <c r="AU172" s="25" t="str">
        <f t="shared" si="12"/>
        <v xml:space="preserve"> --Strength of the Automaton / Stärke des Automaten   [Darkshade Caverns I, Darkshade Caverns II]</v>
      </c>
    </row>
    <row r="173" spans="1:47" x14ac:dyDescent="0.25">
      <c r="A173" s="13">
        <v>302</v>
      </c>
      <c r="B173" t="s">
        <v>2059</v>
      </c>
      <c r="C173" t="s">
        <v>2059</v>
      </c>
      <c r="D173" t="s">
        <v>2060</v>
      </c>
      <c r="G173" s="3">
        <f t="shared" si="10"/>
        <v>302</v>
      </c>
      <c r="J173" s="8" t="s">
        <v>4286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constants'!$E$2:$L$4999,8,FALSE),"")</f>
        <v>130</v>
      </c>
      <c r="S173" t="s">
        <v>49</v>
      </c>
      <c r="T173" s="23" t="str">
        <f>VLOOKUP(R173,'ESO zone constants'!$L$2:$O$9999,4,FALSE)</f>
        <v>DLC_BASE_GAME</v>
      </c>
      <c r="U173" s="3" t="str">
        <f>VLOOKUP(T173,'LibSets constants'!$B$2:$C$999,2,FALSE)</f>
        <v>Included in base game</v>
      </c>
      <c r="V173" s="28"/>
      <c r="X173" s="3">
        <f>IF(J173&lt;&gt;"LIBSETS_SETTYPE_BATTLEGROUND",IF(J173&lt;&gt;"LIBSETS_SETTYPE_SPECIAL",IF(Y173&lt;&gt;"",VLOOKUP(Y173,'ESO zone constants'!$E$2:$L$4999,8,FALSE),""),""),"")</f>
        <v>932</v>
      </c>
      <c r="Y173" t="s">
        <v>55</v>
      </c>
      <c r="Z173" s="28"/>
      <c r="AB173" s="3" t="str">
        <f>IF(J173&lt;&gt;"LIBSETS_SETTYPE_BATTLEGROUND",IF(J173&lt;&gt;"LIBSETS_SETTYPE_SPECIAL",IF(AC173&lt;&gt;"",VLOOKUP(AC173,'ESO zone constants'!$E$2:$L$4999,8,FALSE),""),""),"")</f>
        <v/>
      </c>
      <c r="AD173" s="28"/>
      <c r="AF173" s="3" t="str">
        <f>IF(J173&lt;&gt;"LIBSETS_SETTYPE_BATTLEGROUND",IF(J173&lt;&gt;"LIBSETS_SETTYPE_SPECIAL",IF(AG173&lt;&gt;"",VLOOKUP(AG173,'ESO zone constants'!$E$2:$L$4999,8,FALSE),""),""),"")</f>
        <v/>
      </c>
      <c r="AJ173" s="3" t="str">
        <f>IF(J173&lt;&gt;"LIBSETS_SETTYPE_BATTLEGROUND",IF(J173&lt;&gt;"LIBSETS_SETTYPE_SPECIAL",IF(AK173&lt;&gt;"",VLOOKUP(AK173,'ESO zone constants'!$E$2:$L$4999,8,FALSE),""),""),"")</f>
        <v/>
      </c>
      <c r="AN173" s="3" t="str">
        <f>IF(J173&lt;&gt;"LIBSETS_SETTYPE_BATTLEGROUND",IF(J173&lt;&gt;"LIBSETS_SETTYPE_SPECIAL",IF(AO173&lt;&gt;"",VLOOKUP(AO173,'ESO zone constants'!$E$2:$L$4999,8,FALSE),""),""),"")</f>
        <v/>
      </c>
      <c r="AR173" s="25" t="str">
        <f t="shared" si="13"/>
        <v>[302] = {wayshrines={-1,-1,-1,}, dlcId=DLC_BASE_GAME</v>
      </c>
      <c r="AS173" s="25" t="str">
        <f t="shared" si="11"/>
        <v>, zoneIds={130,932}, veteran=false</v>
      </c>
      <c r="AT173" s="25" t="str">
        <f t="shared" si="14"/>
        <v>, setType=LIBSETS_SETTYPE_DUNGEON},</v>
      </c>
      <c r="AU173" s="25" t="str">
        <f t="shared" si="12"/>
        <v xml:space="preserve"> --Leviathan / Leviathan   [Crypt of Hearts I, Crypt of Hearts II]</v>
      </c>
    </row>
    <row r="174" spans="1:47" x14ac:dyDescent="0.25">
      <c r="A174" s="13">
        <v>303</v>
      </c>
      <c r="B174" t="s">
        <v>2061</v>
      </c>
      <c r="C174" t="s">
        <v>2063</v>
      </c>
      <c r="D174" t="s">
        <v>2062</v>
      </c>
      <c r="G174" s="3">
        <f t="shared" si="10"/>
        <v>303</v>
      </c>
      <c r="J174" s="8" t="s">
        <v>4286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constants'!$E$2:$L$4999,8,FALSE),"")</f>
        <v>148</v>
      </c>
      <c r="S174" t="s">
        <v>60</v>
      </c>
      <c r="T174" s="23" t="str">
        <f>VLOOKUP(R174,'ESO zone constants'!$L$2:$O$9999,4,FALSE)</f>
        <v>DLC_BASE_GAME</v>
      </c>
      <c r="U174" s="3" t="str">
        <f>VLOOKUP(T174,'LibSets constants'!$B$2:$C$999,2,FALSE)</f>
        <v>Included in base game</v>
      </c>
      <c r="X174" s="3" t="str">
        <f>IF(J174&lt;&gt;"LIBSETS_SETTYPE_BATTLEGROUND",IF(J174&lt;&gt;"LIBSETS_SETTYPE_SPECIAL",IF(Y174&lt;&gt;"",VLOOKUP(Y174,'ESO zone constants'!$E$2:$L$4999,8,FALSE),""),""),"")</f>
        <v/>
      </c>
      <c r="AB174" s="3" t="str">
        <f>IF(J174&lt;&gt;"LIBSETS_SETTYPE_BATTLEGROUND",IF(J174&lt;&gt;"LIBSETS_SETTYPE_SPECIAL",IF(AC174&lt;&gt;"",VLOOKUP(AC174,'ESO zone constants'!$E$2:$L$4999,8,FALSE),""),""),"")</f>
        <v/>
      </c>
      <c r="AF174" s="3" t="str">
        <f>IF(J174&lt;&gt;"LIBSETS_SETTYPE_BATTLEGROUND",IF(J174&lt;&gt;"LIBSETS_SETTYPE_SPECIAL",IF(AG174&lt;&gt;"",VLOOKUP(AG174,'ESO zone constants'!$E$2:$L$4999,8,FALSE),""),""),"")</f>
        <v/>
      </c>
      <c r="AJ174" s="3" t="str">
        <f>IF(J174&lt;&gt;"LIBSETS_SETTYPE_BATTLEGROUND",IF(J174&lt;&gt;"LIBSETS_SETTYPE_SPECIAL",IF(AK174&lt;&gt;"",VLOOKUP(AK174,'ESO zone constants'!$E$2:$L$4999,8,FALSE),""),""),"")</f>
        <v/>
      </c>
      <c r="AN174" s="3" t="str">
        <f>IF(J174&lt;&gt;"LIBSETS_SETTYPE_BATTLEGROUND",IF(J174&lt;&gt;"LIBSETS_SETTYPE_SPECIAL",IF(AO174&lt;&gt;"",VLOOKUP(AO174,'ESO zone constants'!$E$2:$L$4999,8,FALSE),""),""),"")</f>
        <v/>
      </c>
      <c r="AR174" s="25" t="str">
        <f t="shared" si="13"/>
        <v>[303] = {wayshrines={-1,-1,-1,}, dlcId=DLC_BASE_GAME</v>
      </c>
      <c r="AS174" s="25" t="str">
        <f t="shared" si="11"/>
        <v>, zoneIds={148}, veteran=false</v>
      </c>
      <c r="AT174" s="25" t="str">
        <f t="shared" si="14"/>
        <v>, setType=LIBSETS_SETTYPE_DUNGEON},</v>
      </c>
      <c r="AU174" s="25" t="str">
        <f t="shared" si="12"/>
        <v xml:space="preserve"> --Lamia's Song / Lied der Lamie   [Arx Corinium]</v>
      </c>
    </row>
    <row r="175" spans="1:47" s="15" customFormat="1" x14ac:dyDescent="0.25">
      <c r="A175" s="13">
        <v>304</v>
      </c>
      <c r="B175" t="s">
        <v>2064</v>
      </c>
      <c r="C175" t="s">
        <v>2066</v>
      </c>
      <c r="D175" t="s">
        <v>2065</v>
      </c>
      <c r="E175"/>
      <c r="F175"/>
      <c r="G175" s="3">
        <f t="shared" si="10"/>
        <v>304</v>
      </c>
      <c r="H175"/>
      <c r="I175"/>
      <c r="J175" s="8" t="s">
        <v>4286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constants'!$E$2:$L$4999,8,FALSE),"")</f>
        <v>148</v>
      </c>
      <c r="S175" t="s">
        <v>60</v>
      </c>
      <c r="T175" s="23" t="str">
        <f>VLOOKUP(R175,'ESO zone constants'!$L$2:$O$9999,4,FALSE)</f>
        <v>DLC_BASE_GAME</v>
      </c>
      <c r="U175" s="3" t="str">
        <f>VLOOKUP(T175,'LibSets constants'!$B$2:$C$999,2,FALSE)</f>
        <v>Included in base game</v>
      </c>
      <c r="V175"/>
      <c r="W175"/>
      <c r="X175" s="3" t="str">
        <f>IF(J175&lt;&gt;"LIBSETS_SETTYPE_BATTLEGROUND",IF(J175&lt;&gt;"LIBSETS_SETTYPE_SPECIAL",IF(Y175&lt;&gt;"",VLOOKUP(Y175,'ESO zone constants'!$E$2:$L$4999,8,FALSE),""),""),"")</f>
        <v/>
      </c>
      <c r="Y175"/>
      <c r="Z175"/>
      <c r="AA175"/>
      <c r="AB175" s="3" t="str">
        <f>IF(J175&lt;&gt;"LIBSETS_SETTYPE_BATTLEGROUND",IF(J175&lt;&gt;"LIBSETS_SETTYPE_SPECIAL",IF(AC175&lt;&gt;"",VLOOKUP(AC175,'ESO zone constants'!$E$2:$L$4999,8,FALSE),""),""),"")</f>
        <v/>
      </c>
      <c r="AC175"/>
      <c r="AD175"/>
      <c r="AE175"/>
      <c r="AF175" s="3" t="str">
        <f>IF(J175&lt;&gt;"LIBSETS_SETTYPE_BATTLEGROUND",IF(J175&lt;&gt;"LIBSETS_SETTYPE_SPECIAL",IF(AG175&lt;&gt;"",VLOOKUP(AG175,'ESO zone constants'!$E$2:$L$4999,8,FALSE),""),""),"")</f>
        <v/>
      </c>
      <c r="AG175"/>
      <c r="AH175"/>
      <c r="AI175"/>
      <c r="AJ175" s="3" t="str">
        <f>IF(J175&lt;&gt;"LIBSETS_SETTYPE_BATTLEGROUND",IF(J175&lt;&gt;"LIBSETS_SETTYPE_SPECIAL",IF(AK175&lt;&gt;"",VLOOKUP(AK175,'ESO zone constants'!$E$2:$L$4999,8,FALSE),""),""),"")</f>
        <v/>
      </c>
      <c r="AK175"/>
      <c r="AL175"/>
      <c r="AM175"/>
      <c r="AN175" s="3" t="str">
        <f>IF(J175&lt;&gt;"LIBSETS_SETTYPE_BATTLEGROUND",IF(J175&lt;&gt;"LIBSETS_SETTYPE_SPECIAL",IF(AO175&lt;&gt;"",VLOOKUP(AO175,'ESO zone constants'!$E$2:$L$4999,8,FALSE),""),""),"")</f>
        <v/>
      </c>
      <c r="AO175"/>
      <c r="AP175"/>
      <c r="AQ175"/>
      <c r="AR175" s="25" t="str">
        <f t="shared" si="13"/>
        <v>[304] = {wayshrines={-1,-1,-1,}, dlcId=DLC_BASE_GAME</v>
      </c>
      <c r="AS175" s="25" t="str">
        <f t="shared" si="11"/>
        <v>, zoneIds={148}, veteran=false</v>
      </c>
      <c r="AT175" s="25" t="str">
        <f t="shared" si="14"/>
        <v>, setType=LIBSETS_SETTYPE_DUNGEON},</v>
      </c>
      <c r="AU175" s="25" t="str">
        <f t="shared" si="12"/>
        <v xml:space="preserve"> --Medusa / Versteinernder Blick   [Arx Corinium]</v>
      </c>
    </row>
    <row r="176" spans="1:47" x14ac:dyDescent="0.25">
      <c r="A176" s="13">
        <v>305</v>
      </c>
      <c r="B176" t="s">
        <v>2067</v>
      </c>
      <c r="C176" t="s">
        <v>2069</v>
      </c>
      <c r="D176" t="s">
        <v>2068</v>
      </c>
      <c r="G176" s="3">
        <f t="shared" si="10"/>
        <v>305</v>
      </c>
      <c r="J176" s="8" t="s">
        <v>4286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constants'!$E$2:$L$4999,8,FALSE),"")</f>
        <v>22</v>
      </c>
      <c r="S176" t="s">
        <v>68</v>
      </c>
      <c r="T176" s="23" t="str">
        <f>VLOOKUP(R176,'ESO zone constants'!$L$2:$O$9999,4,FALSE)</f>
        <v>DLC_BASE_GAME</v>
      </c>
      <c r="U176" s="3" t="str">
        <f>VLOOKUP(T176,'LibSets constants'!$B$2:$C$999,2,FALSE)</f>
        <v>Included in base game</v>
      </c>
      <c r="X176" s="3" t="str">
        <f>IF(J176&lt;&gt;"LIBSETS_SETTYPE_BATTLEGROUND",IF(J176&lt;&gt;"LIBSETS_SETTYPE_SPECIAL",IF(Y176&lt;&gt;"",VLOOKUP(Y176,'ESO zone constants'!$E$2:$L$4999,8,FALSE),""),""),"")</f>
        <v/>
      </c>
      <c r="AB176" s="3" t="str">
        <f>IF(J176&lt;&gt;"LIBSETS_SETTYPE_BATTLEGROUND",IF(J176&lt;&gt;"LIBSETS_SETTYPE_SPECIAL",IF(AC176&lt;&gt;"",VLOOKUP(AC176,'ESO zone constants'!$E$2:$L$4999,8,FALSE),""),""),"")</f>
        <v/>
      </c>
      <c r="AF176" s="3" t="str">
        <f>IF(J176&lt;&gt;"LIBSETS_SETTYPE_BATTLEGROUND",IF(J176&lt;&gt;"LIBSETS_SETTYPE_SPECIAL",IF(AG176&lt;&gt;"",VLOOKUP(AG176,'ESO zone constants'!$E$2:$L$4999,8,FALSE),""),""),"")</f>
        <v/>
      </c>
      <c r="AJ176" s="3" t="str">
        <f>IF(J176&lt;&gt;"LIBSETS_SETTYPE_BATTLEGROUND",IF(J176&lt;&gt;"LIBSETS_SETTYPE_SPECIAL",IF(AK176&lt;&gt;"",VLOOKUP(AK176,'ESO zone constants'!$E$2:$L$4999,8,FALSE),""),""),"")</f>
        <v/>
      </c>
      <c r="AN176" s="3" t="str">
        <f>IF(J176&lt;&gt;"LIBSETS_SETTYPE_BATTLEGROUND",IF(J176&lt;&gt;"LIBSETS_SETTYPE_SPECIAL",IF(AO176&lt;&gt;"",VLOOKUP(AO176,'ESO zone constants'!$E$2:$L$4999,8,FALSE),""),""),"")</f>
        <v/>
      </c>
      <c r="AR176" s="25" t="str">
        <f t="shared" si="13"/>
        <v>[305] = {wayshrines={-1,-1,-1,}, dlcId=DLC_BASE_GAME</v>
      </c>
      <c r="AS176" s="25" t="str">
        <f t="shared" si="11"/>
        <v>, zoneIds={22}, veteran=false</v>
      </c>
      <c r="AT176" s="25" t="str">
        <f t="shared" si="14"/>
        <v>, setType=LIBSETS_SETTYPE_DUNGEON},</v>
      </c>
      <c r="AU176" s="25" t="str">
        <f t="shared" si="12"/>
        <v xml:space="preserve"> --Treasure Hunter / Schatzjäger   [Volenfell]</v>
      </c>
    </row>
    <row r="177" spans="1:47" x14ac:dyDescent="0.25">
      <c r="A177" s="13">
        <v>307</v>
      </c>
      <c r="B177" t="s">
        <v>2070</v>
      </c>
      <c r="C177" t="s">
        <v>2072</v>
      </c>
      <c r="D177" t="s">
        <v>2071</v>
      </c>
      <c r="G177" s="3">
        <f t="shared" si="10"/>
        <v>307</v>
      </c>
      <c r="J177" s="8" t="s">
        <v>4286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constants'!$E$2:$L$4999,8,FALSE),"")</f>
        <v>449</v>
      </c>
      <c r="S177" t="s">
        <v>48</v>
      </c>
      <c r="T177" s="23" t="str">
        <f>VLOOKUP(R177,'ESO zone constants'!$L$2:$O$9999,4,FALSE)</f>
        <v>DLC_BASE_GAME</v>
      </c>
      <c r="U177" s="3" t="str">
        <f>VLOOKUP(T177,'LibSets constants'!$B$2:$C$999,2,FALSE)</f>
        <v>Included in base game</v>
      </c>
      <c r="X177" s="3" t="str">
        <f>IF(J177&lt;&gt;"LIBSETS_SETTYPE_BATTLEGROUND",IF(J177&lt;&gt;"LIBSETS_SETTYPE_SPECIAL",IF(Y177&lt;&gt;"",VLOOKUP(Y177,'ESO zone constants'!$E$2:$L$4999,8,FALSE),""),""),"")</f>
        <v/>
      </c>
      <c r="AB177" s="3" t="str">
        <f>IF(J177&lt;&gt;"LIBSETS_SETTYPE_BATTLEGROUND",IF(J177&lt;&gt;"LIBSETS_SETTYPE_SPECIAL",IF(AC177&lt;&gt;"",VLOOKUP(AC177,'ESO zone constants'!$E$2:$L$4999,8,FALSE),""),""),"")</f>
        <v/>
      </c>
      <c r="AF177" s="3" t="str">
        <f>IF(J177&lt;&gt;"LIBSETS_SETTYPE_BATTLEGROUND",IF(J177&lt;&gt;"LIBSETS_SETTYPE_SPECIAL",IF(AG177&lt;&gt;"",VLOOKUP(AG177,'ESO zone constants'!$E$2:$L$4999,8,FALSE),""),""),"")</f>
        <v/>
      </c>
      <c r="AJ177" s="3" t="str">
        <f>IF(J177&lt;&gt;"LIBSETS_SETTYPE_BATTLEGROUND",IF(J177&lt;&gt;"LIBSETS_SETTYPE_SPECIAL",IF(AK177&lt;&gt;"",VLOOKUP(AK177,'ESO zone constants'!$E$2:$L$4999,8,FALSE),""),""),"")</f>
        <v/>
      </c>
      <c r="AN177" s="3" t="str">
        <f>IF(J177&lt;&gt;"LIBSETS_SETTYPE_BATTLEGROUND",IF(J177&lt;&gt;"LIBSETS_SETTYPE_SPECIAL",IF(AO177&lt;&gt;"",VLOOKUP(AO177,'ESO zone constants'!$E$2:$L$4999,8,FALSE),""),""),"")</f>
        <v/>
      </c>
      <c r="AR177" s="25" t="str">
        <f t="shared" si="13"/>
        <v>[307] = {wayshrines={-1,-1,-1,}, dlcId=DLC_BASE_GAME</v>
      </c>
      <c r="AS177" s="25" t="str">
        <f t="shared" si="11"/>
        <v>, zoneIds={449}, veteran=false</v>
      </c>
      <c r="AT177" s="25" t="str">
        <f t="shared" si="14"/>
        <v>, setType=LIBSETS_SETTYPE_DUNGEON},</v>
      </c>
      <c r="AU177" s="25" t="str">
        <f t="shared" si="12"/>
        <v xml:space="preserve"> --Draugr Hulk / Schwerfälliger Draugr   [Direfrost Keep]</v>
      </c>
    </row>
    <row r="178" spans="1:47" x14ac:dyDescent="0.25">
      <c r="A178" s="13">
        <v>308</v>
      </c>
      <c r="B178" t="s">
        <v>2073</v>
      </c>
      <c r="C178" t="s">
        <v>2075</v>
      </c>
      <c r="D178" t="s">
        <v>2074</v>
      </c>
      <c r="G178" s="3">
        <f t="shared" si="10"/>
        <v>308</v>
      </c>
      <c r="J178" s="8" t="s">
        <v>4286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constants'!$E$2:$L$4999,8,FALSE),"")</f>
        <v>38</v>
      </c>
      <c r="S178" t="s">
        <v>57</v>
      </c>
      <c r="T178" s="23" t="str">
        <f>VLOOKUP(R178,'ESO zone constants'!$L$2:$O$9999,4,FALSE)</f>
        <v>DLC_BASE_GAME</v>
      </c>
      <c r="U178" s="3" t="str">
        <f>VLOOKUP(T178,'LibSets constants'!$B$2:$C$999,2,FALSE)</f>
        <v>Included in base game</v>
      </c>
      <c r="X178" s="3" t="str">
        <f>IF(J178&lt;&gt;"LIBSETS_SETTYPE_BATTLEGROUND",IF(J178&lt;&gt;"LIBSETS_SETTYPE_SPECIAL",IF(Y178&lt;&gt;"",VLOOKUP(Y178,'ESO zone constants'!$E$2:$L$4999,8,FALSE),""),""),"")</f>
        <v/>
      </c>
      <c r="AB178" s="3" t="str">
        <f>IF(J178&lt;&gt;"LIBSETS_SETTYPE_BATTLEGROUND",IF(J178&lt;&gt;"LIBSETS_SETTYPE_SPECIAL",IF(AC178&lt;&gt;"",VLOOKUP(AC178,'ESO zone constants'!$E$2:$L$4999,8,FALSE),""),""),"")</f>
        <v/>
      </c>
      <c r="AF178" s="3" t="str">
        <f>IF(J178&lt;&gt;"LIBSETS_SETTYPE_BATTLEGROUND",IF(J178&lt;&gt;"LIBSETS_SETTYPE_SPECIAL",IF(AG178&lt;&gt;"",VLOOKUP(AG178,'ESO zone constants'!$E$2:$L$4999,8,FALSE),""),""),"")</f>
        <v/>
      </c>
      <c r="AJ178" s="3" t="str">
        <f>IF(J178&lt;&gt;"LIBSETS_SETTYPE_BATTLEGROUND",IF(J178&lt;&gt;"LIBSETS_SETTYPE_SPECIAL",IF(AK178&lt;&gt;"",VLOOKUP(AK178,'ESO zone constants'!$E$2:$L$4999,8,FALSE),""),""),"")</f>
        <v/>
      </c>
      <c r="AN178" s="3" t="str">
        <f>IF(J178&lt;&gt;"LIBSETS_SETTYPE_BATTLEGROUND",IF(J178&lt;&gt;"LIBSETS_SETTYPE_SPECIAL",IF(AO178&lt;&gt;"",VLOOKUP(AO178,'ESO zone constants'!$E$2:$L$4999,8,FALSE),""),""),"")</f>
        <v/>
      </c>
      <c r="AR178" s="25" t="str">
        <f t="shared" si="13"/>
        <v>[308] = {wayshrines={-1,-1,-1,}, dlcId=DLC_BASE_GAME</v>
      </c>
      <c r="AS178" s="25" t="str">
        <f t="shared" si="11"/>
        <v>, zoneIds={38}, veteran=false</v>
      </c>
      <c r="AT178" s="25" t="str">
        <f t="shared" si="14"/>
        <v>, setType=LIBSETS_SETTYPE_DUNGEON},</v>
      </c>
      <c r="AU178" s="25" t="str">
        <f t="shared" si="12"/>
        <v xml:space="preserve"> --Bone Pirate's Tatters / Lumpen des Knochenpiraten   [Blackheart Haven]</v>
      </c>
    </row>
    <row r="179" spans="1:47" x14ac:dyDescent="0.25">
      <c r="A179" s="13">
        <v>309</v>
      </c>
      <c r="B179" t="s">
        <v>2076</v>
      </c>
      <c r="C179" t="s">
        <v>2078</v>
      </c>
      <c r="D179" t="s">
        <v>2077</v>
      </c>
      <c r="G179" s="3">
        <f t="shared" si="10"/>
        <v>309</v>
      </c>
      <c r="J179" s="8" t="s">
        <v>4286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constants'!$E$2:$L$4999,8,FALSE),"")</f>
        <v>38</v>
      </c>
      <c r="S179" t="s">
        <v>57</v>
      </c>
      <c r="T179" s="23" t="str">
        <f>VLOOKUP(R179,'ESO zone constants'!$L$2:$O$9999,4,FALSE)</f>
        <v>DLC_BASE_GAME</v>
      </c>
      <c r="U179" s="3" t="str">
        <f>VLOOKUP(T179,'LibSets constants'!$B$2:$C$999,2,FALSE)</f>
        <v>Included in base game</v>
      </c>
      <c r="X179" s="3" t="str">
        <f>IF(J179&lt;&gt;"LIBSETS_SETTYPE_BATTLEGROUND",IF(J179&lt;&gt;"LIBSETS_SETTYPE_SPECIAL",IF(Y179&lt;&gt;"",VLOOKUP(Y179,'ESO zone constants'!$E$2:$L$4999,8,FALSE),""),""),"")</f>
        <v/>
      </c>
      <c r="AB179" s="3" t="str">
        <f>IF(J179&lt;&gt;"LIBSETS_SETTYPE_BATTLEGROUND",IF(J179&lt;&gt;"LIBSETS_SETTYPE_SPECIAL",IF(AC179&lt;&gt;"",VLOOKUP(AC179,'ESO zone constants'!$E$2:$L$4999,8,FALSE),""),""),"")</f>
        <v/>
      </c>
      <c r="AF179" s="3" t="str">
        <f>IF(J179&lt;&gt;"LIBSETS_SETTYPE_BATTLEGROUND",IF(J179&lt;&gt;"LIBSETS_SETTYPE_SPECIAL",IF(AG179&lt;&gt;"",VLOOKUP(AG179,'ESO zone constants'!$E$2:$L$4999,8,FALSE),""),""),"")</f>
        <v/>
      </c>
      <c r="AJ179" s="3" t="str">
        <f>IF(J179&lt;&gt;"LIBSETS_SETTYPE_BATTLEGROUND",IF(J179&lt;&gt;"LIBSETS_SETTYPE_SPECIAL",IF(AK179&lt;&gt;"",VLOOKUP(AK179,'ESO zone constants'!$E$2:$L$4999,8,FALSE),""),""),"")</f>
        <v/>
      </c>
      <c r="AN179" s="3" t="str">
        <f>IF(J179&lt;&gt;"LIBSETS_SETTYPE_BATTLEGROUND",IF(J179&lt;&gt;"LIBSETS_SETTYPE_SPECIAL",IF(AO179&lt;&gt;"",VLOOKUP(AO179,'ESO zone constants'!$E$2:$L$4999,8,FALSE),""),""),"")</f>
        <v/>
      </c>
      <c r="AR179" s="25" t="str">
        <f t="shared" si="13"/>
        <v>[309] = {wayshrines={-1,-1,-1,}, dlcId=DLC_BASE_GAME</v>
      </c>
      <c r="AS179" s="25" t="str">
        <f t="shared" si="11"/>
        <v>, zoneIds={38}, veteran=false</v>
      </c>
      <c r="AT179" s="25" t="str">
        <f t="shared" si="14"/>
        <v>, setType=LIBSETS_SETTYPE_DUNGEON},</v>
      </c>
      <c r="AU179" s="25" t="str">
        <f t="shared" si="12"/>
        <v xml:space="preserve"> --Knight-errant's Mail / Platten des Wanderritters   [Blackheart Haven]</v>
      </c>
    </row>
    <row r="180" spans="1:47" x14ac:dyDescent="0.25">
      <c r="A180" s="13">
        <v>310</v>
      </c>
      <c r="B180" t="s">
        <v>2079</v>
      </c>
      <c r="C180" t="s">
        <v>2081</v>
      </c>
      <c r="D180" t="s">
        <v>2080</v>
      </c>
      <c r="G180" s="3">
        <f t="shared" si="10"/>
        <v>310</v>
      </c>
      <c r="J180" s="8" t="s">
        <v>4286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constants'!$E$2:$L$4999,8,FALSE),"")</f>
        <v>64</v>
      </c>
      <c r="S180" t="s">
        <v>70</v>
      </c>
      <c r="T180" s="23" t="str">
        <f>VLOOKUP(R180,'ESO zone constants'!$L$2:$O$9999,4,FALSE)</f>
        <v>DLC_BASE_GAME</v>
      </c>
      <c r="U180" s="3" t="str">
        <f>VLOOKUP(T180,'LibSets constants'!$B$2:$C$999,2,FALSE)</f>
        <v>Included in base game</v>
      </c>
      <c r="X180" s="3" t="str">
        <f>IF(J180&lt;&gt;"LIBSETS_SETTYPE_BATTLEGROUND",IF(J180&lt;&gt;"LIBSETS_SETTYPE_SPECIAL",IF(Y180&lt;&gt;"",VLOOKUP(Y180,'ESO zone constants'!$E$2:$L$4999,8,FALSE),""),""),"")</f>
        <v/>
      </c>
      <c r="AB180" s="3" t="str">
        <f>IF(J180&lt;&gt;"LIBSETS_SETTYPE_BATTLEGROUND",IF(J180&lt;&gt;"LIBSETS_SETTYPE_SPECIAL",IF(AC180&lt;&gt;"",VLOOKUP(AC180,'ESO zone constants'!$E$2:$L$4999,8,FALSE),""),""),"")</f>
        <v/>
      </c>
      <c r="AF180" s="3" t="str">
        <f>IF(J180&lt;&gt;"LIBSETS_SETTYPE_BATTLEGROUND",IF(J180&lt;&gt;"LIBSETS_SETTYPE_SPECIAL",IF(AG180&lt;&gt;"",VLOOKUP(AG180,'ESO zone constants'!$E$2:$L$4999,8,FALSE),""),""),"")</f>
        <v/>
      </c>
      <c r="AJ180" s="3" t="str">
        <f>IF(J180&lt;&gt;"LIBSETS_SETTYPE_BATTLEGROUND",IF(J180&lt;&gt;"LIBSETS_SETTYPE_SPECIAL",IF(AK180&lt;&gt;"",VLOOKUP(AK180,'ESO zone constants'!$E$2:$L$4999,8,FALSE),""),""),"")</f>
        <v/>
      </c>
      <c r="AN180" s="3" t="str">
        <f>IF(J180&lt;&gt;"LIBSETS_SETTYPE_BATTLEGROUND",IF(J180&lt;&gt;"LIBSETS_SETTYPE_SPECIAL",IF(AO180&lt;&gt;"",VLOOKUP(AO180,'ESO zone constants'!$E$2:$L$4999,8,FALSE),""),""),"")</f>
        <v/>
      </c>
      <c r="AR180" s="25" t="str">
        <f t="shared" si="13"/>
        <v>[310] = {wayshrines={-1,-1,-1,}, dlcId=DLC_BASE_GAME</v>
      </c>
      <c r="AS180" s="25" t="str">
        <f t="shared" si="11"/>
        <v>, zoneIds={64}, veteran=false</v>
      </c>
      <c r="AT180" s="25" t="str">
        <f t="shared" si="14"/>
        <v>, setType=LIBSETS_SETTYPE_DUNGEON},</v>
      </c>
      <c r="AU180" s="25" t="str">
        <f t="shared" si="12"/>
        <v xml:space="preserve"> --Sword Dancer / Schwerttänzer   [Blessed Crucible]</v>
      </c>
    </row>
    <row r="181" spans="1:47" x14ac:dyDescent="0.25">
      <c r="A181" s="13">
        <v>311</v>
      </c>
      <c r="B181" t="s">
        <v>2082</v>
      </c>
      <c r="C181" t="s">
        <v>2084</v>
      </c>
      <c r="D181" t="s">
        <v>2083</v>
      </c>
      <c r="G181" s="3">
        <f t="shared" si="10"/>
        <v>311</v>
      </c>
      <c r="J181" s="8" t="s">
        <v>4286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constants'!$E$2:$L$4999,8,FALSE),"")</f>
        <v>11</v>
      </c>
      <c r="S181" t="s">
        <v>47</v>
      </c>
      <c r="T181" s="23" t="str">
        <f>VLOOKUP(R181,'ESO zone constants'!$L$2:$O$9999,4,FALSE)</f>
        <v>DLC_BASE_GAME</v>
      </c>
      <c r="U181" s="3" t="str">
        <f>VLOOKUP(T181,'LibSets constants'!$B$2:$C$999,2,FALSE)</f>
        <v>Included in base game</v>
      </c>
      <c r="X181" s="3" t="str">
        <f>IF(J181&lt;&gt;"LIBSETS_SETTYPE_BATTLEGROUND",IF(J181&lt;&gt;"LIBSETS_SETTYPE_SPECIAL",IF(Y181&lt;&gt;"",VLOOKUP(Y181,'ESO zone constants'!$E$2:$L$4999,8,FALSE),""),""),"")</f>
        <v/>
      </c>
      <c r="AB181" s="3" t="str">
        <f>IF(J181&lt;&gt;"LIBSETS_SETTYPE_BATTLEGROUND",IF(J181&lt;&gt;"LIBSETS_SETTYPE_SPECIAL",IF(AC181&lt;&gt;"",VLOOKUP(AC181,'ESO zone constants'!$E$2:$L$4999,8,FALSE),""),""),"")</f>
        <v/>
      </c>
      <c r="AF181" s="3" t="str">
        <f>IF(J181&lt;&gt;"LIBSETS_SETTYPE_BATTLEGROUND",IF(J181&lt;&gt;"LIBSETS_SETTYPE_SPECIAL",IF(AG181&lt;&gt;"",VLOOKUP(AG181,'ESO zone constants'!$E$2:$L$4999,8,FALSE),""),""),"")</f>
        <v/>
      </c>
      <c r="AJ181" s="3" t="str">
        <f>IF(J181&lt;&gt;"LIBSETS_SETTYPE_BATTLEGROUND",IF(J181&lt;&gt;"LIBSETS_SETTYPE_SPECIAL",IF(AK181&lt;&gt;"",VLOOKUP(AK181,'ESO zone constants'!$E$2:$L$4999,8,FALSE),""),""),"")</f>
        <v/>
      </c>
      <c r="AN181" s="3" t="str">
        <f>IF(J181&lt;&gt;"LIBSETS_SETTYPE_BATTLEGROUND",IF(J181&lt;&gt;"LIBSETS_SETTYPE_SPECIAL",IF(AO181&lt;&gt;"",VLOOKUP(AO181,'ESO zone constants'!$E$2:$L$4999,8,FALSE),""),""),"")</f>
        <v/>
      </c>
      <c r="AR181" s="25" t="str">
        <f t="shared" si="13"/>
        <v>[311] = {wayshrines={-1,-1,-1,}, dlcId=DLC_BASE_GAME</v>
      </c>
      <c r="AS181" s="25" t="str">
        <f t="shared" si="11"/>
        <v>, zoneIds={11}, veteran=false</v>
      </c>
      <c r="AT181" s="25" t="str">
        <f t="shared" si="14"/>
        <v>, setType=LIBSETS_SETTYPE_DUNGEON},</v>
      </c>
      <c r="AU181" s="25" t="str">
        <f t="shared" si="12"/>
        <v xml:space="preserve"> --Rattlecage / Klapperkäfig   [Vaults of Madness]</v>
      </c>
    </row>
    <row r="182" spans="1:47" x14ac:dyDescent="0.25">
      <c r="A182" s="13">
        <v>335</v>
      </c>
      <c r="B182" t="s">
        <v>2148</v>
      </c>
      <c r="C182" t="s">
        <v>2150</v>
      </c>
      <c r="D182" t="s">
        <v>2149</v>
      </c>
      <c r="G182" s="3">
        <f t="shared" si="10"/>
        <v>335</v>
      </c>
      <c r="J182" s="8" t="s">
        <v>4286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constants'!$E$2:$L$4999,8,FALSE),"")</f>
        <v>974</v>
      </c>
      <c r="S182" t="s">
        <v>44</v>
      </c>
      <c r="T182" s="23" t="str">
        <f>VLOOKUP(R182,'ESO zone constants'!$L$2:$O$9999,4,FALSE)</f>
        <v>DLC_BASE_GAME</v>
      </c>
      <c r="U182" s="3" t="str">
        <f>VLOOKUP(T182,'LibSets constants'!$B$2:$C$999,2,FALSE)</f>
        <v>Included in base game</v>
      </c>
      <c r="X182" s="3" t="str">
        <f>IF(J182&lt;&gt;"LIBSETS_SETTYPE_BATTLEGROUND",IF(J182&lt;&gt;"LIBSETS_SETTYPE_SPECIAL",IF(Y182&lt;&gt;"",VLOOKUP(Y182,'ESO zone constants'!$E$2:$L$4999,8,FALSE),""),""),"")</f>
        <v/>
      </c>
      <c r="AB182" s="3" t="str">
        <f>IF(J182&lt;&gt;"LIBSETS_SETTYPE_BATTLEGROUND",IF(J182&lt;&gt;"LIBSETS_SETTYPE_SPECIAL",IF(AC182&lt;&gt;"",VLOOKUP(AC182,'ESO zone constants'!$E$2:$L$4999,8,FALSE),""),""),"")</f>
        <v/>
      </c>
      <c r="AF182" s="3" t="str">
        <f>IF(J182&lt;&gt;"LIBSETS_SETTYPE_BATTLEGROUND",IF(J182&lt;&gt;"LIBSETS_SETTYPE_SPECIAL",IF(AG182&lt;&gt;"",VLOOKUP(AG182,'ESO zone constants'!$E$2:$L$4999,8,FALSE),""),""),"")</f>
        <v/>
      </c>
      <c r="AJ182" s="3" t="str">
        <f>IF(J182&lt;&gt;"LIBSETS_SETTYPE_BATTLEGROUND",IF(J182&lt;&gt;"LIBSETS_SETTYPE_SPECIAL",IF(AK182&lt;&gt;"",VLOOKUP(AK182,'ESO zone constants'!$E$2:$L$4999,8,FALSE),""),""),"")</f>
        <v/>
      </c>
      <c r="AN182" s="3" t="str">
        <f>IF(J182&lt;&gt;"LIBSETS_SETTYPE_BATTLEGROUND",IF(J182&lt;&gt;"LIBSETS_SETTYPE_SPECIAL",IF(AO182&lt;&gt;"",VLOOKUP(AO182,'ESO zone constants'!$E$2:$L$4999,8,FALSE),""),""),"")</f>
        <v/>
      </c>
      <c r="AR182" s="25" t="str">
        <f t="shared" si="13"/>
        <v>[335] = {wayshrines={-1,-1,-1,}, dlcId=DLC_BASE_GAME</v>
      </c>
      <c r="AS182" s="25" t="str">
        <f t="shared" si="11"/>
        <v>, zoneIds={974}, veteran=false</v>
      </c>
      <c r="AT182" s="25" t="str">
        <f t="shared" si="14"/>
        <v>, setType=LIBSETS_SETTYPE_DUNGEON},</v>
      </c>
      <c r="AU182" s="25" t="str">
        <f t="shared" si="12"/>
        <v xml:space="preserve"> --Draugr's Rest / Draugrruhe   [Falkreath Hold]</v>
      </c>
    </row>
    <row r="183" spans="1:47" x14ac:dyDescent="0.25">
      <c r="A183" s="13">
        <v>336</v>
      </c>
      <c r="B183" t="s">
        <v>2151</v>
      </c>
      <c r="C183" t="s">
        <v>2153</v>
      </c>
      <c r="D183" t="s">
        <v>2152</v>
      </c>
      <c r="G183" s="3">
        <f t="shared" si="10"/>
        <v>336</v>
      </c>
      <c r="J183" s="8" t="s">
        <v>4286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constants'!$E$2:$L$4999,8,FALSE),"")</f>
        <v>974</v>
      </c>
      <c r="S183" t="s">
        <v>44</v>
      </c>
      <c r="T183" s="23" t="str">
        <f>VLOOKUP(R183,'ESO zone constants'!$L$2:$O$9999,4,FALSE)</f>
        <v>DLC_BASE_GAME</v>
      </c>
      <c r="U183" s="3" t="str">
        <f>VLOOKUP(T183,'LibSets constants'!$B$2:$C$999,2,FALSE)</f>
        <v>Included in base game</v>
      </c>
      <c r="X183" s="3" t="str">
        <f>IF(J183&lt;&gt;"LIBSETS_SETTYPE_BATTLEGROUND",IF(J183&lt;&gt;"LIBSETS_SETTYPE_SPECIAL",IF(Y183&lt;&gt;"",VLOOKUP(Y183,'ESO zone constants'!$E$2:$L$4999,8,FALSE),""),""),"")</f>
        <v/>
      </c>
      <c r="AB183" s="3" t="str">
        <f>IF(J183&lt;&gt;"LIBSETS_SETTYPE_BATTLEGROUND",IF(J183&lt;&gt;"LIBSETS_SETTYPE_SPECIAL",IF(AC183&lt;&gt;"",VLOOKUP(AC183,'ESO zone constants'!$E$2:$L$4999,8,FALSE),""),""),"")</f>
        <v/>
      </c>
      <c r="AF183" s="3" t="str">
        <f>IF(J183&lt;&gt;"LIBSETS_SETTYPE_BATTLEGROUND",IF(J183&lt;&gt;"LIBSETS_SETTYPE_SPECIAL",IF(AG183&lt;&gt;"",VLOOKUP(AG183,'ESO zone constants'!$E$2:$L$4999,8,FALSE),""),""),"")</f>
        <v/>
      </c>
      <c r="AJ183" s="3" t="str">
        <f>IF(J183&lt;&gt;"LIBSETS_SETTYPE_BATTLEGROUND",IF(J183&lt;&gt;"LIBSETS_SETTYPE_SPECIAL",IF(AK183&lt;&gt;"",VLOOKUP(AK183,'ESO zone constants'!$E$2:$L$4999,8,FALSE),""),""),"")</f>
        <v/>
      </c>
      <c r="AN183" s="3" t="str">
        <f>IF(J183&lt;&gt;"LIBSETS_SETTYPE_BATTLEGROUND",IF(J183&lt;&gt;"LIBSETS_SETTYPE_SPECIAL",IF(AO183&lt;&gt;"",VLOOKUP(AO183,'ESO zone constants'!$E$2:$L$4999,8,FALSE),""),""),"")</f>
        <v/>
      </c>
      <c r="AR183" s="25" t="str">
        <f t="shared" si="13"/>
        <v>[336] = {wayshrines={-1,-1,-1,}, dlcId=DLC_BASE_GAME</v>
      </c>
      <c r="AS183" s="25" t="str">
        <f t="shared" si="11"/>
        <v>, zoneIds={974}, veteran=false</v>
      </c>
      <c r="AT183" s="25" t="str">
        <f t="shared" si="14"/>
        <v>, setType=LIBSETS_SETTYPE_DUNGEON},</v>
      </c>
      <c r="AU183" s="25" t="str">
        <f t="shared" si="12"/>
        <v xml:space="preserve"> --Pillar of Nirn / Säulen von Nirn   [Falkreath Hold]</v>
      </c>
    </row>
    <row r="184" spans="1:47" x14ac:dyDescent="0.25">
      <c r="A184" s="13">
        <v>337</v>
      </c>
      <c r="B184" t="s">
        <v>2154</v>
      </c>
      <c r="C184" t="s">
        <v>2156</v>
      </c>
      <c r="D184" t="s">
        <v>2155</v>
      </c>
      <c r="G184" s="3">
        <f t="shared" si="10"/>
        <v>337</v>
      </c>
      <c r="J184" s="8" t="s">
        <v>4286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constants'!$E$2:$L$4999,8,FALSE),"")</f>
        <v>974</v>
      </c>
      <c r="S184" t="s">
        <v>44</v>
      </c>
      <c r="T184" s="23" t="str">
        <f>VLOOKUP(R184,'ESO zone constants'!$L$2:$O$9999,4,FALSE)</f>
        <v>DLC_BASE_GAME</v>
      </c>
      <c r="U184" s="3" t="str">
        <f>VLOOKUP(T184,'LibSets constants'!$B$2:$C$999,2,FALSE)</f>
        <v>Included in base game</v>
      </c>
      <c r="X184" s="3" t="str">
        <f>IF(J184&lt;&gt;"LIBSETS_SETTYPE_BATTLEGROUND",IF(J184&lt;&gt;"LIBSETS_SETTYPE_SPECIAL",IF(Y184&lt;&gt;"",VLOOKUP(Y184,'ESO zone constants'!$E$2:$L$4999,8,FALSE),""),""),"")</f>
        <v/>
      </c>
      <c r="AB184" s="3" t="str">
        <f>IF(J184&lt;&gt;"LIBSETS_SETTYPE_BATTLEGROUND",IF(J184&lt;&gt;"LIBSETS_SETTYPE_SPECIAL",IF(AC184&lt;&gt;"",VLOOKUP(AC184,'ESO zone constants'!$E$2:$L$4999,8,FALSE),""),""),"")</f>
        <v/>
      </c>
      <c r="AF184" s="3" t="str">
        <f>IF(J184&lt;&gt;"LIBSETS_SETTYPE_BATTLEGROUND",IF(J184&lt;&gt;"LIBSETS_SETTYPE_SPECIAL",IF(AG184&lt;&gt;"",VLOOKUP(AG184,'ESO zone constants'!$E$2:$L$4999,8,FALSE),""),""),"")</f>
        <v/>
      </c>
      <c r="AJ184" s="3" t="str">
        <f>IF(J184&lt;&gt;"LIBSETS_SETTYPE_BATTLEGROUND",IF(J184&lt;&gt;"LIBSETS_SETTYPE_SPECIAL",IF(AK184&lt;&gt;"",VLOOKUP(AK184,'ESO zone constants'!$E$2:$L$4999,8,FALSE),""),""),"")</f>
        <v/>
      </c>
      <c r="AN184" s="3" t="str">
        <f>IF(J184&lt;&gt;"LIBSETS_SETTYPE_BATTLEGROUND",IF(J184&lt;&gt;"LIBSETS_SETTYPE_SPECIAL",IF(AO184&lt;&gt;"",VLOOKUP(AO184,'ESO zone constants'!$E$2:$L$4999,8,FALSE),""),""),"")</f>
        <v/>
      </c>
      <c r="AR184" s="25" t="str">
        <f t="shared" si="13"/>
        <v>[337] = {wayshrines={-1,-1,-1,}, dlcId=DLC_BASE_GAME</v>
      </c>
      <c r="AS184" s="25" t="str">
        <f t="shared" si="11"/>
        <v>, zoneIds={974}, veteran=false</v>
      </c>
      <c r="AT184" s="25" t="str">
        <f t="shared" si="14"/>
        <v>, setType=LIBSETS_SETTYPE_DUNGEON},</v>
      </c>
      <c r="AU184" s="25" t="str">
        <f t="shared" si="12"/>
        <v xml:space="preserve"> --Ironblood / Eisenblut   [Falkreath Hold]</v>
      </c>
    </row>
    <row r="185" spans="1:47" x14ac:dyDescent="0.25">
      <c r="A185" s="13">
        <v>338</v>
      </c>
      <c r="B185" t="s">
        <v>2157</v>
      </c>
      <c r="C185" t="s">
        <v>2159</v>
      </c>
      <c r="D185" t="s">
        <v>2158</v>
      </c>
      <c r="G185" s="3">
        <f t="shared" si="10"/>
        <v>338</v>
      </c>
      <c r="J185" s="8" t="s">
        <v>4286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constants'!$E$2:$L$4999,8,FALSE),"")</f>
        <v>973</v>
      </c>
      <c r="S185" t="s">
        <v>45</v>
      </c>
      <c r="T185" s="23" t="str">
        <f>VLOOKUP(R185,'ESO zone constants'!$L$2:$O$9999,4,FALSE)</f>
        <v>DLC_BASE_GAME</v>
      </c>
      <c r="U185" s="3" t="str">
        <f>VLOOKUP(T185,'LibSets constants'!$B$2:$C$999,2,FALSE)</f>
        <v>Included in base game</v>
      </c>
      <c r="X185" s="3" t="str">
        <f>IF(J185&lt;&gt;"LIBSETS_SETTYPE_BATTLEGROUND",IF(J185&lt;&gt;"LIBSETS_SETTYPE_SPECIAL",IF(Y185&lt;&gt;"",VLOOKUP(Y185,'ESO zone constants'!$E$2:$L$4999,8,FALSE),""),""),"")</f>
        <v/>
      </c>
      <c r="AB185" s="3" t="str">
        <f>IF(J185&lt;&gt;"LIBSETS_SETTYPE_BATTLEGROUND",IF(J185&lt;&gt;"LIBSETS_SETTYPE_SPECIAL",IF(AC185&lt;&gt;"",VLOOKUP(AC185,'ESO zone constants'!$E$2:$L$4999,8,FALSE),""),""),"")</f>
        <v/>
      </c>
      <c r="AF185" s="3" t="str">
        <f>IF(J185&lt;&gt;"LIBSETS_SETTYPE_BATTLEGROUND",IF(J185&lt;&gt;"LIBSETS_SETTYPE_SPECIAL",IF(AG185&lt;&gt;"",VLOOKUP(AG185,'ESO zone constants'!$E$2:$L$4999,8,FALSE),""),""),"")</f>
        <v/>
      </c>
      <c r="AJ185" s="3" t="str">
        <f>IF(J185&lt;&gt;"LIBSETS_SETTYPE_BATTLEGROUND",IF(J185&lt;&gt;"LIBSETS_SETTYPE_SPECIAL",IF(AK185&lt;&gt;"",VLOOKUP(AK185,'ESO zone constants'!$E$2:$L$4999,8,FALSE),""),""),"")</f>
        <v/>
      </c>
      <c r="AN185" s="3" t="str">
        <f>IF(J185&lt;&gt;"LIBSETS_SETTYPE_BATTLEGROUND",IF(J185&lt;&gt;"LIBSETS_SETTYPE_SPECIAL",IF(AO185&lt;&gt;"",VLOOKUP(AO185,'ESO zone constants'!$E$2:$L$4999,8,FALSE),""),""),"")</f>
        <v/>
      </c>
      <c r="AR185" s="25" t="str">
        <f t="shared" si="13"/>
        <v>[338] = {wayshrines={-1,-1,-1,}, dlcId=DLC_BASE_GAME</v>
      </c>
      <c r="AS185" s="25" t="str">
        <f t="shared" si="11"/>
        <v>, zoneIds={973}, veteran=false</v>
      </c>
      <c r="AT185" s="25" t="str">
        <f t="shared" si="14"/>
        <v>, setType=LIBSETS_SETTYPE_DUNGEON},</v>
      </c>
      <c r="AU185" s="25" t="str">
        <f t="shared" si="12"/>
        <v xml:space="preserve"> --Flame Blossom / Flammenblüte   [Bloodroot Forge]</v>
      </c>
    </row>
    <row r="186" spans="1:47" x14ac:dyDescent="0.25">
      <c r="A186" s="13">
        <v>339</v>
      </c>
      <c r="B186" t="s">
        <v>2160</v>
      </c>
      <c r="C186" t="s">
        <v>2162</v>
      </c>
      <c r="D186" t="s">
        <v>2161</v>
      </c>
      <c r="G186" s="3">
        <f t="shared" si="10"/>
        <v>339</v>
      </c>
      <c r="J186" s="8" t="s">
        <v>4286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constants'!$E$2:$L$4999,8,FALSE),"")</f>
        <v>973</v>
      </c>
      <c r="S186" t="s">
        <v>45</v>
      </c>
      <c r="T186" s="23" t="str">
        <f>VLOOKUP(R186,'ESO zone constants'!$L$2:$O$9999,4,FALSE)</f>
        <v>DLC_BASE_GAME</v>
      </c>
      <c r="U186" s="3" t="str">
        <f>VLOOKUP(T186,'LibSets constants'!$B$2:$C$999,2,FALSE)</f>
        <v>Included in base game</v>
      </c>
      <c r="X186" s="3" t="str">
        <f>IF(J186&lt;&gt;"LIBSETS_SETTYPE_BATTLEGROUND",IF(J186&lt;&gt;"LIBSETS_SETTYPE_SPECIAL",IF(Y186&lt;&gt;"",VLOOKUP(Y186,'ESO zone constants'!$E$2:$L$4999,8,FALSE),""),""),"")</f>
        <v/>
      </c>
      <c r="AB186" s="3" t="str">
        <f>IF(J186&lt;&gt;"LIBSETS_SETTYPE_BATTLEGROUND",IF(J186&lt;&gt;"LIBSETS_SETTYPE_SPECIAL",IF(AC186&lt;&gt;"",VLOOKUP(AC186,'ESO zone constants'!$E$2:$L$4999,8,FALSE),""),""),"")</f>
        <v/>
      </c>
      <c r="AF186" s="3" t="str">
        <f>IF(J186&lt;&gt;"LIBSETS_SETTYPE_BATTLEGROUND",IF(J186&lt;&gt;"LIBSETS_SETTYPE_SPECIAL",IF(AG186&lt;&gt;"",VLOOKUP(AG186,'ESO zone constants'!$E$2:$L$4999,8,FALSE),""),""),"")</f>
        <v/>
      </c>
      <c r="AJ186" s="3" t="str">
        <f>IF(J186&lt;&gt;"LIBSETS_SETTYPE_BATTLEGROUND",IF(J186&lt;&gt;"LIBSETS_SETTYPE_SPECIAL",IF(AK186&lt;&gt;"",VLOOKUP(AK186,'ESO zone constants'!$E$2:$L$4999,8,FALSE),""),""),"")</f>
        <v/>
      </c>
      <c r="AN186" s="3" t="str">
        <f>IF(J186&lt;&gt;"LIBSETS_SETTYPE_BATTLEGROUND",IF(J186&lt;&gt;"LIBSETS_SETTYPE_SPECIAL",IF(AO186&lt;&gt;"",VLOOKUP(AO186,'ESO zone constants'!$E$2:$L$4999,8,FALSE),""),""),"")</f>
        <v/>
      </c>
      <c r="AR186" s="25" t="str">
        <f t="shared" si="13"/>
        <v>[339] = {wayshrines={-1,-1,-1,}, dlcId=DLC_BASE_GAME</v>
      </c>
      <c r="AS186" s="25" t="str">
        <f t="shared" si="11"/>
        <v>, zoneIds={973}, veteran=false</v>
      </c>
      <c r="AT186" s="25" t="str">
        <f t="shared" si="14"/>
        <v>, setType=LIBSETS_SETTYPE_DUNGEON},</v>
      </c>
      <c r="AU186" s="25" t="str">
        <f t="shared" si="12"/>
        <v xml:space="preserve"> --Blooddrinker / Bluttrinker   [Bloodroot Forge]</v>
      </c>
    </row>
    <row r="187" spans="1:47" x14ac:dyDescent="0.25">
      <c r="A187" s="13">
        <v>340</v>
      </c>
      <c r="B187" t="s">
        <v>2163</v>
      </c>
      <c r="C187" t="s">
        <v>2165</v>
      </c>
      <c r="D187" t="s">
        <v>2164</v>
      </c>
      <c r="G187" s="3">
        <f t="shared" si="10"/>
        <v>340</v>
      </c>
      <c r="J187" s="8" t="s">
        <v>4286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constants'!$E$2:$L$4999,8,FALSE),"")</f>
        <v>973</v>
      </c>
      <c r="S187" t="s">
        <v>45</v>
      </c>
      <c r="T187" s="23" t="str">
        <f>VLOOKUP(R187,'ESO zone constants'!$L$2:$O$9999,4,FALSE)</f>
        <v>DLC_BASE_GAME</v>
      </c>
      <c r="U187" s="3" t="str">
        <f>VLOOKUP(T187,'LibSets constants'!$B$2:$C$999,2,FALSE)</f>
        <v>Included in base game</v>
      </c>
      <c r="X187" s="3" t="str">
        <f>IF(J187&lt;&gt;"LIBSETS_SETTYPE_BATTLEGROUND",IF(J187&lt;&gt;"LIBSETS_SETTYPE_SPECIAL",IF(Y187&lt;&gt;"",VLOOKUP(Y187,'ESO zone constants'!$E$2:$L$4999,8,FALSE),""),""),"")</f>
        <v/>
      </c>
      <c r="AB187" s="3" t="str">
        <f>IF(J187&lt;&gt;"LIBSETS_SETTYPE_BATTLEGROUND",IF(J187&lt;&gt;"LIBSETS_SETTYPE_SPECIAL",IF(AC187&lt;&gt;"",VLOOKUP(AC187,'ESO zone constants'!$E$2:$L$4999,8,FALSE),""),""),"")</f>
        <v/>
      </c>
      <c r="AF187" s="3" t="str">
        <f>IF(J187&lt;&gt;"LIBSETS_SETTYPE_BATTLEGROUND",IF(J187&lt;&gt;"LIBSETS_SETTYPE_SPECIAL",IF(AG187&lt;&gt;"",VLOOKUP(AG187,'ESO zone constants'!$E$2:$L$4999,8,FALSE),""),""),"")</f>
        <v/>
      </c>
      <c r="AJ187" s="3" t="str">
        <f>IF(J187&lt;&gt;"LIBSETS_SETTYPE_BATTLEGROUND",IF(J187&lt;&gt;"LIBSETS_SETTYPE_SPECIAL",IF(AK187&lt;&gt;"",VLOOKUP(AK187,'ESO zone constants'!$E$2:$L$4999,8,FALSE),""),""),"")</f>
        <v/>
      </c>
      <c r="AN187" s="3" t="str">
        <f>IF(J187&lt;&gt;"LIBSETS_SETTYPE_BATTLEGROUND",IF(J187&lt;&gt;"LIBSETS_SETTYPE_SPECIAL",IF(AO187&lt;&gt;"",VLOOKUP(AO187,'ESO zone constants'!$E$2:$L$4999,8,FALSE),""),""),"")</f>
        <v/>
      </c>
      <c r="AR187" s="25" t="str">
        <f t="shared" si="13"/>
        <v>[340] = {wayshrines={-1,-1,-1,}, dlcId=DLC_BASE_GAME</v>
      </c>
      <c r="AS187" s="25" t="str">
        <f t="shared" si="11"/>
        <v>, zoneIds={973}, veteran=false</v>
      </c>
      <c r="AT187" s="25" t="str">
        <f t="shared" si="14"/>
        <v>, setType=LIBSETS_SETTYPE_DUNGEON},</v>
      </c>
      <c r="AU187" s="25" t="str">
        <f t="shared" si="12"/>
        <v xml:space="preserve"> --Hagraven's Garden / Vettelgarten   [Bloodroot Forge]</v>
      </c>
    </row>
    <row r="188" spans="1:47" x14ac:dyDescent="0.25">
      <c r="A188" s="13">
        <v>343</v>
      </c>
      <c r="B188" t="s">
        <v>2168</v>
      </c>
      <c r="C188" t="s">
        <v>2170</v>
      </c>
      <c r="D188" t="s">
        <v>2169</v>
      </c>
      <c r="G188" s="3">
        <f t="shared" si="10"/>
        <v>343</v>
      </c>
      <c r="J188" s="8" t="s">
        <v>4286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constants'!$E$2:$L$4999,8,FALSE),"")</f>
        <v>1009</v>
      </c>
      <c r="S188" t="s">
        <v>69</v>
      </c>
      <c r="T188" s="23" t="str">
        <f>VLOOKUP(R188,'ESO zone constants'!$L$2:$O$9999,4,FALSE)</f>
        <v>DLC_BASE_GAME</v>
      </c>
      <c r="U188" s="3" t="str">
        <f>VLOOKUP(T188,'LibSets constants'!$B$2:$C$999,2,FALSE)</f>
        <v>Included in base game</v>
      </c>
      <c r="X188" s="3" t="str">
        <f>IF(J188&lt;&gt;"LIBSETS_SETTYPE_BATTLEGROUND",IF(J188&lt;&gt;"LIBSETS_SETTYPE_SPECIAL",IF(Y188&lt;&gt;"",VLOOKUP(Y188,'ESO zone constants'!$E$2:$L$4999,8,FALSE),""),""),"")</f>
        <v/>
      </c>
      <c r="AB188" s="3" t="str">
        <f>IF(J188&lt;&gt;"LIBSETS_SETTYPE_BATTLEGROUND",IF(J188&lt;&gt;"LIBSETS_SETTYPE_SPECIAL",IF(AC188&lt;&gt;"",VLOOKUP(AC188,'ESO zone constants'!$E$2:$L$4999,8,FALSE),""),""),"")</f>
        <v/>
      </c>
      <c r="AF188" s="3" t="str">
        <f>IF(J188&lt;&gt;"LIBSETS_SETTYPE_BATTLEGROUND",IF(J188&lt;&gt;"LIBSETS_SETTYPE_SPECIAL",IF(AG188&lt;&gt;"",VLOOKUP(AG188,'ESO zone constants'!$E$2:$L$4999,8,FALSE),""),""),"")</f>
        <v/>
      </c>
      <c r="AJ188" s="3" t="str">
        <f>IF(J188&lt;&gt;"LIBSETS_SETTYPE_BATTLEGROUND",IF(J188&lt;&gt;"LIBSETS_SETTYPE_SPECIAL",IF(AK188&lt;&gt;"",VLOOKUP(AK188,'ESO zone constants'!$E$2:$L$4999,8,FALSE),""),""),"")</f>
        <v/>
      </c>
      <c r="AN188" s="3" t="str">
        <f>IF(J188&lt;&gt;"LIBSETS_SETTYPE_BATTLEGROUND",IF(J188&lt;&gt;"LIBSETS_SETTYPE_SPECIAL",IF(AO188&lt;&gt;"",VLOOKUP(AO188,'ESO zone constants'!$E$2:$L$4999,8,FALSE),""),""),"")</f>
        <v/>
      </c>
      <c r="AR188" s="25" t="str">
        <f t="shared" si="13"/>
        <v>[343] = {wayshrines={-1,-1,-1,}, dlcId=DLC_BASE_GAME</v>
      </c>
      <c r="AS188" s="25" t="str">
        <f t="shared" si="11"/>
        <v>, zoneIds={1009}, veteran=false</v>
      </c>
      <c r="AT188" s="25" t="str">
        <f t="shared" si="14"/>
        <v>, setType=LIBSETS_SETTYPE_DUNGEON},</v>
      </c>
      <c r="AU188" s="25" t="str">
        <f t="shared" si="12"/>
        <v xml:space="preserve"> --Caluurion's Legacy / Caluurions Erbe   [Fang Lair]</v>
      </c>
    </row>
    <row r="189" spans="1:47" x14ac:dyDescent="0.25">
      <c r="A189" s="13">
        <v>344</v>
      </c>
      <c r="B189" t="s">
        <v>2171</v>
      </c>
      <c r="C189" t="s">
        <v>2173</v>
      </c>
      <c r="D189" t="s">
        <v>2172</v>
      </c>
      <c r="G189" s="3">
        <f t="shared" si="10"/>
        <v>344</v>
      </c>
      <c r="J189" s="8" t="s">
        <v>4286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constants'!$E$2:$L$4999,8,FALSE),"")</f>
        <v>1009</v>
      </c>
      <c r="S189" t="s">
        <v>69</v>
      </c>
      <c r="T189" s="23" t="str">
        <f>VLOOKUP(R189,'ESO zone constants'!$L$2:$O$9999,4,FALSE)</f>
        <v>DLC_BASE_GAME</v>
      </c>
      <c r="U189" s="3" t="str">
        <f>VLOOKUP(T189,'LibSets constants'!$B$2:$C$999,2,FALSE)</f>
        <v>Included in base game</v>
      </c>
      <c r="X189" s="3" t="str">
        <f>IF(J189&lt;&gt;"LIBSETS_SETTYPE_BATTLEGROUND",IF(J189&lt;&gt;"LIBSETS_SETTYPE_SPECIAL",IF(Y189&lt;&gt;"",VLOOKUP(Y189,'ESO zone constants'!$E$2:$L$4999,8,FALSE),""),""),"")</f>
        <v/>
      </c>
      <c r="AB189" s="3" t="str">
        <f>IF(J189&lt;&gt;"LIBSETS_SETTYPE_BATTLEGROUND",IF(J189&lt;&gt;"LIBSETS_SETTYPE_SPECIAL",IF(AC189&lt;&gt;"",VLOOKUP(AC189,'ESO zone constants'!$E$2:$L$4999,8,FALSE),""),""),"")</f>
        <v/>
      </c>
      <c r="AF189" s="3" t="str">
        <f>IF(J189&lt;&gt;"LIBSETS_SETTYPE_BATTLEGROUND",IF(J189&lt;&gt;"LIBSETS_SETTYPE_SPECIAL",IF(AG189&lt;&gt;"",VLOOKUP(AG189,'ESO zone constants'!$E$2:$L$4999,8,FALSE),""),""),"")</f>
        <v/>
      </c>
      <c r="AJ189" s="3" t="str">
        <f>IF(J189&lt;&gt;"LIBSETS_SETTYPE_BATTLEGROUND",IF(J189&lt;&gt;"LIBSETS_SETTYPE_SPECIAL",IF(AK189&lt;&gt;"",VLOOKUP(AK189,'ESO zone constants'!$E$2:$L$4999,8,FALSE),""),""),"")</f>
        <v/>
      </c>
      <c r="AN189" s="3" t="str">
        <f>IF(J189&lt;&gt;"LIBSETS_SETTYPE_BATTLEGROUND",IF(J189&lt;&gt;"LIBSETS_SETTYPE_SPECIAL",IF(AO189&lt;&gt;"",VLOOKUP(AO189,'ESO zone constants'!$E$2:$L$4999,8,FALSE),""),""),"")</f>
        <v/>
      </c>
      <c r="AR189" s="25" t="str">
        <f t="shared" si="13"/>
        <v>[344] = {wayshrines={-1,-1,-1,}, dlcId=DLC_BASE_GAME</v>
      </c>
      <c r="AS189" s="25" t="str">
        <f t="shared" si="11"/>
        <v>, zoneIds={1009}, veteran=false</v>
      </c>
      <c r="AT189" s="25" t="str">
        <f t="shared" si="14"/>
        <v>, setType=LIBSETS_SETTYPE_DUNGEON},</v>
      </c>
      <c r="AU189" s="25" t="str">
        <f t="shared" si="12"/>
        <v xml:space="preserve"> --Trappings of Invigoration / Stärkungsprunk   [Fang Lair]</v>
      </c>
    </row>
    <row r="190" spans="1:47" x14ac:dyDescent="0.25">
      <c r="A190" s="13">
        <v>345</v>
      </c>
      <c r="B190" t="s">
        <v>2174</v>
      </c>
      <c r="C190" t="s">
        <v>2176</v>
      </c>
      <c r="D190" t="s">
        <v>2175</v>
      </c>
      <c r="G190" s="3">
        <f t="shared" si="10"/>
        <v>345</v>
      </c>
      <c r="J190" s="8" t="s">
        <v>4286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constants'!$E$2:$L$4999,8,FALSE),"")</f>
        <v>1009</v>
      </c>
      <c r="S190" t="s">
        <v>69</v>
      </c>
      <c r="T190" s="23" t="str">
        <f>VLOOKUP(R190,'ESO zone constants'!$L$2:$O$9999,4,FALSE)</f>
        <v>DLC_BASE_GAME</v>
      </c>
      <c r="U190" s="3" t="str">
        <f>VLOOKUP(T190,'LibSets constants'!$B$2:$C$999,2,FALSE)</f>
        <v>Included in base game</v>
      </c>
      <c r="X190" s="3" t="str">
        <f>IF(J190&lt;&gt;"LIBSETS_SETTYPE_BATTLEGROUND",IF(J190&lt;&gt;"LIBSETS_SETTYPE_SPECIAL",IF(Y190&lt;&gt;"",VLOOKUP(Y190,'ESO zone constants'!$E$2:$L$4999,8,FALSE),""),""),"")</f>
        <v/>
      </c>
      <c r="AB190" s="3" t="str">
        <f>IF(J190&lt;&gt;"LIBSETS_SETTYPE_BATTLEGROUND",IF(J190&lt;&gt;"LIBSETS_SETTYPE_SPECIAL",IF(AC190&lt;&gt;"",VLOOKUP(AC190,'ESO zone constants'!$E$2:$L$4999,8,FALSE),""),""),"")</f>
        <v/>
      </c>
      <c r="AF190" s="3" t="str">
        <f>IF(J190&lt;&gt;"LIBSETS_SETTYPE_BATTLEGROUND",IF(J190&lt;&gt;"LIBSETS_SETTYPE_SPECIAL",IF(AG190&lt;&gt;"",VLOOKUP(AG190,'ESO zone constants'!$E$2:$L$4999,8,FALSE),""),""),"")</f>
        <v/>
      </c>
      <c r="AJ190" s="3" t="str">
        <f>IF(J190&lt;&gt;"LIBSETS_SETTYPE_BATTLEGROUND",IF(J190&lt;&gt;"LIBSETS_SETTYPE_SPECIAL",IF(AK190&lt;&gt;"",VLOOKUP(AK190,'ESO zone constants'!$E$2:$L$4999,8,FALSE),""),""),"")</f>
        <v/>
      </c>
      <c r="AN190" s="3" t="str">
        <f>IF(J190&lt;&gt;"LIBSETS_SETTYPE_BATTLEGROUND",IF(J190&lt;&gt;"LIBSETS_SETTYPE_SPECIAL",IF(AO190&lt;&gt;"",VLOOKUP(AO190,'ESO zone constants'!$E$2:$L$4999,8,FALSE),""),""),"")</f>
        <v/>
      </c>
      <c r="AR190" s="25" t="str">
        <f t="shared" si="13"/>
        <v>[345] = {wayshrines={-1,-1,-1,}, dlcId=DLC_BASE_GAME</v>
      </c>
      <c r="AS190" s="25" t="str">
        <f t="shared" si="11"/>
        <v>, zoneIds={1009}, veteran=false</v>
      </c>
      <c r="AT190" s="25" t="str">
        <f t="shared" si="14"/>
        <v>, setType=LIBSETS_SETTYPE_DUNGEON},</v>
      </c>
      <c r="AU190" s="25" t="str">
        <f t="shared" si="12"/>
        <v xml:space="preserve"> --Ulfnor's Favor / Ulfnors Gunst   [Fang Lair]</v>
      </c>
    </row>
    <row r="191" spans="1:47" x14ac:dyDescent="0.25">
      <c r="A191" s="13">
        <v>346</v>
      </c>
      <c r="B191" t="s">
        <v>2177</v>
      </c>
      <c r="C191" t="s">
        <v>2179</v>
      </c>
      <c r="D191" t="s">
        <v>2178</v>
      </c>
      <c r="G191" s="3">
        <f t="shared" si="10"/>
        <v>346</v>
      </c>
      <c r="J191" s="8" t="s">
        <v>4286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constants'!$E$2:$L$4999,8,FALSE),"")</f>
        <v>1010</v>
      </c>
      <c r="S191" t="s">
        <v>74</v>
      </c>
      <c r="T191" s="23" t="str">
        <f>VLOOKUP(R191,'ESO zone constants'!$L$2:$O$9999,4,FALSE)</f>
        <v>DLC_BASE_GAME</v>
      </c>
      <c r="U191" s="3" t="str">
        <f>VLOOKUP(T191,'LibSets constants'!$B$2:$C$999,2,FALSE)</f>
        <v>Included in base game</v>
      </c>
      <c r="X191" s="3" t="str">
        <f>IF(J191&lt;&gt;"LIBSETS_SETTYPE_BATTLEGROUND",IF(J191&lt;&gt;"LIBSETS_SETTYPE_SPECIAL",IF(Y191&lt;&gt;"",VLOOKUP(Y191,'ESO zone constants'!$E$2:$L$4999,8,FALSE),""),""),"")</f>
        <v/>
      </c>
      <c r="AB191" s="3" t="str">
        <f>IF(J191&lt;&gt;"LIBSETS_SETTYPE_BATTLEGROUND",IF(J191&lt;&gt;"LIBSETS_SETTYPE_SPECIAL",IF(AC191&lt;&gt;"",VLOOKUP(AC191,'ESO zone constants'!$E$2:$L$4999,8,FALSE),""),""),"")</f>
        <v/>
      </c>
      <c r="AF191" s="3" t="str">
        <f>IF(J191&lt;&gt;"LIBSETS_SETTYPE_BATTLEGROUND",IF(J191&lt;&gt;"LIBSETS_SETTYPE_SPECIAL",IF(AG191&lt;&gt;"",VLOOKUP(AG191,'ESO zone constants'!$E$2:$L$4999,8,FALSE),""),""),"")</f>
        <v/>
      </c>
      <c r="AJ191" s="3" t="str">
        <f>IF(J191&lt;&gt;"LIBSETS_SETTYPE_BATTLEGROUND",IF(J191&lt;&gt;"LIBSETS_SETTYPE_SPECIAL",IF(AK191&lt;&gt;"",VLOOKUP(AK191,'ESO zone constants'!$E$2:$L$4999,8,FALSE),""),""),"")</f>
        <v/>
      </c>
      <c r="AN191" s="3" t="str">
        <f>IF(J191&lt;&gt;"LIBSETS_SETTYPE_BATTLEGROUND",IF(J191&lt;&gt;"LIBSETS_SETTYPE_SPECIAL",IF(AO191&lt;&gt;"",VLOOKUP(AO191,'ESO zone constants'!$E$2:$L$4999,8,FALSE),""),""),"")</f>
        <v/>
      </c>
      <c r="AR191" s="25" t="str">
        <f t="shared" si="13"/>
        <v>[346] = {wayshrines={-1,-1,-1,}, dlcId=DLC_BASE_GAME</v>
      </c>
      <c r="AS191" s="25" t="str">
        <f t="shared" si="11"/>
        <v>, zoneIds={1010}, veteran=false</v>
      </c>
      <c r="AT191" s="25" t="str">
        <f t="shared" si="14"/>
        <v>, setType=LIBSETS_SETTYPE_DUNGEON},</v>
      </c>
      <c r="AU191" s="25" t="str">
        <f t="shared" si="12"/>
        <v xml:space="preserve"> --Jorvuld's Guidance / Jorvulds Führung   [Scalecaller Peak]</v>
      </c>
    </row>
    <row r="192" spans="1:47" x14ac:dyDescent="0.25">
      <c r="A192" s="13">
        <v>347</v>
      </c>
      <c r="B192" t="s">
        <v>2180</v>
      </c>
      <c r="C192" t="s">
        <v>2182</v>
      </c>
      <c r="D192" t="s">
        <v>2181</v>
      </c>
      <c r="G192" s="3">
        <f t="shared" si="10"/>
        <v>347</v>
      </c>
      <c r="J192" s="8" t="s">
        <v>4286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constants'!$E$2:$L$4999,8,FALSE),"")</f>
        <v>1010</v>
      </c>
      <c r="S192" t="s">
        <v>74</v>
      </c>
      <c r="T192" s="23" t="str">
        <f>VLOOKUP(R192,'ESO zone constants'!$L$2:$O$9999,4,FALSE)</f>
        <v>DLC_BASE_GAME</v>
      </c>
      <c r="U192" s="3" t="str">
        <f>VLOOKUP(T192,'LibSets constants'!$B$2:$C$999,2,FALSE)</f>
        <v>Included in base game</v>
      </c>
      <c r="X192" s="3" t="str">
        <f>IF(J192&lt;&gt;"LIBSETS_SETTYPE_BATTLEGROUND",IF(J192&lt;&gt;"LIBSETS_SETTYPE_SPECIAL",IF(Y192&lt;&gt;"",VLOOKUP(Y192,'ESO zone constants'!$E$2:$L$4999,8,FALSE),""),""),"")</f>
        <v/>
      </c>
      <c r="AB192" s="3" t="str">
        <f>IF(J192&lt;&gt;"LIBSETS_SETTYPE_BATTLEGROUND",IF(J192&lt;&gt;"LIBSETS_SETTYPE_SPECIAL",IF(AC192&lt;&gt;"",VLOOKUP(AC192,'ESO zone constants'!$E$2:$L$4999,8,FALSE),""),""),"")</f>
        <v/>
      </c>
      <c r="AF192" s="3" t="str">
        <f>IF(J192&lt;&gt;"LIBSETS_SETTYPE_BATTLEGROUND",IF(J192&lt;&gt;"LIBSETS_SETTYPE_SPECIAL",IF(AG192&lt;&gt;"",VLOOKUP(AG192,'ESO zone constants'!$E$2:$L$4999,8,FALSE),""),""),"")</f>
        <v/>
      </c>
      <c r="AJ192" s="3" t="str">
        <f>IF(J192&lt;&gt;"LIBSETS_SETTYPE_BATTLEGROUND",IF(J192&lt;&gt;"LIBSETS_SETTYPE_SPECIAL",IF(AK192&lt;&gt;"",VLOOKUP(AK192,'ESO zone constants'!$E$2:$L$4999,8,FALSE),""),""),"")</f>
        <v/>
      </c>
      <c r="AN192" s="3" t="str">
        <f>IF(J192&lt;&gt;"LIBSETS_SETTYPE_BATTLEGROUND",IF(J192&lt;&gt;"LIBSETS_SETTYPE_SPECIAL",IF(AO192&lt;&gt;"",VLOOKUP(AO192,'ESO zone constants'!$E$2:$L$4999,8,FALSE),""),""),"")</f>
        <v/>
      </c>
      <c r="AR192" s="25" t="str">
        <f t="shared" si="13"/>
        <v>[347] = {wayshrines={-1,-1,-1,}, dlcId=DLC_BASE_GAME</v>
      </c>
      <c r="AS192" s="25" t="str">
        <f t="shared" si="11"/>
        <v>, zoneIds={1010}, veteran=false</v>
      </c>
      <c r="AT192" s="25" t="str">
        <f t="shared" si="14"/>
        <v>, setType=LIBSETS_SETTYPE_DUNGEON},</v>
      </c>
      <c r="AU192" s="25" t="str">
        <f t="shared" si="12"/>
        <v xml:space="preserve"> --Plague Slinger / Seuchenschleuder   [Scalecaller Peak]</v>
      </c>
    </row>
    <row r="193" spans="1:47" x14ac:dyDescent="0.25">
      <c r="A193" s="13">
        <v>348</v>
      </c>
      <c r="B193" t="s">
        <v>2183</v>
      </c>
      <c r="C193" t="s">
        <v>2185</v>
      </c>
      <c r="D193" t="s">
        <v>2184</v>
      </c>
      <c r="G193" s="3">
        <f t="shared" si="10"/>
        <v>348</v>
      </c>
      <c r="J193" s="8" t="s">
        <v>4286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constants'!$E$2:$L$4999,8,FALSE),"")</f>
        <v>1010</v>
      </c>
      <c r="S193" t="s">
        <v>74</v>
      </c>
      <c r="T193" s="23" t="str">
        <f>VLOOKUP(R193,'ESO zone constants'!$L$2:$O$9999,4,FALSE)</f>
        <v>DLC_BASE_GAME</v>
      </c>
      <c r="U193" s="3" t="str">
        <f>VLOOKUP(T193,'LibSets constants'!$B$2:$C$999,2,FALSE)</f>
        <v>Included in base game</v>
      </c>
      <c r="X193" s="3" t="str">
        <f>IF(J193&lt;&gt;"LIBSETS_SETTYPE_BATTLEGROUND",IF(J193&lt;&gt;"LIBSETS_SETTYPE_SPECIAL",IF(Y193&lt;&gt;"",VLOOKUP(Y193,'ESO zone constants'!$E$2:$L$4999,8,FALSE),""),""),"")</f>
        <v/>
      </c>
      <c r="AB193" s="3" t="str">
        <f>IF(J193&lt;&gt;"LIBSETS_SETTYPE_BATTLEGROUND",IF(J193&lt;&gt;"LIBSETS_SETTYPE_SPECIAL",IF(AC193&lt;&gt;"",VLOOKUP(AC193,'ESO zone constants'!$E$2:$L$4999,8,FALSE),""),""),"")</f>
        <v/>
      </c>
      <c r="AF193" s="3" t="str">
        <f>IF(J193&lt;&gt;"LIBSETS_SETTYPE_BATTLEGROUND",IF(J193&lt;&gt;"LIBSETS_SETTYPE_SPECIAL",IF(AG193&lt;&gt;"",VLOOKUP(AG193,'ESO zone constants'!$E$2:$L$4999,8,FALSE),""),""),"")</f>
        <v/>
      </c>
      <c r="AJ193" s="3" t="str">
        <f>IF(J193&lt;&gt;"LIBSETS_SETTYPE_BATTLEGROUND",IF(J193&lt;&gt;"LIBSETS_SETTYPE_SPECIAL",IF(AK193&lt;&gt;"",VLOOKUP(AK193,'ESO zone constants'!$E$2:$L$4999,8,FALSE),""),""),"")</f>
        <v/>
      </c>
      <c r="AN193" s="3" t="str">
        <f>IF(J193&lt;&gt;"LIBSETS_SETTYPE_BATTLEGROUND",IF(J193&lt;&gt;"LIBSETS_SETTYPE_SPECIAL",IF(AO193&lt;&gt;"",VLOOKUP(AO193,'ESO zone constants'!$E$2:$L$4999,8,FALSE),""),""),"")</f>
        <v/>
      </c>
      <c r="AR193" s="25" t="str">
        <f t="shared" si="13"/>
        <v>[348] = {wayshrines={-1,-1,-1,}, dlcId=DLC_BASE_GAME</v>
      </c>
      <c r="AS193" s="25" t="str">
        <f t="shared" si="11"/>
        <v>, zoneIds={1010}, veteran=false</v>
      </c>
      <c r="AT193" s="25" t="str">
        <f t="shared" si="14"/>
        <v>, setType=LIBSETS_SETTYPE_DUNGEON},</v>
      </c>
      <c r="AU193" s="25" t="str">
        <f t="shared" si="12"/>
        <v xml:space="preserve"> --Curse of Doylemish / Fluch von Doylemish   [Scalecaller Peak]</v>
      </c>
    </row>
    <row r="194" spans="1:47" x14ac:dyDescent="0.25">
      <c r="A194" s="13">
        <v>399</v>
      </c>
      <c r="B194" t="s">
        <v>2305</v>
      </c>
      <c r="C194" t="s">
        <v>2307</v>
      </c>
      <c r="D194" t="s">
        <v>2306</v>
      </c>
      <c r="G194" s="3">
        <f t="shared" ref="G194:G257" si="15">A194</f>
        <v>399</v>
      </c>
      <c r="J194" s="8" t="s">
        <v>4286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constants'!$E$2:$L$4999,8,FALSE),"")</f>
        <v>1055</v>
      </c>
      <c r="S194" t="s">
        <v>41</v>
      </c>
      <c r="T194" s="23" t="str">
        <f>VLOOKUP(R194,'ESO zone constants'!$L$2:$O$9999,4,FALSE)</f>
        <v>DLC_BASE_GAME</v>
      </c>
      <c r="U194" s="3" t="str">
        <f>VLOOKUP(T194,'LibSets constants'!$B$2:$C$999,2,FALSE)</f>
        <v>Included in base game</v>
      </c>
      <c r="X194" s="3" t="str">
        <f>IF(J194&lt;&gt;"LIBSETS_SETTYPE_BATTLEGROUND",IF(J194&lt;&gt;"LIBSETS_SETTYPE_SPECIAL",IF(Y194&lt;&gt;"",VLOOKUP(Y194,'ESO zone constants'!$E$2:$L$4999,8,FALSE),""),""),"")</f>
        <v/>
      </c>
      <c r="AB194" s="3" t="str">
        <f>IF(J194&lt;&gt;"LIBSETS_SETTYPE_BATTLEGROUND",IF(J194&lt;&gt;"LIBSETS_SETTYPE_SPECIAL",IF(AC194&lt;&gt;"",VLOOKUP(AC194,'ESO zone constants'!$E$2:$L$4999,8,FALSE),""),""),"")</f>
        <v/>
      </c>
      <c r="AF194" s="3" t="str">
        <f>IF(J194&lt;&gt;"LIBSETS_SETTYPE_BATTLEGROUND",IF(J194&lt;&gt;"LIBSETS_SETTYPE_SPECIAL",IF(AG194&lt;&gt;"",VLOOKUP(AG194,'ESO zone constants'!$E$2:$L$4999,8,FALSE),""),""),"")</f>
        <v/>
      </c>
      <c r="AJ194" s="3" t="str">
        <f>IF(J194&lt;&gt;"LIBSETS_SETTYPE_BATTLEGROUND",IF(J194&lt;&gt;"LIBSETS_SETTYPE_SPECIAL",IF(AK194&lt;&gt;"",VLOOKUP(AK194,'ESO zone constants'!$E$2:$L$4999,8,FALSE),""),""),"")</f>
        <v/>
      </c>
      <c r="AN194" s="3" t="str">
        <f>IF(J194&lt;&gt;"LIBSETS_SETTYPE_BATTLEGROUND",IF(J194&lt;&gt;"LIBSETS_SETTYPE_SPECIAL",IF(AO194&lt;&gt;"",VLOOKUP(AO194,'ESO zone constants'!$E$2:$L$4999,8,FALSE),""),""),"")</f>
        <v/>
      </c>
      <c r="AR194" s="25" t="str">
        <f t="shared" si="13"/>
        <v>[399] = {wayshrines={-1,-1,-1,}, dlcId=DLC_BASE_GAME</v>
      </c>
      <c r="AS194" s="25" t="str">
        <f t="shared" ref="AS194:AS257" si="16">IF(I194&lt;&gt;"Not in the game (anymore)",IF(A194&lt;&gt;"",IF(R194&lt;&gt;"",CONCATENATE(", zoneIds={",R194),"")&amp;IF(X194&lt;&gt;"",CONCATENATE(",",X194),"")&amp;IF(AB194&lt;&gt;"",CONCATENATE(",",AB194),"")&amp;IF(AF194&lt;&gt;"",CONCATENATE(",",AF194),"")&amp;IF(AJ194&lt;&gt;"",CONCATENATE(",",AJ194),"")&amp;IF(AN194&lt;&gt;"",CONCATENATE(",",AN194),"")&amp;IF(R194&lt;&gt;"",CONCATENATE("}",""),"")&amp;IF(OR(L194="true",L194="false",L194&lt;&gt;""), CONCATENATE(", veteran=", L194), ""),""),"")</f>
        <v>, zoneIds={1055}, veteran=false</v>
      </c>
      <c r="AT194" s="25" t="str">
        <f t="shared" si="14"/>
        <v>, setType=LIBSETS_SETTYPE_DUNGEON},</v>
      </c>
      <c r="AU194" s="25" t="str">
        <f t="shared" ref="AU194:AU257" si="17">IF(I194&lt;&gt;"Not in the game (anymore)",IF(C194&lt;&gt;"",CONCATENATE(" --",C194," / ",B194,"   [",IF(S194&lt;&gt;"",S194,""),IF(Y194&lt;&gt;"",", "&amp;Y194,""),IF(AC194&lt;&gt;"",", "&amp;AC194,""),IF(AG194&lt;&gt;"",", "&amp;AG194,""),IF(AK194&lt;&gt;"",", "&amp;AK194,""),IF(AO194&lt;&gt;"",", "&amp;AO194,""),"]")),"")</f>
        <v xml:space="preserve"> --Hanu's Compassion / Hanus Mitgefühl   [March of Sacrifices]</v>
      </c>
    </row>
    <row r="195" spans="1:47" x14ac:dyDescent="0.25">
      <c r="A195" s="13">
        <v>400</v>
      </c>
      <c r="B195" t="s">
        <v>2308</v>
      </c>
      <c r="C195" t="s">
        <v>2310</v>
      </c>
      <c r="D195" t="s">
        <v>2309</v>
      </c>
      <c r="G195" s="3">
        <f t="shared" si="15"/>
        <v>400</v>
      </c>
      <c r="J195" s="8" t="s">
        <v>4286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constants'!$E$2:$L$4999,8,FALSE),"")</f>
        <v>1055</v>
      </c>
      <c r="S195" t="s">
        <v>41</v>
      </c>
      <c r="T195" s="23" t="str">
        <f>VLOOKUP(R195,'ESO zone constants'!$L$2:$O$9999,4,FALSE)</f>
        <v>DLC_BASE_GAME</v>
      </c>
      <c r="U195" s="3" t="str">
        <f>VLOOKUP(T195,'LibSets constants'!$B$2:$C$999,2,FALSE)</f>
        <v>Included in base game</v>
      </c>
      <c r="X195" s="3" t="str">
        <f>IF(J195&lt;&gt;"LIBSETS_SETTYPE_BATTLEGROUND",IF(J195&lt;&gt;"LIBSETS_SETTYPE_SPECIAL",IF(Y195&lt;&gt;"",VLOOKUP(Y195,'ESO zone constants'!$E$2:$L$4999,8,FALSE),""),""),"")</f>
        <v/>
      </c>
      <c r="AB195" s="3" t="str">
        <f>IF(J195&lt;&gt;"LIBSETS_SETTYPE_BATTLEGROUND",IF(J195&lt;&gt;"LIBSETS_SETTYPE_SPECIAL",IF(AC195&lt;&gt;"",VLOOKUP(AC195,'ESO zone constants'!$E$2:$L$4999,8,FALSE),""),""),"")</f>
        <v/>
      </c>
      <c r="AF195" s="3" t="str">
        <f>IF(J195&lt;&gt;"LIBSETS_SETTYPE_BATTLEGROUND",IF(J195&lt;&gt;"LIBSETS_SETTYPE_SPECIAL",IF(AG195&lt;&gt;"",VLOOKUP(AG195,'ESO zone constants'!$E$2:$L$4999,8,FALSE),""),""),"")</f>
        <v/>
      </c>
      <c r="AJ195" s="3" t="str">
        <f>IF(J195&lt;&gt;"LIBSETS_SETTYPE_BATTLEGROUND",IF(J195&lt;&gt;"LIBSETS_SETTYPE_SPECIAL",IF(AK195&lt;&gt;"",VLOOKUP(AK195,'ESO zone constants'!$E$2:$L$4999,8,FALSE),""),""),"")</f>
        <v/>
      </c>
      <c r="AN195" s="3" t="str">
        <f>IF(J195&lt;&gt;"LIBSETS_SETTYPE_BATTLEGROUND",IF(J195&lt;&gt;"LIBSETS_SETTYPE_SPECIAL",IF(AO195&lt;&gt;"",VLOOKUP(AO195,'ESO zone constants'!$E$2:$L$4999,8,FALSE),""),""),"")</f>
        <v/>
      </c>
      <c r="AR195" s="25" t="str">
        <f t="shared" ref="AR195:AR258" si="18"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dlcId=",IF(T195&lt;&gt;"",T195,"DLC_BASE_GAME")),""),"")</f>
        <v>[400] = {wayshrines={-1,-1,-1,}, dlcId=DLC_BASE_GAME</v>
      </c>
      <c r="AS195" s="25" t="str">
        <f t="shared" si="16"/>
        <v>, zoneIds={1055}, veteran=false</v>
      </c>
      <c r="AT195" s="25" t="str">
        <f t="shared" ref="AT195:AT258" si="19">IF(I195&lt;&gt;"Not in the game (anymore)",IF(A195&lt;&gt;"",", setType=" &amp; J195,"") &amp; IF(M195="true",", multiTrialSet=true","") &amp; "},","")</f>
        <v>, setType=LIBSETS_SETTYPE_DUNGEON},</v>
      </c>
      <c r="AU195" s="25" t="str">
        <f t="shared" si="17"/>
        <v xml:space="preserve"> --Blood Moon / Blutmond   [March of Sacrifices]</v>
      </c>
    </row>
    <row r="196" spans="1:47" x14ac:dyDescent="0.25">
      <c r="A196" s="13">
        <v>401</v>
      </c>
      <c r="B196" t="s">
        <v>2311</v>
      </c>
      <c r="C196" t="s">
        <v>2313</v>
      </c>
      <c r="D196" t="s">
        <v>2312</v>
      </c>
      <c r="G196" s="3">
        <f t="shared" si="15"/>
        <v>401</v>
      </c>
      <c r="J196" s="8" t="s">
        <v>4286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constants'!$E$2:$L$4999,8,FALSE),"")</f>
        <v>1055</v>
      </c>
      <c r="S196" t="s">
        <v>41</v>
      </c>
      <c r="T196" s="23" t="str">
        <f>VLOOKUP(R196,'ESO zone constants'!$L$2:$O$9999,4,FALSE)</f>
        <v>DLC_BASE_GAME</v>
      </c>
      <c r="U196" s="3" t="str">
        <f>VLOOKUP(T196,'LibSets constants'!$B$2:$C$999,2,FALSE)</f>
        <v>Included in base game</v>
      </c>
      <c r="X196" s="3" t="str">
        <f>IF(J196&lt;&gt;"LIBSETS_SETTYPE_BATTLEGROUND",IF(J196&lt;&gt;"LIBSETS_SETTYPE_SPECIAL",IF(Y196&lt;&gt;"",VLOOKUP(Y196,'ESO zone constants'!$E$2:$L$4999,8,FALSE),""),""),"")</f>
        <v/>
      </c>
      <c r="AB196" s="3" t="str">
        <f>IF(J196&lt;&gt;"LIBSETS_SETTYPE_BATTLEGROUND",IF(J196&lt;&gt;"LIBSETS_SETTYPE_SPECIAL",IF(AC196&lt;&gt;"",VLOOKUP(AC196,'ESO zone constants'!$E$2:$L$4999,8,FALSE),""),""),"")</f>
        <v/>
      </c>
      <c r="AF196" s="3" t="str">
        <f>IF(J196&lt;&gt;"LIBSETS_SETTYPE_BATTLEGROUND",IF(J196&lt;&gt;"LIBSETS_SETTYPE_SPECIAL",IF(AG196&lt;&gt;"",VLOOKUP(AG196,'ESO zone constants'!$E$2:$L$4999,8,FALSE),""),""),"")</f>
        <v/>
      </c>
      <c r="AJ196" s="3" t="str">
        <f>IF(J196&lt;&gt;"LIBSETS_SETTYPE_BATTLEGROUND",IF(J196&lt;&gt;"LIBSETS_SETTYPE_SPECIAL",IF(AK196&lt;&gt;"",VLOOKUP(AK196,'ESO zone constants'!$E$2:$L$4999,8,FALSE),""),""),"")</f>
        <v/>
      </c>
      <c r="AN196" s="3" t="str">
        <f>IF(J196&lt;&gt;"LIBSETS_SETTYPE_BATTLEGROUND",IF(J196&lt;&gt;"LIBSETS_SETTYPE_SPECIAL",IF(AO196&lt;&gt;"",VLOOKUP(AO196,'ESO zone constants'!$E$2:$L$4999,8,FALSE),""),""),"")</f>
        <v/>
      </c>
      <c r="AR196" s="25" t="str">
        <f t="shared" si="18"/>
        <v>[401] = {wayshrines={-1,-1,-1,}, dlcId=DLC_BASE_GAME</v>
      </c>
      <c r="AS196" s="25" t="str">
        <f t="shared" si="16"/>
        <v>, zoneIds={1055}, veteran=false</v>
      </c>
      <c r="AT196" s="25" t="str">
        <f t="shared" si="19"/>
        <v>, setType=LIBSETS_SETTYPE_DUNGEON},</v>
      </c>
      <c r="AU196" s="25" t="str">
        <f t="shared" si="17"/>
        <v xml:space="preserve"> --Haven of Ursus / Zuflucht von Ursus   [March of Sacrifices]</v>
      </c>
    </row>
    <row r="197" spans="1:47" x14ac:dyDescent="0.25">
      <c r="A197" s="13">
        <v>402</v>
      </c>
      <c r="B197" t="s">
        <v>2314</v>
      </c>
      <c r="C197" t="s">
        <v>2316</v>
      </c>
      <c r="D197" t="s">
        <v>2315</v>
      </c>
      <c r="G197" s="3">
        <f t="shared" si="15"/>
        <v>402</v>
      </c>
      <c r="J197" s="8" t="s">
        <v>4286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constants'!$E$2:$L$4999,8,FALSE),"")</f>
        <v>1052</v>
      </c>
      <c r="S197" t="s">
        <v>73</v>
      </c>
      <c r="T197" s="23" t="str">
        <f>VLOOKUP(R197,'ESO zone constants'!$L$2:$O$9999,4,FALSE)</f>
        <v>DLC_BASE_GAME</v>
      </c>
      <c r="U197" s="3" t="str">
        <f>VLOOKUP(T197,'LibSets constants'!$B$2:$C$999,2,FALSE)</f>
        <v>Included in base game</v>
      </c>
      <c r="X197" s="3" t="str">
        <f>IF(J197&lt;&gt;"LIBSETS_SETTYPE_BATTLEGROUND",IF(J197&lt;&gt;"LIBSETS_SETTYPE_SPECIAL",IF(Y197&lt;&gt;"",VLOOKUP(Y197,'ESO zone constants'!$E$2:$L$4999,8,FALSE),""),""),"")</f>
        <v/>
      </c>
      <c r="AB197" s="3" t="str">
        <f>IF(J197&lt;&gt;"LIBSETS_SETTYPE_BATTLEGROUND",IF(J197&lt;&gt;"LIBSETS_SETTYPE_SPECIAL",IF(AC197&lt;&gt;"",VLOOKUP(AC197,'ESO zone constants'!$E$2:$L$4999,8,FALSE),""),""),"")</f>
        <v/>
      </c>
      <c r="AF197" s="3" t="str">
        <f>IF(J197&lt;&gt;"LIBSETS_SETTYPE_BATTLEGROUND",IF(J197&lt;&gt;"LIBSETS_SETTYPE_SPECIAL",IF(AG197&lt;&gt;"",VLOOKUP(AG197,'ESO zone constants'!$E$2:$L$4999,8,FALSE),""),""),"")</f>
        <v/>
      </c>
      <c r="AJ197" s="3" t="str">
        <f>IF(J197&lt;&gt;"LIBSETS_SETTYPE_BATTLEGROUND",IF(J197&lt;&gt;"LIBSETS_SETTYPE_SPECIAL",IF(AK197&lt;&gt;"",VLOOKUP(AK197,'ESO zone constants'!$E$2:$L$4999,8,FALSE),""),""),"")</f>
        <v/>
      </c>
      <c r="AN197" s="3" t="str">
        <f>IF(J197&lt;&gt;"LIBSETS_SETTYPE_BATTLEGROUND",IF(J197&lt;&gt;"LIBSETS_SETTYPE_SPECIAL",IF(AO197&lt;&gt;"",VLOOKUP(AO197,'ESO zone constants'!$E$2:$L$4999,8,FALSE),""),""),"")</f>
        <v/>
      </c>
      <c r="AR197" s="25" t="str">
        <f t="shared" si="18"/>
        <v>[402] = {wayshrines={-1,-1,-1,}, dlcId=DLC_BASE_GAME</v>
      </c>
      <c r="AS197" s="25" t="str">
        <f t="shared" si="16"/>
        <v>, zoneIds={1052}, veteran=false</v>
      </c>
      <c r="AT197" s="25" t="str">
        <f t="shared" si="19"/>
        <v>, setType=LIBSETS_SETTYPE_DUNGEON},</v>
      </c>
      <c r="AU197" s="25" t="str">
        <f t="shared" si="17"/>
        <v xml:space="preserve"> --Moon Hunter / Mondjäger   [Moon Hunter Keep]</v>
      </c>
    </row>
    <row r="198" spans="1:47" x14ac:dyDescent="0.25">
      <c r="A198" s="13">
        <v>403</v>
      </c>
      <c r="B198" t="s">
        <v>2317</v>
      </c>
      <c r="C198" t="s">
        <v>2319</v>
      </c>
      <c r="D198" t="s">
        <v>2318</v>
      </c>
      <c r="G198" s="3">
        <f t="shared" si="15"/>
        <v>403</v>
      </c>
      <c r="J198" s="8" t="s">
        <v>4286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constants'!$E$2:$L$4999,8,FALSE),"")</f>
        <v>1052</v>
      </c>
      <c r="S198" t="s">
        <v>73</v>
      </c>
      <c r="T198" s="23" t="str">
        <f>VLOOKUP(R198,'ESO zone constants'!$L$2:$O$9999,4,FALSE)</f>
        <v>DLC_BASE_GAME</v>
      </c>
      <c r="U198" s="3" t="str">
        <f>VLOOKUP(T198,'LibSets constants'!$B$2:$C$999,2,FALSE)</f>
        <v>Included in base game</v>
      </c>
      <c r="X198" s="3" t="str">
        <f>IF(J198&lt;&gt;"LIBSETS_SETTYPE_BATTLEGROUND",IF(J198&lt;&gt;"LIBSETS_SETTYPE_SPECIAL",IF(Y198&lt;&gt;"",VLOOKUP(Y198,'ESO zone constants'!$E$2:$L$4999,8,FALSE),""),""),"")</f>
        <v/>
      </c>
      <c r="AB198" s="3" t="str">
        <f>IF(J198&lt;&gt;"LIBSETS_SETTYPE_BATTLEGROUND",IF(J198&lt;&gt;"LIBSETS_SETTYPE_SPECIAL",IF(AC198&lt;&gt;"",VLOOKUP(AC198,'ESO zone constants'!$E$2:$L$4999,8,FALSE),""),""),"")</f>
        <v/>
      </c>
      <c r="AF198" s="3" t="str">
        <f>IF(J198&lt;&gt;"LIBSETS_SETTYPE_BATTLEGROUND",IF(J198&lt;&gt;"LIBSETS_SETTYPE_SPECIAL",IF(AG198&lt;&gt;"",VLOOKUP(AG198,'ESO zone constants'!$E$2:$L$4999,8,FALSE),""),""),"")</f>
        <v/>
      </c>
      <c r="AJ198" s="3" t="str">
        <f>IF(J198&lt;&gt;"LIBSETS_SETTYPE_BATTLEGROUND",IF(J198&lt;&gt;"LIBSETS_SETTYPE_SPECIAL",IF(AK198&lt;&gt;"",VLOOKUP(AK198,'ESO zone constants'!$E$2:$L$4999,8,FALSE),""),""),"")</f>
        <v/>
      </c>
      <c r="AN198" s="3" t="str">
        <f>IF(J198&lt;&gt;"LIBSETS_SETTYPE_BATTLEGROUND",IF(J198&lt;&gt;"LIBSETS_SETTYPE_SPECIAL",IF(AO198&lt;&gt;"",VLOOKUP(AO198,'ESO zone constants'!$E$2:$L$4999,8,FALSE),""),""),"")</f>
        <v/>
      </c>
      <c r="AR198" s="25" t="str">
        <f t="shared" si="18"/>
        <v>[403] = {wayshrines={-1,-1,-1,}, dlcId=DLC_BASE_GAME</v>
      </c>
      <c r="AS198" s="25" t="str">
        <f t="shared" si="16"/>
        <v>, zoneIds={1052}, veteran=false</v>
      </c>
      <c r="AT198" s="25" t="str">
        <f t="shared" si="19"/>
        <v>, setType=LIBSETS_SETTYPE_DUNGEON},</v>
      </c>
      <c r="AU198" s="25" t="str">
        <f t="shared" si="17"/>
        <v xml:space="preserve"> --Savage Werewolf / Wilder Werwolf   [Moon Hunter Keep]</v>
      </c>
    </row>
    <row r="199" spans="1:47" x14ac:dyDescent="0.25">
      <c r="A199" s="13">
        <v>404</v>
      </c>
      <c r="B199" t="s">
        <v>2320</v>
      </c>
      <c r="C199" t="s">
        <v>2322</v>
      </c>
      <c r="D199" t="s">
        <v>2321</v>
      </c>
      <c r="G199" s="3">
        <f t="shared" si="15"/>
        <v>404</v>
      </c>
      <c r="J199" s="8" t="s">
        <v>4286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constants'!$E$2:$L$4999,8,FALSE),"")</f>
        <v>1052</v>
      </c>
      <c r="S199" t="s">
        <v>73</v>
      </c>
      <c r="T199" s="23" t="str">
        <f>VLOOKUP(R199,'ESO zone constants'!$L$2:$O$9999,4,FALSE)</f>
        <v>DLC_BASE_GAME</v>
      </c>
      <c r="U199" s="3" t="str">
        <f>VLOOKUP(T199,'LibSets constants'!$B$2:$C$999,2,FALSE)</f>
        <v>Included in base game</v>
      </c>
      <c r="X199" s="3" t="str">
        <f>IF(J199&lt;&gt;"LIBSETS_SETTYPE_BATTLEGROUND",IF(J199&lt;&gt;"LIBSETS_SETTYPE_SPECIAL",IF(Y199&lt;&gt;"",VLOOKUP(Y199,'ESO zone constants'!$E$2:$L$4999,8,FALSE),""),""),"")</f>
        <v/>
      </c>
      <c r="AB199" s="3" t="str">
        <f>IF(J199&lt;&gt;"LIBSETS_SETTYPE_BATTLEGROUND",IF(J199&lt;&gt;"LIBSETS_SETTYPE_SPECIAL",IF(AC199&lt;&gt;"",VLOOKUP(AC199,'ESO zone constants'!$E$2:$L$4999,8,FALSE),""),""),"")</f>
        <v/>
      </c>
      <c r="AF199" s="3" t="str">
        <f>IF(J199&lt;&gt;"LIBSETS_SETTYPE_BATTLEGROUND",IF(J199&lt;&gt;"LIBSETS_SETTYPE_SPECIAL",IF(AG199&lt;&gt;"",VLOOKUP(AG199,'ESO zone constants'!$E$2:$L$4999,8,FALSE),""),""),"")</f>
        <v/>
      </c>
      <c r="AJ199" s="3" t="str">
        <f>IF(J199&lt;&gt;"LIBSETS_SETTYPE_BATTLEGROUND",IF(J199&lt;&gt;"LIBSETS_SETTYPE_SPECIAL",IF(AK199&lt;&gt;"",VLOOKUP(AK199,'ESO zone constants'!$E$2:$L$4999,8,FALSE),""),""),"")</f>
        <v/>
      </c>
      <c r="AN199" s="3" t="str">
        <f>IF(J199&lt;&gt;"LIBSETS_SETTYPE_BATTLEGROUND",IF(J199&lt;&gt;"LIBSETS_SETTYPE_SPECIAL",IF(AO199&lt;&gt;"",VLOOKUP(AO199,'ESO zone constants'!$E$2:$L$4999,8,FALSE),""),""),"")</f>
        <v/>
      </c>
      <c r="AR199" s="25" t="str">
        <f t="shared" si="18"/>
        <v>[404] = {wayshrines={-1,-1,-1,}, dlcId=DLC_BASE_GAME</v>
      </c>
      <c r="AS199" s="25" t="str">
        <f t="shared" si="16"/>
        <v>, zoneIds={1052}, veteran=false</v>
      </c>
      <c r="AT199" s="25" t="str">
        <f t="shared" si="19"/>
        <v>, setType=LIBSETS_SETTYPE_DUNGEON},</v>
      </c>
      <c r="AU199" s="25" t="str">
        <f t="shared" si="17"/>
        <v xml:space="preserve"> --Jailer's Tenacity / Tenazität des Kerkermeisters   [Moon Hunter Keep]</v>
      </c>
    </row>
    <row r="200" spans="1:47" x14ac:dyDescent="0.25">
      <c r="A200" s="13">
        <v>429</v>
      </c>
      <c r="B200" t="s">
        <v>2395</v>
      </c>
      <c r="C200" t="s">
        <v>2397</v>
      </c>
      <c r="D200" t="s">
        <v>2396</v>
      </c>
      <c r="G200" s="3">
        <f t="shared" si="15"/>
        <v>429</v>
      </c>
      <c r="J200" s="8" t="s">
        <v>4286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constants'!$E$2:$L$4999,8,FALSE),"")</f>
        <v>1080</v>
      </c>
      <c r="S200" t="s">
        <v>64</v>
      </c>
      <c r="T200" s="23" t="str">
        <f>VLOOKUP(R200,'ESO zone constants'!$L$2:$O$9999,4,FALSE)</f>
        <v>DLC_BASE_GAME</v>
      </c>
      <c r="U200" s="3" t="str">
        <f>VLOOKUP(T200,'LibSets constants'!$B$2:$C$999,2,FALSE)</f>
        <v>Included in base game</v>
      </c>
      <c r="X200" s="3" t="str">
        <f>IF(J200&lt;&gt;"LIBSETS_SETTYPE_BATTLEGROUND",IF(J200&lt;&gt;"LIBSETS_SETTYPE_SPECIAL",IF(Y200&lt;&gt;"",VLOOKUP(Y200,'ESO zone constants'!$E$2:$L$4999,8,FALSE),""),""),"")</f>
        <v/>
      </c>
      <c r="AB200" s="3" t="str">
        <f>IF(J200&lt;&gt;"LIBSETS_SETTYPE_BATTLEGROUND",IF(J200&lt;&gt;"LIBSETS_SETTYPE_SPECIAL",IF(AC200&lt;&gt;"",VLOOKUP(AC200,'ESO zone constants'!$E$2:$L$4999,8,FALSE),""),""),"")</f>
        <v/>
      </c>
      <c r="AF200" s="3" t="str">
        <f>IF(J200&lt;&gt;"LIBSETS_SETTYPE_BATTLEGROUND",IF(J200&lt;&gt;"LIBSETS_SETTYPE_SPECIAL",IF(AG200&lt;&gt;"",VLOOKUP(AG200,'ESO zone constants'!$E$2:$L$4999,8,FALSE),""),""),"")</f>
        <v/>
      </c>
      <c r="AJ200" s="3" t="str">
        <f>IF(J200&lt;&gt;"LIBSETS_SETTYPE_BATTLEGROUND",IF(J200&lt;&gt;"LIBSETS_SETTYPE_SPECIAL",IF(AK200&lt;&gt;"",VLOOKUP(AK200,'ESO zone constants'!$E$2:$L$4999,8,FALSE),""),""),"")</f>
        <v/>
      </c>
      <c r="AN200" s="3" t="str">
        <f>IF(J200&lt;&gt;"LIBSETS_SETTYPE_BATTLEGROUND",IF(J200&lt;&gt;"LIBSETS_SETTYPE_SPECIAL",IF(AO200&lt;&gt;"",VLOOKUP(AO200,'ESO zone constants'!$E$2:$L$4999,8,FALSE),""),""),"")</f>
        <v/>
      </c>
      <c r="AR200" s="25" t="str">
        <f t="shared" si="18"/>
        <v>[429] = {wayshrines={-1,-1,-1,}, dlcId=DLC_BASE_GAME</v>
      </c>
      <c r="AS200" s="25" t="str">
        <f t="shared" si="16"/>
        <v>, zoneIds={1080}, veteran=false</v>
      </c>
      <c r="AT200" s="25" t="str">
        <f t="shared" si="19"/>
        <v>, setType=LIBSETS_SETTYPE_DUNGEON},</v>
      </c>
      <c r="AU200" s="25" t="str">
        <f t="shared" si="17"/>
        <v xml:space="preserve"> --Mighty Glacier / Mächtiger Gletscher   [Frostvault]</v>
      </c>
    </row>
    <row r="201" spans="1:47" x14ac:dyDescent="0.25">
      <c r="A201" s="13">
        <v>430</v>
      </c>
      <c r="B201" t="s">
        <v>2398</v>
      </c>
      <c r="C201" t="s">
        <v>2400</v>
      </c>
      <c r="D201" t="s">
        <v>2399</v>
      </c>
      <c r="G201" s="3">
        <f t="shared" si="15"/>
        <v>430</v>
      </c>
      <c r="J201" s="8" t="s">
        <v>4286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constants'!$E$2:$L$4999,8,FALSE),"")</f>
        <v>1080</v>
      </c>
      <c r="S201" t="s">
        <v>64</v>
      </c>
      <c r="T201" s="23" t="str">
        <f>VLOOKUP(R201,'ESO zone constants'!$L$2:$O$9999,4,FALSE)</f>
        <v>DLC_BASE_GAME</v>
      </c>
      <c r="U201" s="3" t="str">
        <f>VLOOKUP(T201,'LibSets constants'!$B$2:$C$999,2,FALSE)</f>
        <v>Included in base game</v>
      </c>
      <c r="X201" s="3" t="str">
        <f>IF(J201&lt;&gt;"LIBSETS_SETTYPE_BATTLEGROUND",IF(J201&lt;&gt;"LIBSETS_SETTYPE_SPECIAL",IF(Y201&lt;&gt;"",VLOOKUP(Y201,'ESO zone constants'!$E$2:$L$4999,8,FALSE),""),""),"")</f>
        <v/>
      </c>
      <c r="AB201" s="3" t="str">
        <f>IF(J201&lt;&gt;"LIBSETS_SETTYPE_BATTLEGROUND",IF(J201&lt;&gt;"LIBSETS_SETTYPE_SPECIAL",IF(AC201&lt;&gt;"",VLOOKUP(AC201,'ESO zone constants'!$E$2:$L$4999,8,FALSE),""),""),"")</f>
        <v/>
      </c>
      <c r="AF201" s="3" t="str">
        <f>IF(J201&lt;&gt;"LIBSETS_SETTYPE_BATTLEGROUND",IF(J201&lt;&gt;"LIBSETS_SETTYPE_SPECIAL",IF(AG201&lt;&gt;"",VLOOKUP(AG201,'ESO zone constants'!$E$2:$L$4999,8,FALSE),""),""),"")</f>
        <v/>
      </c>
      <c r="AJ201" s="3" t="str">
        <f>IF(J201&lt;&gt;"LIBSETS_SETTYPE_BATTLEGROUND",IF(J201&lt;&gt;"LIBSETS_SETTYPE_SPECIAL",IF(AK201&lt;&gt;"",VLOOKUP(AK201,'ESO zone constants'!$E$2:$L$4999,8,FALSE),""),""),"")</f>
        <v/>
      </c>
      <c r="AN201" s="3" t="str">
        <f>IF(J201&lt;&gt;"LIBSETS_SETTYPE_BATTLEGROUND",IF(J201&lt;&gt;"LIBSETS_SETTYPE_SPECIAL",IF(AO201&lt;&gt;"",VLOOKUP(AO201,'ESO zone constants'!$E$2:$L$4999,8,FALSE),""),""),"")</f>
        <v/>
      </c>
      <c r="AR201" s="25" t="str">
        <f t="shared" si="18"/>
        <v>[430] = {wayshrines={-1,-1,-1,}, dlcId=DLC_BASE_GAME</v>
      </c>
      <c r="AS201" s="25" t="str">
        <f t="shared" si="16"/>
        <v>, zoneIds={1080}, veteran=false</v>
      </c>
      <c r="AT201" s="25" t="str">
        <f t="shared" si="19"/>
        <v>, setType=LIBSETS_SETTYPE_DUNGEON},</v>
      </c>
      <c r="AU201" s="25" t="str">
        <f t="shared" si="17"/>
        <v xml:space="preserve"> --Tzogvin's Warband / Tzogvins Kriegstrupp   [Frostvault]</v>
      </c>
    </row>
    <row r="202" spans="1:47" x14ac:dyDescent="0.25">
      <c r="A202" s="13">
        <v>431</v>
      </c>
      <c r="B202" t="s">
        <v>2401</v>
      </c>
      <c r="C202" t="s">
        <v>2403</v>
      </c>
      <c r="D202" t="s">
        <v>2402</v>
      </c>
      <c r="G202" s="3">
        <f t="shared" si="15"/>
        <v>431</v>
      </c>
      <c r="J202" s="8" t="s">
        <v>4286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constants'!$E$2:$L$4999,8,FALSE),"")</f>
        <v>1080</v>
      </c>
      <c r="S202" t="s">
        <v>64</v>
      </c>
      <c r="T202" s="23" t="str">
        <f>VLOOKUP(R202,'ESO zone constants'!$L$2:$O$9999,4,FALSE)</f>
        <v>DLC_BASE_GAME</v>
      </c>
      <c r="U202" s="3" t="str">
        <f>VLOOKUP(T202,'LibSets constants'!$B$2:$C$999,2,FALSE)</f>
        <v>Included in base game</v>
      </c>
      <c r="X202" s="3" t="str">
        <f>IF(J202&lt;&gt;"LIBSETS_SETTYPE_BATTLEGROUND",IF(J202&lt;&gt;"LIBSETS_SETTYPE_SPECIAL",IF(Y202&lt;&gt;"",VLOOKUP(Y202,'ESO zone constants'!$E$2:$L$4999,8,FALSE),""),""),"")</f>
        <v/>
      </c>
      <c r="AB202" s="3" t="str">
        <f>IF(J202&lt;&gt;"LIBSETS_SETTYPE_BATTLEGROUND",IF(J202&lt;&gt;"LIBSETS_SETTYPE_SPECIAL",IF(AC202&lt;&gt;"",VLOOKUP(AC202,'ESO zone constants'!$E$2:$L$4999,8,FALSE),""),""),"")</f>
        <v/>
      </c>
      <c r="AF202" s="3" t="str">
        <f>IF(J202&lt;&gt;"LIBSETS_SETTYPE_BATTLEGROUND",IF(J202&lt;&gt;"LIBSETS_SETTYPE_SPECIAL",IF(AG202&lt;&gt;"",VLOOKUP(AG202,'ESO zone constants'!$E$2:$L$4999,8,FALSE),""),""),"")</f>
        <v/>
      </c>
      <c r="AJ202" s="3" t="str">
        <f>IF(J202&lt;&gt;"LIBSETS_SETTYPE_BATTLEGROUND",IF(J202&lt;&gt;"LIBSETS_SETTYPE_SPECIAL",IF(AK202&lt;&gt;"",VLOOKUP(AK202,'ESO zone constants'!$E$2:$L$4999,8,FALSE),""),""),"")</f>
        <v/>
      </c>
      <c r="AN202" s="3" t="str">
        <f>IF(J202&lt;&gt;"LIBSETS_SETTYPE_BATTLEGROUND",IF(J202&lt;&gt;"LIBSETS_SETTYPE_SPECIAL",IF(AO202&lt;&gt;"",VLOOKUP(AO202,'ESO zone constants'!$E$2:$L$4999,8,FALSE),""),""),"")</f>
        <v/>
      </c>
      <c r="AR202" s="25" t="str">
        <f t="shared" si="18"/>
        <v>[431] = {wayshrines={-1,-1,-1,}, dlcId=DLC_BASE_GAME</v>
      </c>
      <c r="AS202" s="25" t="str">
        <f t="shared" si="16"/>
        <v>, zoneIds={1080}, veteran=false</v>
      </c>
      <c r="AT202" s="25" t="str">
        <f t="shared" si="19"/>
        <v>, setType=LIBSETS_SETTYPE_DUNGEON},</v>
      </c>
      <c r="AU202" s="25" t="str">
        <f t="shared" si="17"/>
        <v xml:space="preserve"> --Icy Conjuror / Eisiger Anrufer   [Frostvault]</v>
      </c>
    </row>
    <row r="203" spans="1:47" x14ac:dyDescent="0.25">
      <c r="A203" s="13">
        <v>433</v>
      </c>
      <c r="B203" t="s">
        <v>2406</v>
      </c>
      <c r="C203" t="s">
        <v>2408</v>
      </c>
      <c r="D203" t="s">
        <v>2407</v>
      </c>
      <c r="G203" s="3">
        <f t="shared" si="15"/>
        <v>433</v>
      </c>
      <c r="J203" s="8" t="s">
        <v>4286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constants'!$E$2:$L$4999,8,FALSE),"")</f>
        <v>1081</v>
      </c>
      <c r="S203" t="s">
        <v>67</v>
      </c>
      <c r="T203" s="23" t="str">
        <f>VLOOKUP(R203,'ESO zone constants'!$L$2:$O$9999,4,FALSE)</f>
        <v>DLC_DARK_BROTHERHOOD</v>
      </c>
      <c r="U203" s="3" t="str">
        <f>VLOOKUP(T203,'LibSets constants'!$B$2:$C$999,2,FALSE)</f>
        <v>Dark Brotherhood</v>
      </c>
      <c r="X203" s="3" t="str">
        <f>IF(J203&lt;&gt;"LIBSETS_SETTYPE_BATTLEGROUND",IF(J203&lt;&gt;"LIBSETS_SETTYPE_SPECIAL",IF(Y203&lt;&gt;"",VLOOKUP(Y203,'ESO zone constants'!$E$2:$L$4999,8,FALSE),""),""),"")</f>
        <v/>
      </c>
      <c r="AB203" s="3" t="str">
        <f>IF(J203&lt;&gt;"LIBSETS_SETTYPE_BATTLEGROUND",IF(J203&lt;&gt;"LIBSETS_SETTYPE_SPECIAL",IF(AC203&lt;&gt;"",VLOOKUP(AC203,'ESO zone constants'!$E$2:$L$4999,8,FALSE),""),""),"")</f>
        <v/>
      </c>
      <c r="AF203" s="3" t="str">
        <f>IF(J203&lt;&gt;"LIBSETS_SETTYPE_BATTLEGROUND",IF(J203&lt;&gt;"LIBSETS_SETTYPE_SPECIAL",IF(AG203&lt;&gt;"",VLOOKUP(AG203,'ESO zone constants'!$E$2:$L$4999,8,FALSE),""),""),"")</f>
        <v/>
      </c>
      <c r="AJ203" s="3" t="str">
        <f>IF(J203&lt;&gt;"LIBSETS_SETTYPE_BATTLEGROUND",IF(J203&lt;&gt;"LIBSETS_SETTYPE_SPECIAL",IF(AK203&lt;&gt;"",VLOOKUP(AK203,'ESO zone constants'!$E$2:$L$4999,8,FALSE),""),""),"")</f>
        <v/>
      </c>
      <c r="AN203" s="3" t="str">
        <f>IF(J203&lt;&gt;"LIBSETS_SETTYPE_BATTLEGROUND",IF(J203&lt;&gt;"LIBSETS_SETTYPE_SPECIAL",IF(AO203&lt;&gt;"",VLOOKUP(AO203,'ESO zone constants'!$E$2:$L$4999,8,FALSE),""),""),"")</f>
        <v/>
      </c>
      <c r="AR203" s="25" t="str">
        <f t="shared" si="18"/>
        <v>[433] = {wayshrines={-1,-1,-1,}, dlcId=DLC_DARK_BROTHERHOOD</v>
      </c>
      <c r="AS203" s="25" t="str">
        <f t="shared" si="16"/>
        <v>, zoneIds={1081}, veteran=false</v>
      </c>
      <c r="AT203" s="25" t="str">
        <f t="shared" si="19"/>
        <v>, setType=LIBSETS_SETTYPE_DUNGEON},</v>
      </c>
      <c r="AU203" s="25" t="str">
        <f t="shared" si="17"/>
        <v xml:space="preserve"> --Frozen Watcher / Gefrorener Beobachter   [Depths of Malatar]</v>
      </c>
    </row>
    <row r="204" spans="1:47" x14ac:dyDescent="0.25">
      <c r="A204" s="13">
        <v>434</v>
      </c>
      <c r="B204" t="s">
        <v>2409</v>
      </c>
      <c r="C204" t="s">
        <v>2411</v>
      </c>
      <c r="D204" t="s">
        <v>2410</v>
      </c>
      <c r="G204" s="3">
        <f t="shared" si="15"/>
        <v>434</v>
      </c>
      <c r="J204" s="8" t="s">
        <v>4286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constants'!$E$2:$L$4999,8,FALSE),"")</f>
        <v>1081</v>
      </c>
      <c r="S204" t="s">
        <v>67</v>
      </c>
      <c r="T204" s="23" t="str">
        <f>VLOOKUP(R204,'ESO zone constants'!$L$2:$O$9999,4,FALSE)</f>
        <v>DLC_DARK_BROTHERHOOD</v>
      </c>
      <c r="U204" s="3" t="str">
        <f>VLOOKUP(T204,'LibSets constants'!$B$2:$C$999,2,FALSE)</f>
        <v>Dark Brotherhood</v>
      </c>
      <c r="X204" s="3" t="str">
        <f>IF(J204&lt;&gt;"LIBSETS_SETTYPE_BATTLEGROUND",IF(J204&lt;&gt;"LIBSETS_SETTYPE_SPECIAL",IF(Y204&lt;&gt;"",VLOOKUP(Y204,'ESO zone constants'!$E$2:$L$4999,8,FALSE),""),""),"")</f>
        <v/>
      </c>
      <c r="AB204" s="3" t="str">
        <f>IF(J204&lt;&gt;"LIBSETS_SETTYPE_BATTLEGROUND",IF(J204&lt;&gt;"LIBSETS_SETTYPE_SPECIAL",IF(AC204&lt;&gt;"",VLOOKUP(AC204,'ESO zone constants'!$E$2:$L$4999,8,FALSE),""),""),"")</f>
        <v/>
      </c>
      <c r="AF204" s="3" t="str">
        <f>IF(J204&lt;&gt;"LIBSETS_SETTYPE_BATTLEGROUND",IF(J204&lt;&gt;"LIBSETS_SETTYPE_SPECIAL",IF(AG204&lt;&gt;"",VLOOKUP(AG204,'ESO zone constants'!$E$2:$L$4999,8,FALSE),""),""),"")</f>
        <v/>
      </c>
      <c r="AJ204" s="3" t="str">
        <f>IF(J204&lt;&gt;"LIBSETS_SETTYPE_BATTLEGROUND",IF(J204&lt;&gt;"LIBSETS_SETTYPE_SPECIAL",IF(AK204&lt;&gt;"",VLOOKUP(AK204,'ESO zone constants'!$E$2:$L$4999,8,FALSE),""),""),"")</f>
        <v/>
      </c>
      <c r="AN204" s="3" t="str">
        <f>IF(J204&lt;&gt;"LIBSETS_SETTYPE_BATTLEGROUND",IF(J204&lt;&gt;"LIBSETS_SETTYPE_SPECIAL",IF(AO204&lt;&gt;"",VLOOKUP(AO204,'ESO zone constants'!$E$2:$L$4999,8,FALSE),""),""),"")</f>
        <v/>
      </c>
      <c r="AR204" s="25" t="str">
        <f t="shared" si="18"/>
        <v>[434] = {wayshrines={-1,-1,-1,}, dlcId=DLC_DARK_BROTHERHOOD</v>
      </c>
      <c r="AS204" s="25" t="str">
        <f t="shared" si="16"/>
        <v>, zoneIds={1081}, veteran=false</v>
      </c>
      <c r="AT204" s="25" t="str">
        <f t="shared" si="19"/>
        <v>, setType=LIBSETS_SETTYPE_DUNGEON},</v>
      </c>
      <c r="AU204" s="25" t="str">
        <f t="shared" si="17"/>
        <v xml:space="preserve"> --Scavenging Demise / Ausbeutender Niedergang   [Depths of Malatar]</v>
      </c>
    </row>
    <row r="205" spans="1:47" x14ac:dyDescent="0.25">
      <c r="A205" s="13">
        <v>435</v>
      </c>
      <c r="B205" t="s">
        <v>2412</v>
      </c>
      <c r="C205" t="s">
        <v>2414</v>
      </c>
      <c r="D205" t="s">
        <v>2413</v>
      </c>
      <c r="G205" s="3">
        <f t="shared" si="15"/>
        <v>435</v>
      </c>
      <c r="J205" s="8" t="s">
        <v>4286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constants'!$E$2:$L$4999,8,FALSE),"")</f>
        <v>1081</v>
      </c>
      <c r="S205" t="s">
        <v>67</v>
      </c>
      <c r="T205" s="23" t="str">
        <f>VLOOKUP(R205,'ESO zone constants'!$L$2:$O$9999,4,FALSE)</f>
        <v>DLC_DARK_BROTHERHOOD</v>
      </c>
      <c r="U205" s="3" t="str">
        <f>VLOOKUP(T205,'LibSets constants'!$B$2:$C$999,2,FALSE)</f>
        <v>Dark Brotherhood</v>
      </c>
      <c r="X205" s="3" t="str">
        <f>IF(J205&lt;&gt;"LIBSETS_SETTYPE_BATTLEGROUND",IF(J205&lt;&gt;"LIBSETS_SETTYPE_SPECIAL",IF(Y205&lt;&gt;"",VLOOKUP(Y205,'ESO zone constants'!$E$2:$L$4999,8,FALSE),""),""),"")</f>
        <v/>
      </c>
      <c r="AB205" s="3" t="str">
        <f>IF(J205&lt;&gt;"LIBSETS_SETTYPE_BATTLEGROUND",IF(J205&lt;&gt;"LIBSETS_SETTYPE_SPECIAL",IF(AC205&lt;&gt;"",VLOOKUP(AC205,'ESO zone constants'!$E$2:$L$4999,8,FALSE),""),""),"")</f>
        <v/>
      </c>
      <c r="AF205" s="3" t="str">
        <f>IF(J205&lt;&gt;"LIBSETS_SETTYPE_BATTLEGROUND",IF(J205&lt;&gt;"LIBSETS_SETTYPE_SPECIAL",IF(AG205&lt;&gt;"",VLOOKUP(AG205,'ESO zone constants'!$E$2:$L$4999,8,FALSE),""),""),"")</f>
        <v/>
      </c>
      <c r="AJ205" s="3" t="str">
        <f>IF(J205&lt;&gt;"LIBSETS_SETTYPE_BATTLEGROUND",IF(J205&lt;&gt;"LIBSETS_SETTYPE_SPECIAL",IF(AK205&lt;&gt;"",VLOOKUP(AK205,'ESO zone constants'!$E$2:$L$4999,8,FALSE),""),""),"")</f>
        <v/>
      </c>
      <c r="AN205" s="3" t="str">
        <f>IF(J205&lt;&gt;"LIBSETS_SETTYPE_BATTLEGROUND",IF(J205&lt;&gt;"LIBSETS_SETTYPE_SPECIAL",IF(AO205&lt;&gt;"",VLOOKUP(AO205,'ESO zone constants'!$E$2:$L$4999,8,FALSE),""),""),"")</f>
        <v/>
      </c>
      <c r="AR205" s="25" t="str">
        <f t="shared" si="18"/>
        <v>[435] = {wayshrines={-1,-1,-1,}, dlcId=DLC_DARK_BROTHERHOOD</v>
      </c>
      <c r="AS205" s="25" t="str">
        <f t="shared" si="16"/>
        <v>, zoneIds={1081}, veteran=false</v>
      </c>
      <c r="AT205" s="25" t="str">
        <f t="shared" si="19"/>
        <v>, setType=LIBSETS_SETTYPE_DUNGEON},</v>
      </c>
      <c r="AU205" s="25" t="str">
        <f t="shared" si="17"/>
        <v xml:space="preserve"> --Auroran's Thunder / Donner des Auroraners   [Depths of Malatar]</v>
      </c>
    </row>
    <row r="206" spans="1:47" x14ac:dyDescent="0.25">
      <c r="A206" s="5">
        <v>162</v>
      </c>
      <c r="B206" t="s">
        <v>1747</v>
      </c>
      <c r="C206" t="s">
        <v>24</v>
      </c>
      <c r="D206" t="s">
        <v>1748</v>
      </c>
      <c r="G206" s="3">
        <f t="shared" si="15"/>
        <v>162</v>
      </c>
      <c r="J206" s="8" t="s">
        <v>4288</v>
      </c>
      <c r="K206">
        <v>2</v>
      </c>
      <c r="L206" t="s">
        <v>4275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constants'!$E$2:$L$4999,8,FALSE),"")</f>
        <v>934</v>
      </c>
      <c r="S206" t="s">
        <v>63</v>
      </c>
      <c r="T206" s="23" t="str">
        <f>VLOOKUP(R206,'ESO zone constants'!$L$2:$O$9999,4,FALSE)</f>
        <v>DLC_BASE_GAME</v>
      </c>
      <c r="U206" s="3" t="str">
        <f>VLOOKUP(T206,'LibSets constants'!$B$2:$C$999,2,FALSE)</f>
        <v>Included in base game</v>
      </c>
      <c r="V206" t="s">
        <v>2532</v>
      </c>
      <c r="X206" s="3" t="str">
        <f>IF(J206&lt;&gt;"LIBSETS_SETTYPE_BATTLEGROUND",IF(J206&lt;&gt;"LIBSETS_SETTYPE_SPECIAL",IF(Y206&lt;&gt;"",VLOOKUP(Y206,'ESO zone constants'!$E$2:$L$4999,8,FALSE),""),""),"")</f>
        <v/>
      </c>
      <c r="AB206" s="3" t="str">
        <f>IF(J206&lt;&gt;"LIBSETS_SETTYPE_BATTLEGROUND",IF(J206&lt;&gt;"LIBSETS_SETTYPE_SPECIAL",IF(AC206&lt;&gt;"",VLOOKUP(AC206,'ESO zone constants'!$E$2:$L$4999,8,FALSE),""),""),"")</f>
        <v/>
      </c>
      <c r="AF206" s="3" t="str">
        <f>IF(J206&lt;&gt;"LIBSETS_SETTYPE_BATTLEGROUND",IF(J206&lt;&gt;"LIBSETS_SETTYPE_SPECIAL",IF(AG206&lt;&gt;"",VLOOKUP(AG206,'ESO zone constants'!$E$2:$L$4999,8,FALSE),""),""),"")</f>
        <v/>
      </c>
      <c r="AJ206" s="3" t="str">
        <f>IF(J206&lt;&gt;"LIBSETS_SETTYPE_BATTLEGROUND",IF(J206&lt;&gt;"LIBSETS_SETTYPE_SPECIAL",IF(AK206&lt;&gt;"",VLOOKUP(AK206,'ESO zone constants'!$E$2:$L$4999,8,FALSE),""),""),"")</f>
        <v/>
      </c>
      <c r="AN206" s="3" t="str">
        <f>IF(J206&lt;&gt;"LIBSETS_SETTYPE_BATTLEGROUND",IF(J206&lt;&gt;"LIBSETS_SETTYPE_SPECIAL",IF(AO206&lt;&gt;"",VLOOKUP(AO206,'ESO zone constants'!$E$2:$L$4999,8,FALSE),""),""),"")</f>
        <v/>
      </c>
      <c r="AR206" s="25" t="str">
        <f t="shared" si="18"/>
        <v>[162] = {wayshrines={-1,-1,-1,}, dlcId=DLC_BASE_GAME</v>
      </c>
      <c r="AS206" s="25" t="str">
        <f t="shared" si="16"/>
        <v>, zoneIds={934}, veteran={[EQUIP_TYPE_HEAD]=true, [EQUIP_TYPE_SHOULDERS]=false}</v>
      </c>
      <c r="AT206" s="25" t="str">
        <f t="shared" si="19"/>
        <v>, setType=LIBSETS_SETTYPE_MONSTER},</v>
      </c>
      <c r="AU206" s="25" t="str">
        <f t="shared" si="17"/>
        <v xml:space="preserve"> --Spawn of Mephala / Mephalas Brut   [Fungal Grotto II]</v>
      </c>
    </row>
    <row r="207" spans="1:47" x14ac:dyDescent="0.25">
      <c r="A207" s="5">
        <v>163</v>
      </c>
      <c r="B207" t="s">
        <v>1749</v>
      </c>
      <c r="C207" t="s">
        <v>1</v>
      </c>
      <c r="D207" t="s">
        <v>1750</v>
      </c>
      <c r="G207" s="3">
        <f t="shared" si="15"/>
        <v>163</v>
      </c>
      <c r="J207" s="8" t="s">
        <v>4288</v>
      </c>
      <c r="K207">
        <v>2</v>
      </c>
      <c r="L207" t="s">
        <v>4275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constants'!$E$2:$L$4999,8,FALSE),"")</f>
        <v>936</v>
      </c>
      <c r="S207" t="s">
        <v>42</v>
      </c>
      <c r="T207" s="23" t="str">
        <f>VLOOKUP(R207,'ESO zone constants'!$L$2:$O$9999,4,FALSE)</f>
        <v>DLC_BASE_GAME</v>
      </c>
      <c r="U207" s="3" t="str">
        <f>VLOOKUP(T207,'LibSets constants'!$B$2:$C$999,2,FALSE)</f>
        <v>Included in base game</v>
      </c>
      <c r="V207" t="s">
        <v>2512</v>
      </c>
      <c r="X207" s="3" t="str">
        <f>IF(J207&lt;&gt;"LIBSETS_SETTYPE_BATTLEGROUND",IF(J207&lt;&gt;"LIBSETS_SETTYPE_SPECIAL",IF(Y207&lt;&gt;"",VLOOKUP(Y207,'ESO zone constants'!$E$2:$L$4999,8,FALSE),""),""),"")</f>
        <v/>
      </c>
      <c r="AB207" s="3" t="str">
        <f>IF(J207&lt;&gt;"LIBSETS_SETTYPE_BATTLEGROUND",IF(J207&lt;&gt;"LIBSETS_SETTYPE_SPECIAL",IF(AC207&lt;&gt;"",VLOOKUP(AC207,'ESO zone constants'!$E$2:$L$4999,8,FALSE),""),""),"")</f>
        <v/>
      </c>
      <c r="AF207" s="3" t="str">
        <f>IF(J207&lt;&gt;"LIBSETS_SETTYPE_BATTLEGROUND",IF(J207&lt;&gt;"LIBSETS_SETTYPE_SPECIAL",IF(AG207&lt;&gt;"",VLOOKUP(AG207,'ESO zone constants'!$E$2:$L$4999,8,FALSE),""),""),"")</f>
        <v/>
      </c>
      <c r="AJ207" s="3" t="str">
        <f>IF(J207&lt;&gt;"LIBSETS_SETTYPE_BATTLEGROUND",IF(J207&lt;&gt;"LIBSETS_SETTYPE_SPECIAL",IF(AK207&lt;&gt;"",VLOOKUP(AK207,'ESO zone constants'!$E$2:$L$4999,8,FALSE),""),""),"")</f>
        <v/>
      </c>
      <c r="AN207" s="3" t="str">
        <f>IF(J207&lt;&gt;"LIBSETS_SETTYPE_BATTLEGROUND",IF(J207&lt;&gt;"LIBSETS_SETTYPE_SPECIAL",IF(AO207&lt;&gt;"",VLOOKUP(AO207,'ESO zone constants'!$E$2:$L$4999,8,FALSE),""),""),"")</f>
        <v/>
      </c>
      <c r="AR207" s="25" t="str">
        <f t="shared" si="18"/>
        <v>[163] = {wayshrines={-1,-1,-1,}, dlcId=DLC_BASE_GAME</v>
      </c>
      <c r="AS207" s="25" t="str">
        <f t="shared" si="16"/>
        <v>, zoneIds={936}, veteran={[EQUIP_TYPE_HEAD]=true, [EQUIP_TYPE_SHOULDERS]=false}</v>
      </c>
      <c r="AT207" s="25" t="str">
        <f t="shared" si="19"/>
        <v>, setType=LIBSETS_SETTYPE_MONSTER},</v>
      </c>
      <c r="AU207" s="25" t="str">
        <f t="shared" si="17"/>
        <v xml:space="preserve"> --Blood Spawn / Blutbrut   [Spindleclutch II]</v>
      </c>
    </row>
    <row r="208" spans="1:47" x14ac:dyDescent="0.25">
      <c r="A208" s="5">
        <v>164</v>
      </c>
      <c r="B208" t="s">
        <v>1751</v>
      </c>
      <c r="C208" t="s">
        <v>11</v>
      </c>
      <c r="D208" t="s">
        <v>1752</v>
      </c>
      <c r="G208" s="3">
        <f t="shared" si="15"/>
        <v>164</v>
      </c>
      <c r="J208" s="8" t="s">
        <v>4288</v>
      </c>
      <c r="K208">
        <v>3</v>
      </c>
      <c r="L208" t="s">
        <v>4275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constants'!$E$2:$L$4999,8,FALSE),"")</f>
        <v>678</v>
      </c>
      <c r="S208" t="s">
        <v>52</v>
      </c>
      <c r="T208" s="23" t="str">
        <f>VLOOKUP(R208,'ESO zone constants'!$L$2:$O$9999,4,FALSE)</f>
        <v>DLC_IMPERIAL_CITY</v>
      </c>
      <c r="U208" s="3" t="str">
        <f>VLOOKUP(T208,'LibSets constants'!$B$2:$C$999,2,FALSE)</f>
        <v>Imperial City</v>
      </c>
      <c r="V208" t="s">
        <v>2522</v>
      </c>
      <c r="X208" s="3" t="str">
        <f>IF(J208&lt;&gt;"LIBSETS_SETTYPE_BATTLEGROUND",IF(J208&lt;&gt;"LIBSETS_SETTYPE_SPECIAL",IF(Y208&lt;&gt;"",VLOOKUP(Y208,'ESO zone constants'!$E$2:$L$4999,8,FALSE),""),""),"")</f>
        <v/>
      </c>
      <c r="AB208" s="3" t="str">
        <f>IF(J208&lt;&gt;"LIBSETS_SETTYPE_BATTLEGROUND",IF(J208&lt;&gt;"LIBSETS_SETTYPE_SPECIAL",IF(AC208&lt;&gt;"",VLOOKUP(AC208,'ESO zone constants'!$E$2:$L$4999,8,FALSE),""),""),"")</f>
        <v/>
      </c>
      <c r="AF208" s="3" t="str">
        <f>IF(J208&lt;&gt;"LIBSETS_SETTYPE_BATTLEGROUND",IF(J208&lt;&gt;"LIBSETS_SETTYPE_SPECIAL",IF(AG208&lt;&gt;"",VLOOKUP(AG208,'ESO zone constants'!$E$2:$L$4999,8,FALSE),""),""),"")</f>
        <v/>
      </c>
      <c r="AJ208" s="3" t="str">
        <f>IF(J208&lt;&gt;"LIBSETS_SETTYPE_BATTLEGROUND",IF(J208&lt;&gt;"LIBSETS_SETTYPE_SPECIAL",IF(AK208&lt;&gt;"",VLOOKUP(AK208,'ESO zone constants'!$E$2:$L$4999,8,FALSE),""),""),"")</f>
        <v/>
      </c>
      <c r="AN208" s="3" t="str">
        <f>IF(J208&lt;&gt;"LIBSETS_SETTYPE_BATTLEGROUND",IF(J208&lt;&gt;"LIBSETS_SETTYPE_SPECIAL",IF(AO208&lt;&gt;"",VLOOKUP(AO208,'ESO zone constants'!$E$2:$L$4999,8,FALSE),""),""),"")</f>
        <v/>
      </c>
      <c r="AR208" s="25" t="str">
        <f t="shared" si="18"/>
        <v>[164] = {wayshrines={-1,-1,-1,}, dlcId=DLC_IMPERIAL_CITY</v>
      </c>
      <c r="AS208" s="25" t="str">
        <f t="shared" si="16"/>
        <v>, zoneIds={678}, veteran={[EQUIP_TYPE_HEAD]=true, [EQUIP_TYPE_SHOULDERS]=false}</v>
      </c>
      <c r="AT208" s="25" t="str">
        <f t="shared" si="19"/>
        <v>, setType=LIBSETS_SETTYPE_MONSTER},</v>
      </c>
      <c r="AU208" s="25" t="str">
        <f t="shared" si="17"/>
        <v xml:space="preserve"> --Lord Warden / Hochwärter   [Imperial City Prison]</v>
      </c>
    </row>
    <row r="209" spans="1:47" x14ac:dyDescent="0.25">
      <c r="A209" s="5">
        <v>165</v>
      </c>
      <c r="B209" t="s">
        <v>1753</v>
      </c>
      <c r="C209" t="s">
        <v>18</v>
      </c>
      <c r="D209" t="s">
        <v>1754</v>
      </c>
      <c r="G209" s="3">
        <f t="shared" si="15"/>
        <v>165</v>
      </c>
      <c r="J209" s="8" t="s">
        <v>4288</v>
      </c>
      <c r="K209">
        <v>2</v>
      </c>
      <c r="L209" t="s">
        <v>4275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constants'!$E$2:$L$4999,8,FALSE),"")</f>
        <v>933</v>
      </c>
      <c r="S209" t="s">
        <v>58</v>
      </c>
      <c r="T209" s="23" t="str">
        <f>VLOOKUP(R209,'ESO zone constants'!$L$2:$O$9999,4,FALSE)</f>
        <v>DLC_BASE_GAME</v>
      </c>
      <c r="U209" s="3" t="str">
        <f>VLOOKUP(T209,'LibSets constants'!$B$2:$C$999,2,FALSE)</f>
        <v>Included in base game</v>
      </c>
      <c r="V209" t="s">
        <v>2529</v>
      </c>
      <c r="X209" s="3" t="str">
        <f>IF(J209&lt;&gt;"LIBSETS_SETTYPE_BATTLEGROUND",IF(J209&lt;&gt;"LIBSETS_SETTYPE_SPECIAL",IF(Y209&lt;&gt;"",VLOOKUP(Y209,'ESO zone constants'!$E$2:$L$4999,8,FALSE),""),""),"")</f>
        <v/>
      </c>
      <c r="AB209" s="3" t="str">
        <f>IF(J209&lt;&gt;"LIBSETS_SETTYPE_BATTLEGROUND",IF(J209&lt;&gt;"LIBSETS_SETTYPE_SPECIAL",IF(AC209&lt;&gt;"",VLOOKUP(AC209,'ESO zone constants'!$E$2:$L$4999,8,FALSE),""),""),"")</f>
        <v/>
      </c>
      <c r="AF209" s="3" t="str">
        <f>IF(J209&lt;&gt;"LIBSETS_SETTYPE_BATTLEGROUND",IF(J209&lt;&gt;"LIBSETS_SETTYPE_SPECIAL",IF(AG209&lt;&gt;"",VLOOKUP(AG209,'ESO zone constants'!$E$2:$L$4999,8,FALSE),""),""),"")</f>
        <v/>
      </c>
      <c r="AJ209" s="3" t="str">
        <f>IF(J209&lt;&gt;"LIBSETS_SETTYPE_BATTLEGROUND",IF(J209&lt;&gt;"LIBSETS_SETTYPE_SPECIAL",IF(AK209&lt;&gt;"",VLOOKUP(AK209,'ESO zone constants'!$E$2:$L$4999,8,FALSE),""),""),"")</f>
        <v/>
      </c>
      <c r="AN209" s="3" t="str">
        <f>IF(J209&lt;&gt;"LIBSETS_SETTYPE_BATTLEGROUND",IF(J209&lt;&gt;"LIBSETS_SETTYPE_SPECIAL",IF(AO209&lt;&gt;"",VLOOKUP(AO209,'ESO zone constants'!$E$2:$L$4999,8,FALSE),""),""),"")</f>
        <v/>
      </c>
      <c r="AR209" s="25" t="str">
        <f t="shared" si="18"/>
        <v>[165] = {wayshrines={-1,-1,-1,}, dlcId=DLC_BASE_GAME</v>
      </c>
      <c r="AS209" s="25" t="str">
        <f t="shared" si="16"/>
        <v>, zoneIds={933}, veteran={[EQUIP_TYPE_HEAD]=true, [EQUIP_TYPE_SHOULDERS]=false}</v>
      </c>
      <c r="AT209" s="25" t="str">
        <f t="shared" si="19"/>
        <v>, setType=LIBSETS_SETTYPE_MONSTER},</v>
      </c>
      <c r="AU209" s="25" t="str">
        <f t="shared" si="17"/>
        <v xml:space="preserve"> --Scourge Harvester / Geißelernter   [Wayrest Sewers II]</v>
      </c>
    </row>
    <row r="210" spans="1:47" x14ac:dyDescent="0.25">
      <c r="A210" s="5">
        <v>166</v>
      </c>
      <c r="B210" t="s">
        <v>1755</v>
      </c>
      <c r="C210" t="s">
        <v>5</v>
      </c>
      <c r="D210" t="s">
        <v>1756</v>
      </c>
      <c r="G210" s="3">
        <f t="shared" si="15"/>
        <v>166</v>
      </c>
      <c r="J210" s="8" t="s">
        <v>4288</v>
      </c>
      <c r="K210">
        <v>2</v>
      </c>
      <c r="L210" t="s">
        <v>4275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constants'!$E$2:$L$4999,8,FALSE),"")</f>
        <v>930</v>
      </c>
      <c r="S210" t="s">
        <v>46</v>
      </c>
      <c r="T210" s="23" t="str">
        <f>VLOOKUP(R210,'ESO zone constants'!$L$2:$O$9999,4,FALSE)</f>
        <v>DLC_BASE_GAME</v>
      </c>
      <c r="U210" s="3" t="str">
        <f>VLOOKUP(T210,'LibSets constants'!$B$2:$C$999,2,FALSE)</f>
        <v>Included in base game</v>
      </c>
      <c r="V210" s="28" t="s">
        <v>2516</v>
      </c>
      <c r="X210" s="3" t="str">
        <f>IF(J210&lt;&gt;"LIBSETS_SETTYPE_BATTLEGROUND",IF(J210&lt;&gt;"LIBSETS_SETTYPE_SPECIAL",IF(Y210&lt;&gt;"",VLOOKUP(Y210,'ESO zone constants'!$E$2:$L$4999,8,FALSE),""),""),"")</f>
        <v/>
      </c>
      <c r="Z210" s="28"/>
      <c r="AB210" s="3" t="str">
        <f>IF(J210&lt;&gt;"LIBSETS_SETTYPE_BATTLEGROUND",IF(J210&lt;&gt;"LIBSETS_SETTYPE_SPECIAL",IF(AC210&lt;&gt;"",VLOOKUP(AC210,'ESO zone constants'!$E$2:$L$4999,8,FALSE),""),""),"")</f>
        <v/>
      </c>
      <c r="AD210" s="28"/>
      <c r="AF210" s="3" t="str">
        <f>IF(J210&lt;&gt;"LIBSETS_SETTYPE_BATTLEGROUND",IF(J210&lt;&gt;"LIBSETS_SETTYPE_SPECIAL",IF(AG210&lt;&gt;"",VLOOKUP(AG210,'ESO zone constants'!$E$2:$L$4999,8,FALSE),""),""),"")</f>
        <v/>
      </c>
      <c r="AJ210" s="3" t="str">
        <f>IF(J210&lt;&gt;"LIBSETS_SETTYPE_BATTLEGROUND",IF(J210&lt;&gt;"LIBSETS_SETTYPE_SPECIAL",IF(AK210&lt;&gt;"",VLOOKUP(AK210,'ESO zone constants'!$E$2:$L$4999,8,FALSE),""),""),"")</f>
        <v/>
      </c>
      <c r="AN210" s="3" t="str">
        <f>IF(J210&lt;&gt;"LIBSETS_SETTYPE_BATTLEGROUND",IF(J210&lt;&gt;"LIBSETS_SETTYPE_SPECIAL",IF(AO210&lt;&gt;"",VLOOKUP(AO210,'ESO zone constants'!$E$2:$L$4999,8,FALSE),""),""),"")</f>
        <v/>
      </c>
      <c r="AR210" s="25" t="str">
        <f t="shared" si="18"/>
        <v>[166] = {wayshrines={-1,-1,-1,}, dlcId=DLC_BASE_GAME</v>
      </c>
      <c r="AS210" s="25" t="str">
        <f t="shared" si="16"/>
        <v>, zoneIds={930}, veteran={[EQUIP_TYPE_HEAD]=true, [EQUIP_TYPE_SHOULDERS]=false}</v>
      </c>
      <c r="AT210" s="25" t="str">
        <f t="shared" si="19"/>
        <v>, setType=LIBSETS_SETTYPE_MONSTER},</v>
      </c>
      <c r="AU210" s="25" t="str">
        <f t="shared" si="17"/>
        <v xml:space="preserve"> --Engine Guardian / Maschinenwächter   [Darkshade Caverns II]</v>
      </c>
    </row>
    <row r="211" spans="1:47" x14ac:dyDescent="0.25">
      <c r="A211" s="5">
        <v>167</v>
      </c>
      <c r="B211" t="s">
        <v>1757</v>
      </c>
      <c r="C211" t="s">
        <v>16</v>
      </c>
      <c r="D211" t="s">
        <v>1758</v>
      </c>
      <c r="G211" s="3">
        <f t="shared" si="15"/>
        <v>167</v>
      </c>
      <c r="J211" s="8" t="s">
        <v>4288</v>
      </c>
      <c r="K211">
        <v>2</v>
      </c>
      <c r="L211" t="s">
        <v>4275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constants'!$E$2:$L$4999,8,FALSE),"")</f>
        <v>931</v>
      </c>
      <c r="S211" t="s">
        <v>56</v>
      </c>
      <c r="T211" s="23" t="str">
        <f>VLOOKUP(R211,'ESO zone constants'!$L$2:$O$9999,4,FALSE)</f>
        <v>DLC_BASE_GAME</v>
      </c>
      <c r="U211" s="3" t="str">
        <f>VLOOKUP(T211,'LibSets constants'!$B$2:$C$999,2,FALSE)</f>
        <v>Included in base game</v>
      </c>
      <c r="V211" t="s">
        <v>2527</v>
      </c>
      <c r="X211" s="3" t="str">
        <f>IF(J211&lt;&gt;"LIBSETS_SETTYPE_BATTLEGROUND",IF(J211&lt;&gt;"LIBSETS_SETTYPE_SPECIAL",IF(Y211&lt;&gt;"",VLOOKUP(Y211,'ESO zone constants'!$E$2:$L$4999,8,FALSE),""),""),"")</f>
        <v/>
      </c>
      <c r="AB211" s="3" t="str">
        <f>IF(J211&lt;&gt;"LIBSETS_SETTYPE_BATTLEGROUND",IF(J211&lt;&gt;"LIBSETS_SETTYPE_SPECIAL",IF(AC211&lt;&gt;"",VLOOKUP(AC211,'ESO zone constants'!$E$2:$L$4999,8,FALSE),""),""),"")</f>
        <v/>
      </c>
      <c r="AF211" s="3" t="str">
        <f>IF(J211&lt;&gt;"LIBSETS_SETTYPE_BATTLEGROUND",IF(J211&lt;&gt;"LIBSETS_SETTYPE_SPECIAL",IF(AG211&lt;&gt;"",VLOOKUP(AG211,'ESO zone constants'!$E$2:$L$4999,8,FALSE),""),""),"")</f>
        <v/>
      </c>
      <c r="AJ211" s="3" t="str">
        <f>IF(J211&lt;&gt;"LIBSETS_SETTYPE_BATTLEGROUND",IF(J211&lt;&gt;"LIBSETS_SETTYPE_SPECIAL",IF(AK211&lt;&gt;"",VLOOKUP(AK211,'ESO zone constants'!$E$2:$L$4999,8,FALSE),""),""),"")</f>
        <v/>
      </c>
      <c r="AN211" s="3" t="str">
        <f>IF(J211&lt;&gt;"LIBSETS_SETTYPE_BATTLEGROUND",IF(J211&lt;&gt;"LIBSETS_SETTYPE_SPECIAL",IF(AO211&lt;&gt;"",VLOOKUP(AO211,'ESO zone constants'!$E$2:$L$4999,8,FALSE),""),""),"")</f>
        <v/>
      </c>
      <c r="AR211" s="25" t="str">
        <f t="shared" si="18"/>
        <v>[167] = {wayshrines={-1,-1,-1,}, dlcId=DLC_BASE_GAME</v>
      </c>
      <c r="AS211" s="25" t="str">
        <f t="shared" si="16"/>
        <v>, zoneIds={931}, veteran={[EQUIP_TYPE_HEAD]=true, [EQUIP_TYPE_SHOULDERS]=false}</v>
      </c>
      <c r="AT211" s="25" t="str">
        <f t="shared" si="19"/>
        <v>, setType=LIBSETS_SETTYPE_MONSTER},</v>
      </c>
      <c r="AU211" s="25" t="str">
        <f t="shared" si="17"/>
        <v xml:space="preserve"> --Nightflame / Nachtflamme   [Elden Hollow II]</v>
      </c>
    </row>
    <row r="212" spans="1:47" x14ac:dyDescent="0.25">
      <c r="A212" s="5">
        <v>168</v>
      </c>
      <c r="B212" t="s">
        <v>15</v>
      </c>
      <c r="C212" t="s">
        <v>15</v>
      </c>
      <c r="D212" t="s">
        <v>1759</v>
      </c>
      <c r="G212" s="3">
        <f t="shared" si="15"/>
        <v>168</v>
      </c>
      <c r="J212" s="8" t="s">
        <v>4288</v>
      </c>
      <c r="K212">
        <v>1</v>
      </c>
      <c r="L212" t="s">
        <v>4275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constants'!$E$2:$L$4999,8,FALSE),"")</f>
        <v>932</v>
      </c>
      <c r="S212" t="s">
        <v>55</v>
      </c>
      <c r="T212" s="23" t="str">
        <f>VLOOKUP(R212,'ESO zone constants'!$L$2:$O$9999,4,FALSE)</f>
        <v>DLC_BASE_GAME</v>
      </c>
      <c r="U212" s="3" t="str">
        <f>VLOOKUP(T212,'LibSets constants'!$B$2:$C$999,2,FALSE)</f>
        <v>Included in base game</v>
      </c>
      <c r="V212" t="s">
        <v>2526</v>
      </c>
      <c r="X212" s="3" t="str">
        <f>IF(J212&lt;&gt;"LIBSETS_SETTYPE_BATTLEGROUND",IF(J212&lt;&gt;"LIBSETS_SETTYPE_SPECIAL",IF(Y212&lt;&gt;"",VLOOKUP(Y212,'ESO zone constants'!$E$2:$L$4999,8,FALSE),""),""),"")</f>
        <v/>
      </c>
      <c r="AB212" s="3" t="str">
        <f>IF(J212&lt;&gt;"LIBSETS_SETTYPE_BATTLEGROUND",IF(J212&lt;&gt;"LIBSETS_SETTYPE_SPECIAL",IF(AC212&lt;&gt;"",VLOOKUP(AC212,'ESO zone constants'!$E$2:$L$4999,8,FALSE),""),""),"")</f>
        <v/>
      </c>
      <c r="AF212" s="3" t="str">
        <f>IF(J212&lt;&gt;"LIBSETS_SETTYPE_BATTLEGROUND",IF(J212&lt;&gt;"LIBSETS_SETTYPE_SPECIAL",IF(AG212&lt;&gt;"",VLOOKUP(AG212,'ESO zone constants'!$E$2:$L$4999,8,FALSE),""),""),"")</f>
        <v/>
      </c>
      <c r="AJ212" s="3" t="str">
        <f>IF(J212&lt;&gt;"LIBSETS_SETTYPE_BATTLEGROUND",IF(J212&lt;&gt;"LIBSETS_SETTYPE_SPECIAL",IF(AK212&lt;&gt;"",VLOOKUP(AK212,'ESO zone constants'!$E$2:$L$4999,8,FALSE),""),""),"")</f>
        <v/>
      </c>
      <c r="AN212" s="3" t="str">
        <f>IF(J212&lt;&gt;"LIBSETS_SETTYPE_BATTLEGROUND",IF(J212&lt;&gt;"LIBSETS_SETTYPE_SPECIAL",IF(AO212&lt;&gt;"",VLOOKUP(AO212,'ESO zone constants'!$E$2:$L$4999,8,FALSE),""),""),"")</f>
        <v/>
      </c>
      <c r="AR212" s="25" t="str">
        <f t="shared" si="18"/>
        <v>[168] = {wayshrines={-1,-1,-1,}, dlcId=DLC_BASE_GAME</v>
      </c>
      <c r="AS212" s="25" t="str">
        <f t="shared" si="16"/>
        <v>, zoneIds={932}, veteran={[EQUIP_TYPE_HEAD]=true, [EQUIP_TYPE_SHOULDERS]=false}</v>
      </c>
      <c r="AT212" s="25" t="str">
        <f t="shared" si="19"/>
        <v>, setType=LIBSETS_SETTYPE_MONSTER},</v>
      </c>
      <c r="AU212" s="25" t="str">
        <f t="shared" si="17"/>
        <v xml:space="preserve"> --Nerien'eth / Nerien'eth   [Crypt of Hearts II]</v>
      </c>
    </row>
    <row r="213" spans="1:47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5"/>
        <v>169</v>
      </c>
      <c r="J213" s="8" t="s">
        <v>4288</v>
      </c>
      <c r="K213">
        <v>1</v>
      </c>
      <c r="L213" t="s">
        <v>4275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constants'!$E$2:$L$4999,8,FALSE),"")</f>
        <v>681</v>
      </c>
      <c r="S213" t="s">
        <v>71</v>
      </c>
      <c r="T213" s="23" t="str">
        <f>VLOOKUP(R213,'ESO zone constants'!$L$2:$O$9999,4,FALSE)</f>
        <v>DLC_BASE_GAME</v>
      </c>
      <c r="U213" s="3" t="str">
        <f>VLOOKUP(T213,'LibSets constants'!$B$2:$C$999,2,FALSE)</f>
        <v>Included in base game</v>
      </c>
      <c r="V213" t="s">
        <v>2540</v>
      </c>
      <c r="X213" s="3" t="str">
        <f>IF(J213&lt;&gt;"LIBSETS_SETTYPE_BATTLEGROUND",IF(J213&lt;&gt;"LIBSETS_SETTYPE_SPECIAL",IF(Y213&lt;&gt;"",VLOOKUP(Y213,'ESO zone constants'!$E$2:$L$4999,8,FALSE),""),""),"")</f>
        <v/>
      </c>
      <c r="AB213" s="3" t="str">
        <f>IF(J213&lt;&gt;"LIBSETS_SETTYPE_BATTLEGROUND",IF(J213&lt;&gt;"LIBSETS_SETTYPE_SPECIAL",IF(AC213&lt;&gt;"",VLOOKUP(AC213,'ESO zone constants'!$E$2:$L$4999,8,FALSE),""),""),"")</f>
        <v/>
      </c>
      <c r="AF213" s="3" t="str">
        <f>IF(J213&lt;&gt;"LIBSETS_SETTYPE_BATTLEGROUND",IF(J213&lt;&gt;"LIBSETS_SETTYPE_SPECIAL",IF(AG213&lt;&gt;"",VLOOKUP(AG213,'ESO zone constants'!$E$2:$L$4999,8,FALSE),""),""),"")</f>
        <v/>
      </c>
      <c r="AJ213" s="3" t="str">
        <f>IF(J213&lt;&gt;"LIBSETS_SETTYPE_BATTLEGROUND",IF(J213&lt;&gt;"LIBSETS_SETTYPE_SPECIAL",IF(AK213&lt;&gt;"",VLOOKUP(AK213,'ESO zone constants'!$E$2:$L$4999,8,FALSE),""),""),"")</f>
        <v/>
      </c>
      <c r="AN213" s="3" t="str">
        <f>IF(J213&lt;&gt;"LIBSETS_SETTYPE_BATTLEGROUND",IF(J213&lt;&gt;"LIBSETS_SETTYPE_SPECIAL",IF(AO213&lt;&gt;"",VLOOKUP(AO213,'ESO zone constants'!$E$2:$L$4999,8,FALSE),""),""),"")</f>
        <v/>
      </c>
      <c r="AR213" s="25" t="str">
        <f t="shared" si="18"/>
        <v>[169] = {wayshrines={-1,-1,-1,}, dlcId=DLC_BASE_GAME</v>
      </c>
      <c r="AS213" s="25" t="str">
        <f t="shared" si="16"/>
        <v>, zoneIds={681}, veteran={[EQUIP_TYPE_HEAD]=true, [EQUIP_TYPE_SHOULDERS]=false}</v>
      </c>
      <c r="AT213" s="25" t="str">
        <f t="shared" si="19"/>
        <v>, setType=LIBSETS_SETTYPE_MONSTER},</v>
      </c>
      <c r="AU213" s="25" t="str">
        <f t="shared" si="17"/>
        <v xml:space="preserve"> --Valkyn Skoria / Valkyn Skoria   [City of Ash II]</v>
      </c>
    </row>
    <row r="214" spans="1:47" x14ac:dyDescent="0.25">
      <c r="A214" s="5">
        <v>170</v>
      </c>
      <c r="B214" t="s">
        <v>1760</v>
      </c>
      <c r="C214" t="s">
        <v>12</v>
      </c>
      <c r="D214" t="s">
        <v>1761</v>
      </c>
      <c r="G214" s="3">
        <f t="shared" si="15"/>
        <v>170</v>
      </c>
      <c r="J214" s="8" t="s">
        <v>4288</v>
      </c>
      <c r="K214">
        <v>2</v>
      </c>
      <c r="L214" t="s">
        <v>4275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constants'!$E$2:$L$4999,8,FALSE),"")</f>
        <v>935</v>
      </c>
      <c r="S214" t="s">
        <v>141</v>
      </c>
      <c r="T214" s="23" t="str">
        <f>VLOOKUP(R214,'ESO zone constants'!$L$2:$O$9999,4,FALSE)</f>
        <v>DLC_BASE_GAME</v>
      </c>
      <c r="U214" s="3" t="str">
        <f>VLOOKUP(T214,'LibSets constants'!$B$2:$C$999,2,FALSE)</f>
        <v>Included in base game</v>
      </c>
      <c r="V214" t="s">
        <v>2523</v>
      </c>
      <c r="X214" s="3" t="str">
        <f>IF(J214&lt;&gt;"LIBSETS_SETTYPE_BATTLEGROUND",IF(J214&lt;&gt;"LIBSETS_SETTYPE_SPECIAL",IF(Y214&lt;&gt;"",VLOOKUP(Y214,'ESO zone constants'!$E$2:$L$4999,8,FALSE),""),""),"")</f>
        <v/>
      </c>
      <c r="AB214" s="3" t="str">
        <f>IF(J214&lt;&gt;"LIBSETS_SETTYPE_BATTLEGROUND",IF(J214&lt;&gt;"LIBSETS_SETTYPE_SPECIAL",IF(AC214&lt;&gt;"",VLOOKUP(AC214,'ESO zone constants'!$E$2:$L$4999,8,FALSE),""),""),"")</f>
        <v/>
      </c>
      <c r="AF214" s="3" t="str">
        <f>IF(J214&lt;&gt;"LIBSETS_SETTYPE_BATTLEGROUND",IF(J214&lt;&gt;"LIBSETS_SETTYPE_SPECIAL",IF(AG214&lt;&gt;"",VLOOKUP(AG214,'ESO zone constants'!$E$2:$L$4999,8,FALSE),""),""),"")</f>
        <v/>
      </c>
      <c r="AJ214" s="3" t="str">
        <f>IF(J214&lt;&gt;"LIBSETS_SETTYPE_BATTLEGROUND",IF(J214&lt;&gt;"LIBSETS_SETTYPE_SPECIAL",IF(AK214&lt;&gt;"",VLOOKUP(AK214,'ESO zone constants'!$E$2:$L$4999,8,FALSE),""),""),"")</f>
        <v/>
      </c>
      <c r="AN214" s="3" t="str">
        <f>IF(J214&lt;&gt;"LIBSETS_SETTYPE_BATTLEGROUND",IF(J214&lt;&gt;"LIBSETS_SETTYPE_SPECIAL",IF(AO214&lt;&gt;"",VLOOKUP(AO214,'ESO zone constants'!$E$2:$L$4999,8,FALSE),""),""),"")</f>
        <v/>
      </c>
      <c r="AR214" s="25" t="str">
        <f t="shared" si="18"/>
        <v>[170] = {wayshrines={-1,-1,-1,}, dlcId=DLC_BASE_GAME</v>
      </c>
      <c r="AS214" s="25" t="str">
        <f t="shared" si="16"/>
        <v>, zoneIds={935}, veteran={[EQUIP_TYPE_HEAD]=true, [EQUIP_TYPE_SHOULDERS]=false}</v>
      </c>
      <c r="AT214" s="25" t="str">
        <f t="shared" si="19"/>
        <v>, setType=LIBSETS_SETTYPE_MONSTER},</v>
      </c>
      <c r="AU214" s="25" t="str">
        <f t="shared" si="17"/>
        <v xml:space="preserve"> --Maw of the Infernal / Schlund des Infernalen   [The Banished Cells II]</v>
      </c>
    </row>
    <row r="215" spans="1:47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5"/>
        <v>183</v>
      </c>
      <c r="J215" s="8" t="s">
        <v>4288</v>
      </c>
      <c r="K215">
        <v>3</v>
      </c>
      <c r="L215" t="s">
        <v>4275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constants'!$E$2:$L$4999,8,FALSE),"")</f>
        <v>688</v>
      </c>
      <c r="S215" t="s">
        <v>54</v>
      </c>
      <c r="T215" s="23" t="str">
        <f>VLOOKUP(R215,'ESO zone constants'!$L$2:$O$9999,4,FALSE)</f>
        <v>DLC_IMPERIAL_CITY</v>
      </c>
      <c r="U215" s="3" t="str">
        <f>VLOOKUP(T215,'LibSets constants'!$B$2:$C$999,2,FALSE)</f>
        <v>Imperial City</v>
      </c>
      <c r="V215" t="s">
        <v>2525</v>
      </c>
      <c r="X215" s="3" t="str">
        <f>IF(J215&lt;&gt;"LIBSETS_SETTYPE_BATTLEGROUND",IF(J215&lt;&gt;"LIBSETS_SETTYPE_SPECIAL",IF(Y215&lt;&gt;"",VLOOKUP(Y215,'ESO zone constants'!$E$2:$L$4999,8,FALSE),""),""),"")</f>
        <v/>
      </c>
      <c r="AB215" s="3" t="str">
        <f>IF(J215&lt;&gt;"LIBSETS_SETTYPE_BATTLEGROUND",IF(J215&lt;&gt;"LIBSETS_SETTYPE_SPECIAL",IF(AC215&lt;&gt;"",VLOOKUP(AC215,'ESO zone constants'!$E$2:$L$4999,8,FALSE),""),""),"")</f>
        <v/>
      </c>
      <c r="AF215" s="3" t="str">
        <f>IF(J215&lt;&gt;"LIBSETS_SETTYPE_BATTLEGROUND",IF(J215&lt;&gt;"LIBSETS_SETTYPE_SPECIAL",IF(AG215&lt;&gt;"",VLOOKUP(AG215,'ESO zone constants'!$E$2:$L$4999,8,FALSE),""),""),"")</f>
        <v/>
      </c>
      <c r="AJ215" s="3" t="str">
        <f>IF(J215&lt;&gt;"LIBSETS_SETTYPE_BATTLEGROUND",IF(J215&lt;&gt;"LIBSETS_SETTYPE_SPECIAL",IF(AK215&lt;&gt;"",VLOOKUP(AK215,'ESO zone constants'!$E$2:$L$4999,8,FALSE),""),""),"")</f>
        <v/>
      </c>
      <c r="AN215" s="3" t="str">
        <f>IF(J215&lt;&gt;"LIBSETS_SETTYPE_BATTLEGROUND",IF(J215&lt;&gt;"LIBSETS_SETTYPE_SPECIAL",IF(AO215&lt;&gt;"",VLOOKUP(AO215,'ESO zone constants'!$E$2:$L$4999,8,FALSE),""),""),"")</f>
        <v/>
      </c>
      <c r="AR215" s="25" t="str">
        <f t="shared" si="18"/>
        <v>[183] = {wayshrines={-1,-1,-1,}, dlcId=DLC_IMPERIAL_CITY</v>
      </c>
      <c r="AS215" s="25" t="str">
        <f t="shared" si="16"/>
        <v>, zoneIds={688}, veteran={[EQUIP_TYPE_HEAD]=true, [EQUIP_TYPE_SHOULDERS]=false}</v>
      </c>
      <c r="AT215" s="25" t="str">
        <f t="shared" si="19"/>
        <v>, setType=LIBSETS_SETTYPE_MONSTER},</v>
      </c>
      <c r="AU215" s="25" t="str">
        <f t="shared" si="17"/>
        <v xml:space="preserve"> --Molag Kena / Molag Kena   [White-Gold Tower]</v>
      </c>
    </row>
    <row r="216" spans="1:47" x14ac:dyDescent="0.25">
      <c r="A216" s="5">
        <v>256</v>
      </c>
      <c r="B216" t="s">
        <v>1949</v>
      </c>
      <c r="C216" t="s">
        <v>13</v>
      </c>
      <c r="D216" t="s">
        <v>1950</v>
      </c>
      <c r="G216" s="3">
        <f t="shared" si="15"/>
        <v>256</v>
      </c>
      <c r="J216" s="8" t="s">
        <v>4288</v>
      </c>
      <c r="K216">
        <v>3</v>
      </c>
      <c r="L216" t="s">
        <v>4275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constants'!$E$2:$L$4999,8,FALSE),"")</f>
        <v>843</v>
      </c>
      <c r="S216" t="s">
        <v>53</v>
      </c>
      <c r="T216" s="23" t="str">
        <f>VLOOKUP(R216,'ESO zone constants'!$L$2:$O$9999,4,FALSE)</f>
        <v>DLC_BASE_GAME</v>
      </c>
      <c r="U216" s="3" t="str">
        <f>VLOOKUP(T216,'LibSets constants'!$B$2:$C$999,2,FALSE)</f>
        <v>Included in base game</v>
      </c>
      <c r="V216" t="s">
        <v>2524</v>
      </c>
      <c r="X216" s="3" t="str">
        <f>IF(J216&lt;&gt;"LIBSETS_SETTYPE_BATTLEGROUND",IF(J216&lt;&gt;"LIBSETS_SETTYPE_SPECIAL",IF(Y216&lt;&gt;"",VLOOKUP(Y216,'ESO zone constants'!$E$2:$L$4999,8,FALSE),""),""),"")</f>
        <v/>
      </c>
      <c r="AB216" s="3" t="str">
        <f>IF(J216&lt;&gt;"LIBSETS_SETTYPE_BATTLEGROUND",IF(J216&lt;&gt;"LIBSETS_SETTYPE_SPECIAL",IF(AC216&lt;&gt;"",VLOOKUP(AC216,'ESO zone constants'!$E$2:$L$4999,8,FALSE),""),""),"")</f>
        <v/>
      </c>
      <c r="AF216" s="3" t="str">
        <f>IF(J216&lt;&gt;"LIBSETS_SETTYPE_BATTLEGROUND",IF(J216&lt;&gt;"LIBSETS_SETTYPE_SPECIAL",IF(AG216&lt;&gt;"",VLOOKUP(AG216,'ESO zone constants'!$E$2:$L$4999,8,FALSE),""),""),"")</f>
        <v/>
      </c>
      <c r="AJ216" s="3" t="str">
        <f>IF(J216&lt;&gt;"LIBSETS_SETTYPE_BATTLEGROUND",IF(J216&lt;&gt;"LIBSETS_SETTYPE_SPECIAL",IF(AK216&lt;&gt;"",VLOOKUP(AK216,'ESO zone constants'!$E$2:$L$4999,8,FALSE),""),""),"")</f>
        <v/>
      </c>
      <c r="AN216" s="3" t="str">
        <f>IF(J216&lt;&gt;"LIBSETS_SETTYPE_BATTLEGROUND",IF(J216&lt;&gt;"LIBSETS_SETTYPE_SPECIAL",IF(AO216&lt;&gt;"",VLOOKUP(AO216,'ESO zone constants'!$E$2:$L$4999,8,FALSE),""),""),"")</f>
        <v/>
      </c>
      <c r="AR216" s="25" t="str">
        <f t="shared" si="18"/>
        <v>[256] = {wayshrines={-1,-1,-1,}, dlcId=DLC_BASE_GAME</v>
      </c>
      <c r="AS216" s="25" t="str">
        <f t="shared" si="16"/>
        <v>, zoneIds={843}, veteran={[EQUIP_TYPE_HEAD]=true, [EQUIP_TYPE_SHOULDERS]=false}</v>
      </c>
      <c r="AT216" s="25" t="str">
        <f t="shared" si="19"/>
        <v>, setType=LIBSETS_SETTYPE_MONSTER},</v>
      </c>
      <c r="AU216" s="25" t="str">
        <f t="shared" si="17"/>
        <v xml:space="preserve"> --Mighty Chudan / Mächtiger Chudan   [Ruins of Mazzatun]</v>
      </c>
    </row>
    <row r="217" spans="1:47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5"/>
        <v>257</v>
      </c>
      <c r="J217" s="8" t="s">
        <v>4288</v>
      </c>
      <c r="K217">
        <v>3</v>
      </c>
      <c r="L217" t="s">
        <v>4275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constants'!$E$2:$L$4999,8,FALSE),"")</f>
        <v>848</v>
      </c>
      <c r="S217" t="s">
        <v>72</v>
      </c>
      <c r="T217" s="23" t="str">
        <f>VLOOKUP(R217,'ESO zone constants'!$L$2:$O$9999,4,FALSE)</f>
        <v>DLC_BASE_GAME</v>
      </c>
      <c r="U217" s="3" t="str">
        <f>VLOOKUP(T217,'LibSets constants'!$B$2:$C$999,2,FALSE)</f>
        <v>Included in base game</v>
      </c>
      <c r="V217" t="s">
        <v>2541</v>
      </c>
      <c r="X217" s="3" t="str">
        <f>IF(J217&lt;&gt;"LIBSETS_SETTYPE_BATTLEGROUND",IF(J217&lt;&gt;"LIBSETS_SETTYPE_SPECIAL",IF(Y217&lt;&gt;"",VLOOKUP(Y217,'ESO zone constants'!$E$2:$L$4999,8,FALSE),""),""),"")</f>
        <v/>
      </c>
      <c r="AB217" s="3" t="str">
        <f>IF(J217&lt;&gt;"LIBSETS_SETTYPE_BATTLEGROUND",IF(J217&lt;&gt;"LIBSETS_SETTYPE_SPECIAL",IF(AC217&lt;&gt;"",VLOOKUP(AC217,'ESO zone constants'!$E$2:$L$4999,8,FALSE),""),""),"")</f>
        <v/>
      </c>
      <c r="AF217" s="3" t="str">
        <f>IF(J217&lt;&gt;"LIBSETS_SETTYPE_BATTLEGROUND",IF(J217&lt;&gt;"LIBSETS_SETTYPE_SPECIAL",IF(AG217&lt;&gt;"",VLOOKUP(AG217,'ESO zone constants'!$E$2:$L$4999,8,FALSE),""),""),"")</f>
        <v/>
      </c>
      <c r="AJ217" s="3" t="str">
        <f>IF(J217&lt;&gt;"LIBSETS_SETTYPE_BATTLEGROUND",IF(J217&lt;&gt;"LIBSETS_SETTYPE_SPECIAL",IF(AK217&lt;&gt;"",VLOOKUP(AK217,'ESO zone constants'!$E$2:$L$4999,8,FALSE),""),""),"")</f>
        <v/>
      </c>
      <c r="AN217" s="3" t="str">
        <f>IF(J217&lt;&gt;"LIBSETS_SETTYPE_BATTLEGROUND",IF(J217&lt;&gt;"LIBSETS_SETTYPE_SPECIAL",IF(AO217&lt;&gt;"",VLOOKUP(AO217,'ESO zone constants'!$E$2:$L$4999,8,FALSE),""),""),"")</f>
        <v/>
      </c>
      <c r="AR217" s="25" t="str">
        <f t="shared" si="18"/>
        <v>[257] = {wayshrines={-1,-1,-1,}, dlcId=DLC_BASE_GAME</v>
      </c>
      <c r="AS217" s="25" t="str">
        <f t="shared" si="16"/>
        <v>, zoneIds={848}, veteran={[EQUIP_TYPE_HEAD]=true, [EQUIP_TYPE_SHOULDERS]=false}</v>
      </c>
      <c r="AT217" s="25" t="str">
        <f t="shared" si="19"/>
        <v>, setType=LIBSETS_SETTYPE_MONSTER},</v>
      </c>
      <c r="AU217" s="25" t="str">
        <f t="shared" si="17"/>
        <v xml:space="preserve"> --Velidreth / Velidreth   [Cradle of Shadows]</v>
      </c>
    </row>
    <row r="218" spans="1:47" s="34" customFormat="1" x14ac:dyDescent="0.25">
      <c r="A218" s="18">
        <v>264</v>
      </c>
      <c r="B218" s="15" t="s">
        <v>1969</v>
      </c>
      <c r="C218" s="15" t="s">
        <v>1971</v>
      </c>
      <c r="D218" s="15" t="s">
        <v>1970</v>
      </c>
      <c r="E218" s="15"/>
      <c r="F218" s="15"/>
      <c r="G218" s="30">
        <f t="shared" si="15"/>
        <v>264</v>
      </c>
      <c r="H218" s="15" t="s">
        <v>4276</v>
      </c>
      <c r="I218" s="15" t="s">
        <v>4273</v>
      </c>
      <c r="J218" s="33" t="s">
        <v>4288</v>
      </c>
      <c r="K218" s="15"/>
      <c r="L218" s="15" t="s">
        <v>4275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0"/>
      <c r="S218" s="15"/>
      <c r="T218" s="23"/>
      <c r="U218" s="3"/>
      <c r="V218" s="15"/>
      <c r="W218" s="15"/>
      <c r="X218" s="3" t="str">
        <f>IF(J218&lt;&gt;"LIBSETS_SETTYPE_BATTLEGROUND",IF(J218&lt;&gt;"LIBSETS_SETTYPE_SPECIAL",IF(Y218&lt;&gt;"",VLOOKUP(Y218,'ESO zone constants'!$E$2:$L$4999,8,FALSE),""),""),"")</f>
        <v/>
      </c>
      <c r="Y218" s="15"/>
      <c r="AB218" s="3" t="str">
        <f>IF(J218&lt;&gt;"LIBSETS_SETTYPE_BATTLEGROUND",IF(J218&lt;&gt;"LIBSETS_SETTYPE_SPECIAL",IF(AC218&lt;&gt;"",VLOOKUP(AC218,'ESO zone constants'!$E$2:$L$4999,8,FALSE),""),""),"")</f>
        <v/>
      </c>
      <c r="AC218" s="15"/>
      <c r="AF218" s="3" t="str">
        <f>IF(J218&lt;&gt;"LIBSETS_SETTYPE_BATTLEGROUND",IF(J218&lt;&gt;"LIBSETS_SETTYPE_SPECIAL",IF(AG218&lt;&gt;"",VLOOKUP(AG218,'ESO zone constants'!$E$2:$L$4999,8,FALSE),""),""),"")</f>
        <v/>
      </c>
      <c r="AG218" s="15"/>
      <c r="AJ218" s="3" t="str">
        <f>IF(J218&lt;&gt;"LIBSETS_SETTYPE_BATTLEGROUND",IF(J218&lt;&gt;"LIBSETS_SETTYPE_SPECIAL",IF(AK218&lt;&gt;"",VLOOKUP(AK218,'ESO zone constants'!$E$2:$L$4999,8,FALSE),""),""),"")</f>
        <v/>
      </c>
      <c r="AK218" s="15"/>
      <c r="AN218" s="3" t="str">
        <f>IF(J218&lt;&gt;"LIBSETS_SETTYPE_BATTLEGROUND",IF(J218&lt;&gt;"LIBSETS_SETTYPE_SPECIAL",IF(AO218&lt;&gt;"",VLOOKUP(AO218,'ESO zone constants'!$E$2:$L$4999,8,FALSE),""),""),"")</f>
        <v/>
      </c>
      <c r="AO218" s="15"/>
      <c r="AR218" s="25" t="str">
        <f t="shared" si="18"/>
        <v/>
      </c>
      <c r="AS218" s="35" t="str">
        <f t="shared" si="16"/>
        <v/>
      </c>
      <c r="AT218" s="25" t="str">
        <f t="shared" si="19"/>
        <v/>
      </c>
      <c r="AU218" s="35" t="str">
        <f t="shared" si="17"/>
        <v/>
      </c>
    </row>
    <row r="219" spans="1:47" s="15" customFormat="1" x14ac:dyDescent="0.25">
      <c r="A219" s="5">
        <v>265</v>
      </c>
      <c r="B219" t="s">
        <v>1972</v>
      </c>
      <c r="C219" t="s">
        <v>22</v>
      </c>
      <c r="D219" t="s">
        <v>1973</v>
      </c>
      <c r="E219"/>
      <c r="F219"/>
      <c r="G219" s="3">
        <f t="shared" si="15"/>
        <v>265</v>
      </c>
      <c r="H219"/>
      <c r="I219"/>
      <c r="J219" s="8" t="s">
        <v>4288</v>
      </c>
      <c r="K219">
        <v>2</v>
      </c>
      <c r="L219" t="s">
        <v>4275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constants'!$E$2:$L$4999,8,FALSE),"")</f>
        <v>380</v>
      </c>
      <c r="S219" t="s">
        <v>140</v>
      </c>
      <c r="T219" s="23" t="str">
        <f>VLOOKUP(R219,'ESO zone constants'!$L$2:$O$9999,4,FALSE)</f>
        <v>DLC_BASE_GAME</v>
      </c>
      <c r="U219" s="3" t="str">
        <f>VLOOKUP(T219,'LibSets constants'!$B$2:$C$999,2,FALSE)</f>
        <v>Included in base game</v>
      </c>
      <c r="V219" t="s">
        <v>2523</v>
      </c>
      <c r="W219"/>
      <c r="X219" s="3" t="str">
        <f>IF(J219&lt;&gt;"LIBSETS_SETTYPE_BATTLEGROUND",IF(J219&lt;&gt;"LIBSETS_SETTYPE_SPECIAL",IF(Y219&lt;&gt;"",VLOOKUP(Y219,'ESO zone constants'!$E$2:$L$4999,8,FALSE),""),""),"")</f>
        <v/>
      </c>
      <c r="Y219"/>
      <c r="Z219"/>
      <c r="AA219"/>
      <c r="AB219" s="3" t="str">
        <f>IF(J219&lt;&gt;"LIBSETS_SETTYPE_BATTLEGROUND",IF(J219&lt;&gt;"LIBSETS_SETTYPE_SPECIAL",IF(AC219&lt;&gt;"",VLOOKUP(AC219,'ESO zone constants'!$E$2:$L$4999,8,FALSE),""),""),"")</f>
        <v/>
      </c>
      <c r="AC219"/>
      <c r="AD219"/>
      <c r="AE219"/>
      <c r="AF219" s="3" t="str">
        <f>IF(J219&lt;&gt;"LIBSETS_SETTYPE_BATTLEGROUND",IF(J219&lt;&gt;"LIBSETS_SETTYPE_SPECIAL",IF(AG219&lt;&gt;"",VLOOKUP(AG219,'ESO zone constants'!$E$2:$L$4999,8,FALSE),""),""),"")</f>
        <v/>
      </c>
      <c r="AG219"/>
      <c r="AH219"/>
      <c r="AI219"/>
      <c r="AJ219" s="3" t="str">
        <f>IF(J219&lt;&gt;"LIBSETS_SETTYPE_BATTLEGROUND",IF(J219&lt;&gt;"LIBSETS_SETTYPE_SPECIAL",IF(AK219&lt;&gt;"",VLOOKUP(AK219,'ESO zone constants'!$E$2:$L$4999,8,FALSE),""),""),"")</f>
        <v/>
      </c>
      <c r="AK219"/>
      <c r="AL219"/>
      <c r="AM219"/>
      <c r="AN219" s="3" t="str">
        <f>IF(J219&lt;&gt;"LIBSETS_SETTYPE_BATTLEGROUND",IF(J219&lt;&gt;"LIBSETS_SETTYPE_SPECIAL",IF(AO219&lt;&gt;"",VLOOKUP(AO219,'ESO zone constants'!$E$2:$L$4999,8,FALSE),""),""),"")</f>
        <v/>
      </c>
      <c r="AO219"/>
      <c r="AP219"/>
      <c r="AQ219"/>
      <c r="AR219" s="25" t="str">
        <f t="shared" si="18"/>
        <v>[265] = {wayshrines={-1,-1,-1,}, dlcId=DLC_BASE_GAME</v>
      </c>
      <c r="AS219" s="25" t="str">
        <f t="shared" si="16"/>
        <v>, zoneIds={380}, veteran={[EQUIP_TYPE_HEAD]=true, [EQUIP_TYPE_SHOULDERS]=false}</v>
      </c>
      <c r="AT219" s="25" t="str">
        <f t="shared" si="19"/>
        <v>, setType=LIBSETS_SETTYPE_MONSTER},</v>
      </c>
      <c r="AU219" s="25" t="str">
        <f t="shared" si="17"/>
        <v xml:space="preserve"> --Shadowrend / Schattenriss   [The Banished Cells I]</v>
      </c>
    </row>
    <row r="220" spans="1:47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5"/>
        <v>266</v>
      </c>
      <c r="J220" s="8" t="s">
        <v>4288</v>
      </c>
      <c r="K220">
        <v>2</v>
      </c>
      <c r="L220" t="s">
        <v>4275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constants'!$E$2:$L$4999,8,FALSE),"")</f>
        <v>283</v>
      </c>
      <c r="S220" t="s">
        <v>51</v>
      </c>
      <c r="T220" s="23" t="str">
        <f>VLOOKUP(R220,'ESO zone constants'!$L$2:$O$9999,4,FALSE)</f>
        <v>DLC_BASE_GAME</v>
      </c>
      <c r="U220" s="3" t="str">
        <f>VLOOKUP(T220,'LibSets constants'!$B$2:$C$999,2,FALSE)</f>
        <v>Included in base game</v>
      </c>
      <c r="V220" t="s">
        <v>2521</v>
      </c>
      <c r="X220" s="3" t="str">
        <f>IF(J220&lt;&gt;"LIBSETS_SETTYPE_BATTLEGROUND",IF(J220&lt;&gt;"LIBSETS_SETTYPE_SPECIAL",IF(Y220&lt;&gt;"",VLOOKUP(Y220,'ESO zone constants'!$E$2:$L$4999,8,FALSE),""),""),"")</f>
        <v/>
      </c>
      <c r="AB220" s="3" t="str">
        <f>IF(J220&lt;&gt;"LIBSETS_SETTYPE_BATTLEGROUND",IF(J220&lt;&gt;"LIBSETS_SETTYPE_SPECIAL",IF(AC220&lt;&gt;"",VLOOKUP(AC220,'ESO zone constants'!$E$2:$L$4999,8,FALSE),""),""),"")</f>
        <v/>
      </c>
      <c r="AF220" s="3" t="str">
        <f>IF(J220&lt;&gt;"LIBSETS_SETTYPE_BATTLEGROUND",IF(J220&lt;&gt;"LIBSETS_SETTYPE_SPECIAL",IF(AG220&lt;&gt;"",VLOOKUP(AG220,'ESO zone constants'!$E$2:$L$4999,8,FALSE),""),""),"")</f>
        <v/>
      </c>
      <c r="AJ220" s="3" t="str">
        <f>IF(J220&lt;&gt;"LIBSETS_SETTYPE_BATTLEGROUND",IF(J220&lt;&gt;"LIBSETS_SETTYPE_SPECIAL",IF(AK220&lt;&gt;"",VLOOKUP(AK220,'ESO zone constants'!$E$2:$L$4999,8,FALSE),""),""),"")</f>
        <v/>
      </c>
      <c r="AN220" s="3" t="str">
        <f>IF(J220&lt;&gt;"LIBSETS_SETTYPE_BATTLEGROUND",IF(J220&lt;&gt;"LIBSETS_SETTYPE_SPECIAL",IF(AO220&lt;&gt;"",VLOOKUP(AO220,'ESO zone constants'!$E$2:$L$4999,8,FALSE),""),""),"")</f>
        <v/>
      </c>
      <c r="AR220" s="25" t="str">
        <f t="shared" si="18"/>
        <v>[266] = {wayshrines={-1,-1,-1,}, dlcId=DLC_BASE_GAME</v>
      </c>
      <c r="AS220" s="25" t="str">
        <f t="shared" si="16"/>
        <v>, zoneIds={283}, veteran={[EQUIP_TYPE_HEAD]=true, [EQUIP_TYPE_SHOULDERS]=false}</v>
      </c>
      <c r="AT220" s="25" t="str">
        <f t="shared" si="19"/>
        <v>, setType=LIBSETS_SETTYPE_MONSTER},</v>
      </c>
      <c r="AU220" s="25" t="str">
        <f t="shared" si="17"/>
        <v xml:space="preserve"> --Kra'gh / Kra'gh   [Fungal Grotto I]</v>
      </c>
    </row>
    <row r="221" spans="1:47" x14ac:dyDescent="0.25">
      <c r="A221" s="5">
        <v>267</v>
      </c>
      <c r="B221" t="s">
        <v>1974</v>
      </c>
      <c r="C221" t="s">
        <v>27</v>
      </c>
      <c r="D221" t="s">
        <v>1975</v>
      </c>
      <c r="G221" s="3">
        <f t="shared" si="15"/>
        <v>267</v>
      </c>
      <c r="J221" s="8" t="s">
        <v>4288</v>
      </c>
      <c r="K221">
        <v>2</v>
      </c>
      <c r="L221" t="s">
        <v>4275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constants'!$E$2:$L$4999,8,FALSE),"")</f>
        <v>144</v>
      </c>
      <c r="S221" t="s">
        <v>66</v>
      </c>
      <c r="T221" s="23" t="str">
        <f>VLOOKUP(R221,'ESO zone constants'!$L$2:$O$9999,4,FALSE)</f>
        <v>DLC_BASE_GAME</v>
      </c>
      <c r="U221" s="3" t="str">
        <f>VLOOKUP(T221,'LibSets constants'!$B$2:$C$999,2,FALSE)</f>
        <v>Included in base game</v>
      </c>
      <c r="V221" t="s">
        <v>2535</v>
      </c>
      <c r="X221" s="3" t="str">
        <f>IF(J221&lt;&gt;"LIBSETS_SETTYPE_BATTLEGROUND",IF(J221&lt;&gt;"LIBSETS_SETTYPE_SPECIAL",IF(Y221&lt;&gt;"",VLOOKUP(Y221,'ESO zone constants'!$E$2:$L$4999,8,FALSE),""),""),"")</f>
        <v/>
      </c>
      <c r="AB221" s="3" t="str">
        <f>IF(J221&lt;&gt;"LIBSETS_SETTYPE_BATTLEGROUND",IF(J221&lt;&gt;"LIBSETS_SETTYPE_SPECIAL",IF(AC221&lt;&gt;"",VLOOKUP(AC221,'ESO zone constants'!$E$2:$L$4999,8,FALSE),""),""),"")</f>
        <v/>
      </c>
      <c r="AF221" s="3" t="str">
        <f>IF(J221&lt;&gt;"LIBSETS_SETTYPE_BATTLEGROUND",IF(J221&lt;&gt;"LIBSETS_SETTYPE_SPECIAL",IF(AG221&lt;&gt;"",VLOOKUP(AG221,'ESO zone constants'!$E$2:$L$4999,8,FALSE),""),""),"")</f>
        <v/>
      </c>
      <c r="AJ221" s="3" t="str">
        <f>IF(J221&lt;&gt;"LIBSETS_SETTYPE_BATTLEGROUND",IF(J221&lt;&gt;"LIBSETS_SETTYPE_SPECIAL",IF(AK221&lt;&gt;"",VLOOKUP(AK221,'ESO zone constants'!$E$2:$L$4999,8,FALSE),""),""),"")</f>
        <v/>
      </c>
      <c r="AN221" s="3" t="str">
        <f>IF(J221&lt;&gt;"LIBSETS_SETTYPE_BATTLEGROUND",IF(J221&lt;&gt;"LIBSETS_SETTYPE_SPECIAL",IF(AO221&lt;&gt;"",VLOOKUP(AO221,'ESO zone constants'!$E$2:$L$4999,8,FALSE),""),""),"")</f>
        <v/>
      </c>
      <c r="AR221" s="25" t="str">
        <f t="shared" si="18"/>
        <v>[267] = {wayshrines={-1,-1,-1,}, dlcId=DLC_BASE_GAME</v>
      </c>
      <c r="AS221" s="25" t="str">
        <f t="shared" si="16"/>
        <v>, zoneIds={144}, veteran={[EQUIP_TYPE_HEAD]=true, [EQUIP_TYPE_SHOULDERS]=false}</v>
      </c>
      <c r="AT221" s="25" t="str">
        <f t="shared" si="19"/>
        <v>, setType=LIBSETS_SETTYPE_MONSTER},</v>
      </c>
      <c r="AU221" s="25" t="str">
        <f t="shared" si="17"/>
        <v xml:space="preserve"> --Swarm Mother / Schwarmmutter   [Spindleclutch I]</v>
      </c>
    </row>
    <row r="222" spans="1:47" x14ac:dyDescent="0.25">
      <c r="A222" s="5">
        <v>268</v>
      </c>
      <c r="B222" t="s">
        <v>1976</v>
      </c>
      <c r="C222" t="s">
        <v>21</v>
      </c>
      <c r="D222" t="s">
        <v>1977</v>
      </c>
      <c r="G222" s="3">
        <f t="shared" si="15"/>
        <v>268</v>
      </c>
      <c r="J222" s="8" t="s">
        <v>4288</v>
      </c>
      <c r="K222">
        <v>2</v>
      </c>
      <c r="L222" t="s">
        <v>4275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constants'!$E$2:$L$4999,8,FALSE),"")</f>
        <v>63</v>
      </c>
      <c r="S222" t="s">
        <v>61</v>
      </c>
      <c r="T222" s="23" t="str">
        <f>VLOOKUP(R222,'ESO zone constants'!$L$2:$O$9999,4,FALSE)</f>
        <v>DLC_BASE_GAME</v>
      </c>
      <c r="U222" s="3" t="str">
        <f>VLOOKUP(T222,'LibSets constants'!$B$2:$C$999,2,FALSE)</f>
        <v>Included in base game</v>
      </c>
      <c r="V222" t="s">
        <v>21</v>
      </c>
      <c r="X222" s="3" t="str">
        <f>IF(J222&lt;&gt;"LIBSETS_SETTYPE_BATTLEGROUND",IF(J222&lt;&gt;"LIBSETS_SETTYPE_SPECIAL",IF(Y222&lt;&gt;"",VLOOKUP(Y222,'ESO zone constants'!$E$2:$L$4999,8,FALSE),""),""),"")</f>
        <v/>
      </c>
      <c r="AB222" s="3" t="str">
        <f>IF(J222&lt;&gt;"LIBSETS_SETTYPE_BATTLEGROUND",IF(J222&lt;&gt;"LIBSETS_SETTYPE_SPECIAL",IF(AC222&lt;&gt;"",VLOOKUP(AC222,'ESO zone constants'!$E$2:$L$4999,8,FALSE),""),""),"")</f>
        <v/>
      </c>
      <c r="AF222" s="3" t="str">
        <f>IF(J222&lt;&gt;"LIBSETS_SETTYPE_BATTLEGROUND",IF(J222&lt;&gt;"LIBSETS_SETTYPE_SPECIAL",IF(AG222&lt;&gt;"",VLOOKUP(AG222,'ESO zone constants'!$E$2:$L$4999,8,FALSE),""),""),"")</f>
        <v/>
      </c>
      <c r="AJ222" s="3" t="str">
        <f>IF(J222&lt;&gt;"LIBSETS_SETTYPE_BATTLEGROUND",IF(J222&lt;&gt;"LIBSETS_SETTYPE_SPECIAL",IF(AK222&lt;&gt;"",VLOOKUP(AK222,'ESO zone constants'!$E$2:$L$4999,8,FALSE),""),""),"")</f>
        <v/>
      </c>
      <c r="AN222" s="3" t="str">
        <f>IF(J222&lt;&gt;"LIBSETS_SETTYPE_BATTLEGROUND",IF(J222&lt;&gt;"LIBSETS_SETTYPE_SPECIAL",IF(AO222&lt;&gt;"",VLOOKUP(AO222,'ESO zone constants'!$E$2:$L$4999,8,FALSE),""),""),"")</f>
        <v/>
      </c>
      <c r="AR222" s="25" t="str">
        <f t="shared" si="18"/>
        <v>[268] = {wayshrines={-1,-1,-1,}, dlcId=DLC_BASE_GAME</v>
      </c>
      <c r="AS222" s="25" t="str">
        <f t="shared" si="16"/>
        <v>, zoneIds={63}, veteran={[EQUIP_TYPE_HEAD]=true, [EQUIP_TYPE_SHOULDERS]=false}</v>
      </c>
      <c r="AT222" s="25" t="str">
        <f t="shared" si="19"/>
        <v>, setType=LIBSETS_SETTYPE_MONSTER},</v>
      </c>
      <c r="AU222" s="25" t="str">
        <f t="shared" si="17"/>
        <v xml:space="preserve"> --Sentinel of Rkugamz / Wachposten von Rkugamz   [Darkshade Caverns I]</v>
      </c>
    </row>
    <row r="223" spans="1:47" x14ac:dyDescent="0.25">
      <c r="A223" s="5">
        <v>269</v>
      </c>
      <c r="B223" t="s">
        <v>1978</v>
      </c>
      <c r="C223" t="s">
        <v>2</v>
      </c>
      <c r="D223" t="s">
        <v>1979</v>
      </c>
      <c r="G223" s="3">
        <f t="shared" si="15"/>
        <v>269</v>
      </c>
      <c r="J223" s="8" t="s">
        <v>4288</v>
      </c>
      <c r="K223">
        <v>2</v>
      </c>
      <c r="L223" t="s">
        <v>4275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constants'!$E$2:$L$4999,8,FALSE),"")</f>
        <v>126</v>
      </c>
      <c r="S223" t="s">
        <v>43</v>
      </c>
      <c r="T223" s="23" t="str">
        <f>VLOOKUP(R223,'ESO zone constants'!$L$2:$O$9999,4,FALSE)</f>
        <v>DLC_BASE_GAME</v>
      </c>
      <c r="U223" s="3" t="str">
        <f>VLOOKUP(T223,'LibSets constants'!$B$2:$C$999,2,FALSE)</f>
        <v>Included in base game</v>
      </c>
      <c r="V223" t="s">
        <v>2513</v>
      </c>
      <c r="X223" s="3" t="str">
        <f>IF(J223&lt;&gt;"LIBSETS_SETTYPE_BATTLEGROUND",IF(J223&lt;&gt;"LIBSETS_SETTYPE_SPECIAL",IF(Y223&lt;&gt;"",VLOOKUP(Y223,'ESO zone constants'!$E$2:$L$4999,8,FALSE),""),""),"")</f>
        <v/>
      </c>
      <c r="AB223" s="3" t="str">
        <f>IF(J223&lt;&gt;"LIBSETS_SETTYPE_BATTLEGROUND",IF(J223&lt;&gt;"LIBSETS_SETTYPE_SPECIAL",IF(AC223&lt;&gt;"",VLOOKUP(AC223,'ESO zone constants'!$E$2:$L$4999,8,FALSE),""),""),"")</f>
        <v/>
      </c>
      <c r="AF223" s="3" t="str">
        <f>IF(J223&lt;&gt;"LIBSETS_SETTYPE_BATTLEGROUND",IF(J223&lt;&gt;"LIBSETS_SETTYPE_SPECIAL",IF(AG223&lt;&gt;"",VLOOKUP(AG223,'ESO zone constants'!$E$2:$L$4999,8,FALSE),""),""),"")</f>
        <v/>
      </c>
      <c r="AJ223" s="3" t="str">
        <f>IF(J223&lt;&gt;"LIBSETS_SETTYPE_BATTLEGROUND",IF(J223&lt;&gt;"LIBSETS_SETTYPE_SPECIAL",IF(AK223&lt;&gt;"",VLOOKUP(AK223,'ESO zone constants'!$E$2:$L$4999,8,FALSE),""),""),"")</f>
        <v/>
      </c>
      <c r="AN223" s="3" t="str">
        <f>IF(J223&lt;&gt;"LIBSETS_SETTYPE_BATTLEGROUND",IF(J223&lt;&gt;"LIBSETS_SETTYPE_SPECIAL",IF(AO223&lt;&gt;"",VLOOKUP(AO223,'ESO zone constants'!$E$2:$L$4999,8,FALSE),""),""),"")</f>
        <v/>
      </c>
      <c r="AR223" s="25" t="str">
        <f t="shared" si="18"/>
        <v>[269] = {wayshrines={-1,-1,-1,}, dlcId=DLC_BASE_GAME</v>
      </c>
      <c r="AS223" s="25" t="str">
        <f t="shared" si="16"/>
        <v>, zoneIds={126}, veteran={[EQUIP_TYPE_HEAD]=true, [EQUIP_TYPE_SHOULDERS]=false}</v>
      </c>
      <c r="AT223" s="25" t="str">
        <f t="shared" si="19"/>
        <v>, setType=LIBSETS_SETTYPE_MONSTER},</v>
      </c>
      <c r="AU223" s="25" t="str">
        <f t="shared" si="17"/>
        <v xml:space="preserve"> --Chokethorn / Würgedorn   [Elden Hollow I]</v>
      </c>
    </row>
    <row r="224" spans="1:47" x14ac:dyDescent="0.25">
      <c r="A224" s="5">
        <v>270</v>
      </c>
      <c r="B224" t="s">
        <v>1980</v>
      </c>
      <c r="C224" t="s">
        <v>23</v>
      </c>
      <c r="D224" t="s">
        <v>1981</v>
      </c>
      <c r="G224" s="3">
        <f t="shared" si="15"/>
        <v>270</v>
      </c>
      <c r="J224" s="8" t="s">
        <v>4288</v>
      </c>
      <c r="K224">
        <v>2</v>
      </c>
      <c r="L224" t="s">
        <v>4275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constants'!$E$2:$L$4999,8,FALSE),"")</f>
        <v>146</v>
      </c>
      <c r="S224" t="s">
        <v>62</v>
      </c>
      <c r="T224" s="23" t="str">
        <f>VLOOKUP(R224,'ESO zone constants'!$L$2:$O$9999,4,FALSE)</f>
        <v>DLC_BASE_GAME</v>
      </c>
      <c r="U224" s="3" t="str">
        <f>VLOOKUP(T224,'LibSets constants'!$B$2:$C$999,2,FALSE)</f>
        <v>Included in base game</v>
      </c>
      <c r="V224" t="s">
        <v>2529</v>
      </c>
      <c r="X224" s="3" t="str">
        <f>IF(J224&lt;&gt;"LIBSETS_SETTYPE_BATTLEGROUND",IF(J224&lt;&gt;"LIBSETS_SETTYPE_SPECIAL",IF(Y224&lt;&gt;"",VLOOKUP(Y224,'ESO zone constants'!$E$2:$L$4999,8,FALSE),""),""),"")</f>
        <v/>
      </c>
      <c r="AB224" s="3" t="str">
        <f>IF(J224&lt;&gt;"LIBSETS_SETTYPE_BATTLEGROUND",IF(J224&lt;&gt;"LIBSETS_SETTYPE_SPECIAL",IF(AC224&lt;&gt;"",VLOOKUP(AC224,'ESO zone constants'!$E$2:$L$4999,8,FALSE),""),""),"")</f>
        <v/>
      </c>
      <c r="AF224" s="3" t="str">
        <f>IF(J224&lt;&gt;"LIBSETS_SETTYPE_BATTLEGROUND",IF(J224&lt;&gt;"LIBSETS_SETTYPE_SPECIAL",IF(AG224&lt;&gt;"",VLOOKUP(AG224,'ESO zone constants'!$E$2:$L$4999,8,FALSE),""),""),"")</f>
        <v/>
      </c>
      <c r="AJ224" s="3" t="str">
        <f>IF(J224&lt;&gt;"LIBSETS_SETTYPE_BATTLEGROUND",IF(J224&lt;&gt;"LIBSETS_SETTYPE_SPECIAL",IF(AK224&lt;&gt;"",VLOOKUP(AK224,'ESO zone constants'!$E$2:$L$4999,8,FALSE),""),""),"")</f>
        <v/>
      </c>
      <c r="AN224" s="3" t="str">
        <f>IF(J224&lt;&gt;"LIBSETS_SETTYPE_BATTLEGROUND",IF(J224&lt;&gt;"LIBSETS_SETTYPE_SPECIAL",IF(AO224&lt;&gt;"",VLOOKUP(AO224,'ESO zone constants'!$E$2:$L$4999,8,FALSE),""),""),"")</f>
        <v/>
      </c>
      <c r="AR224" s="25" t="str">
        <f t="shared" si="18"/>
        <v>[270] = {wayshrines={-1,-1,-1,}, dlcId=DLC_BASE_GAME</v>
      </c>
      <c r="AS224" s="25" t="str">
        <f t="shared" si="16"/>
        <v>, zoneIds={146}, veteran={[EQUIP_TYPE_HEAD]=true, [EQUIP_TYPE_SHOULDERS]=false}</v>
      </c>
      <c r="AT224" s="25" t="str">
        <f t="shared" si="19"/>
        <v>, setType=LIBSETS_SETTYPE_MONSTER},</v>
      </c>
      <c r="AU224" s="25" t="str">
        <f t="shared" si="17"/>
        <v xml:space="preserve"> --Slimecraw / Schleimkropf   [Wayrest Sewers I]</v>
      </c>
    </row>
    <row r="225" spans="1:47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5"/>
        <v>271</v>
      </c>
      <c r="J225" s="8" t="s">
        <v>4288</v>
      </c>
      <c r="K225">
        <v>1</v>
      </c>
      <c r="L225" t="s">
        <v>4275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constants'!$E$2:$L$4999,8,FALSE),"")</f>
        <v>148</v>
      </c>
      <c r="S225" t="s">
        <v>60</v>
      </c>
      <c r="T225" s="23" t="str">
        <f>VLOOKUP(R225,'ESO zone constants'!$L$2:$O$9999,4,FALSE)</f>
        <v>DLC_BASE_GAME</v>
      </c>
      <c r="U225" s="3" t="str">
        <f>VLOOKUP(T225,'LibSets constants'!$B$2:$C$999,2,FALSE)</f>
        <v>Included in base game</v>
      </c>
      <c r="V225" t="s">
        <v>2531</v>
      </c>
      <c r="X225" s="3" t="str">
        <f>IF(J225&lt;&gt;"LIBSETS_SETTYPE_BATTLEGROUND",IF(J225&lt;&gt;"LIBSETS_SETTYPE_SPECIAL",IF(Y225&lt;&gt;"",VLOOKUP(Y225,'ESO zone constants'!$E$2:$L$4999,8,FALSE),""),""),"")</f>
        <v/>
      </c>
      <c r="AB225" s="3" t="str">
        <f>IF(J225&lt;&gt;"LIBSETS_SETTYPE_BATTLEGROUND",IF(J225&lt;&gt;"LIBSETS_SETTYPE_SPECIAL",IF(AC225&lt;&gt;"",VLOOKUP(AC225,'ESO zone constants'!$E$2:$L$4999,8,FALSE),""),""),"")</f>
        <v/>
      </c>
      <c r="AF225" s="3" t="str">
        <f>IF(J225&lt;&gt;"LIBSETS_SETTYPE_BATTLEGROUND",IF(J225&lt;&gt;"LIBSETS_SETTYPE_SPECIAL",IF(AG225&lt;&gt;"",VLOOKUP(AG225,'ESO zone constants'!$E$2:$L$4999,8,FALSE),""),""),"")</f>
        <v/>
      </c>
      <c r="AJ225" s="3" t="str">
        <f>IF(J225&lt;&gt;"LIBSETS_SETTYPE_BATTLEGROUND",IF(J225&lt;&gt;"LIBSETS_SETTYPE_SPECIAL",IF(AK225&lt;&gt;"",VLOOKUP(AK225,'ESO zone constants'!$E$2:$L$4999,8,FALSE),""),""),"")</f>
        <v/>
      </c>
      <c r="AN225" s="3" t="str">
        <f>IF(J225&lt;&gt;"LIBSETS_SETTYPE_BATTLEGROUND",IF(J225&lt;&gt;"LIBSETS_SETTYPE_SPECIAL",IF(AO225&lt;&gt;"",VLOOKUP(AO225,'ESO zone constants'!$E$2:$L$4999,8,FALSE),""),""),"")</f>
        <v/>
      </c>
      <c r="AR225" s="25" t="str">
        <f t="shared" si="18"/>
        <v>[271] = {wayshrines={-1,-1,-1,}, dlcId=DLC_BASE_GAME</v>
      </c>
      <c r="AS225" s="25" t="str">
        <f t="shared" si="16"/>
        <v>, zoneIds={148}, veteran={[EQUIP_TYPE_HEAD]=true, [EQUIP_TYPE_SHOULDERS]=false}</v>
      </c>
      <c r="AT225" s="25" t="str">
        <f t="shared" si="19"/>
        <v>, setType=LIBSETS_SETTYPE_MONSTER},</v>
      </c>
      <c r="AU225" s="25" t="str">
        <f t="shared" si="17"/>
        <v xml:space="preserve"> --Sellistrix / Sellistrix   [Arx Corinium]</v>
      </c>
    </row>
    <row r="226" spans="1:47" x14ac:dyDescent="0.25">
      <c r="A226" s="5">
        <v>272</v>
      </c>
      <c r="B226" t="s">
        <v>1982</v>
      </c>
      <c r="C226" t="s">
        <v>9</v>
      </c>
      <c r="D226" t="s">
        <v>1983</v>
      </c>
      <c r="G226" s="3">
        <f t="shared" si="15"/>
        <v>272</v>
      </c>
      <c r="J226" s="8" t="s">
        <v>4288</v>
      </c>
      <c r="K226">
        <v>1</v>
      </c>
      <c r="L226" t="s">
        <v>4275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constants'!$E$2:$L$4999,8,FALSE),"")</f>
        <v>176</v>
      </c>
      <c r="S226" t="s">
        <v>50</v>
      </c>
      <c r="T226" s="23" t="str">
        <f>VLOOKUP(R226,'ESO zone constants'!$L$2:$O$9999,4,FALSE)</f>
        <v>DLC_BASE_GAME</v>
      </c>
      <c r="U226" s="3" t="str">
        <f>VLOOKUP(T226,'LibSets constants'!$B$2:$C$999,2,FALSE)</f>
        <v>Included in base game</v>
      </c>
      <c r="V226" t="s">
        <v>2520</v>
      </c>
      <c r="X226" s="3" t="str">
        <f>IF(J226&lt;&gt;"LIBSETS_SETTYPE_BATTLEGROUND",IF(J226&lt;&gt;"LIBSETS_SETTYPE_SPECIAL",IF(Y226&lt;&gt;"",VLOOKUP(Y226,'ESO zone constants'!$E$2:$L$4999,8,FALSE),""),""),"")</f>
        <v/>
      </c>
      <c r="AB226" s="3" t="str">
        <f>IF(J226&lt;&gt;"LIBSETS_SETTYPE_BATTLEGROUND",IF(J226&lt;&gt;"LIBSETS_SETTYPE_SPECIAL",IF(AC226&lt;&gt;"",VLOOKUP(AC226,'ESO zone constants'!$E$2:$L$4999,8,FALSE),""),""),"")</f>
        <v/>
      </c>
      <c r="AF226" s="3" t="str">
        <f>IF(J226&lt;&gt;"LIBSETS_SETTYPE_BATTLEGROUND",IF(J226&lt;&gt;"LIBSETS_SETTYPE_SPECIAL",IF(AG226&lt;&gt;"",VLOOKUP(AG226,'ESO zone constants'!$E$2:$L$4999,8,FALSE),""),""),"")</f>
        <v/>
      </c>
      <c r="AJ226" s="3" t="str">
        <f>IF(J226&lt;&gt;"LIBSETS_SETTYPE_BATTLEGROUND",IF(J226&lt;&gt;"LIBSETS_SETTYPE_SPECIAL",IF(AK226&lt;&gt;"",VLOOKUP(AK226,'ESO zone constants'!$E$2:$L$4999,8,FALSE),""),""),"")</f>
        <v/>
      </c>
      <c r="AN226" s="3" t="str">
        <f>IF(J226&lt;&gt;"LIBSETS_SETTYPE_BATTLEGROUND",IF(J226&lt;&gt;"LIBSETS_SETTYPE_SPECIAL",IF(AO226&lt;&gt;"",VLOOKUP(AO226,'ESO zone constants'!$E$2:$L$4999,8,FALSE),""),""),"")</f>
        <v/>
      </c>
      <c r="AR226" s="25" t="str">
        <f t="shared" si="18"/>
        <v>[272] = {wayshrines={-1,-1,-1,}, dlcId=DLC_BASE_GAME</v>
      </c>
      <c r="AS226" s="25" t="str">
        <f t="shared" si="16"/>
        <v>, zoneIds={176}, veteran={[EQUIP_TYPE_HEAD]=true, [EQUIP_TYPE_SHOULDERS]=false}</v>
      </c>
      <c r="AT226" s="25" t="str">
        <f t="shared" si="19"/>
        <v>, setType=LIBSETS_SETTYPE_MONSTER},</v>
      </c>
      <c r="AU226" s="25" t="str">
        <f t="shared" si="17"/>
        <v xml:space="preserve"> --Infernal Guardian / Infernaler Wächter   [City of Ash I]</v>
      </c>
    </row>
    <row r="227" spans="1:47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5"/>
        <v>273</v>
      </c>
      <c r="J227" s="8" t="s">
        <v>4288</v>
      </c>
      <c r="K227">
        <v>1</v>
      </c>
      <c r="L227" t="s">
        <v>4275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constants'!$E$2:$L$4999,8,FALSE),"")</f>
        <v>130</v>
      </c>
      <c r="S227" t="s">
        <v>49</v>
      </c>
      <c r="T227" s="23" t="str">
        <f>VLOOKUP(R227,'ESO zone constants'!$L$2:$O$9999,4,FALSE)</f>
        <v>DLC_BASE_GAME</v>
      </c>
      <c r="U227" s="3" t="str">
        <f>VLOOKUP(T227,'LibSets constants'!$B$2:$C$999,2,FALSE)</f>
        <v>Included in base game</v>
      </c>
      <c r="V227" t="s">
        <v>2519</v>
      </c>
      <c r="X227" s="3" t="str">
        <f>IF(J227&lt;&gt;"LIBSETS_SETTYPE_BATTLEGROUND",IF(J227&lt;&gt;"LIBSETS_SETTYPE_SPECIAL",IF(Y227&lt;&gt;"",VLOOKUP(Y227,'ESO zone constants'!$E$2:$L$4999,8,FALSE),""),""),"")</f>
        <v/>
      </c>
      <c r="AB227" s="3" t="str">
        <f>IF(J227&lt;&gt;"LIBSETS_SETTYPE_BATTLEGROUND",IF(J227&lt;&gt;"LIBSETS_SETTYPE_SPECIAL",IF(AC227&lt;&gt;"",VLOOKUP(AC227,'ESO zone constants'!$E$2:$L$4999,8,FALSE),""),""),"")</f>
        <v/>
      </c>
      <c r="AF227" s="3" t="str">
        <f>IF(J227&lt;&gt;"LIBSETS_SETTYPE_BATTLEGROUND",IF(J227&lt;&gt;"LIBSETS_SETTYPE_SPECIAL",IF(AG227&lt;&gt;"",VLOOKUP(AG227,'ESO zone constants'!$E$2:$L$4999,8,FALSE),""),""),"")</f>
        <v/>
      </c>
      <c r="AJ227" s="3" t="str">
        <f>IF(J227&lt;&gt;"LIBSETS_SETTYPE_BATTLEGROUND",IF(J227&lt;&gt;"LIBSETS_SETTYPE_SPECIAL",IF(AK227&lt;&gt;"",VLOOKUP(AK227,'ESO zone constants'!$E$2:$L$4999,8,FALSE),""),""),"")</f>
        <v/>
      </c>
      <c r="AN227" s="3" t="str">
        <f>IF(J227&lt;&gt;"LIBSETS_SETTYPE_BATTLEGROUND",IF(J227&lt;&gt;"LIBSETS_SETTYPE_SPECIAL",IF(AO227&lt;&gt;"",VLOOKUP(AO227,'ESO zone constants'!$E$2:$L$4999,8,FALSE),""),""),"")</f>
        <v/>
      </c>
      <c r="AR227" s="25" t="str">
        <f t="shared" si="18"/>
        <v>[273] = {wayshrines={-1,-1,-1,}, dlcId=DLC_BASE_GAME</v>
      </c>
      <c r="AS227" s="25" t="str">
        <f t="shared" si="16"/>
        <v>, zoneIds={130}, veteran={[EQUIP_TYPE_HEAD]=true, [EQUIP_TYPE_SHOULDERS]=false}</v>
      </c>
      <c r="AT227" s="25" t="str">
        <f t="shared" si="19"/>
        <v>, setType=LIBSETS_SETTYPE_MONSTER},</v>
      </c>
      <c r="AU227" s="25" t="str">
        <f t="shared" si="17"/>
        <v xml:space="preserve"> --Ilambris / Ilambris   [Crypt of Hearts I]</v>
      </c>
    </row>
    <row r="228" spans="1:47" x14ac:dyDescent="0.25">
      <c r="A228" s="5">
        <v>274</v>
      </c>
      <c r="B228" t="s">
        <v>1984</v>
      </c>
      <c r="C228" t="s">
        <v>7</v>
      </c>
      <c r="D228" t="s">
        <v>1985</v>
      </c>
      <c r="G228" s="3">
        <f t="shared" si="15"/>
        <v>274</v>
      </c>
      <c r="J228" s="8" t="s">
        <v>4288</v>
      </c>
      <c r="K228">
        <v>1</v>
      </c>
      <c r="L228" t="s">
        <v>4275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constants'!$E$2:$L$4999,8,FALSE),"")</f>
        <v>449</v>
      </c>
      <c r="S228" t="s">
        <v>48</v>
      </c>
      <c r="T228" s="23" t="str">
        <f>VLOOKUP(R228,'ESO zone constants'!$L$2:$O$9999,4,FALSE)</f>
        <v>DLC_BASE_GAME</v>
      </c>
      <c r="U228" s="3" t="str">
        <f>VLOOKUP(T228,'LibSets constants'!$B$2:$C$999,2,FALSE)</f>
        <v>Included in base game</v>
      </c>
      <c r="V228" t="s">
        <v>2518</v>
      </c>
      <c r="X228" s="3" t="str">
        <f>IF(J228&lt;&gt;"LIBSETS_SETTYPE_BATTLEGROUND",IF(J228&lt;&gt;"LIBSETS_SETTYPE_SPECIAL",IF(Y228&lt;&gt;"",VLOOKUP(Y228,'ESO zone constants'!$E$2:$L$4999,8,FALSE),""),""),"")</f>
        <v/>
      </c>
      <c r="AB228" s="3" t="str">
        <f>IF(J228&lt;&gt;"LIBSETS_SETTYPE_BATTLEGROUND",IF(J228&lt;&gt;"LIBSETS_SETTYPE_SPECIAL",IF(AC228&lt;&gt;"",VLOOKUP(AC228,'ESO zone constants'!$E$2:$L$4999,8,FALSE),""),""),"")</f>
        <v/>
      </c>
      <c r="AF228" s="3" t="str">
        <f>IF(J228&lt;&gt;"LIBSETS_SETTYPE_BATTLEGROUND",IF(J228&lt;&gt;"LIBSETS_SETTYPE_SPECIAL",IF(AG228&lt;&gt;"",VLOOKUP(AG228,'ESO zone constants'!$E$2:$L$4999,8,FALSE),""),""),"")</f>
        <v/>
      </c>
      <c r="AJ228" s="3" t="str">
        <f>IF(J228&lt;&gt;"LIBSETS_SETTYPE_BATTLEGROUND",IF(J228&lt;&gt;"LIBSETS_SETTYPE_SPECIAL",IF(AK228&lt;&gt;"",VLOOKUP(AK228,'ESO zone constants'!$E$2:$L$4999,8,FALSE),""),""),"")</f>
        <v/>
      </c>
      <c r="AN228" s="3" t="str">
        <f>IF(J228&lt;&gt;"LIBSETS_SETTYPE_BATTLEGROUND",IF(J228&lt;&gt;"LIBSETS_SETTYPE_SPECIAL",IF(AO228&lt;&gt;"",VLOOKUP(AO228,'ESO zone constants'!$E$2:$L$4999,8,FALSE),""),""),"")</f>
        <v/>
      </c>
      <c r="AR228" s="25" t="str">
        <f t="shared" si="18"/>
        <v>[274] = {wayshrines={-1,-1,-1,}, dlcId=DLC_BASE_GAME</v>
      </c>
      <c r="AS228" s="25" t="str">
        <f t="shared" si="16"/>
        <v>, zoneIds={449}, veteran={[EQUIP_TYPE_HEAD]=true, [EQUIP_TYPE_SHOULDERS]=false}</v>
      </c>
      <c r="AT228" s="25" t="str">
        <f t="shared" si="19"/>
        <v>, setType=LIBSETS_SETTYPE_MONSTER},</v>
      </c>
      <c r="AU228" s="25" t="str">
        <f t="shared" si="17"/>
        <v xml:space="preserve"> --Iceheart / Eisherz   [Direfrost Keep]</v>
      </c>
    </row>
    <row r="229" spans="1:47" x14ac:dyDescent="0.25">
      <c r="A229" s="5">
        <v>275</v>
      </c>
      <c r="B229" t="s">
        <v>1986</v>
      </c>
      <c r="C229" t="s">
        <v>26</v>
      </c>
      <c r="D229" t="s">
        <v>1987</v>
      </c>
      <c r="G229" s="3">
        <f t="shared" si="15"/>
        <v>275</v>
      </c>
      <c r="J229" s="8" t="s">
        <v>4288</v>
      </c>
      <c r="K229">
        <v>1</v>
      </c>
      <c r="L229" t="s">
        <v>4275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constants'!$E$2:$L$4999,8,FALSE),"")</f>
        <v>131</v>
      </c>
      <c r="S229" t="s">
        <v>65</v>
      </c>
      <c r="T229" s="23" t="str">
        <f>VLOOKUP(R229,'ESO zone constants'!$L$2:$O$9999,4,FALSE)</f>
        <v>DLC_BASE_GAME</v>
      </c>
      <c r="U229" s="3" t="str">
        <f>VLOOKUP(T229,'LibSets constants'!$B$2:$C$999,2,FALSE)</f>
        <v>Included in base game</v>
      </c>
      <c r="V229" t="s">
        <v>2534</v>
      </c>
      <c r="X229" s="3" t="str">
        <f>IF(J229&lt;&gt;"LIBSETS_SETTYPE_BATTLEGROUND",IF(J229&lt;&gt;"LIBSETS_SETTYPE_SPECIAL",IF(Y229&lt;&gt;"",VLOOKUP(Y229,'ESO zone constants'!$E$2:$L$4999,8,FALSE),""),""),"")</f>
        <v/>
      </c>
      <c r="AB229" s="3" t="str">
        <f>IF(J229&lt;&gt;"LIBSETS_SETTYPE_BATTLEGROUND",IF(J229&lt;&gt;"LIBSETS_SETTYPE_SPECIAL",IF(AC229&lt;&gt;"",VLOOKUP(AC229,'ESO zone constants'!$E$2:$L$4999,8,FALSE),""),""),"")</f>
        <v/>
      </c>
      <c r="AF229" s="3" t="str">
        <f>IF(J229&lt;&gt;"LIBSETS_SETTYPE_BATTLEGROUND",IF(J229&lt;&gt;"LIBSETS_SETTYPE_SPECIAL",IF(AG229&lt;&gt;"",VLOOKUP(AG229,'ESO zone constants'!$E$2:$L$4999,8,FALSE),""),""),"")</f>
        <v/>
      </c>
      <c r="AJ229" s="3" t="str">
        <f>IF(J229&lt;&gt;"LIBSETS_SETTYPE_BATTLEGROUND",IF(J229&lt;&gt;"LIBSETS_SETTYPE_SPECIAL",IF(AK229&lt;&gt;"",VLOOKUP(AK229,'ESO zone constants'!$E$2:$L$4999,8,FALSE),""),""),"")</f>
        <v/>
      </c>
      <c r="AN229" s="3" t="str">
        <f>IF(J229&lt;&gt;"LIBSETS_SETTYPE_BATTLEGROUND",IF(J229&lt;&gt;"LIBSETS_SETTYPE_SPECIAL",IF(AO229&lt;&gt;"",VLOOKUP(AO229,'ESO zone constants'!$E$2:$L$4999,8,FALSE),""),""),"")</f>
        <v/>
      </c>
      <c r="AR229" s="25" t="str">
        <f t="shared" si="18"/>
        <v>[275] = {wayshrines={-1,-1,-1,}, dlcId=DLC_BASE_GAME</v>
      </c>
      <c r="AS229" s="25" t="str">
        <f t="shared" si="16"/>
        <v>, zoneIds={131}, veteran={[EQUIP_TYPE_HEAD]=true, [EQUIP_TYPE_SHOULDERS]=false}</v>
      </c>
      <c r="AT229" s="25" t="str">
        <f t="shared" si="19"/>
        <v>, setType=LIBSETS_SETTYPE_MONSTER},</v>
      </c>
      <c r="AU229" s="25" t="str">
        <f t="shared" si="17"/>
        <v xml:space="preserve"> --Stormfist / Sturmfaust   [Tempest Island]</v>
      </c>
    </row>
    <row r="230" spans="1:47" x14ac:dyDescent="0.25">
      <c r="A230" s="5">
        <v>276</v>
      </c>
      <c r="B230" t="s">
        <v>1988</v>
      </c>
      <c r="C230" t="s">
        <v>29</v>
      </c>
      <c r="D230" t="s">
        <v>1989</v>
      </c>
      <c r="G230" s="3">
        <f t="shared" si="15"/>
        <v>276</v>
      </c>
      <c r="J230" s="8" t="s">
        <v>4288</v>
      </c>
      <c r="K230">
        <v>1</v>
      </c>
      <c r="L230" t="s">
        <v>4275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constants'!$E$2:$L$4999,8,FALSE),"")</f>
        <v>1009</v>
      </c>
      <c r="S230" t="s">
        <v>69</v>
      </c>
      <c r="T230" s="23" t="str">
        <f>VLOOKUP(R230,'ESO zone constants'!$L$2:$O$9999,4,FALSE)</f>
        <v>DLC_BASE_GAME</v>
      </c>
      <c r="U230" s="3" t="str">
        <f>VLOOKUP(T230,'LibSets constants'!$B$2:$C$999,2,FALSE)</f>
        <v>Included in base game</v>
      </c>
      <c r="V230" t="s">
        <v>2539</v>
      </c>
      <c r="X230" s="3" t="str">
        <f>IF(J230&lt;&gt;"LIBSETS_SETTYPE_BATTLEGROUND",IF(J230&lt;&gt;"LIBSETS_SETTYPE_SPECIAL",IF(Y230&lt;&gt;"",VLOOKUP(Y230,'ESO zone constants'!$E$2:$L$4999,8,FALSE),""),""),"")</f>
        <v/>
      </c>
      <c r="AB230" s="3" t="str">
        <f>IF(J230&lt;&gt;"LIBSETS_SETTYPE_BATTLEGROUND",IF(J230&lt;&gt;"LIBSETS_SETTYPE_SPECIAL",IF(AC230&lt;&gt;"",VLOOKUP(AC230,'ESO zone constants'!$E$2:$L$4999,8,FALSE),""),""),"")</f>
        <v/>
      </c>
      <c r="AF230" s="3" t="str">
        <f>IF(J230&lt;&gt;"LIBSETS_SETTYPE_BATTLEGROUND",IF(J230&lt;&gt;"LIBSETS_SETTYPE_SPECIAL",IF(AG230&lt;&gt;"",VLOOKUP(AG230,'ESO zone constants'!$E$2:$L$4999,8,FALSE),""),""),"")</f>
        <v/>
      </c>
      <c r="AJ230" s="3" t="str">
        <f>IF(J230&lt;&gt;"LIBSETS_SETTYPE_BATTLEGROUND",IF(J230&lt;&gt;"LIBSETS_SETTYPE_SPECIAL",IF(AK230&lt;&gt;"",VLOOKUP(AK230,'ESO zone constants'!$E$2:$L$4999,8,FALSE),""),""),"")</f>
        <v/>
      </c>
      <c r="AN230" s="3" t="str">
        <f>IF(J230&lt;&gt;"LIBSETS_SETTYPE_BATTLEGROUND",IF(J230&lt;&gt;"LIBSETS_SETTYPE_SPECIAL",IF(AO230&lt;&gt;"",VLOOKUP(AO230,'ESO zone constants'!$E$2:$L$4999,8,FALSE),""),""),"")</f>
        <v/>
      </c>
      <c r="AR230" s="25" t="str">
        <f t="shared" si="18"/>
        <v>[276] = {wayshrines={-1,-1,-1,}, dlcId=DLC_BASE_GAME</v>
      </c>
      <c r="AS230" s="25" t="str">
        <f t="shared" si="16"/>
        <v>, zoneIds={1009}, veteran={[EQUIP_TYPE_HEAD]=true, [EQUIP_TYPE_SHOULDERS]=false}</v>
      </c>
      <c r="AT230" s="25" t="str">
        <f t="shared" si="19"/>
        <v>, setType=LIBSETS_SETTYPE_MONSTER},</v>
      </c>
      <c r="AU230" s="25" t="str">
        <f t="shared" si="17"/>
        <v xml:space="preserve"> --Tremorscale / Bebenschuppe   [Fang Lair]</v>
      </c>
    </row>
    <row r="231" spans="1:47" x14ac:dyDescent="0.25">
      <c r="A231" s="5">
        <v>277</v>
      </c>
      <c r="B231" t="s">
        <v>1990</v>
      </c>
      <c r="C231" t="s">
        <v>17</v>
      </c>
      <c r="D231" t="s">
        <v>1991</v>
      </c>
      <c r="G231" s="3">
        <f t="shared" si="15"/>
        <v>277</v>
      </c>
      <c r="J231" s="8" t="s">
        <v>4288</v>
      </c>
      <c r="K231">
        <v>1</v>
      </c>
      <c r="L231" t="s">
        <v>4275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constants'!$E$2:$L$4999,8,FALSE),"")</f>
        <v>38</v>
      </c>
      <c r="S231" t="s">
        <v>57</v>
      </c>
      <c r="T231" s="23" t="str">
        <f>VLOOKUP(R231,'ESO zone constants'!$L$2:$O$9999,4,FALSE)</f>
        <v>DLC_BASE_GAME</v>
      </c>
      <c r="U231" s="3" t="str">
        <f>VLOOKUP(T231,'LibSets constants'!$B$2:$C$999,2,FALSE)</f>
        <v>Included in base game</v>
      </c>
      <c r="V231" t="s">
        <v>2528</v>
      </c>
      <c r="X231" s="3" t="str">
        <f>IF(J231&lt;&gt;"LIBSETS_SETTYPE_BATTLEGROUND",IF(J231&lt;&gt;"LIBSETS_SETTYPE_SPECIAL",IF(Y231&lt;&gt;"",VLOOKUP(Y231,'ESO zone constants'!$E$2:$L$4999,8,FALSE),""),""),"")</f>
        <v/>
      </c>
      <c r="AB231" s="3" t="str">
        <f>IF(J231&lt;&gt;"LIBSETS_SETTYPE_BATTLEGROUND",IF(J231&lt;&gt;"LIBSETS_SETTYPE_SPECIAL",IF(AC231&lt;&gt;"",VLOOKUP(AC231,'ESO zone constants'!$E$2:$L$4999,8,FALSE),""),""),"")</f>
        <v/>
      </c>
      <c r="AF231" s="3" t="str">
        <f>IF(J231&lt;&gt;"LIBSETS_SETTYPE_BATTLEGROUND",IF(J231&lt;&gt;"LIBSETS_SETTYPE_SPECIAL",IF(AG231&lt;&gt;"",VLOOKUP(AG231,'ESO zone constants'!$E$2:$L$4999,8,FALSE),""),""),"")</f>
        <v/>
      </c>
      <c r="AJ231" s="3" t="str">
        <f>IF(J231&lt;&gt;"LIBSETS_SETTYPE_BATTLEGROUND",IF(J231&lt;&gt;"LIBSETS_SETTYPE_SPECIAL",IF(AK231&lt;&gt;"",VLOOKUP(AK231,'ESO zone constants'!$E$2:$L$4999,8,FALSE),""),""),"")</f>
        <v/>
      </c>
      <c r="AN231" s="3" t="str">
        <f>IF(J231&lt;&gt;"LIBSETS_SETTYPE_BATTLEGROUND",IF(J231&lt;&gt;"LIBSETS_SETTYPE_SPECIAL",IF(AO231&lt;&gt;"",VLOOKUP(AO231,'ESO zone constants'!$E$2:$L$4999,8,FALSE),""),""),"")</f>
        <v/>
      </c>
      <c r="AR231" s="25" t="str">
        <f t="shared" si="18"/>
        <v>[277] = {wayshrines={-1,-1,-1,}, dlcId=DLC_BASE_GAME</v>
      </c>
      <c r="AS231" s="25" t="str">
        <f t="shared" si="16"/>
        <v>, zoneIds={38}, veteran={[EQUIP_TYPE_HEAD]=true, [EQUIP_TYPE_SHOULDERS]=false}</v>
      </c>
      <c r="AT231" s="25" t="str">
        <f t="shared" si="19"/>
        <v>, setType=LIBSETS_SETTYPE_MONSTER},</v>
      </c>
      <c r="AU231" s="25" t="str">
        <f t="shared" si="17"/>
        <v xml:space="preserve"> --Pirate Skeleton / Piratenskelett   [Blackheart Haven]</v>
      </c>
    </row>
    <row r="232" spans="1:47" x14ac:dyDescent="0.25">
      <c r="A232" s="5">
        <v>278</v>
      </c>
      <c r="B232" t="s">
        <v>1992</v>
      </c>
      <c r="C232" t="s">
        <v>1994</v>
      </c>
      <c r="D232" t="s">
        <v>1993</v>
      </c>
      <c r="G232" s="3">
        <f t="shared" si="15"/>
        <v>278</v>
      </c>
      <c r="J232" s="8" t="s">
        <v>4288</v>
      </c>
      <c r="K232">
        <v>1</v>
      </c>
      <c r="L232" t="s">
        <v>4275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constants'!$E$2:$L$4999,8,FALSE),"")</f>
        <v>22</v>
      </c>
      <c r="S232" t="s">
        <v>68</v>
      </c>
      <c r="T232" s="23" t="str">
        <f>VLOOKUP(R232,'ESO zone constants'!$L$2:$O$9999,4,FALSE)</f>
        <v>DLC_BASE_GAME</v>
      </c>
      <c r="U232" s="3" t="str">
        <f>VLOOKUP(T232,'LibSets constants'!$B$2:$C$999,2,FALSE)</f>
        <v>Included in base game</v>
      </c>
      <c r="V232" s="19" t="s">
        <v>2537</v>
      </c>
      <c r="X232" s="3" t="str">
        <f>IF(J232&lt;&gt;"LIBSETS_SETTYPE_BATTLEGROUND",IF(J232&lt;&gt;"LIBSETS_SETTYPE_SPECIAL",IF(Y232&lt;&gt;"",VLOOKUP(Y232,'ESO zone constants'!$E$2:$L$4999,8,FALSE),""),""),"")</f>
        <v/>
      </c>
      <c r="AB232" s="3" t="str">
        <f>IF(J232&lt;&gt;"LIBSETS_SETTYPE_BATTLEGROUND",IF(J232&lt;&gt;"LIBSETS_SETTYPE_SPECIAL",IF(AC232&lt;&gt;"",VLOOKUP(AC232,'ESO zone constants'!$E$2:$L$4999,8,FALSE),""),""),"")</f>
        <v/>
      </c>
      <c r="AF232" s="3" t="str">
        <f>IF(J232&lt;&gt;"LIBSETS_SETTYPE_BATTLEGROUND",IF(J232&lt;&gt;"LIBSETS_SETTYPE_SPECIAL",IF(AG232&lt;&gt;"",VLOOKUP(AG232,'ESO zone constants'!$E$2:$L$4999,8,FALSE),""),""),"")</f>
        <v/>
      </c>
      <c r="AJ232" s="3" t="str">
        <f>IF(J232&lt;&gt;"LIBSETS_SETTYPE_BATTLEGROUND",IF(J232&lt;&gt;"LIBSETS_SETTYPE_SPECIAL",IF(AK232&lt;&gt;"",VLOOKUP(AK232,'ESO zone constants'!$E$2:$L$4999,8,FALSE),""),""),"")</f>
        <v/>
      </c>
      <c r="AN232" s="3" t="str">
        <f>IF(J232&lt;&gt;"LIBSETS_SETTYPE_BATTLEGROUND",IF(J232&lt;&gt;"LIBSETS_SETTYPE_SPECIAL",IF(AO232&lt;&gt;"",VLOOKUP(AO232,'ESO zone constants'!$E$2:$L$4999,8,FALSE),""),""),"")</f>
        <v/>
      </c>
      <c r="AR232" s="25" t="str">
        <f t="shared" si="18"/>
        <v>[278] = {wayshrines={-1,-1,-1,}, dlcId=DLC_BASE_GAME</v>
      </c>
      <c r="AS232" s="25" t="str">
        <f t="shared" si="16"/>
        <v>, zoneIds={22}, veteran={[EQUIP_TYPE_HEAD]=true, [EQUIP_TYPE_SHOULDERS]=false}</v>
      </c>
      <c r="AT232" s="25" t="str">
        <f t="shared" si="19"/>
        <v>, setType=LIBSETS_SETTYPE_MONSTER},</v>
      </c>
      <c r="AU232" s="25" t="str">
        <f t="shared" si="17"/>
        <v xml:space="preserve"> --The Troll King / Trollkönig   [Volenfell]</v>
      </c>
    </row>
    <row r="233" spans="1:47" x14ac:dyDescent="0.25">
      <c r="A233" s="5">
        <v>279</v>
      </c>
      <c r="B233" t="s">
        <v>19</v>
      </c>
      <c r="C233" t="s">
        <v>19</v>
      </c>
      <c r="D233" t="s">
        <v>1995</v>
      </c>
      <c r="G233" s="3">
        <f t="shared" si="15"/>
        <v>279</v>
      </c>
      <c r="J233" s="8" t="s">
        <v>4288</v>
      </c>
      <c r="K233">
        <v>1</v>
      </c>
      <c r="L233" t="s">
        <v>4275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constants'!$E$2:$L$4999,8,FALSE),"")</f>
        <v>31</v>
      </c>
      <c r="S233" t="s">
        <v>59</v>
      </c>
      <c r="T233" s="23" t="str">
        <f>VLOOKUP(R233,'ESO zone constants'!$L$2:$O$9999,4,FALSE)</f>
        <v>DLC_BASE_GAME</v>
      </c>
      <c r="U233" s="3" t="str">
        <f>VLOOKUP(T233,'LibSets constants'!$B$2:$C$999,2,FALSE)</f>
        <v>Included in base game</v>
      </c>
      <c r="V233" t="s">
        <v>2530</v>
      </c>
      <c r="X233" s="3" t="str">
        <f>IF(J233&lt;&gt;"LIBSETS_SETTYPE_BATTLEGROUND",IF(J233&lt;&gt;"LIBSETS_SETTYPE_SPECIAL",IF(Y233&lt;&gt;"",VLOOKUP(Y233,'ESO zone constants'!$E$2:$L$4999,8,FALSE),""),""),"")</f>
        <v/>
      </c>
      <c r="AB233" s="3" t="str">
        <f>IF(J233&lt;&gt;"LIBSETS_SETTYPE_BATTLEGROUND",IF(J233&lt;&gt;"LIBSETS_SETTYPE_SPECIAL",IF(AC233&lt;&gt;"",VLOOKUP(AC233,'ESO zone constants'!$E$2:$L$4999,8,FALSE),""),""),"")</f>
        <v/>
      </c>
      <c r="AF233" s="3" t="str">
        <f>IF(J233&lt;&gt;"LIBSETS_SETTYPE_BATTLEGROUND",IF(J233&lt;&gt;"LIBSETS_SETTYPE_SPECIAL",IF(AG233&lt;&gt;"",VLOOKUP(AG233,'ESO zone constants'!$E$2:$L$4999,8,FALSE),""),""),"")</f>
        <v/>
      </c>
      <c r="AJ233" s="3" t="str">
        <f>IF(J233&lt;&gt;"LIBSETS_SETTYPE_BATTLEGROUND",IF(J233&lt;&gt;"LIBSETS_SETTYPE_SPECIAL",IF(AK233&lt;&gt;"",VLOOKUP(AK233,'ESO zone constants'!$E$2:$L$4999,8,FALSE),""),""),"")</f>
        <v/>
      </c>
      <c r="AN233" s="3" t="str">
        <f>IF(J233&lt;&gt;"LIBSETS_SETTYPE_BATTLEGROUND",IF(J233&lt;&gt;"LIBSETS_SETTYPE_SPECIAL",IF(AO233&lt;&gt;"",VLOOKUP(AO233,'ESO zone constants'!$E$2:$L$4999,8,FALSE),""),""),"")</f>
        <v/>
      </c>
      <c r="AR233" s="25" t="str">
        <f t="shared" si="18"/>
        <v>[279] = {wayshrines={-1,-1,-1,}, dlcId=DLC_BASE_GAME</v>
      </c>
      <c r="AS233" s="25" t="str">
        <f t="shared" si="16"/>
        <v>, zoneIds={31}, veteran={[EQUIP_TYPE_HEAD]=true, [EQUIP_TYPE_SHOULDERS]=false}</v>
      </c>
      <c r="AT233" s="25" t="str">
        <f t="shared" si="19"/>
        <v>, setType=LIBSETS_SETTYPE_MONSTER},</v>
      </c>
      <c r="AU233" s="25" t="str">
        <f t="shared" si="17"/>
        <v xml:space="preserve"> --Selene / Selene   [Selene's Web]</v>
      </c>
    </row>
    <row r="234" spans="1:47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5"/>
        <v>280</v>
      </c>
      <c r="J234" s="8" t="s">
        <v>4288</v>
      </c>
      <c r="K234">
        <v>1</v>
      </c>
      <c r="L234" t="s">
        <v>4275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constants'!$E$2:$L$4999,8,FALSE),"")</f>
        <v>11</v>
      </c>
      <c r="S234" t="s">
        <v>47</v>
      </c>
      <c r="T234" s="23" t="str">
        <f>VLOOKUP(R234,'ESO zone constants'!$L$2:$O$9999,4,FALSE)</f>
        <v>DLC_BASE_GAME</v>
      </c>
      <c r="U234" s="3" t="str">
        <f>VLOOKUP(T234,'LibSets constants'!$B$2:$C$999,2,FALSE)</f>
        <v>Included in base game</v>
      </c>
      <c r="V234" t="s">
        <v>2517</v>
      </c>
      <c r="X234" s="3" t="str">
        <f>IF(J234&lt;&gt;"LIBSETS_SETTYPE_BATTLEGROUND",IF(J234&lt;&gt;"LIBSETS_SETTYPE_SPECIAL",IF(Y234&lt;&gt;"",VLOOKUP(Y234,'ESO zone constants'!$E$2:$L$4999,8,FALSE),""),""),"")</f>
        <v/>
      </c>
      <c r="AB234" s="3" t="str">
        <f>IF(J234&lt;&gt;"LIBSETS_SETTYPE_BATTLEGROUND",IF(J234&lt;&gt;"LIBSETS_SETTYPE_SPECIAL",IF(AC234&lt;&gt;"",VLOOKUP(AC234,'ESO zone constants'!$E$2:$L$4999,8,FALSE),""),""),"")</f>
        <v/>
      </c>
      <c r="AF234" s="3" t="str">
        <f>IF(J234&lt;&gt;"LIBSETS_SETTYPE_BATTLEGROUND",IF(J234&lt;&gt;"LIBSETS_SETTYPE_SPECIAL",IF(AG234&lt;&gt;"",VLOOKUP(AG234,'ESO zone constants'!$E$2:$L$4999,8,FALSE),""),""),"")</f>
        <v/>
      </c>
      <c r="AJ234" s="3" t="str">
        <f>IF(J234&lt;&gt;"LIBSETS_SETTYPE_BATTLEGROUND",IF(J234&lt;&gt;"LIBSETS_SETTYPE_SPECIAL",IF(AK234&lt;&gt;"",VLOOKUP(AK234,'ESO zone constants'!$E$2:$L$4999,8,FALSE),""),""),"")</f>
        <v/>
      </c>
      <c r="AN234" s="3" t="str">
        <f>IF(J234&lt;&gt;"LIBSETS_SETTYPE_BATTLEGROUND",IF(J234&lt;&gt;"LIBSETS_SETTYPE_SPECIAL",IF(AO234&lt;&gt;"",VLOOKUP(AO234,'ESO zone constants'!$E$2:$L$4999,8,FALSE),""),""),"")</f>
        <v/>
      </c>
      <c r="AR234" s="25" t="str">
        <f t="shared" si="18"/>
        <v>[280] = {wayshrines={-1,-1,-1,}, dlcId=DLC_BASE_GAME</v>
      </c>
      <c r="AS234" s="25" t="str">
        <f t="shared" si="16"/>
        <v>, zoneIds={11}, veteran={[EQUIP_TYPE_HEAD]=true, [EQUIP_TYPE_SHOULDERS]=false}</v>
      </c>
      <c r="AT234" s="25" t="str">
        <f t="shared" si="19"/>
        <v>, setType=LIBSETS_SETTYPE_MONSTER},</v>
      </c>
      <c r="AU234" s="25" t="str">
        <f t="shared" si="17"/>
        <v xml:space="preserve"> --Grothdarr / Grothdarr   [Vaults of Madness]</v>
      </c>
    </row>
    <row r="235" spans="1:47" x14ac:dyDescent="0.25">
      <c r="A235" s="5">
        <v>341</v>
      </c>
      <c r="B235" t="s">
        <v>2166</v>
      </c>
      <c r="C235" t="s">
        <v>4</v>
      </c>
      <c r="D235" t="s">
        <v>2167</v>
      </c>
      <c r="G235" s="3">
        <f t="shared" si="15"/>
        <v>341</v>
      </c>
      <c r="J235" s="8" t="s">
        <v>4288</v>
      </c>
      <c r="K235">
        <v>3</v>
      </c>
      <c r="L235" t="s">
        <v>4275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constants'!$E$2:$L$4999,8,FALSE),"")</f>
        <v>973</v>
      </c>
      <c r="S235" t="s">
        <v>45</v>
      </c>
      <c r="T235" s="23" t="str">
        <f>VLOOKUP(R235,'ESO zone constants'!$L$2:$O$9999,4,FALSE)</f>
        <v>DLC_BASE_GAME</v>
      </c>
      <c r="U235" s="3" t="str">
        <f>VLOOKUP(T235,'LibSets constants'!$B$2:$C$999,2,FALSE)</f>
        <v>Included in base game</v>
      </c>
      <c r="V235" t="s">
        <v>2515</v>
      </c>
      <c r="X235" s="3" t="str">
        <f>IF(J235&lt;&gt;"LIBSETS_SETTYPE_BATTLEGROUND",IF(J235&lt;&gt;"LIBSETS_SETTYPE_SPECIAL",IF(Y235&lt;&gt;"",VLOOKUP(Y235,'ESO zone constants'!$E$2:$L$4999,8,FALSE),""),""),"")</f>
        <v/>
      </c>
      <c r="AB235" s="3" t="str">
        <f>IF(J235&lt;&gt;"LIBSETS_SETTYPE_BATTLEGROUND",IF(J235&lt;&gt;"LIBSETS_SETTYPE_SPECIAL",IF(AC235&lt;&gt;"",VLOOKUP(AC235,'ESO zone constants'!$E$2:$L$4999,8,FALSE),""),""),"")</f>
        <v/>
      </c>
      <c r="AF235" s="3" t="str">
        <f>IF(J235&lt;&gt;"LIBSETS_SETTYPE_BATTLEGROUND",IF(J235&lt;&gt;"LIBSETS_SETTYPE_SPECIAL",IF(AG235&lt;&gt;"",VLOOKUP(AG235,'ESO zone constants'!$E$2:$L$4999,8,FALSE),""),""),"")</f>
        <v/>
      </c>
      <c r="AJ235" s="3" t="str">
        <f>IF(J235&lt;&gt;"LIBSETS_SETTYPE_BATTLEGROUND",IF(J235&lt;&gt;"LIBSETS_SETTYPE_SPECIAL",IF(AK235&lt;&gt;"",VLOOKUP(AK235,'ESO zone constants'!$E$2:$L$4999,8,FALSE),""),""),"")</f>
        <v/>
      </c>
      <c r="AN235" s="3" t="str">
        <f>IF(J235&lt;&gt;"LIBSETS_SETTYPE_BATTLEGROUND",IF(J235&lt;&gt;"LIBSETS_SETTYPE_SPECIAL",IF(AO235&lt;&gt;"",VLOOKUP(AO235,'ESO zone constants'!$E$2:$L$4999,8,FALSE),""),""),"")</f>
        <v/>
      </c>
      <c r="AR235" s="25" t="str">
        <f t="shared" si="18"/>
        <v>[341] = {wayshrines={-1,-1,-1,}, dlcId=DLC_BASE_GAME</v>
      </c>
      <c r="AS235" s="25" t="str">
        <f t="shared" si="16"/>
        <v>, zoneIds={973}, veteran={[EQUIP_TYPE_HEAD]=true, [EQUIP_TYPE_SHOULDERS]=false}</v>
      </c>
      <c r="AT235" s="25" t="str">
        <f t="shared" si="19"/>
        <v>, setType=LIBSETS_SETTYPE_MONSTER},</v>
      </c>
      <c r="AU235" s="25" t="str">
        <f t="shared" si="17"/>
        <v xml:space="preserve"> --Earthgore / Erdbluter   [Bloodroot Forge]</v>
      </c>
    </row>
    <row r="236" spans="1:47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5"/>
        <v>342</v>
      </c>
      <c r="J236" s="8" t="s">
        <v>4288</v>
      </c>
      <c r="K236">
        <v>3</v>
      </c>
      <c r="L236" t="s">
        <v>4275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constants'!$E$2:$L$4999,8,FALSE),"")</f>
        <v>974</v>
      </c>
      <c r="S236" t="s">
        <v>44</v>
      </c>
      <c r="T236" s="23" t="str">
        <f>VLOOKUP(R236,'ESO zone constants'!$L$2:$O$9999,4,FALSE)</f>
        <v>DLC_BASE_GAME</v>
      </c>
      <c r="U236" s="3" t="str">
        <f>VLOOKUP(T236,'LibSets constants'!$B$2:$C$999,2,FALSE)</f>
        <v>Included in base game</v>
      </c>
      <c r="V236" t="s">
        <v>2514</v>
      </c>
      <c r="X236" s="3" t="str">
        <f>IF(J236&lt;&gt;"LIBSETS_SETTYPE_BATTLEGROUND",IF(J236&lt;&gt;"LIBSETS_SETTYPE_SPECIAL",IF(Y236&lt;&gt;"",VLOOKUP(Y236,'ESO zone constants'!$E$2:$L$4999,8,FALSE),""),""),"")</f>
        <v/>
      </c>
      <c r="AB236" s="3" t="str">
        <f>IF(J236&lt;&gt;"LIBSETS_SETTYPE_BATTLEGROUND",IF(J236&lt;&gt;"LIBSETS_SETTYPE_SPECIAL",IF(AC236&lt;&gt;"",VLOOKUP(AC236,'ESO zone constants'!$E$2:$L$4999,8,FALSE),""),""),"")</f>
        <v/>
      </c>
      <c r="AF236" s="3" t="str">
        <f>IF(J236&lt;&gt;"LIBSETS_SETTYPE_BATTLEGROUND",IF(J236&lt;&gt;"LIBSETS_SETTYPE_SPECIAL",IF(AG236&lt;&gt;"",VLOOKUP(AG236,'ESO zone constants'!$E$2:$L$4999,8,FALSE),""),""),"")</f>
        <v/>
      </c>
      <c r="AJ236" s="3" t="str">
        <f>IF(J236&lt;&gt;"LIBSETS_SETTYPE_BATTLEGROUND",IF(J236&lt;&gt;"LIBSETS_SETTYPE_SPECIAL",IF(AK236&lt;&gt;"",VLOOKUP(AK236,'ESO zone constants'!$E$2:$L$4999,8,FALSE),""),""),"")</f>
        <v/>
      </c>
      <c r="AN236" s="3" t="str">
        <f>IF(J236&lt;&gt;"LIBSETS_SETTYPE_BATTLEGROUND",IF(J236&lt;&gt;"LIBSETS_SETTYPE_SPECIAL",IF(AO236&lt;&gt;"",VLOOKUP(AO236,'ESO zone constants'!$E$2:$L$4999,8,FALSE),""),""),"")</f>
        <v/>
      </c>
      <c r="AR236" s="25" t="str">
        <f t="shared" si="18"/>
        <v>[342] = {wayshrines={-1,-1,-1,}, dlcId=DLC_BASE_GAME</v>
      </c>
      <c r="AS236" s="25" t="str">
        <f t="shared" si="16"/>
        <v>, zoneIds={974}, veteran={[EQUIP_TYPE_HEAD]=true, [EQUIP_TYPE_SHOULDERS]=false}</v>
      </c>
      <c r="AT236" s="25" t="str">
        <f t="shared" si="19"/>
        <v>, setType=LIBSETS_SETTYPE_MONSTER},</v>
      </c>
      <c r="AU236" s="25" t="str">
        <f t="shared" si="17"/>
        <v xml:space="preserve"> --Domihaus / Domihaus   [Falkreath Hold]</v>
      </c>
    </row>
    <row r="237" spans="1:47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5"/>
        <v>349</v>
      </c>
      <c r="J237" s="8" t="s">
        <v>4288</v>
      </c>
      <c r="K237">
        <v>3</v>
      </c>
      <c r="L237" t="s">
        <v>4275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constants'!$E$2:$L$4999,8,FALSE),"")</f>
        <v>64</v>
      </c>
      <c r="S237" t="s">
        <v>70</v>
      </c>
      <c r="T237" s="23" t="str">
        <f>VLOOKUP(R237,'ESO zone constants'!$L$2:$O$9999,4,FALSE)</f>
        <v>DLC_BASE_GAME</v>
      </c>
      <c r="U237" s="3" t="str">
        <f>VLOOKUP(T237,'LibSets constants'!$B$2:$C$999,2,FALSE)</f>
        <v>Included in base game</v>
      </c>
      <c r="V237" t="s">
        <v>2538</v>
      </c>
      <c r="X237" s="3" t="str">
        <f>IF(J237&lt;&gt;"LIBSETS_SETTYPE_BATTLEGROUND",IF(J237&lt;&gt;"LIBSETS_SETTYPE_SPECIAL",IF(Y237&lt;&gt;"",VLOOKUP(Y237,'ESO zone constants'!$E$2:$L$4999,8,FALSE),""),""),"")</f>
        <v/>
      </c>
      <c r="AB237" s="3" t="str">
        <f>IF(J237&lt;&gt;"LIBSETS_SETTYPE_BATTLEGROUND",IF(J237&lt;&gt;"LIBSETS_SETTYPE_SPECIAL",IF(AC237&lt;&gt;"",VLOOKUP(AC237,'ESO zone constants'!$E$2:$L$4999,8,FALSE),""),""),"")</f>
        <v/>
      </c>
      <c r="AF237" s="3" t="str">
        <f>IF(J237&lt;&gt;"LIBSETS_SETTYPE_BATTLEGROUND",IF(J237&lt;&gt;"LIBSETS_SETTYPE_SPECIAL",IF(AG237&lt;&gt;"",VLOOKUP(AG237,'ESO zone constants'!$E$2:$L$4999,8,FALSE),""),""),"")</f>
        <v/>
      </c>
      <c r="AJ237" s="3" t="str">
        <f>IF(J237&lt;&gt;"LIBSETS_SETTYPE_BATTLEGROUND",IF(J237&lt;&gt;"LIBSETS_SETTYPE_SPECIAL",IF(AK237&lt;&gt;"",VLOOKUP(AK237,'ESO zone constants'!$E$2:$L$4999,8,FALSE),""),""),"")</f>
        <v/>
      </c>
      <c r="AN237" s="3" t="str">
        <f>IF(J237&lt;&gt;"LIBSETS_SETTYPE_BATTLEGROUND",IF(J237&lt;&gt;"LIBSETS_SETTYPE_SPECIAL",IF(AO237&lt;&gt;"",VLOOKUP(AO237,'ESO zone constants'!$E$2:$L$4999,8,FALSE),""),""),"")</f>
        <v/>
      </c>
      <c r="AR237" s="25" t="str">
        <f t="shared" si="18"/>
        <v>[349] = {wayshrines={-1,-1,-1,}, dlcId=DLC_BASE_GAME</v>
      </c>
      <c r="AS237" s="25" t="str">
        <f t="shared" si="16"/>
        <v>, zoneIds={64}, veteran={[EQUIP_TYPE_HEAD]=true, [EQUIP_TYPE_SHOULDERS]=false}</v>
      </c>
      <c r="AT237" s="25" t="str">
        <f t="shared" si="19"/>
        <v>, setType=LIBSETS_SETTYPE_MONSTER},</v>
      </c>
      <c r="AU237" s="25" t="str">
        <f t="shared" si="17"/>
        <v xml:space="preserve"> --Thurvokun / Thurvokun   [Blessed Crucible]</v>
      </c>
    </row>
    <row r="238" spans="1:47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5"/>
        <v>350</v>
      </c>
      <c r="J238" s="8" t="s">
        <v>4288</v>
      </c>
      <c r="K238">
        <v>3</v>
      </c>
      <c r="L238" t="s">
        <v>4275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constants'!$E$2:$L$4999,8,FALSE),"")</f>
        <v>1010</v>
      </c>
      <c r="S238" t="s">
        <v>74</v>
      </c>
      <c r="T238" s="23" t="str">
        <f>VLOOKUP(R238,'ESO zone constants'!$L$2:$O$9999,4,FALSE)</f>
        <v>DLC_BASE_GAME</v>
      </c>
      <c r="U238" s="3" t="str">
        <f>VLOOKUP(T238,'LibSets constants'!$B$2:$C$999,2,FALSE)</f>
        <v>Included in base game</v>
      </c>
      <c r="V238" t="s">
        <v>2543</v>
      </c>
      <c r="X238" s="3" t="str">
        <f>IF(J238&lt;&gt;"LIBSETS_SETTYPE_BATTLEGROUND",IF(J238&lt;&gt;"LIBSETS_SETTYPE_SPECIAL",IF(Y238&lt;&gt;"",VLOOKUP(Y238,'ESO zone constants'!$E$2:$L$4999,8,FALSE),""),""),"")</f>
        <v/>
      </c>
      <c r="AB238" s="3" t="str">
        <f>IF(J238&lt;&gt;"LIBSETS_SETTYPE_BATTLEGROUND",IF(J238&lt;&gt;"LIBSETS_SETTYPE_SPECIAL",IF(AC238&lt;&gt;"",VLOOKUP(AC238,'ESO zone constants'!$E$2:$L$4999,8,FALSE),""),""),"")</f>
        <v/>
      </c>
      <c r="AF238" s="3" t="str">
        <f>IF(J238&lt;&gt;"LIBSETS_SETTYPE_BATTLEGROUND",IF(J238&lt;&gt;"LIBSETS_SETTYPE_SPECIAL",IF(AG238&lt;&gt;"",VLOOKUP(AG238,'ESO zone constants'!$E$2:$L$4999,8,FALSE),""),""),"")</f>
        <v/>
      </c>
      <c r="AJ238" s="3" t="str">
        <f>IF(J238&lt;&gt;"LIBSETS_SETTYPE_BATTLEGROUND",IF(J238&lt;&gt;"LIBSETS_SETTYPE_SPECIAL",IF(AK238&lt;&gt;"",VLOOKUP(AK238,'ESO zone constants'!$E$2:$L$4999,8,FALSE),""),""),"")</f>
        <v/>
      </c>
      <c r="AN238" s="3" t="str">
        <f>IF(J238&lt;&gt;"LIBSETS_SETTYPE_BATTLEGROUND",IF(J238&lt;&gt;"LIBSETS_SETTYPE_SPECIAL",IF(AO238&lt;&gt;"",VLOOKUP(AO238,'ESO zone constants'!$E$2:$L$4999,8,FALSE),""),""),"")</f>
        <v/>
      </c>
      <c r="AR238" s="25" t="str">
        <f t="shared" si="18"/>
        <v>[350] = {wayshrines={-1,-1,-1,}, dlcId=DLC_BASE_GAME</v>
      </c>
      <c r="AS238" s="25" t="str">
        <f t="shared" si="16"/>
        <v>, zoneIds={1010}, veteran={[EQUIP_TYPE_HEAD]=true, [EQUIP_TYPE_SHOULDERS]=false}</v>
      </c>
      <c r="AT238" s="25" t="str">
        <f t="shared" si="19"/>
        <v>, setType=LIBSETS_SETTYPE_MONSTER},</v>
      </c>
      <c r="AU238" s="25" t="str">
        <f t="shared" si="17"/>
        <v xml:space="preserve"> --Zaan / Zaan   [Scalecaller Peak]</v>
      </c>
    </row>
    <row r="239" spans="1:47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5"/>
        <v>397</v>
      </c>
      <c r="J239" s="8" t="s">
        <v>4288</v>
      </c>
      <c r="K239">
        <v>3</v>
      </c>
      <c r="L239" t="s">
        <v>4275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constants'!$E$2:$L$4999,8,FALSE),"")</f>
        <v>1055</v>
      </c>
      <c r="S239" t="s">
        <v>41</v>
      </c>
      <c r="T239" s="23" t="str">
        <f>VLOOKUP(R239,'ESO zone constants'!$L$2:$O$9999,4,FALSE)</f>
        <v>DLC_BASE_GAME</v>
      </c>
      <c r="U239" s="3" t="str">
        <f>VLOOKUP(T239,'LibSets constants'!$B$2:$C$999,2,FALSE)</f>
        <v>Included in base game</v>
      </c>
      <c r="V239" t="s">
        <v>2511</v>
      </c>
      <c r="X239" s="3" t="str">
        <f>IF(J239&lt;&gt;"LIBSETS_SETTYPE_BATTLEGROUND",IF(J239&lt;&gt;"LIBSETS_SETTYPE_SPECIAL",IF(Y239&lt;&gt;"",VLOOKUP(Y239,'ESO zone constants'!$E$2:$L$4999,8,FALSE),""),""),"")</f>
        <v/>
      </c>
      <c r="AB239" s="3" t="str">
        <f>IF(J239&lt;&gt;"LIBSETS_SETTYPE_BATTLEGROUND",IF(J239&lt;&gt;"LIBSETS_SETTYPE_SPECIAL",IF(AC239&lt;&gt;"",VLOOKUP(AC239,'ESO zone constants'!$E$2:$L$4999,8,FALSE),""),""),"")</f>
        <v/>
      </c>
      <c r="AF239" s="3" t="str">
        <f>IF(J239&lt;&gt;"LIBSETS_SETTYPE_BATTLEGROUND",IF(J239&lt;&gt;"LIBSETS_SETTYPE_SPECIAL",IF(AG239&lt;&gt;"",VLOOKUP(AG239,'ESO zone constants'!$E$2:$L$4999,8,FALSE),""),""),"")</f>
        <v/>
      </c>
      <c r="AJ239" s="3" t="str">
        <f>IF(J239&lt;&gt;"LIBSETS_SETTYPE_BATTLEGROUND",IF(J239&lt;&gt;"LIBSETS_SETTYPE_SPECIAL",IF(AK239&lt;&gt;"",VLOOKUP(AK239,'ESO zone constants'!$E$2:$L$4999,8,FALSE),""),""),"")</f>
        <v/>
      </c>
      <c r="AN239" s="3" t="str">
        <f>IF(J239&lt;&gt;"LIBSETS_SETTYPE_BATTLEGROUND",IF(J239&lt;&gt;"LIBSETS_SETTYPE_SPECIAL",IF(AO239&lt;&gt;"",VLOOKUP(AO239,'ESO zone constants'!$E$2:$L$4999,8,FALSE),""),""),"")</f>
        <v/>
      </c>
      <c r="AR239" s="25" t="str">
        <f t="shared" si="18"/>
        <v>[397] = {wayshrines={-1,-1,-1,}, dlcId=DLC_BASE_GAME</v>
      </c>
      <c r="AS239" s="25" t="str">
        <f t="shared" si="16"/>
        <v>, zoneIds={1055}, veteran={[EQUIP_TYPE_HEAD]=true, [EQUIP_TYPE_SHOULDERS]=false}</v>
      </c>
      <c r="AT239" s="25" t="str">
        <f t="shared" si="19"/>
        <v>, setType=LIBSETS_SETTYPE_MONSTER},</v>
      </c>
      <c r="AU239" s="25" t="str">
        <f t="shared" si="17"/>
        <v xml:space="preserve"> --Balorgh / Balorgh   [March of Sacrifices]</v>
      </c>
    </row>
    <row r="240" spans="1:47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5"/>
        <v>398</v>
      </c>
      <c r="J240" s="8" t="s">
        <v>4288</v>
      </c>
      <c r="K240">
        <v>3</v>
      </c>
      <c r="L240" t="s">
        <v>4275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constants'!$E$2:$L$4999,8,FALSE),"")</f>
        <v>1052</v>
      </c>
      <c r="S240" t="s">
        <v>73</v>
      </c>
      <c r="T240" s="23" t="str">
        <f>VLOOKUP(R240,'ESO zone constants'!$L$2:$O$9999,4,FALSE)</f>
        <v>DLC_BASE_GAME</v>
      </c>
      <c r="U240" s="3" t="str">
        <f>VLOOKUP(T240,'LibSets constants'!$B$2:$C$999,2,FALSE)</f>
        <v>Included in base game</v>
      </c>
      <c r="V240" t="s">
        <v>2542</v>
      </c>
      <c r="X240" s="3" t="str">
        <f>IF(J240&lt;&gt;"LIBSETS_SETTYPE_BATTLEGROUND",IF(J240&lt;&gt;"LIBSETS_SETTYPE_SPECIAL",IF(Y240&lt;&gt;"",VLOOKUP(Y240,'ESO zone constants'!$E$2:$L$4999,8,FALSE),""),""),"")</f>
        <v/>
      </c>
      <c r="AB240" s="3" t="str">
        <f>IF(J240&lt;&gt;"LIBSETS_SETTYPE_BATTLEGROUND",IF(J240&lt;&gt;"LIBSETS_SETTYPE_SPECIAL",IF(AC240&lt;&gt;"",VLOOKUP(AC240,'ESO zone constants'!$E$2:$L$4999,8,FALSE),""),""),"")</f>
        <v/>
      </c>
      <c r="AF240" s="3" t="str">
        <f>IF(J240&lt;&gt;"LIBSETS_SETTYPE_BATTLEGROUND",IF(J240&lt;&gt;"LIBSETS_SETTYPE_SPECIAL",IF(AG240&lt;&gt;"",VLOOKUP(AG240,'ESO zone constants'!$E$2:$L$4999,8,FALSE),""),""),"")</f>
        <v/>
      </c>
      <c r="AJ240" s="3" t="str">
        <f>IF(J240&lt;&gt;"LIBSETS_SETTYPE_BATTLEGROUND",IF(J240&lt;&gt;"LIBSETS_SETTYPE_SPECIAL",IF(AK240&lt;&gt;"",VLOOKUP(AK240,'ESO zone constants'!$E$2:$L$4999,8,FALSE),""),""),"")</f>
        <v/>
      </c>
      <c r="AN240" s="3" t="str">
        <f>IF(J240&lt;&gt;"LIBSETS_SETTYPE_BATTLEGROUND",IF(J240&lt;&gt;"LIBSETS_SETTYPE_SPECIAL",IF(AO240&lt;&gt;"",VLOOKUP(AO240,'ESO zone constants'!$E$2:$L$4999,8,FALSE),""),""),"")</f>
        <v/>
      </c>
      <c r="AR240" s="25" t="str">
        <f t="shared" si="18"/>
        <v>[398] = {wayshrines={-1,-1,-1,}, dlcId=DLC_BASE_GAME</v>
      </c>
      <c r="AS240" s="25" t="str">
        <f t="shared" si="16"/>
        <v>, zoneIds={1052}, veteran={[EQUIP_TYPE_HEAD]=true, [EQUIP_TYPE_SHOULDERS]=false}</v>
      </c>
      <c r="AT240" s="25" t="str">
        <f t="shared" si="19"/>
        <v>, setType=LIBSETS_SETTYPE_MONSTER},</v>
      </c>
      <c r="AU240" s="25" t="str">
        <f t="shared" si="17"/>
        <v xml:space="preserve"> --Vykosa / Vykosa   [Moon Hunter Keep]</v>
      </c>
    </row>
    <row r="241" spans="1:47" x14ac:dyDescent="0.25">
      <c r="A241" s="5">
        <v>432</v>
      </c>
      <c r="B241" t="s">
        <v>2404</v>
      </c>
      <c r="C241" t="s">
        <v>25</v>
      </c>
      <c r="D241" t="s">
        <v>2405</v>
      </c>
      <c r="G241" s="3">
        <f t="shared" si="15"/>
        <v>432</v>
      </c>
      <c r="J241" s="8" t="s">
        <v>4288</v>
      </c>
      <c r="K241">
        <v>3</v>
      </c>
      <c r="L241" t="s">
        <v>4275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constants'!$E$2:$L$4999,8,FALSE),"")</f>
        <v>1080</v>
      </c>
      <c r="S241" t="s">
        <v>64</v>
      </c>
      <c r="T241" s="23" t="str">
        <f>VLOOKUP(R241,'ESO zone constants'!$L$2:$O$9999,4,FALSE)</f>
        <v>DLC_BASE_GAME</v>
      </c>
      <c r="U241" s="3" t="str">
        <f>VLOOKUP(T241,'LibSets constants'!$B$2:$C$999,2,FALSE)</f>
        <v>Included in base game</v>
      </c>
      <c r="V241" t="s">
        <v>2533</v>
      </c>
      <c r="X241" s="3" t="str">
        <f>IF(J241&lt;&gt;"LIBSETS_SETTYPE_BATTLEGROUND",IF(J241&lt;&gt;"LIBSETS_SETTYPE_SPECIAL",IF(Y241&lt;&gt;"",VLOOKUP(Y241,'ESO zone constants'!$E$2:$L$4999,8,FALSE),""),""),"")</f>
        <v/>
      </c>
      <c r="AB241" s="3" t="str">
        <f>IF(J241&lt;&gt;"LIBSETS_SETTYPE_BATTLEGROUND",IF(J241&lt;&gt;"LIBSETS_SETTYPE_SPECIAL",IF(AC241&lt;&gt;"",VLOOKUP(AC241,'ESO zone constants'!$E$2:$L$4999,8,FALSE),""),""),"")</f>
        <v/>
      </c>
      <c r="AF241" s="3" t="str">
        <f>IF(J241&lt;&gt;"LIBSETS_SETTYPE_BATTLEGROUND",IF(J241&lt;&gt;"LIBSETS_SETTYPE_SPECIAL",IF(AG241&lt;&gt;"",VLOOKUP(AG241,'ESO zone constants'!$E$2:$L$4999,8,FALSE),""),""),"")</f>
        <v/>
      </c>
      <c r="AJ241" s="3" t="str">
        <f>IF(J241&lt;&gt;"LIBSETS_SETTYPE_BATTLEGROUND",IF(J241&lt;&gt;"LIBSETS_SETTYPE_SPECIAL",IF(AK241&lt;&gt;"",VLOOKUP(AK241,'ESO zone constants'!$E$2:$L$4999,8,FALSE),""),""),"")</f>
        <v/>
      </c>
      <c r="AN241" s="3" t="str">
        <f>IF(J241&lt;&gt;"LIBSETS_SETTYPE_BATTLEGROUND",IF(J241&lt;&gt;"LIBSETS_SETTYPE_SPECIAL",IF(AO241&lt;&gt;"",VLOOKUP(AO241,'ESO zone constants'!$E$2:$L$4999,8,FALSE),""),""),"")</f>
        <v/>
      </c>
      <c r="AR241" s="25" t="str">
        <f t="shared" si="18"/>
        <v>[432] = {wayshrines={-1,-1,-1,}, dlcId=DLC_BASE_GAME</v>
      </c>
      <c r="AS241" s="25" t="str">
        <f t="shared" si="16"/>
        <v>, zoneIds={1080}, veteran={[EQUIP_TYPE_HEAD]=true, [EQUIP_TYPE_SHOULDERS]=false}</v>
      </c>
      <c r="AT241" s="25" t="str">
        <f t="shared" si="19"/>
        <v>, setType=LIBSETS_SETTYPE_MONSTER},</v>
      </c>
      <c r="AU241" s="25" t="str">
        <f t="shared" si="17"/>
        <v xml:space="preserve"> --Stonekeeper / Steinwahrer   [Frostvault]</v>
      </c>
    </row>
    <row r="242" spans="1:47" x14ac:dyDescent="0.25">
      <c r="A242" s="5">
        <v>436</v>
      </c>
      <c r="B242" t="s">
        <v>2415</v>
      </c>
      <c r="C242" t="s">
        <v>28</v>
      </c>
      <c r="D242" t="s">
        <v>2416</v>
      </c>
      <c r="G242" s="3">
        <f t="shared" si="15"/>
        <v>436</v>
      </c>
      <c r="J242" s="8" t="s">
        <v>4288</v>
      </c>
      <c r="K242">
        <v>3</v>
      </c>
      <c r="L242" t="s">
        <v>4275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constants'!$E$2:$L$4999,8,FALSE),"")</f>
        <v>1081</v>
      </c>
      <c r="S242" t="s">
        <v>67</v>
      </c>
      <c r="T242" s="23" t="str">
        <f>VLOOKUP(R242,'ESO zone constants'!$L$2:$O$9999,4,FALSE)</f>
        <v>DLC_DARK_BROTHERHOOD</v>
      </c>
      <c r="U242" s="3" t="str">
        <f>VLOOKUP(T242,'LibSets constants'!$B$2:$C$999,2,FALSE)</f>
        <v>Dark Brotherhood</v>
      </c>
      <c r="V242" t="s">
        <v>2536</v>
      </c>
      <c r="X242" s="3" t="str">
        <f>IF(J242&lt;&gt;"LIBSETS_SETTYPE_BATTLEGROUND",IF(J242&lt;&gt;"LIBSETS_SETTYPE_SPECIAL",IF(Y242&lt;&gt;"",VLOOKUP(Y242,'ESO zone constants'!$E$2:$L$4999,8,FALSE),""),""),"")</f>
        <v/>
      </c>
      <c r="AB242" s="3" t="str">
        <f>IF(J242&lt;&gt;"LIBSETS_SETTYPE_BATTLEGROUND",IF(J242&lt;&gt;"LIBSETS_SETTYPE_SPECIAL",IF(AC242&lt;&gt;"",VLOOKUP(AC242,'ESO zone constants'!$E$2:$L$4999,8,FALSE),""),""),"")</f>
        <v/>
      </c>
      <c r="AF242" s="3" t="str">
        <f>IF(J242&lt;&gt;"LIBSETS_SETTYPE_BATTLEGROUND",IF(J242&lt;&gt;"LIBSETS_SETTYPE_SPECIAL",IF(AG242&lt;&gt;"",VLOOKUP(AG242,'ESO zone constants'!$E$2:$L$4999,8,FALSE),""),""),"")</f>
        <v/>
      </c>
      <c r="AJ242" s="3" t="str">
        <f>IF(J242&lt;&gt;"LIBSETS_SETTYPE_BATTLEGROUND",IF(J242&lt;&gt;"LIBSETS_SETTYPE_SPECIAL",IF(AK242&lt;&gt;"",VLOOKUP(AK242,'ESO zone constants'!$E$2:$L$4999,8,FALSE),""),""),"")</f>
        <v/>
      </c>
      <c r="AN242" s="3" t="str">
        <f>IF(J242&lt;&gt;"LIBSETS_SETTYPE_BATTLEGROUND",IF(J242&lt;&gt;"LIBSETS_SETTYPE_SPECIAL",IF(AO242&lt;&gt;"",VLOOKUP(AO242,'ESO zone constants'!$E$2:$L$4999,8,FALSE),""),""),"")</f>
        <v/>
      </c>
      <c r="AR242" s="25" t="str">
        <f t="shared" si="18"/>
        <v>[436] = {wayshrines={-1,-1,-1,}, dlcId=DLC_DARK_BROTHERHOOD</v>
      </c>
      <c r="AS242" s="25" t="str">
        <f t="shared" si="16"/>
        <v>, zoneIds={1081}, veteran={[EQUIP_TYPE_HEAD]=true, [EQUIP_TYPE_SHOULDERS]=false}</v>
      </c>
      <c r="AT242" s="25" t="str">
        <f t="shared" si="19"/>
        <v>, setType=LIBSETS_SETTYPE_MONSTER},</v>
      </c>
      <c r="AU242" s="25" t="str">
        <f t="shared" si="17"/>
        <v xml:space="preserve"> --Symphony of Blades / Sinfonie der Klingen   [Depths of Malatar]</v>
      </c>
    </row>
    <row r="243" spans="1:47" s="15" customFormat="1" x14ac:dyDescent="0.25">
      <c r="A243" s="13">
        <v>20</v>
      </c>
      <c r="B243" t="s">
        <v>1356</v>
      </c>
      <c r="C243" t="s">
        <v>1358</v>
      </c>
      <c r="D243" t="s">
        <v>1357</v>
      </c>
      <c r="E243"/>
      <c r="F243"/>
      <c r="G243" s="3">
        <f t="shared" si="15"/>
        <v>20</v>
      </c>
      <c r="H243"/>
      <c r="I243"/>
      <c r="J243" s="8" t="s">
        <v>4289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constants'!$E$2:$L$4999,8,FALSE),"")</f>
        <v>103</v>
      </c>
      <c r="S243" t="s">
        <v>156</v>
      </c>
      <c r="T243" s="23" t="str">
        <f>VLOOKUP(R243,'ESO zone constants'!$L$2:$O$9999,4,FALSE)</f>
        <v>DLC_BASE_GAME</v>
      </c>
      <c r="U243" s="3" t="str">
        <f>VLOOKUP(T243,'LibSets constants'!$B$2:$C$999,2,FALSE)</f>
        <v>Included in base game</v>
      </c>
      <c r="V243"/>
      <c r="W243"/>
      <c r="X243" s="3" t="str">
        <f>IF(J243&lt;&gt;"LIBSETS_SETTYPE_BATTLEGROUND",IF(J243&lt;&gt;"LIBSETS_SETTYPE_SPECIAL",IF(Y243&lt;&gt;"",VLOOKUP(Y243,'ESO zone constants'!$E$2:$L$4999,8,FALSE),""),""),"")</f>
        <v/>
      </c>
      <c r="Y243"/>
      <c r="Z243"/>
      <c r="AA243"/>
      <c r="AB243" s="3" t="str">
        <f>IF(J243&lt;&gt;"LIBSETS_SETTYPE_BATTLEGROUND",IF(J243&lt;&gt;"LIBSETS_SETTYPE_SPECIAL",IF(AC243&lt;&gt;"",VLOOKUP(AC243,'ESO zone constants'!$E$2:$L$4999,8,FALSE),""),""),"")</f>
        <v/>
      </c>
      <c r="AC243"/>
      <c r="AD243"/>
      <c r="AE243"/>
      <c r="AF243" s="3" t="str">
        <f>IF(J243&lt;&gt;"LIBSETS_SETTYPE_BATTLEGROUND",IF(J243&lt;&gt;"LIBSETS_SETTYPE_SPECIAL",IF(AG243&lt;&gt;"",VLOOKUP(AG243,'ESO zone constants'!$E$2:$L$4999,8,FALSE),""),""),"")</f>
        <v/>
      </c>
      <c r="AG243"/>
      <c r="AH243"/>
      <c r="AI243"/>
      <c r="AJ243" s="3" t="str">
        <f>IF(J243&lt;&gt;"LIBSETS_SETTYPE_BATTLEGROUND",IF(J243&lt;&gt;"LIBSETS_SETTYPE_SPECIAL",IF(AK243&lt;&gt;"",VLOOKUP(AK243,'ESO zone constants'!$E$2:$L$4999,8,FALSE),""),""),"")</f>
        <v/>
      </c>
      <c r="AK243"/>
      <c r="AL243"/>
      <c r="AM243"/>
      <c r="AN243" s="3" t="str">
        <f>IF(J243&lt;&gt;"LIBSETS_SETTYPE_BATTLEGROUND",IF(J243&lt;&gt;"LIBSETS_SETTYPE_SPECIAL",IF(AO243&lt;&gt;"",VLOOKUP(AO243,'ESO zone constants'!$E$2:$L$4999,8,FALSE),""),""),"")</f>
        <v/>
      </c>
      <c r="AO243"/>
      <c r="AP243"/>
      <c r="AQ243"/>
      <c r="AR243" s="25" t="str">
        <f t="shared" si="18"/>
        <v>[20] = {wayshrines={-1,-1,-1,}, dlcId=DLC_BASE_GAME</v>
      </c>
      <c r="AS243" s="25" t="str">
        <f t="shared" si="16"/>
        <v>, zoneIds={103}, veteran=false</v>
      </c>
      <c r="AT243" s="25" t="str">
        <f t="shared" si="19"/>
        <v>, setType=LIBSETS_SETTYPE_OVERLAND},</v>
      </c>
      <c r="AU243" s="25" t="str">
        <f t="shared" si="17"/>
        <v xml:space="preserve"> --Witchman Armor / Hexenwerk   [The Rift]</v>
      </c>
    </row>
    <row r="244" spans="1:47" x14ac:dyDescent="0.25">
      <c r="A244" s="13">
        <v>21</v>
      </c>
      <c r="B244" t="s">
        <v>1359</v>
      </c>
      <c r="C244" t="s">
        <v>1361</v>
      </c>
      <c r="D244" t="s">
        <v>1360</v>
      </c>
      <c r="G244" s="3">
        <f t="shared" si="15"/>
        <v>21</v>
      </c>
      <c r="J244" s="8" t="s">
        <v>4289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constants'!$E$2:$L$4999,8,FALSE),"")</f>
        <v>101</v>
      </c>
      <c r="S244" t="s">
        <v>155</v>
      </c>
      <c r="T244" s="23" t="str">
        <f>VLOOKUP(R244,'ESO zone constants'!$L$2:$O$9999,4,FALSE)</f>
        <v>DLC_BASE_GAME</v>
      </c>
      <c r="U244" s="3" t="str">
        <f>VLOOKUP(T244,'LibSets constants'!$B$2:$C$999,2,FALSE)</f>
        <v>Included in base game</v>
      </c>
      <c r="X244" s="3" t="str">
        <f>IF(J244&lt;&gt;"LIBSETS_SETTYPE_BATTLEGROUND",IF(J244&lt;&gt;"LIBSETS_SETTYPE_SPECIAL",IF(Y244&lt;&gt;"",VLOOKUP(Y244,'ESO zone constants'!$E$2:$L$4999,8,FALSE),""),""),"")</f>
        <v/>
      </c>
      <c r="AB244" s="3" t="str">
        <f>IF(J244&lt;&gt;"LIBSETS_SETTYPE_BATTLEGROUND",IF(J244&lt;&gt;"LIBSETS_SETTYPE_SPECIAL",IF(AC244&lt;&gt;"",VLOOKUP(AC244,'ESO zone constants'!$E$2:$L$4999,8,FALSE),""),""),"")</f>
        <v/>
      </c>
      <c r="AF244" s="3" t="str">
        <f>IF(J244&lt;&gt;"LIBSETS_SETTYPE_BATTLEGROUND",IF(J244&lt;&gt;"LIBSETS_SETTYPE_SPECIAL",IF(AG244&lt;&gt;"",VLOOKUP(AG244,'ESO zone constants'!$E$2:$L$4999,8,FALSE),""),""),"")</f>
        <v/>
      </c>
      <c r="AJ244" s="3" t="str">
        <f>IF(J244&lt;&gt;"LIBSETS_SETTYPE_BATTLEGROUND",IF(J244&lt;&gt;"LIBSETS_SETTYPE_SPECIAL",IF(AK244&lt;&gt;"",VLOOKUP(AK244,'ESO zone constants'!$E$2:$L$4999,8,FALSE),""),""),"")</f>
        <v/>
      </c>
      <c r="AN244" s="3" t="str">
        <f>IF(J244&lt;&gt;"LIBSETS_SETTYPE_BATTLEGROUND",IF(J244&lt;&gt;"LIBSETS_SETTYPE_SPECIAL",IF(AO244&lt;&gt;"",VLOOKUP(AO244,'ESO zone constants'!$E$2:$L$4999,8,FALSE),""),""),"")</f>
        <v/>
      </c>
      <c r="AR244" s="25" t="str">
        <f t="shared" si="18"/>
        <v>[21] = {wayshrines={-1,-1,-1,}, dlcId=DLC_BASE_GAME</v>
      </c>
      <c r="AS244" s="25" t="str">
        <f t="shared" si="16"/>
        <v>, zoneIds={101}, veteran=false</v>
      </c>
      <c r="AT244" s="25" t="str">
        <f t="shared" si="19"/>
        <v>, setType=LIBSETS_SETTYPE_OVERLAND},</v>
      </c>
      <c r="AU244" s="25" t="str">
        <f t="shared" si="17"/>
        <v xml:space="preserve"> --Akaviri Dragonguard / Akavirische Drachengarde   [Eastmarch]</v>
      </c>
    </row>
    <row r="245" spans="1:47" x14ac:dyDescent="0.25">
      <c r="A245" s="13">
        <v>22</v>
      </c>
      <c r="B245" t="s">
        <v>1362</v>
      </c>
      <c r="C245" t="s">
        <v>1364</v>
      </c>
      <c r="D245" t="s">
        <v>1363</v>
      </c>
      <c r="G245" s="3">
        <f t="shared" si="15"/>
        <v>22</v>
      </c>
      <c r="J245" s="8" t="s">
        <v>4289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constants'!$E$2:$L$4999,8,FALSE),"")</f>
        <v>19</v>
      </c>
      <c r="S245" t="s">
        <v>149</v>
      </c>
      <c r="T245" s="23" t="str">
        <f>VLOOKUP(R245,'ESO zone constants'!$L$2:$O$9999,4,FALSE)</f>
        <v>DLC_BASE_GAME</v>
      </c>
      <c r="U245" s="3" t="str">
        <f>VLOOKUP(T245,'LibSets constants'!$B$2:$C$999,2,FALSE)</f>
        <v>Included in base game</v>
      </c>
      <c r="X245" s="3" t="str">
        <f>IF(J245&lt;&gt;"LIBSETS_SETTYPE_BATTLEGROUND",IF(J245&lt;&gt;"LIBSETS_SETTYPE_SPECIAL",IF(Y245&lt;&gt;"",VLOOKUP(Y245,'ESO zone constants'!$E$2:$L$4999,8,FALSE),""),""),"")</f>
        <v/>
      </c>
      <c r="AB245" s="3" t="str">
        <f>IF(J245&lt;&gt;"LIBSETS_SETTYPE_BATTLEGROUND",IF(J245&lt;&gt;"LIBSETS_SETTYPE_SPECIAL",IF(AC245&lt;&gt;"",VLOOKUP(AC245,'ESO zone constants'!$E$2:$L$4999,8,FALSE),""),""),"")</f>
        <v/>
      </c>
      <c r="AF245" s="3" t="str">
        <f>IF(J245&lt;&gt;"LIBSETS_SETTYPE_BATTLEGROUND",IF(J245&lt;&gt;"LIBSETS_SETTYPE_SPECIAL",IF(AG245&lt;&gt;"",VLOOKUP(AG245,'ESO zone constants'!$E$2:$L$4999,8,FALSE),""),""),"")</f>
        <v/>
      </c>
      <c r="AJ245" s="3" t="str">
        <f>IF(J245&lt;&gt;"LIBSETS_SETTYPE_BATTLEGROUND",IF(J245&lt;&gt;"LIBSETS_SETTYPE_SPECIAL",IF(AK245&lt;&gt;"",VLOOKUP(AK245,'ESO zone constants'!$E$2:$L$4999,8,FALSE),""),""),"")</f>
        <v/>
      </c>
      <c r="AN245" s="3" t="str">
        <f>IF(J245&lt;&gt;"LIBSETS_SETTYPE_BATTLEGROUND",IF(J245&lt;&gt;"LIBSETS_SETTYPE_SPECIAL",IF(AO245&lt;&gt;"",VLOOKUP(AO245,'ESO zone constants'!$E$2:$L$4999,8,FALSE),""),""),"")</f>
        <v/>
      </c>
      <c r="AR245" s="25" t="str">
        <f t="shared" si="18"/>
        <v>[22] = {wayshrines={-1,-1,-1,}, dlcId=DLC_BASE_GAME</v>
      </c>
      <c r="AS245" s="25" t="str">
        <f t="shared" si="16"/>
        <v>, zoneIds={19}, veteran=false</v>
      </c>
      <c r="AT245" s="25" t="str">
        <f t="shared" si="19"/>
        <v>, setType=LIBSETS_SETTYPE_OVERLAND},</v>
      </c>
      <c r="AU245" s="25" t="str">
        <f t="shared" si="17"/>
        <v xml:space="preserve"> --Dreamer's Mantle / Mantel des Träumers   [Stormhaven]</v>
      </c>
    </row>
    <row r="246" spans="1:47" x14ac:dyDescent="0.25">
      <c r="A246" s="13">
        <v>26</v>
      </c>
      <c r="B246" t="s">
        <v>1374</v>
      </c>
      <c r="C246" t="s">
        <v>1376</v>
      </c>
      <c r="D246" t="s">
        <v>1375</v>
      </c>
      <c r="G246" s="3">
        <f t="shared" si="15"/>
        <v>26</v>
      </c>
      <c r="J246" s="8" t="s">
        <v>4289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constants'!$E$2:$L$4999,8,FALSE),"")</f>
        <v>347</v>
      </c>
      <c r="S246" t="s">
        <v>286</v>
      </c>
      <c r="T246" s="23" t="str">
        <f>VLOOKUP(R246,'ESO zone constants'!$L$2:$O$9999,4,FALSE)</f>
        <v>DLC_BASE_GAME</v>
      </c>
      <c r="U246" s="3" t="str">
        <f>VLOOKUP(T246,'LibSets constants'!$B$2:$C$999,2,FALSE)</f>
        <v>Included in base game</v>
      </c>
      <c r="X246" s="3" t="str">
        <f>IF(J246&lt;&gt;"LIBSETS_SETTYPE_BATTLEGROUND",IF(J246&lt;&gt;"LIBSETS_SETTYPE_SPECIAL",IF(Y246&lt;&gt;"",VLOOKUP(Y246,'ESO zone constants'!$E$2:$L$4999,8,FALSE),""),""),"")</f>
        <v/>
      </c>
      <c r="AB246" s="3" t="str">
        <f>IF(J246&lt;&gt;"LIBSETS_SETTYPE_BATTLEGROUND",IF(J246&lt;&gt;"LIBSETS_SETTYPE_SPECIAL",IF(AC246&lt;&gt;"",VLOOKUP(AC246,'ESO zone constants'!$E$2:$L$4999,8,FALSE),""),""),"")</f>
        <v/>
      </c>
      <c r="AF246" s="3" t="str">
        <f>IF(J246&lt;&gt;"LIBSETS_SETTYPE_BATTLEGROUND",IF(J246&lt;&gt;"LIBSETS_SETTYPE_SPECIAL",IF(AG246&lt;&gt;"",VLOOKUP(AG246,'ESO zone constants'!$E$2:$L$4999,8,FALSE),""),""),"")</f>
        <v/>
      </c>
      <c r="AJ246" s="3" t="str">
        <f>IF(J246&lt;&gt;"LIBSETS_SETTYPE_BATTLEGROUND",IF(J246&lt;&gt;"LIBSETS_SETTYPE_SPECIAL",IF(AK246&lt;&gt;"",VLOOKUP(AK246,'ESO zone constants'!$E$2:$L$4999,8,FALSE),""),""),"")</f>
        <v/>
      </c>
      <c r="AN246" s="3" t="str">
        <f>IF(J246&lt;&gt;"LIBSETS_SETTYPE_BATTLEGROUND",IF(J246&lt;&gt;"LIBSETS_SETTYPE_SPECIAL",IF(AO246&lt;&gt;"",VLOOKUP(AO246,'ESO zone constants'!$E$2:$L$4999,8,FALSE),""),""),"")</f>
        <v/>
      </c>
      <c r="AR246" s="25" t="str">
        <f t="shared" si="18"/>
        <v>[26] = {wayshrines={-1,-1,-1,}, dlcId=DLC_BASE_GAME</v>
      </c>
      <c r="AS246" s="25" t="str">
        <f t="shared" si="16"/>
        <v>, zoneIds={347}, veteran=false</v>
      </c>
      <c r="AT246" s="25" t="str">
        <f t="shared" si="19"/>
        <v>, setType=LIBSETS_SETTYPE_OVERLAND},</v>
      </c>
      <c r="AU246" s="25" t="str">
        <f t="shared" si="17"/>
        <v xml:space="preserve"> --Prisoner's Rags / Lumpen des Gefangenen   [Coldharbour]</v>
      </c>
    </row>
    <row r="247" spans="1:47" x14ac:dyDescent="0.25">
      <c r="A247" s="13">
        <v>27</v>
      </c>
      <c r="B247" t="s">
        <v>1377</v>
      </c>
      <c r="C247" t="s">
        <v>1379</v>
      </c>
      <c r="D247" t="s">
        <v>1378</v>
      </c>
      <c r="G247" s="3">
        <f t="shared" si="15"/>
        <v>27</v>
      </c>
      <c r="J247" s="8" t="s">
        <v>4289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constants'!$E$2:$L$4999,8,FALSE),"")</f>
        <v>101</v>
      </c>
      <c r="S247" t="s">
        <v>155</v>
      </c>
      <c r="T247" s="23" t="str">
        <f>VLOOKUP(R247,'ESO zone constants'!$L$2:$O$9999,4,FALSE)</f>
        <v>DLC_BASE_GAME</v>
      </c>
      <c r="U247" s="3" t="str">
        <f>VLOOKUP(T247,'LibSets constants'!$B$2:$C$999,2,FALSE)</f>
        <v>Included in base game</v>
      </c>
      <c r="X247" s="3" t="str">
        <f>IF(J247&lt;&gt;"LIBSETS_SETTYPE_BATTLEGROUND",IF(J247&lt;&gt;"LIBSETS_SETTYPE_SPECIAL",IF(Y247&lt;&gt;"",VLOOKUP(Y247,'ESO zone constants'!$E$2:$L$4999,8,FALSE),""),""),"")</f>
        <v/>
      </c>
      <c r="AB247" s="3" t="str">
        <f>IF(J247&lt;&gt;"LIBSETS_SETTYPE_BATTLEGROUND",IF(J247&lt;&gt;"LIBSETS_SETTYPE_SPECIAL",IF(AC247&lt;&gt;"",VLOOKUP(AC247,'ESO zone constants'!$E$2:$L$4999,8,FALSE),""),""),"")</f>
        <v/>
      </c>
      <c r="AF247" s="3" t="str">
        <f>IF(J247&lt;&gt;"LIBSETS_SETTYPE_BATTLEGROUND",IF(J247&lt;&gt;"LIBSETS_SETTYPE_SPECIAL",IF(AG247&lt;&gt;"",VLOOKUP(AG247,'ESO zone constants'!$E$2:$L$4999,8,FALSE),""),""),"")</f>
        <v/>
      </c>
      <c r="AJ247" s="3" t="str">
        <f>IF(J247&lt;&gt;"LIBSETS_SETTYPE_BATTLEGROUND",IF(J247&lt;&gt;"LIBSETS_SETTYPE_SPECIAL",IF(AK247&lt;&gt;"",VLOOKUP(AK247,'ESO zone constants'!$E$2:$L$4999,8,FALSE),""),""),"")</f>
        <v/>
      </c>
      <c r="AN247" s="3" t="str">
        <f>IF(J247&lt;&gt;"LIBSETS_SETTYPE_BATTLEGROUND",IF(J247&lt;&gt;"LIBSETS_SETTYPE_SPECIAL",IF(AO247&lt;&gt;"",VLOOKUP(AO247,'ESO zone constants'!$E$2:$L$4999,8,FALSE),""),""),"")</f>
        <v/>
      </c>
      <c r="AR247" s="25" t="str">
        <f t="shared" si="18"/>
        <v>[27] = {wayshrines={-1,-1,-1,}, dlcId=DLC_BASE_GAME</v>
      </c>
      <c r="AS247" s="25" t="str">
        <f t="shared" si="16"/>
        <v>, zoneIds={101}, veteran=false</v>
      </c>
      <c r="AT247" s="25" t="str">
        <f t="shared" si="19"/>
        <v>, setType=LIBSETS_SETTYPE_OVERLAND},</v>
      </c>
      <c r="AU247" s="25" t="str">
        <f t="shared" si="17"/>
        <v xml:space="preserve"> --Fiord's Legacy / Fiords Erbe   [Eastmarch]</v>
      </c>
    </row>
    <row r="248" spans="1:47" x14ac:dyDescent="0.25">
      <c r="A248" s="13">
        <v>30</v>
      </c>
      <c r="B248" t="s">
        <v>1386</v>
      </c>
      <c r="C248" t="s">
        <v>1388</v>
      </c>
      <c r="D248" t="s">
        <v>1387</v>
      </c>
      <c r="G248" s="3">
        <f t="shared" si="15"/>
        <v>30</v>
      </c>
      <c r="J248" s="8" t="s">
        <v>4289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constants'!$E$2:$L$4999,8,FALSE),"")</f>
        <v>58</v>
      </c>
      <c r="S248" t="s">
        <v>153</v>
      </c>
      <c r="T248" s="23" t="str">
        <f>VLOOKUP(R248,'ESO zone constants'!$L$2:$O$9999,4,FALSE)</f>
        <v>DLC_BASE_GAME</v>
      </c>
      <c r="U248" s="3" t="str">
        <f>VLOOKUP(T248,'LibSets constants'!$B$2:$C$999,2,FALSE)</f>
        <v>Included in base game</v>
      </c>
      <c r="X248" s="3" t="str">
        <f>IF(J248&lt;&gt;"LIBSETS_SETTYPE_BATTLEGROUND",IF(J248&lt;&gt;"LIBSETS_SETTYPE_SPECIAL",IF(Y248&lt;&gt;"",VLOOKUP(Y248,'ESO zone constants'!$E$2:$L$4999,8,FALSE),""),""),"")</f>
        <v/>
      </c>
      <c r="AB248" s="3" t="str">
        <f>IF(J248&lt;&gt;"LIBSETS_SETTYPE_BATTLEGROUND",IF(J248&lt;&gt;"LIBSETS_SETTYPE_SPECIAL",IF(AC248&lt;&gt;"",VLOOKUP(AC248,'ESO zone constants'!$E$2:$L$4999,8,FALSE),""),""),"")</f>
        <v/>
      </c>
      <c r="AF248" s="3" t="str">
        <f>IF(J248&lt;&gt;"LIBSETS_SETTYPE_BATTLEGROUND",IF(J248&lt;&gt;"LIBSETS_SETTYPE_SPECIAL",IF(AG248&lt;&gt;"",VLOOKUP(AG248,'ESO zone constants'!$E$2:$L$4999,8,FALSE),""),""),"")</f>
        <v/>
      </c>
      <c r="AJ248" s="3" t="str">
        <f>IF(J248&lt;&gt;"LIBSETS_SETTYPE_BATTLEGROUND",IF(J248&lt;&gt;"LIBSETS_SETTYPE_SPECIAL",IF(AK248&lt;&gt;"",VLOOKUP(AK248,'ESO zone constants'!$E$2:$L$4999,8,FALSE),""),""),"")</f>
        <v/>
      </c>
      <c r="AN248" s="3" t="str">
        <f>IF(J248&lt;&gt;"LIBSETS_SETTYPE_BATTLEGROUND",IF(J248&lt;&gt;"LIBSETS_SETTYPE_SPECIAL",IF(AO248&lt;&gt;"",VLOOKUP(AO248,'ESO zone constants'!$E$2:$L$4999,8,FALSE),""),""),"")</f>
        <v/>
      </c>
      <c r="AR248" s="25" t="str">
        <f t="shared" si="18"/>
        <v>[30] = {wayshrines={-1,-1,-1,}, dlcId=DLC_BASE_GAME</v>
      </c>
      <c r="AS248" s="25" t="str">
        <f t="shared" si="16"/>
        <v>, zoneIds={58}, veteran=false</v>
      </c>
      <c r="AT248" s="25" t="str">
        <f t="shared" si="19"/>
        <v>, setType=LIBSETS_SETTYPE_OVERLAND},</v>
      </c>
      <c r="AU248" s="25" t="str">
        <f t="shared" si="17"/>
        <v xml:space="preserve"> --Thunderbug's Carapace / Donnerkäferpanzer   [Malabal Tor]</v>
      </c>
    </row>
    <row r="249" spans="1:47" x14ac:dyDescent="0.25">
      <c r="A249" s="13">
        <v>31</v>
      </c>
      <c r="B249" t="s">
        <v>1389</v>
      </c>
      <c r="C249" t="s">
        <v>1391</v>
      </c>
      <c r="D249" t="s">
        <v>1390</v>
      </c>
      <c r="G249" s="3">
        <f t="shared" si="15"/>
        <v>31</v>
      </c>
      <c r="J249" s="8" t="s">
        <v>4289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constants'!$E$2:$L$4999,8,FALSE),"")</f>
        <v>41</v>
      </c>
      <c r="S249" t="s">
        <v>151</v>
      </c>
      <c r="T249" s="23" t="str">
        <f>VLOOKUP(R249,'ESO zone constants'!$L$2:$O$9999,4,FALSE)</f>
        <v>DLC_BASE_GAME</v>
      </c>
      <c r="U249" s="3" t="str">
        <f>VLOOKUP(T249,'LibSets constants'!$B$2:$C$999,2,FALSE)</f>
        <v>Included in base game</v>
      </c>
      <c r="X249" s="3" t="str">
        <f>IF(J249&lt;&gt;"LIBSETS_SETTYPE_BATTLEGROUND",IF(J249&lt;&gt;"LIBSETS_SETTYPE_SPECIAL",IF(Y249&lt;&gt;"",VLOOKUP(Y249,'ESO zone constants'!$E$2:$L$4999,8,FALSE),""),""),"")</f>
        <v/>
      </c>
      <c r="AB249" s="3" t="str">
        <f>IF(J249&lt;&gt;"LIBSETS_SETTYPE_BATTLEGROUND",IF(J249&lt;&gt;"LIBSETS_SETTYPE_SPECIAL",IF(AC249&lt;&gt;"",VLOOKUP(AC249,'ESO zone constants'!$E$2:$L$4999,8,FALSE),""),""),"")</f>
        <v/>
      </c>
      <c r="AF249" s="3" t="str">
        <f>IF(J249&lt;&gt;"LIBSETS_SETTYPE_BATTLEGROUND",IF(J249&lt;&gt;"LIBSETS_SETTYPE_SPECIAL",IF(AG249&lt;&gt;"",VLOOKUP(AG249,'ESO zone constants'!$E$2:$L$4999,8,FALSE),""),""),"")</f>
        <v/>
      </c>
      <c r="AJ249" s="3" t="str">
        <f>IF(J249&lt;&gt;"LIBSETS_SETTYPE_BATTLEGROUND",IF(J249&lt;&gt;"LIBSETS_SETTYPE_SPECIAL",IF(AK249&lt;&gt;"",VLOOKUP(AK249,'ESO zone constants'!$E$2:$L$4999,8,FALSE),""),""),"")</f>
        <v/>
      </c>
      <c r="AN249" s="3" t="str">
        <f>IF(J249&lt;&gt;"LIBSETS_SETTYPE_BATTLEGROUND",IF(J249&lt;&gt;"LIBSETS_SETTYPE_SPECIAL",IF(AO249&lt;&gt;"",VLOOKUP(AO249,'ESO zone constants'!$E$2:$L$4999,8,FALSE),""),""),"")</f>
        <v/>
      </c>
      <c r="AR249" s="25" t="str">
        <f t="shared" si="18"/>
        <v>[31] = {wayshrines={-1,-1,-1,}, dlcId=DLC_BASE_GAME</v>
      </c>
      <c r="AS249" s="25" t="str">
        <f t="shared" si="16"/>
        <v>, zoneIds={41}, veteran=false</v>
      </c>
      <c r="AT249" s="25" t="str">
        <f t="shared" si="19"/>
        <v>, setType=LIBSETS_SETTYPE_OVERLAND},</v>
      </c>
      <c r="AU249" s="25" t="str">
        <f t="shared" si="17"/>
        <v xml:space="preserve"> --Silks of the Sun / Sonnenseide   [Stonefalls]</v>
      </c>
    </row>
    <row r="250" spans="1:47" x14ac:dyDescent="0.25">
      <c r="A250" s="13">
        <v>34</v>
      </c>
      <c r="B250" t="s">
        <v>1398</v>
      </c>
      <c r="C250" t="s">
        <v>1400</v>
      </c>
      <c r="D250" t="s">
        <v>1399</v>
      </c>
      <c r="G250" s="3">
        <f t="shared" si="15"/>
        <v>34</v>
      </c>
      <c r="J250" s="8" t="s">
        <v>4289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constants'!$E$2:$L$4999,8,FALSE),"")</f>
        <v>57</v>
      </c>
      <c r="S250" t="s">
        <v>152</v>
      </c>
      <c r="T250" s="23" t="str">
        <f>VLOOKUP(R250,'ESO zone constants'!$L$2:$O$9999,4,FALSE)</f>
        <v>DLC_BASE_GAME</v>
      </c>
      <c r="U250" s="3" t="str">
        <f>VLOOKUP(T250,'LibSets constants'!$B$2:$C$999,2,FALSE)</f>
        <v>Included in base game</v>
      </c>
      <c r="X250" s="3" t="str">
        <f>IF(J250&lt;&gt;"LIBSETS_SETTYPE_BATTLEGROUND",IF(J250&lt;&gt;"LIBSETS_SETTYPE_SPECIAL",IF(Y250&lt;&gt;"",VLOOKUP(Y250,'ESO zone constants'!$E$2:$L$4999,8,FALSE),""),""),"")</f>
        <v/>
      </c>
      <c r="AB250" s="3" t="str">
        <f>IF(J250&lt;&gt;"LIBSETS_SETTYPE_BATTLEGROUND",IF(J250&lt;&gt;"LIBSETS_SETTYPE_SPECIAL",IF(AC250&lt;&gt;"",VLOOKUP(AC250,'ESO zone constants'!$E$2:$L$4999,8,FALSE),""),""),"")</f>
        <v/>
      </c>
      <c r="AF250" s="3" t="str">
        <f>IF(J250&lt;&gt;"LIBSETS_SETTYPE_BATTLEGROUND",IF(J250&lt;&gt;"LIBSETS_SETTYPE_SPECIAL",IF(AG250&lt;&gt;"",VLOOKUP(AG250,'ESO zone constants'!$E$2:$L$4999,8,FALSE),""),""),"")</f>
        <v/>
      </c>
      <c r="AJ250" s="3" t="str">
        <f>IF(J250&lt;&gt;"LIBSETS_SETTYPE_BATTLEGROUND",IF(J250&lt;&gt;"LIBSETS_SETTYPE_SPECIAL",IF(AK250&lt;&gt;"",VLOOKUP(AK250,'ESO zone constants'!$E$2:$L$4999,8,FALSE),""),""),"")</f>
        <v/>
      </c>
      <c r="AN250" s="3" t="str">
        <f>IF(J250&lt;&gt;"LIBSETS_SETTYPE_BATTLEGROUND",IF(J250&lt;&gt;"LIBSETS_SETTYPE_SPECIAL",IF(AO250&lt;&gt;"",VLOOKUP(AO250,'ESO zone constants'!$E$2:$L$4999,8,FALSE),""),""),"")</f>
        <v/>
      </c>
      <c r="AR250" s="25" t="str">
        <f t="shared" si="18"/>
        <v>[34] = {wayshrines={-1,-1,-1,}, dlcId=DLC_BASE_GAME</v>
      </c>
      <c r="AS250" s="25" t="str">
        <f t="shared" si="16"/>
        <v>, zoneIds={57}, veteran=false</v>
      </c>
      <c r="AT250" s="25" t="str">
        <f t="shared" si="19"/>
        <v>, setType=LIBSETS_SETTYPE_OVERLAND},</v>
      </c>
      <c r="AU250" s="25" t="str">
        <f t="shared" si="17"/>
        <v xml:space="preserve"> --Night Mother's Embrace / Umarmung der Mutter der Nacht   [Deshaan]</v>
      </c>
    </row>
    <row r="251" spans="1:47" x14ac:dyDescent="0.25">
      <c r="A251" s="13">
        <v>36</v>
      </c>
      <c r="B251" t="s">
        <v>1404</v>
      </c>
      <c r="C251" t="s">
        <v>1406</v>
      </c>
      <c r="D251" t="s">
        <v>1405</v>
      </c>
      <c r="G251" s="3">
        <f t="shared" si="15"/>
        <v>36</v>
      </c>
      <c r="J251" s="8" t="s">
        <v>4289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constants'!$E$2:$L$4999,8,FALSE),"")</f>
        <v>381</v>
      </c>
      <c r="S251" t="s">
        <v>309</v>
      </c>
      <c r="T251" s="23" t="str">
        <f>VLOOKUP(R251,'ESO zone constants'!$L$2:$O$9999,4,FALSE)</f>
        <v>DLC_BASE_GAME</v>
      </c>
      <c r="U251" s="3" t="str">
        <f>VLOOKUP(T251,'LibSets constants'!$B$2:$C$999,2,FALSE)</f>
        <v>Included in base game</v>
      </c>
      <c r="X251" s="3" t="str">
        <f>IF(J251&lt;&gt;"LIBSETS_SETTYPE_BATTLEGROUND",IF(J251&lt;&gt;"LIBSETS_SETTYPE_SPECIAL",IF(Y251&lt;&gt;"",VLOOKUP(Y251,'ESO zone constants'!$E$2:$L$4999,8,FALSE),""),""),"")</f>
        <v/>
      </c>
      <c r="AB251" s="3" t="str">
        <f>IF(J251&lt;&gt;"LIBSETS_SETTYPE_BATTLEGROUND",IF(J251&lt;&gt;"LIBSETS_SETTYPE_SPECIAL",IF(AC251&lt;&gt;"",VLOOKUP(AC251,'ESO zone constants'!$E$2:$L$4999,8,FALSE),""),""),"")</f>
        <v/>
      </c>
      <c r="AF251" s="3" t="str">
        <f>IF(J251&lt;&gt;"LIBSETS_SETTYPE_BATTLEGROUND",IF(J251&lt;&gt;"LIBSETS_SETTYPE_SPECIAL",IF(AG251&lt;&gt;"",VLOOKUP(AG251,'ESO zone constants'!$E$2:$L$4999,8,FALSE),""),""),"")</f>
        <v/>
      </c>
      <c r="AJ251" s="3" t="str">
        <f>IF(J251&lt;&gt;"LIBSETS_SETTYPE_BATTLEGROUND",IF(J251&lt;&gt;"LIBSETS_SETTYPE_SPECIAL",IF(AK251&lt;&gt;"",VLOOKUP(AK251,'ESO zone constants'!$E$2:$L$4999,8,FALSE),""),""),"")</f>
        <v/>
      </c>
      <c r="AN251" s="3" t="str">
        <f>IF(J251&lt;&gt;"LIBSETS_SETTYPE_BATTLEGROUND",IF(J251&lt;&gt;"LIBSETS_SETTYPE_SPECIAL",IF(AO251&lt;&gt;"",VLOOKUP(AO251,'ESO zone constants'!$E$2:$L$4999,8,FALSE),""),""),"")</f>
        <v/>
      </c>
      <c r="AR251" s="25" t="str">
        <f t="shared" si="18"/>
        <v>[36] = {wayshrines={-1,-1,-1,}, dlcId=DLC_BASE_GAME</v>
      </c>
      <c r="AS251" s="25" t="str">
        <f t="shared" si="16"/>
        <v>, zoneIds={381}, veteran=false</v>
      </c>
      <c r="AT251" s="25" t="str">
        <f t="shared" si="19"/>
        <v>, setType=LIBSETS_SETTYPE_OVERLAND},</v>
      </c>
      <c r="AU251" s="25" t="str">
        <f t="shared" si="17"/>
        <v xml:space="preserve"> --Armor of the Veiled Heritance / Rüstung des Schleiererbes   [Auridon]</v>
      </c>
    </row>
    <row r="252" spans="1:47" x14ac:dyDescent="0.25">
      <c r="A252" s="13">
        <v>47</v>
      </c>
      <c r="B252" t="s">
        <v>1425</v>
      </c>
      <c r="C252" t="s">
        <v>1427</v>
      </c>
      <c r="D252" t="s">
        <v>1426</v>
      </c>
      <c r="G252" s="3">
        <f t="shared" si="15"/>
        <v>47</v>
      </c>
      <c r="J252" s="8" t="s">
        <v>4289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constants'!$E$2:$L$4999,8,FALSE),"")</f>
        <v>104</v>
      </c>
      <c r="S252" t="s">
        <v>157</v>
      </c>
      <c r="T252" s="23" t="str">
        <f>VLOOKUP(R252,'ESO zone constants'!$L$2:$O$9999,4,FALSE)</f>
        <v>DLC_BASE_GAME</v>
      </c>
      <c r="U252" s="3" t="str">
        <f>VLOOKUP(T252,'LibSets constants'!$B$2:$C$999,2,FALSE)</f>
        <v>Included in base game</v>
      </c>
      <c r="X252" s="3" t="str">
        <f>IF(J252&lt;&gt;"LIBSETS_SETTYPE_BATTLEGROUND",IF(J252&lt;&gt;"LIBSETS_SETTYPE_SPECIAL",IF(Y252&lt;&gt;"",VLOOKUP(Y252,'ESO zone constants'!$E$2:$L$4999,8,FALSE),""),""),"")</f>
        <v/>
      </c>
      <c r="AB252" s="3" t="str">
        <f>IF(J252&lt;&gt;"LIBSETS_SETTYPE_BATTLEGROUND",IF(J252&lt;&gt;"LIBSETS_SETTYPE_SPECIAL",IF(AC252&lt;&gt;"",VLOOKUP(AC252,'ESO zone constants'!$E$2:$L$4999,8,FALSE),""),""),"")</f>
        <v/>
      </c>
      <c r="AF252" s="3" t="str">
        <f>IF(J252&lt;&gt;"LIBSETS_SETTYPE_BATTLEGROUND",IF(J252&lt;&gt;"LIBSETS_SETTYPE_SPECIAL",IF(AG252&lt;&gt;"",VLOOKUP(AG252,'ESO zone constants'!$E$2:$L$4999,8,FALSE),""),""),"")</f>
        <v/>
      </c>
      <c r="AJ252" s="3" t="str">
        <f>IF(J252&lt;&gt;"LIBSETS_SETTYPE_BATTLEGROUND",IF(J252&lt;&gt;"LIBSETS_SETTYPE_SPECIAL",IF(AK252&lt;&gt;"",VLOOKUP(AK252,'ESO zone constants'!$E$2:$L$4999,8,FALSE),""),""),"")</f>
        <v/>
      </c>
      <c r="AN252" s="3" t="str">
        <f>IF(J252&lt;&gt;"LIBSETS_SETTYPE_BATTLEGROUND",IF(J252&lt;&gt;"LIBSETS_SETTYPE_SPECIAL",IF(AO252&lt;&gt;"",VLOOKUP(AO252,'ESO zone constants'!$E$2:$L$4999,8,FALSE),""),""),"")</f>
        <v/>
      </c>
      <c r="AR252" s="25" t="str">
        <f t="shared" si="18"/>
        <v>[47] = {wayshrines={-1,-1,-1,}, dlcId=DLC_BASE_GAME</v>
      </c>
      <c r="AS252" s="25" t="str">
        <f t="shared" si="16"/>
        <v>, zoneIds={104}, veteran=false</v>
      </c>
      <c r="AT252" s="25" t="str">
        <f t="shared" si="19"/>
        <v>, setType=LIBSETS_SETTYPE_OVERLAND},</v>
      </c>
      <c r="AU252" s="25" t="str">
        <f t="shared" si="17"/>
        <v xml:space="preserve"> --Robes of the Withered Hand / Roben der Verdorrten Hand   [Alik'r Desert]</v>
      </c>
    </row>
    <row r="253" spans="1:47" x14ac:dyDescent="0.25">
      <c r="A253" s="13">
        <v>49</v>
      </c>
      <c r="B253" t="s">
        <v>1431</v>
      </c>
      <c r="C253" t="s">
        <v>1433</v>
      </c>
      <c r="D253" t="s">
        <v>1432</v>
      </c>
      <c r="G253" s="3">
        <f t="shared" si="15"/>
        <v>49</v>
      </c>
      <c r="J253" s="8" t="s">
        <v>4289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constants'!$E$2:$L$4999,8,FALSE),"")</f>
        <v>41</v>
      </c>
      <c r="S253" t="s">
        <v>151</v>
      </c>
      <c r="T253" s="23" t="str">
        <f>VLOOKUP(R253,'ESO zone constants'!$L$2:$O$9999,4,FALSE)</f>
        <v>DLC_BASE_GAME</v>
      </c>
      <c r="U253" s="3" t="str">
        <f>VLOOKUP(T253,'LibSets constants'!$B$2:$C$999,2,FALSE)</f>
        <v>Included in base game</v>
      </c>
      <c r="X253" s="3" t="str">
        <f>IF(J253&lt;&gt;"LIBSETS_SETTYPE_BATTLEGROUND",IF(J253&lt;&gt;"LIBSETS_SETTYPE_SPECIAL",IF(Y253&lt;&gt;"",VLOOKUP(Y253,'ESO zone constants'!$E$2:$L$4999,8,FALSE),""),""),"")</f>
        <v/>
      </c>
      <c r="AB253" s="3" t="str">
        <f>IF(J253&lt;&gt;"LIBSETS_SETTYPE_BATTLEGROUND",IF(J253&lt;&gt;"LIBSETS_SETTYPE_SPECIAL",IF(AC253&lt;&gt;"",VLOOKUP(AC253,'ESO zone constants'!$E$2:$L$4999,8,FALSE),""),""),"")</f>
        <v/>
      </c>
      <c r="AF253" s="3" t="str">
        <f>IF(J253&lt;&gt;"LIBSETS_SETTYPE_BATTLEGROUND",IF(J253&lt;&gt;"LIBSETS_SETTYPE_SPECIAL",IF(AG253&lt;&gt;"",VLOOKUP(AG253,'ESO zone constants'!$E$2:$L$4999,8,FALSE),""),""),"")</f>
        <v/>
      </c>
      <c r="AJ253" s="3" t="str">
        <f>IF(J253&lt;&gt;"LIBSETS_SETTYPE_BATTLEGROUND",IF(J253&lt;&gt;"LIBSETS_SETTYPE_SPECIAL",IF(AK253&lt;&gt;"",VLOOKUP(AK253,'ESO zone constants'!$E$2:$L$4999,8,FALSE),""),""),"")</f>
        <v/>
      </c>
      <c r="AN253" s="3" t="str">
        <f>IF(J253&lt;&gt;"LIBSETS_SETTYPE_BATTLEGROUND",IF(J253&lt;&gt;"LIBSETS_SETTYPE_SPECIAL",IF(AO253&lt;&gt;"",VLOOKUP(AO253,'ESO zone constants'!$E$2:$L$4999,8,FALSE),""),""),"")</f>
        <v/>
      </c>
      <c r="AR253" s="25" t="str">
        <f t="shared" si="18"/>
        <v>[49] = {wayshrines={-1,-1,-1,}, dlcId=DLC_BASE_GAME</v>
      </c>
      <c r="AS253" s="25" t="str">
        <f t="shared" si="16"/>
        <v>, zoneIds={41}, veteran=false</v>
      </c>
      <c r="AT253" s="25" t="str">
        <f t="shared" si="19"/>
        <v>, setType=LIBSETS_SETTYPE_OVERLAND},</v>
      </c>
      <c r="AU253" s="25" t="str">
        <f t="shared" si="17"/>
        <v xml:space="preserve"> --Shadow of the Red Mountain / Schatten des Roten Berges   [Stonefalls]</v>
      </c>
    </row>
    <row r="254" spans="1:47" x14ac:dyDescent="0.25">
      <c r="A254" s="13">
        <v>56</v>
      </c>
      <c r="B254" t="s">
        <v>1452</v>
      </c>
      <c r="C254" t="s">
        <v>1454</v>
      </c>
      <c r="D254" t="s">
        <v>1453</v>
      </c>
      <c r="G254" s="3">
        <f t="shared" si="15"/>
        <v>56</v>
      </c>
      <c r="J254" s="8" t="s">
        <v>4289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constants'!$E$2:$L$4999,8,FALSE),"")</f>
        <v>101</v>
      </c>
      <c r="S254" t="s">
        <v>155</v>
      </c>
      <c r="T254" s="23" t="str">
        <f>VLOOKUP(R254,'ESO zone constants'!$L$2:$O$9999,4,FALSE)</f>
        <v>DLC_BASE_GAME</v>
      </c>
      <c r="U254" s="3" t="str">
        <f>VLOOKUP(T254,'LibSets constants'!$B$2:$C$999,2,FALSE)</f>
        <v>Included in base game</v>
      </c>
      <c r="X254" s="3" t="str">
        <f>IF(J254&lt;&gt;"LIBSETS_SETTYPE_BATTLEGROUND",IF(J254&lt;&gt;"LIBSETS_SETTYPE_SPECIAL",IF(Y254&lt;&gt;"",VLOOKUP(Y254,'ESO zone constants'!$E$2:$L$4999,8,FALSE),""),""),"")</f>
        <v/>
      </c>
      <c r="AB254" s="3" t="str">
        <f>IF(J254&lt;&gt;"LIBSETS_SETTYPE_BATTLEGROUND",IF(J254&lt;&gt;"LIBSETS_SETTYPE_SPECIAL",IF(AC254&lt;&gt;"",VLOOKUP(AC254,'ESO zone constants'!$E$2:$L$4999,8,FALSE),""),""),"")</f>
        <v/>
      </c>
      <c r="AF254" s="3" t="str">
        <f>IF(J254&lt;&gt;"LIBSETS_SETTYPE_BATTLEGROUND",IF(J254&lt;&gt;"LIBSETS_SETTYPE_SPECIAL",IF(AG254&lt;&gt;"",VLOOKUP(AG254,'ESO zone constants'!$E$2:$L$4999,8,FALSE),""),""),"")</f>
        <v/>
      </c>
      <c r="AJ254" s="3" t="str">
        <f>IF(J254&lt;&gt;"LIBSETS_SETTYPE_BATTLEGROUND",IF(J254&lt;&gt;"LIBSETS_SETTYPE_SPECIAL",IF(AK254&lt;&gt;"",VLOOKUP(AK254,'ESO zone constants'!$E$2:$L$4999,8,FALSE),""),""),"")</f>
        <v/>
      </c>
      <c r="AN254" s="3" t="str">
        <f>IF(J254&lt;&gt;"LIBSETS_SETTYPE_BATTLEGROUND",IF(J254&lt;&gt;"LIBSETS_SETTYPE_SPECIAL",IF(AO254&lt;&gt;"",VLOOKUP(AO254,'ESO zone constants'!$E$2:$L$4999,8,FALSE),""),""),"")</f>
        <v/>
      </c>
      <c r="AR254" s="25" t="str">
        <f t="shared" si="18"/>
        <v>[56] = {wayshrines={-1,-1,-1,}, dlcId=DLC_BASE_GAME</v>
      </c>
      <c r="AS254" s="25" t="str">
        <f t="shared" si="16"/>
        <v>, zoneIds={101}, veteran=false</v>
      </c>
      <c r="AT254" s="25" t="str">
        <f t="shared" si="19"/>
        <v>, setType=LIBSETS_SETTYPE_OVERLAND},</v>
      </c>
      <c r="AU254" s="25" t="str">
        <f t="shared" si="17"/>
        <v xml:space="preserve"> --Stendarr's Embrace / Stendarrs Umarmung   [Eastmarch]</v>
      </c>
    </row>
    <row r="255" spans="1:47" x14ac:dyDescent="0.25">
      <c r="A255" s="13">
        <v>57</v>
      </c>
      <c r="B255" t="s">
        <v>1455</v>
      </c>
      <c r="C255" t="s">
        <v>1457</v>
      </c>
      <c r="D255" t="s">
        <v>1456</v>
      </c>
      <c r="G255" s="3">
        <f t="shared" si="15"/>
        <v>57</v>
      </c>
      <c r="J255" s="8" t="s">
        <v>4289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constants'!$E$2:$L$4999,8,FALSE),"")</f>
        <v>383</v>
      </c>
      <c r="S255" t="s">
        <v>311</v>
      </c>
      <c r="T255" s="23" t="str">
        <f>VLOOKUP(R255,'ESO zone constants'!$L$2:$O$9999,4,FALSE)</f>
        <v>DLC_BASE_GAME</v>
      </c>
      <c r="U255" s="3" t="str">
        <f>VLOOKUP(T255,'LibSets constants'!$B$2:$C$999,2,FALSE)</f>
        <v>Included in base game</v>
      </c>
      <c r="X255" s="3" t="str">
        <f>IF(J255&lt;&gt;"LIBSETS_SETTYPE_BATTLEGROUND",IF(J255&lt;&gt;"LIBSETS_SETTYPE_SPECIAL",IF(Y255&lt;&gt;"",VLOOKUP(Y255,'ESO zone constants'!$E$2:$L$4999,8,FALSE),""),""),"")</f>
        <v/>
      </c>
      <c r="AB255" s="3" t="str">
        <f>IF(J255&lt;&gt;"LIBSETS_SETTYPE_BATTLEGROUND",IF(J255&lt;&gt;"LIBSETS_SETTYPE_SPECIAL",IF(AC255&lt;&gt;"",VLOOKUP(AC255,'ESO zone constants'!$E$2:$L$4999,8,FALSE),""),""),"")</f>
        <v/>
      </c>
      <c r="AF255" s="3" t="str">
        <f>IF(J255&lt;&gt;"LIBSETS_SETTYPE_BATTLEGROUND",IF(J255&lt;&gt;"LIBSETS_SETTYPE_SPECIAL",IF(AG255&lt;&gt;"",VLOOKUP(AG255,'ESO zone constants'!$E$2:$L$4999,8,FALSE),""),""),"")</f>
        <v/>
      </c>
      <c r="AJ255" s="3" t="str">
        <f>IF(J255&lt;&gt;"LIBSETS_SETTYPE_BATTLEGROUND",IF(J255&lt;&gt;"LIBSETS_SETTYPE_SPECIAL",IF(AK255&lt;&gt;"",VLOOKUP(AK255,'ESO zone constants'!$E$2:$L$4999,8,FALSE),""),""),"")</f>
        <v/>
      </c>
      <c r="AN255" s="3" t="str">
        <f>IF(J255&lt;&gt;"LIBSETS_SETTYPE_BATTLEGROUND",IF(J255&lt;&gt;"LIBSETS_SETTYPE_SPECIAL",IF(AO255&lt;&gt;"",VLOOKUP(AO255,'ESO zone constants'!$E$2:$L$4999,8,FALSE),""),""),"")</f>
        <v/>
      </c>
      <c r="AR255" s="25" t="str">
        <f t="shared" si="18"/>
        <v>[57] = {wayshrines={-1,-1,-1,}, dlcId=DLC_BASE_GAME</v>
      </c>
      <c r="AS255" s="25" t="str">
        <f t="shared" si="16"/>
        <v>, zoneIds={383}, veteran=false</v>
      </c>
      <c r="AT255" s="25" t="str">
        <f t="shared" si="19"/>
        <v>, setType=LIBSETS_SETTYPE_OVERLAND},</v>
      </c>
      <c r="AU255" s="25" t="str">
        <f t="shared" si="17"/>
        <v xml:space="preserve"> --Syrabane's Grip / Syrabanns Griff   [Grahtwood]</v>
      </c>
    </row>
    <row r="256" spans="1:47" x14ac:dyDescent="0.25">
      <c r="A256" s="13">
        <v>58</v>
      </c>
      <c r="B256" t="s">
        <v>1458</v>
      </c>
      <c r="C256" t="s">
        <v>1460</v>
      </c>
      <c r="D256" t="s">
        <v>1459</v>
      </c>
      <c r="G256" s="3">
        <f t="shared" si="15"/>
        <v>58</v>
      </c>
      <c r="J256" s="8" t="s">
        <v>4289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constants'!$E$2:$L$4999,8,FALSE),"")</f>
        <v>3</v>
      </c>
      <c r="S256" t="s">
        <v>148</v>
      </c>
      <c r="T256" s="23" t="str">
        <f>VLOOKUP(R256,'ESO zone constants'!$L$2:$O$9999,4,FALSE)</f>
        <v>DLC_BASE_GAME</v>
      </c>
      <c r="U256" s="3" t="str">
        <f>VLOOKUP(T256,'LibSets constants'!$B$2:$C$999,2,FALSE)</f>
        <v>Included in base game</v>
      </c>
      <c r="X256" s="3" t="str">
        <f>IF(J256&lt;&gt;"LIBSETS_SETTYPE_BATTLEGROUND",IF(J256&lt;&gt;"LIBSETS_SETTYPE_SPECIAL",IF(Y256&lt;&gt;"",VLOOKUP(Y256,'ESO zone constants'!$E$2:$L$4999,8,FALSE),""),""),"")</f>
        <v/>
      </c>
      <c r="AB256" s="3" t="str">
        <f>IF(J256&lt;&gt;"LIBSETS_SETTYPE_BATTLEGROUND",IF(J256&lt;&gt;"LIBSETS_SETTYPE_SPECIAL",IF(AC256&lt;&gt;"",VLOOKUP(AC256,'ESO zone constants'!$E$2:$L$4999,8,FALSE),""),""),"")</f>
        <v/>
      </c>
      <c r="AF256" s="3" t="str">
        <f>IF(J256&lt;&gt;"LIBSETS_SETTYPE_BATTLEGROUND",IF(J256&lt;&gt;"LIBSETS_SETTYPE_SPECIAL",IF(AG256&lt;&gt;"",VLOOKUP(AG256,'ESO zone constants'!$E$2:$L$4999,8,FALSE),""),""),"")</f>
        <v/>
      </c>
      <c r="AJ256" s="3" t="str">
        <f>IF(J256&lt;&gt;"LIBSETS_SETTYPE_BATTLEGROUND",IF(J256&lt;&gt;"LIBSETS_SETTYPE_SPECIAL",IF(AK256&lt;&gt;"",VLOOKUP(AK256,'ESO zone constants'!$E$2:$L$4999,8,FALSE),""),""),"")</f>
        <v/>
      </c>
      <c r="AN256" s="3" t="str">
        <f>IF(J256&lt;&gt;"LIBSETS_SETTYPE_BATTLEGROUND",IF(J256&lt;&gt;"LIBSETS_SETTYPE_SPECIAL",IF(AO256&lt;&gt;"",VLOOKUP(AO256,'ESO zone constants'!$E$2:$L$4999,8,FALSE),""),""),"")</f>
        <v/>
      </c>
      <c r="AR256" s="25" t="str">
        <f t="shared" si="18"/>
        <v>[58] = {wayshrines={-1,-1,-1,}, dlcId=DLC_BASE_GAME</v>
      </c>
      <c r="AS256" s="25" t="str">
        <f t="shared" si="16"/>
        <v>, zoneIds={3}, veteran=false</v>
      </c>
      <c r="AT256" s="25" t="str">
        <f t="shared" si="19"/>
        <v>, setType=LIBSETS_SETTYPE_OVERLAND},</v>
      </c>
      <c r="AU256" s="25" t="str">
        <f t="shared" si="17"/>
        <v xml:space="preserve"> --Hide of the Werewolf / Fell des Werwolfs   [Glenumbra]</v>
      </c>
    </row>
    <row r="257" spans="1:47" x14ac:dyDescent="0.25">
      <c r="A257" s="13">
        <v>60</v>
      </c>
      <c r="B257" t="s">
        <v>1464</v>
      </c>
      <c r="C257" t="s">
        <v>1466</v>
      </c>
      <c r="D257" t="s">
        <v>1465</v>
      </c>
      <c r="G257" s="3">
        <f t="shared" si="15"/>
        <v>60</v>
      </c>
      <c r="J257" s="8" t="s">
        <v>4289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constants'!$E$2:$L$4999,8,FALSE),"")</f>
        <v>20</v>
      </c>
      <c r="S257" t="s">
        <v>150</v>
      </c>
      <c r="T257" s="23" t="str">
        <f>VLOOKUP(R257,'ESO zone constants'!$L$2:$O$9999,4,FALSE)</f>
        <v>DLC_BASE_GAME</v>
      </c>
      <c r="U257" s="3" t="str">
        <f>VLOOKUP(T257,'LibSets constants'!$B$2:$C$999,2,FALSE)</f>
        <v>Included in base game</v>
      </c>
      <c r="X257" s="3" t="str">
        <f>IF(J257&lt;&gt;"LIBSETS_SETTYPE_BATTLEGROUND",IF(J257&lt;&gt;"LIBSETS_SETTYPE_SPECIAL",IF(Y257&lt;&gt;"",VLOOKUP(Y257,'ESO zone constants'!$E$2:$L$4999,8,FALSE),""),""),"")</f>
        <v/>
      </c>
      <c r="AB257" s="3" t="str">
        <f>IF(J257&lt;&gt;"LIBSETS_SETTYPE_BATTLEGROUND",IF(J257&lt;&gt;"LIBSETS_SETTYPE_SPECIAL",IF(AC257&lt;&gt;"",VLOOKUP(AC257,'ESO zone constants'!$E$2:$L$4999,8,FALSE),""),""),"")</f>
        <v/>
      </c>
      <c r="AF257" s="3" t="str">
        <f>IF(J257&lt;&gt;"LIBSETS_SETTYPE_BATTLEGROUND",IF(J257&lt;&gt;"LIBSETS_SETTYPE_SPECIAL",IF(AG257&lt;&gt;"",VLOOKUP(AG257,'ESO zone constants'!$E$2:$L$4999,8,FALSE),""),""),"")</f>
        <v/>
      </c>
      <c r="AJ257" s="3" t="str">
        <f>IF(J257&lt;&gt;"LIBSETS_SETTYPE_BATTLEGROUND",IF(J257&lt;&gt;"LIBSETS_SETTYPE_SPECIAL",IF(AK257&lt;&gt;"",VLOOKUP(AK257,'ESO zone constants'!$E$2:$L$4999,8,FALSE),""),""),"")</f>
        <v/>
      </c>
      <c r="AN257" s="3" t="str">
        <f>IF(J257&lt;&gt;"LIBSETS_SETTYPE_BATTLEGROUND",IF(J257&lt;&gt;"LIBSETS_SETTYPE_SPECIAL",IF(AO257&lt;&gt;"",VLOOKUP(AO257,'ESO zone constants'!$E$2:$L$4999,8,FALSE),""),""),"")</f>
        <v/>
      </c>
      <c r="AR257" s="25" t="str">
        <f t="shared" si="18"/>
        <v>[60] = {wayshrines={-1,-1,-1,}, dlcId=DLC_BASE_GAME</v>
      </c>
      <c r="AS257" s="25" t="str">
        <f t="shared" si="16"/>
        <v>, zoneIds={20}, veteran=false</v>
      </c>
      <c r="AT257" s="25" t="str">
        <f t="shared" si="19"/>
        <v>, setType=LIBSETS_SETTYPE_OVERLAND},</v>
      </c>
      <c r="AU257" s="25" t="str">
        <f t="shared" si="17"/>
        <v xml:space="preserve"> --Darkstride / Dunkelschritt   [Rivenspire]</v>
      </c>
    </row>
    <row r="258" spans="1:47" x14ac:dyDescent="0.25">
      <c r="A258" s="13">
        <v>62</v>
      </c>
      <c r="B258" t="s">
        <v>1470</v>
      </c>
      <c r="C258" t="s">
        <v>1472</v>
      </c>
      <c r="D258" t="s">
        <v>1471</v>
      </c>
      <c r="G258" s="3">
        <f t="shared" ref="G258:G321" si="20">A258</f>
        <v>62</v>
      </c>
      <c r="J258" s="8" t="s">
        <v>4289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constants'!$E$2:$L$4999,8,FALSE),"")</f>
        <v>117</v>
      </c>
      <c r="S258" t="s">
        <v>159</v>
      </c>
      <c r="T258" s="23" t="str">
        <f>VLOOKUP(R258,'ESO zone constants'!$L$2:$O$9999,4,FALSE)</f>
        <v>DLC_BASE_GAME</v>
      </c>
      <c r="U258" s="3" t="str">
        <f>VLOOKUP(T258,'LibSets constants'!$B$2:$C$999,2,FALSE)</f>
        <v>Included in base game</v>
      </c>
      <c r="X258" s="3" t="str">
        <f>IF(J258&lt;&gt;"LIBSETS_SETTYPE_BATTLEGROUND",IF(J258&lt;&gt;"LIBSETS_SETTYPE_SPECIAL",IF(Y258&lt;&gt;"",VLOOKUP(Y258,'ESO zone constants'!$E$2:$L$4999,8,FALSE),""),""),"")</f>
        <v/>
      </c>
      <c r="AB258" s="3" t="str">
        <f>IF(J258&lt;&gt;"LIBSETS_SETTYPE_BATTLEGROUND",IF(J258&lt;&gt;"LIBSETS_SETTYPE_SPECIAL",IF(AC258&lt;&gt;"",VLOOKUP(AC258,'ESO zone constants'!$E$2:$L$4999,8,FALSE),""),""),"")</f>
        <v/>
      </c>
      <c r="AF258" s="3" t="str">
        <f>IF(J258&lt;&gt;"LIBSETS_SETTYPE_BATTLEGROUND",IF(J258&lt;&gt;"LIBSETS_SETTYPE_SPECIAL",IF(AG258&lt;&gt;"",VLOOKUP(AG258,'ESO zone constants'!$E$2:$L$4999,8,FALSE),""),""),"")</f>
        <v/>
      </c>
      <c r="AJ258" s="3" t="str">
        <f>IF(J258&lt;&gt;"LIBSETS_SETTYPE_BATTLEGROUND",IF(J258&lt;&gt;"LIBSETS_SETTYPE_SPECIAL",IF(AK258&lt;&gt;"",VLOOKUP(AK258,'ESO zone constants'!$E$2:$L$4999,8,FALSE),""),""),"")</f>
        <v/>
      </c>
      <c r="AN258" s="3" t="str">
        <f>IF(J258&lt;&gt;"LIBSETS_SETTYPE_BATTLEGROUND",IF(J258&lt;&gt;"LIBSETS_SETTYPE_SPECIAL",IF(AO258&lt;&gt;"",VLOOKUP(AO258,'ESO zone constants'!$E$2:$L$4999,8,FALSE),""),""),"")</f>
        <v/>
      </c>
      <c r="AR258" s="25" t="str">
        <f t="shared" si="18"/>
        <v>[62] = {wayshrines={-1,-1,-1,}, dlcId=DLC_BASE_GAME</v>
      </c>
      <c r="AS258" s="25" t="str">
        <f t="shared" ref="AS258:AS321" si="21">IF(I258&lt;&gt;"Not in the game (anymore)",IF(A258&lt;&gt;"",IF(R258&lt;&gt;"",CONCATENATE(", zoneIds={",R258),"")&amp;IF(X258&lt;&gt;"",CONCATENATE(",",X258),"")&amp;IF(AB258&lt;&gt;"",CONCATENATE(",",AB258),"")&amp;IF(AF258&lt;&gt;"",CONCATENATE(",",AF258),"")&amp;IF(AJ258&lt;&gt;"",CONCATENATE(",",AJ258),"")&amp;IF(AN258&lt;&gt;"",CONCATENATE(",",AN258),"")&amp;IF(R258&lt;&gt;"",CONCATENATE("}",""),"")&amp;IF(OR(L258="true",L258="false",L258&lt;&gt;""), CONCATENATE(", veteran=", L258), ""),""),"")</f>
        <v>, zoneIds={117}, veteran=false</v>
      </c>
      <c r="AT258" s="25" t="str">
        <f t="shared" si="19"/>
        <v>, setType=LIBSETS_SETTYPE_OVERLAND},</v>
      </c>
      <c r="AU258" s="25" t="str">
        <f t="shared" ref="AU258:AU321" si="22">IF(I258&lt;&gt;"Not in the game (anymore)",IF(C258&lt;&gt;"",CONCATENATE(" --",C258," / ",B258,"   [",IF(S258&lt;&gt;"",S258,""),IF(Y258&lt;&gt;"",", "&amp;Y258,""),IF(AC258&lt;&gt;"",", "&amp;AC258,""),IF(AG258&lt;&gt;"",", "&amp;AG258,""),IF(AK258&lt;&gt;"",", "&amp;AK258,""),IF(AO258&lt;&gt;"",", "&amp;AO258,""),"]")),"")</f>
        <v xml:space="preserve"> --Hatchling's Shell / Schlüpflingspanzer   [Shadowfen]</v>
      </c>
    </row>
    <row r="259" spans="1:47" x14ac:dyDescent="0.25">
      <c r="A259" s="13">
        <v>64</v>
      </c>
      <c r="B259" t="s">
        <v>1476</v>
      </c>
      <c r="C259" t="s">
        <v>1478</v>
      </c>
      <c r="D259" t="s">
        <v>1477</v>
      </c>
      <c r="G259" s="3">
        <f t="shared" si="20"/>
        <v>64</v>
      </c>
      <c r="J259" s="8" t="s">
        <v>4289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constants'!$E$2:$L$4999,8,FALSE),"")</f>
        <v>108</v>
      </c>
      <c r="S259" t="s">
        <v>158</v>
      </c>
      <c r="T259" s="23" t="str">
        <f>VLOOKUP(R259,'ESO zone constants'!$L$2:$O$9999,4,FALSE)</f>
        <v>DLC_BASE_GAME</v>
      </c>
      <c r="U259" s="3" t="str">
        <f>VLOOKUP(T259,'LibSets constants'!$B$2:$C$999,2,FALSE)</f>
        <v>Included in base game</v>
      </c>
      <c r="X259" s="3" t="str">
        <f>IF(J259&lt;&gt;"LIBSETS_SETTYPE_BATTLEGROUND",IF(J259&lt;&gt;"LIBSETS_SETTYPE_SPECIAL",IF(Y259&lt;&gt;"",VLOOKUP(Y259,'ESO zone constants'!$E$2:$L$4999,8,FALSE),""),""),"")</f>
        <v/>
      </c>
      <c r="AB259" s="3" t="str">
        <f>IF(J259&lt;&gt;"LIBSETS_SETTYPE_BATTLEGROUND",IF(J259&lt;&gt;"LIBSETS_SETTYPE_SPECIAL",IF(AC259&lt;&gt;"",VLOOKUP(AC259,'ESO zone constants'!$E$2:$L$4999,8,FALSE),""),""),"")</f>
        <v/>
      </c>
      <c r="AF259" s="3" t="str">
        <f>IF(J259&lt;&gt;"LIBSETS_SETTYPE_BATTLEGROUND",IF(J259&lt;&gt;"LIBSETS_SETTYPE_SPECIAL",IF(AG259&lt;&gt;"",VLOOKUP(AG259,'ESO zone constants'!$E$2:$L$4999,8,FALSE),""),""),"")</f>
        <v/>
      </c>
      <c r="AJ259" s="3" t="str">
        <f>IF(J259&lt;&gt;"LIBSETS_SETTYPE_BATTLEGROUND",IF(J259&lt;&gt;"LIBSETS_SETTYPE_SPECIAL",IF(AK259&lt;&gt;"",VLOOKUP(AK259,'ESO zone constants'!$E$2:$L$4999,8,FALSE),""),""),"")</f>
        <v/>
      </c>
      <c r="AN259" s="3" t="str">
        <f>IF(J259&lt;&gt;"LIBSETS_SETTYPE_BATTLEGROUND",IF(J259&lt;&gt;"LIBSETS_SETTYPE_SPECIAL",IF(AO259&lt;&gt;"",VLOOKUP(AO259,'ESO zone constants'!$E$2:$L$4999,8,FALSE),""),""),"")</f>
        <v/>
      </c>
      <c r="AR259" s="25" t="str">
        <f t="shared" ref="AR259:AR322" si="23"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dlcId=",IF(T259&lt;&gt;"",T259,"DLC_BASE_GAME")),""),"")</f>
        <v>[64] = {wayshrines={-1,-1,-1,}, dlcId=DLC_BASE_GAME</v>
      </c>
      <c r="AS259" s="25" t="str">
        <f t="shared" si="21"/>
        <v>, zoneIds={108}, veteran=false</v>
      </c>
      <c r="AT259" s="25" t="str">
        <f t="shared" ref="AT259:AT322" si="24">IF(I259&lt;&gt;"Not in the game (anymore)",IF(A259&lt;&gt;"",", setType=" &amp; J259,"") &amp; IF(M259="true",", multiTrialSet=true","") &amp; "},","")</f>
        <v>, setType=LIBSETS_SETTYPE_OVERLAND},</v>
      </c>
      <c r="AU259" s="25" t="str">
        <f t="shared" si="22"/>
        <v xml:space="preserve"> --Shadow Dancer's Raiment / Kleidung des Schattentänzers   [Greenshade]</v>
      </c>
    </row>
    <row r="260" spans="1:47" x14ac:dyDescent="0.25">
      <c r="A260" s="13">
        <v>65</v>
      </c>
      <c r="B260" t="s">
        <v>1479</v>
      </c>
      <c r="C260" t="s">
        <v>1481</v>
      </c>
      <c r="D260" t="s">
        <v>1480</v>
      </c>
      <c r="G260" s="3">
        <f t="shared" si="20"/>
        <v>65</v>
      </c>
      <c r="J260" s="8" t="s">
        <v>4289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constants'!$E$2:$L$4999,8,FALSE),"")</f>
        <v>3</v>
      </c>
      <c r="S260" t="s">
        <v>148</v>
      </c>
      <c r="T260" s="23" t="str">
        <f>VLOOKUP(R260,'ESO zone constants'!$L$2:$O$9999,4,FALSE)</f>
        <v>DLC_BASE_GAME</v>
      </c>
      <c r="U260" s="3" t="str">
        <f>VLOOKUP(T260,'LibSets constants'!$B$2:$C$999,2,FALSE)</f>
        <v>Included in base game</v>
      </c>
      <c r="X260" s="3" t="str">
        <f>IF(J260&lt;&gt;"LIBSETS_SETTYPE_BATTLEGROUND",IF(J260&lt;&gt;"LIBSETS_SETTYPE_SPECIAL",IF(Y260&lt;&gt;"",VLOOKUP(Y260,'ESO zone constants'!$E$2:$L$4999,8,FALSE),""),""),"")</f>
        <v/>
      </c>
      <c r="AB260" s="3" t="str">
        <f>IF(J260&lt;&gt;"LIBSETS_SETTYPE_BATTLEGROUND",IF(J260&lt;&gt;"LIBSETS_SETTYPE_SPECIAL",IF(AC260&lt;&gt;"",VLOOKUP(AC260,'ESO zone constants'!$E$2:$L$4999,8,FALSE),""),""),"")</f>
        <v/>
      </c>
      <c r="AF260" s="3" t="str">
        <f>IF(J260&lt;&gt;"LIBSETS_SETTYPE_BATTLEGROUND",IF(J260&lt;&gt;"LIBSETS_SETTYPE_SPECIAL",IF(AG260&lt;&gt;"",VLOOKUP(AG260,'ESO zone constants'!$E$2:$L$4999,8,FALSE),""),""),"")</f>
        <v/>
      </c>
      <c r="AJ260" s="3" t="str">
        <f>IF(J260&lt;&gt;"LIBSETS_SETTYPE_BATTLEGROUND",IF(J260&lt;&gt;"LIBSETS_SETTYPE_SPECIAL",IF(AK260&lt;&gt;"",VLOOKUP(AK260,'ESO zone constants'!$E$2:$L$4999,8,FALSE),""),""),"")</f>
        <v/>
      </c>
      <c r="AN260" s="3" t="str">
        <f>IF(J260&lt;&gt;"LIBSETS_SETTYPE_BATTLEGROUND",IF(J260&lt;&gt;"LIBSETS_SETTYPE_SPECIAL",IF(AO260&lt;&gt;"",VLOOKUP(AO260,'ESO zone constants'!$E$2:$L$4999,8,FALSE),""),""),"")</f>
        <v/>
      </c>
      <c r="AR260" s="25" t="str">
        <f t="shared" si="23"/>
        <v>[65] = {wayshrines={-1,-1,-1,}, dlcId=DLC_BASE_GAME</v>
      </c>
      <c r="AS260" s="25" t="str">
        <f t="shared" si="21"/>
        <v>, zoneIds={3}, veteran=false</v>
      </c>
      <c r="AT260" s="25" t="str">
        <f t="shared" si="24"/>
        <v>, setType=LIBSETS_SETTYPE_OVERLAND},</v>
      </c>
      <c r="AU260" s="25" t="str">
        <f t="shared" si="22"/>
        <v xml:space="preserve"> --Bloodthorn's Touch / Spur eines Blutdorns   [Glenumbra]</v>
      </c>
    </row>
    <row r="261" spans="1:47" x14ac:dyDescent="0.25">
      <c r="A261" s="13">
        <v>66</v>
      </c>
      <c r="B261" t="s">
        <v>1482</v>
      </c>
      <c r="C261" t="s">
        <v>1484</v>
      </c>
      <c r="D261" t="s">
        <v>1483</v>
      </c>
      <c r="G261" s="3">
        <f t="shared" si="20"/>
        <v>66</v>
      </c>
      <c r="J261" s="8" t="s">
        <v>4289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constants'!$E$2:$L$4999,8,FALSE),"")</f>
        <v>117</v>
      </c>
      <c r="S261" t="s">
        <v>159</v>
      </c>
      <c r="T261" s="23" t="str">
        <f>VLOOKUP(R261,'ESO zone constants'!$L$2:$O$9999,4,FALSE)</f>
        <v>DLC_BASE_GAME</v>
      </c>
      <c r="U261" s="3" t="str">
        <f>VLOOKUP(T261,'LibSets constants'!$B$2:$C$999,2,FALSE)</f>
        <v>Included in base game</v>
      </c>
      <c r="X261" s="3" t="str">
        <f>IF(J261&lt;&gt;"LIBSETS_SETTYPE_BATTLEGROUND",IF(J261&lt;&gt;"LIBSETS_SETTYPE_SPECIAL",IF(Y261&lt;&gt;"",VLOOKUP(Y261,'ESO zone constants'!$E$2:$L$4999,8,FALSE),""),""),"")</f>
        <v/>
      </c>
      <c r="AB261" s="3" t="str">
        <f>IF(J261&lt;&gt;"LIBSETS_SETTYPE_BATTLEGROUND",IF(J261&lt;&gt;"LIBSETS_SETTYPE_SPECIAL",IF(AC261&lt;&gt;"",VLOOKUP(AC261,'ESO zone constants'!$E$2:$L$4999,8,FALSE),""),""),"")</f>
        <v/>
      </c>
      <c r="AF261" s="3" t="str">
        <f>IF(J261&lt;&gt;"LIBSETS_SETTYPE_BATTLEGROUND",IF(J261&lt;&gt;"LIBSETS_SETTYPE_SPECIAL",IF(AG261&lt;&gt;"",VLOOKUP(AG261,'ESO zone constants'!$E$2:$L$4999,8,FALSE),""),""),"")</f>
        <v/>
      </c>
      <c r="AJ261" s="3" t="str">
        <f>IF(J261&lt;&gt;"LIBSETS_SETTYPE_BATTLEGROUND",IF(J261&lt;&gt;"LIBSETS_SETTYPE_SPECIAL",IF(AK261&lt;&gt;"",VLOOKUP(AK261,'ESO zone constants'!$E$2:$L$4999,8,FALSE),""),""),"")</f>
        <v/>
      </c>
      <c r="AN261" s="3" t="str">
        <f>IF(J261&lt;&gt;"LIBSETS_SETTYPE_BATTLEGROUND",IF(J261&lt;&gt;"LIBSETS_SETTYPE_SPECIAL",IF(AO261&lt;&gt;"",VLOOKUP(AO261,'ESO zone constants'!$E$2:$L$4999,8,FALSE),""),""),"")</f>
        <v/>
      </c>
      <c r="AR261" s="25" t="str">
        <f t="shared" si="23"/>
        <v>[66] = {wayshrines={-1,-1,-1,}, dlcId=DLC_BASE_GAME</v>
      </c>
      <c r="AS261" s="25" t="str">
        <f t="shared" si="21"/>
        <v>, zoneIds={117}, veteran=false</v>
      </c>
      <c r="AT261" s="25" t="str">
        <f t="shared" si="24"/>
        <v>, setType=LIBSETS_SETTYPE_OVERLAND},</v>
      </c>
      <c r="AU261" s="25" t="str">
        <f t="shared" si="22"/>
        <v xml:space="preserve"> --Robes of the Hist / Roben des Hist   [Shadowfen]</v>
      </c>
    </row>
    <row r="262" spans="1:47" x14ac:dyDescent="0.25">
      <c r="A262" s="13">
        <v>68</v>
      </c>
      <c r="B262" t="s">
        <v>1488</v>
      </c>
      <c r="C262" t="s">
        <v>1490</v>
      </c>
      <c r="D262" t="s">
        <v>1489</v>
      </c>
      <c r="G262" s="3">
        <f t="shared" si="20"/>
        <v>68</v>
      </c>
      <c r="J262" s="8" t="s">
        <v>4289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constants'!$E$2:$L$4999,8,FALSE),"")</f>
        <v>347</v>
      </c>
      <c r="S262" t="s">
        <v>286</v>
      </c>
      <c r="T262" s="23" t="str">
        <f>VLOOKUP(R262,'ESO zone constants'!$L$2:$O$9999,4,FALSE)</f>
        <v>DLC_BASE_GAME</v>
      </c>
      <c r="U262" s="3" t="str">
        <f>VLOOKUP(T262,'LibSets constants'!$B$2:$C$999,2,FALSE)</f>
        <v>Included in base game</v>
      </c>
      <c r="X262" s="3" t="str">
        <f>IF(J262&lt;&gt;"LIBSETS_SETTYPE_BATTLEGROUND",IF(J262&lt;&gt;"LIBSETS_SETTYPE_SPECIAL",IF(Y262&lt;&gt;"",VLOOKUP(Y262,'ESO zone constants'!$E$2:$L$4999,8,FALSE),""),""),"")</f>
        <v/>
      </c>
      <c r="AB262" s="3" t="str">
        <f>IF(J262&lt;&gt;"LIBSETS_SETTYPE_BATTLEGROUND",IF(J262&lt;&gt;"LIBSETS_SETTYPE_SPECIAL",IF(AC262&lt;&gt;"",VLOOKUP(AC262,'ESO zone constants'!$E$2:$L$4999,8,FALSE),""),""),"")</f>
        <v/>
      </c>
      <c r="AF262" s="3" t="str">
        <f>IF(J262&lt;&gt;"LIBSETS_SETTYPE_BATTLEGROUND",IF(J262&lt;&gt;"LIBSETS_SETTYPE_SPECIAL",IF(AG262&lt;&gt;"",VLOOKUP(AG262,'ESO zone constants'!$E$2:$L$4999,8,FALSE),""),""),"")</f>
        <v/>
      </c>
      <c r="AJ262" s="3" t="str">
        <f>IF(J262&lt;&gt;"LIBSETS_SETTYPE_BATTLEGROUND",IF(J262&lt;&gt;"LIBSETS_SETTYPE_SPECIAL",IF(AK262&lt;&gt;"",VLOOKUP(AK262,'ESO zone constants'!$E$2:$L$4999,8,FALSE),""),""),"")</f>
        <v/>
      </c>
      <c r="AN262" s="3" t="str">
        <f>IF(J262&lt;&gt;"LIBSETS_SETTYPE_BATTLEGROUND",IF(J262&lt;&gt;"LIBSETS_SETTYPE_SPECIAL",IF(AO262&lt;&gt;"",VLOOKUP(AO262,'ESO zone constants'!$E$2:$L$4999,8,FALSE),""),""),"")</f>
        <v/>
      </c>
      <c r="AR262" s="25" t="str">
        <f t="shared" si="23"/>
        <v>[68] = {wayshrines={-1,-1,-1,}, dlcId=DLC_BASE_GAME</v>
      </c>
      <c r="AS262" s="25" t="str">
        <f t="shared" si="21"/>
        <v>, zoneIds={347}, veteran=false</v>
      </c>
      <c r="AT262" s="25" t="str">
        <f t="shared" si="24"/>
        <v>, setType=LIBSETS_SETTYPE_OVERLAND},</v>
      </c>
      <c r="AU262" s="25" t="str">
        <f t="shared" si="22"/>
        <v xml:space="preserve"> --Stygian / Stygier   [Coldharbour]</v>
      </c>
    </row>
    <row r="263" spans="1:47" x14ac:dyDescent="0.25">
      <c r="A263" s="13">
        <v>69</v>
      </c>
      <c r="B263" t="s">
        <v>1491</v>
      </c>
      <c r="C263" t="s">
        <v>1493</v>
      </c>
      <c r="D263" t="s">
        <v>1492</v>
      </c>
      <c r="G263" s="3">
        <f t="shared" si="20"/>
        <v>69</v>
      </c>
      <c r="J263" s="8" t="s">
        <v>4289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constants'!$E$2:$L$4999,8,FALSE),"")</f>
        <v>383</v>
      </c>
      <c r="S263" t="s">
        <v>311</v>
      </c>
      <c r="T263" s="23" t="str">
        <f>VLOOKUP(R263,'ESO zone constants'!$L$2:$O$9999,4,FALSE)</f>
        <v>DLC_BASE_GAME</v>
      </c>
      <c r="U263" s="3" t="str">
        <f>VLOOKUP(T263,'LibSets constants'!$B$2:$C$999,2,FALSE)</f>
        <v>Included in base game</v>
      </c>
      <c r="X263" s="3" t="str">
        <f>IF(J263&lt;&gt;"LIBSETS_SETTYPE_BATTLEGROUND",IF(J263&lt;&gt;"LIBSETS_SETTYPE_SPECIAL",IF(Y263&lt;&gt;"",VLOOKUP(Y263,'ESO zone constants'!$E$2:$L$4999,8,FALSE),""),""),"")</f>
        <v/>
      </c>
      <c r="AB263" s="3" t="str">
        <f>IF(J263&lt;&gt;"LIBSETS_SETTYPE_BATTLEGROUND",IF(J263&lt;&gt;"LIBSETS_SETTYPE_SPECIAL",IF(AC263&lt;&gt;"",VLOOKUP(AC263,'ESO zone constants'!$E$2:$L$4999,8,FALSE),""),""),"")</f>
        <v/>
      </c>
      <c r="AF263" s="3" t="str">
        <f>IF(J263&lt;&gt;"LIBSETS_SETTYPE_BATTLEGROUND",IF(J263&lt;&gt;"LIBSETS_SETTYPE_SPECIAL",IF(AG263&lt;&gt;"",VLOOKUP(AG263,'ESO zone constants'!$E$2:$L$4999,8,FALSE),""),""),"")</f>
        <v/>
      </c>
      <c r="AJ263" s="3" t="str">
        <f>IF(J263&lt;&gt;"LIBSETS_SETTYPE_BATTLEGROUND",IF(J263&lt;&gt;"LIBSETS_SETTYPE_SPECIAL",IF(AK263&lt;&gt;"",VLOOKUP(AK263,'ESO zone constants'!$E$2:$L$4999,8,FALSE),""),""),"")</f>
        <v/>
      </c>
      <c r="AN263" s="3" t="str">
        <f>IF(J263&lt;&gt;"LIBSETS_SETTYPE_BATTLEGROUND",IF(J263&lt;&gt;"LIBSETS_SETTYPE_SPECIAL",IF(AO263&lt;&gt;"",VLOOKUP(AO263,'ESO zone constants'!$E$2:$L$4999,8,FALSE),""),""),"")</f>
        <v/>
      </c>
      <c r="AR263" s="25" t="str">
        <f t="shared" si="23"/>
        <v>[69] = {wayshrines={-1,-1,-1,}, dlcId=DLC_BASE_GAME</v>
      </c>
      <c r="AS263" s="25" t="str">
        <f t="shared" si="21"/>
        <v>, zoneIds={383}, veteran=false</v>
      </c>
      <c r="AT263" s="25" t="str">
        <f t="shared" si="24"/>
        <v>, setType=LIBSETS_SETTYPE_OVERLAND},</v>
      </c>
      <c r="AU263" s="25" t="str">
        <f t="shared" si="22"/>
        <v xml:space="preserve"> --Ranger's Gait / Laufstil des Waldläufers   [Grahtwood]</v>
      </c>
    </row>
    <row r="264" spans="1:47" x14ac:dyDescent="0.25">
      <c r="A264" s="13">
        <v>70</v>
      </c>
      <c r="B264" t="s">
        <v>1494</v>
      </c>
      <c r="C264" t="s">
        <v>1496</v>
      </c>
      <c r="D264" t="s">
        <v>1495</v>
      </c>
      <c r="G264" s="3">
        <f t="shared" si="20"/>
        <v>70</v>
      </c>
      <c r="J264" s="8" t="s">
        <v>4289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constants'!$E$2:$L$4999,8,FALSE),"")</f>
        <v>92</v>
      </c>
      <c r="S264" t="s">
        <v>154</v>
      </c>
      <c r="T264" s="23" t="str">
        <f>VLOOKUP(R264,'ESO zone constants'!$L$2:$O$9999,4,FALSE)</f>
        <v>DLC_BASE_GAME</v>
      </c>
      <c r="U264" s="3" t="str">
        <f>VLOOKUP(T264,'LibSets constants'!$B$2:$C$999,2,FALSE)</f>
        <v>Included in base game</v>
      </c>
      <c r="X264" s="3" t="str">
        <f>IF(J264&lt;&gt;"LIBSETS_SETTYPE_BATTLEGROUND",IF(J264&lt;&gt;"LIBSETS_SETTYPE_SPECIAL",IF(Y264&lt;&gt;"",VLOOKUP(Y264,'ESO zone constants'!$E$2:$L$4999,8,FALSE),""),""),"")</f>
        <v/>
      </c>
      <c r="AB264" s="3" t="str">
        <f>IF(J264&lt;&gt;"LIBSETS_SETTYPE_BATTLEGROUND",IF(J264&lt;&gt;"LIBSETS_SETTYPE_SPECIAL",IF(AC264&lt;&gt;"",VLOOKUP(AC264,'ESO zone constants'!$E$2:$L$4999,8,FALSE),""),""),"")</f>
        <v/>
      </c>
      <c r="AF264" s="3" t="str">
        <f>IF(J264&lt;&gt;"LIBSETS_SETTYPE_BATTLEGROUND",IF(J264&lt;&gt;"LIBSETS_SETTYPE_SPECIAL",IF(AG264&lt;&gt;"",VLOOKUP(AG264,'ESO zone constants'!$E$2:$L$4999,8,FALSE),""),""),"")</f>
        <v/>
      </c>
      <c r="AJ264" s="3" t="str">
        <f>IF(J264&lt;&gt;"LIBSETS_SETTYPE_BATTLEGROUND",IF(J264&lt;&gt;"LIBSETS_SETTYPE_SPECIAL",IF(AK264&lt;&gt;"",VLOOKUP(AK264,'ESO zone constants'!$E$2:$L$4999,8,FALSE),""),""),"")</f>
        <v/>
      </c>
      <c r="AN264" s="3" t="str">
        <f>IF(J264&lt;&gt;"LIBSETS_SETTYPE_BATTLEGROUND",IF(J264&lt;&gt;"LIBSETS_SETTYPE_SPECIAL",IF(AO264&lt;&gt;"",VLOOKUP(AO264,'ESO zone constants'!$E$2:$L$4999,8,FALSE),""),""),"")</f>
        <v/>
      </c>
      <c r="AR264" s="25" t="str">
        <f t="shared" si="23"/>
        <v>[70] = {wayshrines={-1,-1,-1,}, dlcId=DLC_BASE_GAME</v>
      </c>
      <c r="AS264" s="25" t="str">
        <f t="shared" si="21"/>
        <v>, zoneIds={92}, veteran=false</v>
      </c>
      <c r="AT264" s="25" t="str">
        <f t="shared" si="24"/>
        <v>, setType=LIBSETS_SETTYPE_OVERLAND},</v>
      </c>
      <c r="AU264" s="25" t="str">
        <f t="shared" si="22"/>
        <v xml:space="preserve"> --Seventh Legion Brute / Rohling der siebten Legion   [Bangkorai]</v>
      </c>
    </row>
    <row r="265" spans="1:47" x14ac:dyDescent="0.25">
      <c r="A265" s="13">
        <v>86</v>
      </c>
      <c r="B265" t="s">
        <v>1542</v>
      </c>
      <c r="C265" t="s">
        <v>1544</v>
      </c>
      <c r="D265" t="s">
        <v>1543</v>
      </c>
      <c r="G265" s="3">
        <f t="shared" si="20"/>
        <v>86</v>
      </c>
      <c r="J265" s="8" t="s">
        <v>4289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constants'!$E$2:$L$4999,8,FALSE),"")</f>
        <v>381</v>
      </c>
      <c r="S265" t="s">
        <v>309</v>
      </c>
      <c r="T265" s="23" t="str">
        <f>VLOOKUP(R265,'ESO zone constants'!$L$2:$O$9999,4,FALSE)</f>
        <v>DLC_BASE_GAME</v>
      </c>
      <c r="U265" s="3" t="str">
        <f>VLOOKUP(T265,'LibSets constants'!$B$2:$C$999,2,FALSE)</f>
        <v>Included in base game</v>
      </c>
      <c r="X265" s="3" t="str">
        <f>IF(J265&lt;&gt;"LIBSETS_SETTYPE_BATTLEGROUND",IF(J265&lt;&gt;"LIBSETS_SETTYPE_SPECIAL",IF(Y265&lt;&gt;"",VLOOKUP(Y265,'ESO zone constants'!$E$2:$L$4999,8,FALSE),""),""),"")</f>
        <v/>
      </c>
      <c r="AB265" s="3" t="str">
        <f>IF(J265&lt;&gt;"LIBSETS_SETTYPE_BATTLEGROUND",IF(J265&lt;&gt;"LIBSETS_SETTYPE_SPECIAL",IF(AC265&lt;&gt;"",VLOOKUP(AC265,'ESO zone constants'!$E$2:$L$4999,8,FALSE),""),""),"")</f>
        <v/>
      </c>
      <c r="AF265" s="3" t="str">
        <f>IF(J265&lt;&gt;"LIBSETS_SETTYPE_BATTLEGROUND",IF(J265&lt;&gt;"LIBSETS_SETTYPE_SPECIAL",IF(AG265&lt;&gt;"",VLOOKUP(AG265,'ESO zone constants'!$E$2:$L$4999,8,FALSE),""),""),"")</f>
        <v/>
      </c>
      <c r="AJ265" s="3" t="str">
        <f>IF(J265&lt;&gt;"LIBSETS_SETTYPE_BATTLEGROUND",IF(J265&lt;&gt;"LIBSETS_SETTYPE_SPECIAL",IF(AK265&lt;&gt;"",VLOOKUP(AK265,'ESO zone constants'!$E$2:$L$4999,8,FALSE),""),""),"")</f>
        <v/>
      </c>
      <c r="AN265" s="3" t="str">
        <f>IF(J265&lt;&gt;"LIBSETS_SETTYPE_BATTLEGROUND",IF(J265&lt;&gt;"LIBSETS_SETTYPE_SPECIAL",IF(AO265&lt;&gt;"",VLOOKUP(AO265,'ESO zone constants'!$E$2:$L$4999,8,FALSE),""),""),"")</f>
        <v/>
      </c>
      <c r="AR265" s="25" t="str">
        <f t="shared" si="23"/>
        <v>[86] = {wayshrines={-1,-1,-1,}, dlcId=DLC_BASE_GAME</v>
      </c>
      <c r="AS265" s="25" t="str">
        <f t="shared" si="21"/>
        <v>, zoneIds={381}, veteran=false</v>
      </c>
      <c r="AT265" s="25" t="str">
        <f t="shared" si="24"/>
        <v>, setType=LIBSETS_SETTYPE_OVERLAND},</v>
      </c>
      <c r="AU265" s="25" t="str">
        <f t="shared" si="22"/>
        <v xml:space="preserve"> --Queen's Elegance / Eleganz der Königin   [Auridon]</v>
      </c>
    </row>
    <row r="266" spans="1:47" x14ac:dyDescent="0.25">
      <c r="A266" s="13">
        <v>90</v>
      </c>
      <c r="B266" t="s">
        <v>1554</v>
      </c>
      <c r="C266" t="s">
        <v>1556</v>
      </c>
      <c r="D266" t="s">
        <v>1555</v>
      </c>
      <c r="G266" s="3">
        <f t="shared" si="20"/>
        <v>90</v>
      </c>
      <c r="J266" s="8" t="s">
        <v>4289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constants'!$E$2:$L$4999,8,FALSE),"")</f>
        <v>382</v>
      </c>
      <c r="S266" t="s">
        <v>310</v>
      </c>
      <c r="T266" s="23" t="str">
        <f>VLOOKUP(R266,'ESO zone constants'!$L$2:$O$9999,4,FALSE)</f>
        <v>DLC_BASE_GAME</v>
      </c>
      <c r="U266" s="3" t="str">
        <f>VLOOKUP(T266,'LibSets constants'!$B$2:$C$999,2,FALSE)</f>
        <v>Included in base game</v>
      </c>
      <c r="X266" s="3" t="str">
        <f>IF(J266&lt;&gt;"LIBSETS_SETTYPE_BATTLEGROUND",IF(J266&lt;&gt;"LIBSETS_SETTYPE_SPECIAL",IF(Y266&lt;&gt;"",VLOOKUP(Y266,'ESO zone constants'!$E$2:$L$4999,8,FALSE),""),""),"")</f>
        <v/>
      </c>
      <c r="AB266" s="3" t="str">
        <f>IF(J266&lt;&gt;"LIBSETS_SETTYPE_BATTLEGROUND",IF(J266&lt;&gt;"LIBSETS_SETTYPE_SPECIAL",IF(AC266&lt;&gt;"",VLOOKUP(AC266,'ESO zone constants'!$E$2:$L$4999,8,FALSE),""),""),"")</f>
        <v/>
      </c>
      <c r="AF266" s="3" t="str">
        <f>IF(J266&lt;&gt;"LIBSETS_SETTYPE_BATTLEGROUND",IF(J266&lt;&gt;"LIBSETS_SETTYPE_SPECIAL",IF(AG266&lt;&gt;"",VLOOKUP(AG266,'ESO zone constants'!$E$2:$L$4999,8,FALSE),""),""),"")</f>
        <v/>
      </c>
      <c r="AJ266" s="3" t="str">
        <f>IF(J266&lt;&gt;"LIBSETS_SETTYPE_BATTLEGROUND",IF(J266&lt;&gt;"LIBSETS_SETTYPE_SPECIAL",IF(AK266&lt;&gt;"",VLOOKUP(AK266,'ESO zone constants'!$E$2:$L$4999,8,FALSE),""),""),"")</f>
        <v/>
      </c>
      <c r="AN266" s="3" t="str">
        <f>IF(J266&lt;&gt;"LIBSETS_SETTYPE_BATTLEGROUND",IF(J266&lt;&gt;"LIBSETS_SETTYPE_SPECIAL",IF(AO266&lt;&gt;"",VLOOKUP(AO266,'ESO zone constants'!$E$2:$L$4999,8,FALSE),""),""),"")</f>
        <v/>
      </c>
      <c r="AR266" s="25" t="str">
        <f t="shared" si="23"/>
        <v>[90] = {wayshrines={-1,-1,-1,}, dlcId=DLC_BASE_GAME</v>
      </c>
      <c r="AS266" s="25" t="str">
        <f t="shared" si="21"/>
        <v>, zoneIds={382}, veteran=false</v>
      </c>
      <c r="AT266" s="25" t="str">
        <f t="shared" si="24"/>
        <v>, setType=LIBSETS_SETTYPE_OVERLAND},</v>
      </c>
      <c r="AU266" s="25" t="str">
        <f t="shared" si="22"/>
        <v xml:space="preserve"> --Senche's Bite / Biss des Senche   [Reaper's March]</v>
      </c>
    </row>
    <row r="267" spans="1:47" x14ac:dyDescent="0.25">
      <c r="A267" s="13">
        <v>93</v>
      </c>
      <c r="B267" t="s">
        <v>1563</v>
      </c>
      <c r="C267" t="s">
        <v>1565</v>
      </c>
      <c r="D267" t="s">
        <v>1564</v>
      </c>
      <c r="G267" s="3">
        <f t="shared" si="20"/>
        <v>93</v>
      </c>
      <c r="J267" s="8" t="s">
        <v>4289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constants'!$E$2:$L$4999,8,FALSE),"")</f>
        <v>19</v>
      </c>
      <c r="S267" t="s">
        <v>149</v>
      </c>
      <c r="T267" s="23" t="str">
        <f>VLOOKUP(R267,'ESO zone constants'!$L$2:$O$9999,4,FALSE)</f>
        <v>DLC_BASE_GAME</v>
      </c>
      <c r="U267" s="3" t="str">
        <f>VLOOKUP(T267,'LibSets constants'!$B$2:$C$999,2,FALSE)</f>
        <v>Included in base game</v>
      </c>
      <c r="X267" s="3" t="str">
        <f>IF(J267&lt;&gt;"LIBSETS_SETTYPE_BATTLEGROUND",IF(J267&lt;&gt;"LIBSETS_SETTYPE_SPECIAL",IF(Y267&lt;&gt;"",VLOOKUP(Y267,'ESO zone constants'!$E$2:$L$4999,8,FALSE),""),""),"")</f>
        <v/>
      </c>
      <c r="AB267" s="3" t="str">
        <f>IF(J267&lt;&gt;"LIBSETS_SETTYPE_BATTLEGROUND",IF(J267&lt;&gt;"LIBSETS_SETTYPE_SPECIAL",IF(AC267&lt;&gt;"",VLOOKUP(AC267,'ESO zone constants'!$E$2:$L$4999,8,FALSE),""),""),"")</f>
        <v/>
      </c>
      <c r="AF267" s="3" t="str">
        <f>IF(J267&lt;&gt;"LIBSETS_SETTYPE_BATTLEGROUND",IF(J267&lt;&gt;"LIBSETS_SETTYPE_SPECIAL",IF(AG267&lt;&gt;"",VLOOKUP(AG267,'ESO zone constants'!$E$2:$L$4999,8,FALSE),""),""),"")</f>
        <v/>
      </c>
      <c r="AJ267" s="3" t="str">
        <f>IF(J267&lt;&gt;"LIBSETS_SETTYPE_BATTLEGROUND",IF(J267&lt;&gt;"LIBSETS_SETTYPE_SPECIAL",IF(AK267&lt;&gt;"",VLOOKUP(AK267,'ESO zone constants'!$E$2:$L$4999,8,FALSE),""),""),"")</f>
        <v/>
      </c>
      <c r="AN267" s="3" t="str">
        <f>IF(J267&lt;&gt;"LIBSETS_SETTYPE_BATTLEGROUND",IF(J267&lt;&gt;"LIBSETS_SETTYPE_SPECIAL",IF(AO267&lt;&gt;"",VLOOKUP(AO267,'ESO zone constants'!$E$2:$L$4999,8,FALSE),""),""),"")</f>
        <v/>
      </c>
      <c r="AR267" s="25" t="str">
        <f t="shared" si="23"/>
        <v>[93] = {wayshrines={-1,-1,-1,}, dlcId=DLC_BASE_GAME</v>
      </c>
      <c r="AS267" s="25" t="str">
        <f t="shared" si="21"/>
        <v>, zoneIds={19}, veteran=false</v>
      </c>
      <c r="AT267" s="25" t="str">
        <f t="shared" si="24"/>
        <v>, setType=LIBSETS_SETTYPE_OVERLAND},</v>
      </c>
      <c r="AU267" s="25" t="str">
        <f t="shared" si="22"/>
        <v xml:space="preserve"> --Storm Knight's Plate / Wut des Sturmritters   [Stormhaven]</v>
      </c>
    </row>
    <row r="268" spans="1:47" x14ac:dyDescent="0.25">
      <c r="A268" s="13">
        <v>94</v>
      </c>
      <c r="B268" t="s">
        <v>1566</v>
      </c>
      <c r="C268" t="s">
        <v>1568</v>
      </c>
      <c r="D268" t="s">
        <v>1567</v>
      </c>
      <c r="G268" s="3">
        <f t="shared" si="20"/>
        <v>94</v>
      </c>
      <c r="J268" s="8" t="s">
        <v>4289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constants'!$E$2:$L$4999,8,FALSE),"")</f>
        <v>347</v>
      </c>
      <c r="S268" t="s">
        <v>286</v>
      </c>
      <c r="T268" s="23" t="str">
        <f>VLOOKUP(R268,'ESO zone constants'!$L$2:$O$9999,4,FALSE)</f>
        <v>DLC_BASE_GAME</v>
      </c>
      <c r="U268" s="3" t="str">
        <f>VLOOKUP(T268,'LibSets constants'!$B$2:$C$999,2,FALSE)</f>
        <v>Included in base game</v>
      </c>
      <c r="X268" s="3" t="str">
        <f>IF(J268&lt;&gt;"LIBSETS_SETTYPE_BATTLEGROUND",IF(J268&lt;&gt;"LIBSETS_SETTYPE_SPECIAL",IF(Y268&lt;&gt;"",VLOOKUP(Y268,'ESO zone constants'!$E$2:$L$4999,8,FALSE),""),""),"")</f>
        <v/>
      </c>
      <c r="AB268" s="3" t="str">
        <f>IF(J268&lt;&gt;"LIBSETS_SETTYPE_BATTLEGROUND",IF(J268&lt;&gt;"LIBSETS_SETTYPE_SPECIAL",IF(AC268&lt;&gt;"",VLOOKUP(AC268,'ESO zone constants'!$E$2:$L$4999,8,FALSE),""),""),"")</f>
        <v/>
      </c>
      <c r="AF268" s="3" t="str">
        <f>IF(J268&lt;&gt;"LIBSETS_SETTYPE_BATTLEGROUND",IF(J268&lt;&gt;"LIBSETS_SETTYPE_SPECIAL",IF(AG268&lt;&gt;"",VLOOKUP(AG268,'ESO zone constants'!$E$2:$L$4999,8,FALSE),""),""),"")</f>
        <v/>
      </c>
      <c r="AJ268" s="3" t="str">
        <f>IF(J268&lt;&gt;"LIBSETS_SETTYPE_BATTLEGROUND",IF(J268&lt;&gt;"LIBSETS_SETTYPE_SPECIAL",IF(AK268&lt;&gt;"",VLOOKUP(AK268,'ESO zone constants'!$E$2:$L$4999,8,FALSE),""),""),"")</f>
        <v/>
      </c>
      <c r="AN268" s="3" t="str">
        <f>IF(J268&lt;&gt;"LIBSETS_SETTYPE_BATTLEGROUND",IF(J268&lt;&gt;"LIBSETS_SETTYPE_SPECIAL",IF(AO268&lt;&gt;"",VLOOKUP(AO268,'ESO zone constants'!$E$2:$L$4999,8,FALSE),""),""),"")</f>
        <v/>
      </c>
      <c r="AR268" s="25" t="str">
        <f t="shared" si="23"/>
        <v>[94] = {wayshrines={-1,-1,-1,}, dlcId=DLC_BASE_GAME</v>
      </c>
      <c r="AS268" s="25" t="str">
        <f t="shared" si="21"/>
        <v>, zoneIds={347}, veteran=false</v>
      </c>
      <c r="AT268" s="25" t="str">
        <f t="shared" si="24"/>
        <v>, setType=LIBSETS_SETTYPE_OVERLAND},</v>
      </c>
      <c r="AU268" s="25" t="str">
        <f t="shared" si="22"/>
        <v xml:space="preserve"> --Meridia's Blessed Armor / Meridias gesegnete Rüstung   [Coldharbour]</v>
      </c>
    </row>
    <row r="269" spans="1:47" x14ac:dyDescent="0.25">
      <c r="A269" s="13">
        <v>98</v>
      </c>
      <c r="B269" t="s">
        <v>1578</v>
      </c>
      <c r="C269" t="s">
        <v>1580</v>
      </c>
      <c r="D269" t="s">
        <v>1579</v>
      </c>
      <c r="G269" s="3">
        <f t="shared" si="20"/>
        <v>98</v>
      </c>
      <c r="J269" s="8" t="s">
        <v>4289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constants'!$E$2:$L$4999,8,FALSE),"")</f>
        <v>20</v>
      </c>
      <c r="S269" t="s">
        <v>150</v>
      </c>
      <c r="T269" s="23" t="str">
        <f>VLOOKUP(R269,'ESO zone constants'!$L$2:$O$9999,4,FALSE)</f>
        <v>DLC_BASE_GAME</v>
      </c>
      <c r="U269" s="3" t="str">
        <f>VLOOKUP(T269,'LibSets constants'!$B$2:$C$999,2,FALSE)</f>
        <v>Included in base game</v>
      </c>
      <c r="X269" s="3" t="str">
        <f>IF(J269&lt;&gt;"LIBSETS_SETTYPE_BATTLEGROUND",IF(J269&lt;&gt;"LIBSETS_SETTYPE_SPECIAL",IF(Y269&lt;&gt;"",VLOOKUP(Y269,'ESO zone constants'!$E$2:$L$4999,8,FALSE),""),""),"")</f>
        <v/>
      </c>
      <c r="AB269" s="3" t="str">
        <f>IF(J269&lt;&gt;"LIBSETS_SETTYPE_BATTLEGROUND",IF(J269&lt;&gt;"LIBSETS_SETTYPE_SPECIAL",IF(AC269&lt;&gt;"",VLOOKUP(AC269,'ESO zone constants'!$E$2:$L$4999,8,FALSE),""),""),"")</f>
        <v/>
      </c>
      <c r="AF269" s="3" t="str">
        <f>IF(J269&lt;&gt;"LIBSETS_SETTYPE_BATTLEGROUND",IF(J269&lt;&gt;"LIBSETS_SETTYPE_SPECIAL",IF(AG269&lt;&gt;"",VLOOKUP(AG269,'ESO zone constants'!$E$2:$L$4999,8,FALSE),""),""),"")</f>
        <v/>
      </c>
      <c r="AJ269" s="3" t="str">
        <f>IF(J269&lt;&gt;"LIBSETS_SETTYPE_BATTLEGROUND",IF(J269&lt;&gt;"LIBSETS_SETTYPE_SPECIAL",IF(AK269&lt;&gt;"",VLOOKUP(AK269,'ESO zone constants'!$E$2:$L$4999,8,FALSE),""),""),"")</f>
        <v/>
      </c>
      <c r="AN269" s="3" t="str">
        <f>IF(J269&lt;&gt;"LIBSETS_SETTYPE_BATTLEGROUND",IF(J269&lt;&gt;"LIBSETS_SETTYPE_SPECIAL",IF(AO269&lt;&gt;"",VLOOKUP(AO269,'ESO zone constants'!$E$2:$L$4999,8,FALSE),""),""),"")</f>
        <v/>
      </c>
      <c r="AR269" s="25" t="str">
        <f t="shared" si="23"/>
        <v>[98] = {wayshrines={-1,-1,-1,}, dlcId=DLC_BASE_GAME</v>
      </c>
      <c r="AS269" s="25" t="str">
        <f t="shared" si="21"/>
        <v>, zoneIds={20}, veteran=false</v>
      </c>
      <c r="AT269" s="25" t="str">
        <f t="shared" si="24"/>
        <v>, setType=LIBSETS_SETTYPE_OVERLAND},</v>
      </c>
      <c r="AU269" s="25" t="str">
        <f t="shared" si="22"/>
        <v xml:space="preserve"> --Necropotence / Nekropotenz   [Rivenspire]</v>
      </c>
    </row>
    <row r="270" spans="1:47" x14ac:dyDescent="0.25">
      <c r="A270" s="13">
        <v>99</v>
      </c>
      <c r="B270" t="s">
        <v>1581</v>
      </c>
      <c r="C270" t="s">
        <v>1583</v>
      </c>
      <c r="D270" t="s">
        <v>1582</v>
      </c>
      <c r="G270" s="3">
        <f t="shared" si="20"/>
        <v>99</v>
      </c>
      <c r="J270" s="8" t="s">
        <v>4289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constants'!$E$2:$L$4999,8,FALSE),"")</f>
        <v>58</v>
      </c>
      <c r="S270" t="s">
        <v>153</v>
      </c>
      <c r="T270" s="23" t="str">
        <f>VLOOKUP(R270,'ESO zone constants'!$L$2:$O$9999,4,FALSE)</f>
        <v>DLC_BASE_GAME</v>
      </c>
      <c r="U270" s="3" t="str">
        <f>VLOOKUP(T270,'LibSets constants'!$B$2:$C$999,2,FALSE)</f>
        <v>Included in base game</v>
      </c>
      <c r="X270" s="3" t="str">
        <f>IF(J270&lt;&gt;"LIBSETS_SETTYPE_BATTLEGROUND",IF(J270&lt;&gt;"LIBSETS_SETTYPE_SPECIAL",IF(Y270&lt;&gt;"",VLOOKUP(Y270,'ESO zone constants'!$E$2:$L$4999,8,FALSE),""),""),"")</f>
        <v/>
      </c>
      <c r="AB270" s="3" t="str">
        <f>IF(J270&lt;&gt;"LIBSETS_SETTYPE_BATTLEGROUND",IF(J270&lt;&gt;"LIBSETS_SETTYPE_SPECIAL",IF(AC270&lt;&gt;"",VLOOKUP(AC270,'ESO zone constants'!$E$2:$L$4999,8,FALSE),""),""),"")</f>
        <v/>
      </c>
      <c r="AF270" s="3" t="str">
        <f>IF(J270&lt;&gt;"LIBSETS_SETTYPE_BATTLEGROUND",IF(J270&lt;&gt;"LIBSETS_SETTYPE_SPECIAL",IF(AG270&lt;&gt;"",VLOOKUP(AG270,'ESO zone constants'!$E$2:$L$4999,8,FALSE),""),""),"")</f>
        <v/>
      </c>
      <c r="AJ270" s="3" t="str">
        <f>IF(J270&lt;&gt;"LIBSETS_SETTYPE_BATTLEGROUND",IF(J270&lt;&gt;"LIBSETS_SETTYPE_SPECIAL",IF(AK270&lt;&gt;"",VLOOKUP(AK270,'ESO zone constants'!$E$2:$L$4999,8,FALSE),""),""),"")</f>
        <v/>
      </c>
      <c r="AN270" s="3" t="str">
        <f>IF(J270&lt;&gt;"LIBSETS_SETTYPE_BATTLEGROUND",IF(J270&lt;&gt;"LIBSETS_SETTYPE_SPECIAL",IF(AO270&lt;&gt;"",VLOOKUP(AO270,'ESO zone constants'!$E$2:$L$4999,8,FALSE),""),""),"")</f>
        <v/>
      </c>
      <c r="AR270" s="25" t="str">
        <f t="shared" si="23"/>
        <v>[99] = {wayshrines={-1,-1,-1,}, dlcId=DLC_BASE_GAME</v>
      </c>
      <c r="AS270" s="25" t="str">
        <f t="shared" si="21"/>
        <v>, zoneIds={58}, veteran=false</v>
      </c>
      <c r="AT270" s="25" t="str">
        <f t="shared" si="24"/>
        <v>, setType=LIBSETS_SETTYPE_OVERLAND},</v>
      </c>
      <c r="AU270" s="25" t="str">
        <f t="shared" si="22"/>
        <v xml:space="preserve"> --Salvation / Erlösung   [Malabal Tor]</v>
      </c>
    </row>
    <row r="271" spans="1:47" x14ac:dyDescent="0.25">
      <c r="A271" s="13">
        <v>105</v>
      </c>
      <c r="B271" t="s">
        <v>1598</v>
      </c>
      <c r="C271" t="s">
        <v>1600</v>
      </c>
      <c r="D271" t="s">
        <v>1599</v>
      </c>
      <c r="G271" s="3">
        <f t="shared" si="20"/>
        <v>105</v>
      </c>
      <c r="J271" s="8" t="s">
        <v>4289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constants'!$E$2:$L$4999,8,FALSE),"")</f>
        <v>381</v>
      </c>
      <c r="S271" t="s">
        <v>309</v>
      </c>
      <c r="T271" s="23" t="str">
        <f>VLOOKUP(R271,'ESO zone constants'!$L$2:$O$9999,4,FALSE)</f>
        <v>DLC_BASE_GAME</v>
      </c>
      <c r="U271" s="3" t="str">
        <f>VLOOKUP(T271,'LibSets constants'!$B$2:$C$999,2,FALSE)</f>
        <v>Included in base game</v>
      </c>
      <c r="X271" s="3" t="str">
        <f>IF(J271&lt;&gt;"LIBSETS_SETTYPE_BATTLEGROUND",IF(J271&lt;&gt;"LIBSETS_SETTYPE_SPECIAL",IF(Y271&lt;&gt;"",VLOOKUP(Y271,'ESO zone constants'!$E$2:$L$4999,8,FALSE),""),""),"")</f>
        <v/>
      </c>
      <c r="AB271" s="3" t="str">
        <f>IF(J271&lt;&gt;"LIBSETS_SETTYPE_BATTLEGROUND",IF(J271&lt;&gt;"LIBSETS_SETTYPE_SPECIAL",IF(AC271&lt;&gt;"",VLOOKUP(AC271,'ESO zone constants'!$E$2:$L$4999,8,FALSE),""),""),"")</f>
        <v/>
      </c>
      <c r="AF271" s="3" t="str">
        <f>IF(J271&lt;&gt;"LIBSETS_SETTYPE_BATTLEGROUND",IF(J271&lt;&gt;"LIBSETS_SETTYPE_SPECIAL",IF(AG271&lt;&gt;"",VLOOKUP(AG271,'ESO zone constants'!$E$2:$L$4999,8,FALSE),""),""),"")</f>
        <v/>
      </c>
      <c r="AJ271" s="3" t="str">
        <f>IF(J271&lt;&gt;"LIBSETS_SETTYPE_BATTLEGROUND",IF(J271&lt;&gt;"LIBSETS_SETTYPE_SPECIAL",IF(AK271&lt;&gt;"",VLOOKUP(AK271,'ESO zone constants'!$E$2:$L$4999,8,FALSE),""),""),"")</f>
        <v/>
      </c>
      <c r="AN271" s="3" t="str">
        <f>IF(J271&lt;&gt;"LIBSETS_SETTYPE_BATTLEGROUND",IF(J271&lt;&gt;"LIBSETS_SETTYPE_SPECIAL",IF(AO271&lt;&gt;"",VLOOKUP(AO271,'ESO zone constants'!$E$2:$L$4999,8,FALSE),""),""),"")</f>
        <v/>
      </c>
      <c r="AR271" s="25" t="str">
        <f t="shared" si="23"/>
        <v>[105] = {wayshrines={-1,-1,-1,}, dlcId=DLC_BASE_GAME</v>
      </c>
      <c r="AS271" s="25" t="str">
        <f t="shared" si="21"/>
        <v>, zoneIds={381}, veteran=false</v>
      </c>
      <c r="AT271" s="25" t="str">
        <f t="shared" si="24"/>
        <v>, setType=LIBSETS_SETTYPE_OVERLAND},</v>
      </c>
      <c r="AU271" s="25" t="str">
        <f t="shared" si="22"/>
        <v xml:space="preserve"> --Twin Sisters / Zwillingsschwestern   [Auridon]</v>
      </c>
    </row>
    <row r="272" spans="1:47" x14ac:dyDescent="0.25">
      <c r="A272" s="13">
        <v>106</v>
      </c>
      <c r="B272" t="s">
        <v>1601</v>
      </c>
      <c r="C272" t="s">
        <v>1603</v>
      </c>
      <c r="D272" t="s">
        <v>1602</v>
      </c>
      <c r="G272" s="3">
        <f t="shared" si="20"/>
        <v>106</v>
      </c>
      <c r="J272" s="8" t="s">
        <v>4289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constants'!$E$2:$L$4999,8,FALSE),"")</f>
        <v>108</v>
      </c>
      <c r="S272" t="s">
        <v>158</v>
      </c>
      <c r="T272" s="23" t="str">
        <f>VLOOKUP(R272,'ESO zone constants'!$L$2:$O$9999,4,FALSE)</f>
        <v>DLC_BASE_GAME</v>
      </c>
      <c r="U272" s="3" t="str">
        <f>VLOOKUP(T272,'LibSets constants'!$B$2:$C$999,2,FALSE)</f>
        <v>Included in base game</v>
      </c>
      <c r="X272" s="3" t="str">
        <f>IF(J272&lt;&gt;"LIBSETS_SETTYPE_BATTLEGROUND",IF(J272&lt;&gt;"LIBSETS_SETTYPE_SPECIAL",IF(Y272&lt;&gt;"",VLOOKUP(Y272,'ESO zone constants'!$E$2:$L$4999,8,FALSE),""),""),"")</f>
        <v/>
      </c>
      <c r="AB272" s="3" t="str">
        <f>IF(J272&lt;&gt;"LIBSETS_SETTYPE_BATTLEGROUND",IF(J272&lt;&gt;"LIBSETS_SETTYPE_SPECIAL",IF(AC272&lt;&gt;"",VLOOKUP(AC272,'ESO zone constants'!$E$2:$L$4999,8,FALSE),""),""),"")</f>
        <v/>
      </c>
      <c r="AF272" s="3" t="str">
        <f>IF(J272&lt;&gt;"LIBSETS_SETTYPE_BATTLEGROUND",IF(J272&lt;&gt;"LIBSETS_SETTYPE_SPECIAL",IF(AG272&lt;&gt;"",VLOOKUP(AG272,'ESO zone constants'!$E$2:$L$4999,8,FALSE),""),""),"")</f>
        <v/>
      </c>
      <c r="AJ272" s="3" t="str">
        <f>IF(J272&lt;&gt;"LIBSETS_SETTYPE_BATTLEGROUND",IF(J272&lt;&gt;"LIBSETS_SETTYPE_SPECIAL",IF(AK272&lt;&gt;"",VLOOKUP(AK272,'ESO zone constants'!$E$2:$L$4999,8,FALSE),""),""),"")</f>
        <v/>
      </c>
      <c r="AN272" s="3" t="str">
        <f>IF(J272&lt;&gt;"LIBSETS_SETTYPE_BATTLEGROUND",IF(J272&lt;&gt;"LIBSETS_SETTYPE_SPECIAL",IF(AO272&lt;&gt;"",VLOOKUP(AO272,'ESO zone constants'!$E$2:$L$4999,8,FALSE),""),""),"")</f>
        <v/>
      </c>
      <c r="AR272" s="25" t="str">
        <f t="shared" si="23"/>
        <v>[106] = {wayshrines={-1,-1,-1,}, dlcId=DLC_BASE_GAME</v>
      </c>
      <c r="AS272" s="25" t="str">
        <f t="shared" si="21"/>
        <v>, zoneIds={108}, veteran=false</v>
      </c>
      <c r="AT272" s="25" t="str">
        <f t="shared" si="24"/>
        <v>, setType=LIBSETS_SETTYPE_OVERLAND},</v>
      </c>
      <c r="AU272" s="25" t="str">
        <f t="shared" si="22"/>
        <v xml:space="preserve"> --Wilderqueen's Arch / Bogen der Wildkönigin   [Greenshade]</v>
      </c>
    </row>
    <row r="273" spans="1:47" x14ac:dyDescent="0.25">
      <c r="A273" s="13">
        <v>107</v>
      </c>
      <c r="B273" t="s">
        <v>1604</v>
      </c>
      <c r="C273" t="s">
        <v>1606</v>
      </c>
      <c r="D273" t="s">
        <v>1605</v>
      </c>
      <c r="G273" s="3">
        <f t="shared" si="20"/>
        <v>107</v>
      </c>
      <c r="J273" s="8" t="s">
        <v>4289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constants'!$E$2:$L$4999,8,FALSE),"")</f>
        <v>3</v>
      </c>
      <c r="S273" t="s">
        <v>148</v>
      </c>
      <c r="T273" s="23" t="str">
        <f>VLOOKUP(R273,'ESO zone constants'!$L$2:$O$9999,4,FALSE)</f>
        <v>DLC_BASE_GAME</v>
      </c>
      <c r="U273" s="3" t="str">
        <f>VLOOKUP(T273,'LibSets constants'!$B$2:$C$999,2,FALSE)</f>
        <v>Included in base game</v>
      </c>
      <c r="X273" s="3" t="str">
        <f>IF(J273&lt;&gt;"LIBSETS_SETTYPE_BATTLEGROUND",IF(J273&lt;&gt;"LIBSETS_SETTYPE_SPECIAL",IF(Y273&lt;&gt;"",VLOOKUP(Y273,'ESO zone constants'!$E$2:$L$4999,8,FALSE),""),""),"")</f>
        <v/>
      </c>
      <c r="AB273" s="3" t="str">
        <f>IF(J273&lt;&gt;"LIBSETS_SETTYPE_BATTLEGROUND",IF(J273&lt;&gt;"LIBSETS_SETTYPE_SPECIAL",IF(AC273&lt;&gt;"",VLOOKUP(AC273,'ESO zone constants'!$E$2:$L$4999,8,FALSE),""),""),"")</f>
        <v/>
      </c>
      <c r="AF273" s="3" t="str">
        <f>IF(J273&lt;&gt;"LIBSETS_SETTYPE_BATTLEGROUND",IF(J273&lt;&gt;"LIBSETS_SETTYPE_SPECIAL",IF(AG273&lt;&gt;"",VLOOKUP(AG273,'ESO zone constants'!$E$2:$L$4999,8,FALSE),""),""),"")</f>
        <v/>
      </c>
      <c r="AJ273" s="3" t="str">
        <f>IF(J273&lt;&gt;"LIBSETS_SETTYPE_BATTLEGROUND",IF(J273&lt;&gt;"LIBSETS_SETTYPE_SPECIAL",IF(AK273&lt;&gt;"",VLOOKUP(AK273,'ESO zone constants'!$E$2:$L$4999,8,FALSE),""),""),"")</f>
        <v/>
      </c>
      <c r="AN273" s="3" t="str">
        <f>IF(J273&lt;&gt;"LIBSETS_SETTYPE_BATTLEGROUND",IF(J273&lt;&gt;"LIBSETS_SETTYPE_SPECIAL",IF(AO273&lt;&gt;"",VLOOKUP(AO273,'ESO zone constants'!$E$2:$L$4999,8,FALSE),""),""),"")</f>
        <v/>
      </c>
      <c r="AR273" s="25" t="str">
        <f t="shared" si="23"/>
        <v>[107] = {wayshrines={-1,-1,-1,}, dlcId=DLC_BASE_GAME</v>
      </c>
      <c r="AS273" s="25" t="str">
        <f t="shared" si="21"/>
        <v>, zoneIds={3}, veteran=false</v>
      </c>
      <c r="AT273" s="25" t="str">
        <f t="shared" si="24"/>
        <v>, setType=LIBSETS_SETTYPE_OVERLAND},</v>
      </c>
      <c r="AU273" s="25" t="str">
        <f t="shared" si="22"/>
        <v xml:space="preserve"> --Wyrd Tree's Blessing / Segen des Wyrdbaums   [Glenumbra]</v>
      </c>
    </row>
    <row r="274" spans="1:47" x14ac:dyDescent="0.25">
      <c r="A274" s="13">
        <v>112</v>
      </c>
      <c r="B274" t="s">
        <v>1619</v>
      </c>
      <c r="C274" t="s">
        <v>1621</v>
      </c>
      <c r="D274" t="s">
        <v>1620</v>
      </c>
      <c r="G274" s="3">
        <f t="shared" si="20"/>
        <v>112</v>
      </c>
      <c r="J274" s="8" t="s">
        <v>4289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constants'!$E$2:$L$4999,8,FALSE),"")</f>
        <v>19</v>
      </c>
      <c r="S274" t="s">
        <v>149</v>
      </c>
      <c r="T274" s="23" t="str">
        <f>VLOOKUP(R274,'ESO zone constants'!$L$2:$O$9999,4,FALSE)</f>
        <v>DLC_BASE_GAME</v>
      </c>
      <c r="U274" s="3" t="str">
        <f>VLOOKUP(T274,'LibSets constants'!$B$2:$C$999,2,FALSE)</f>
        <v>Included in base game</v>
      </c>
      <c r="X274" s="3" t="str">
        <f>IF(J274&lt;&gt;"LIBSETS_SETTYPE_BATTLEGROUND",IF(J274&lt;&gt;"LIBSETS_SETTYPE_SPECIAL",IF(Y274&lt;&gt;"",VLOOKUP(Y274,'ESO zone constants'!$E$2:$L$4999,8,FALSE),""),""),"")</f>
        <v/>
      </c>
      <c r="AB274" s="3" t="str">
        <f>IF(J274&lt;&gt;"LIBSETS_SETTYPE_BATTLEGROUND",IF(J274&lt;&gt;"LIBSETS_SETTYPE_SPECIAL",IF(AC274&lt;&gt;"",VLOOKUP(AC274,'ESO zone constants'!$E$2:$L$4999,8,FALSE),""),""),"")</f>
        <v/>
      </c>
      <c r="AF274" s="3" t="str">
        <f>IF(J274&lt;&gt;"LIBSETS_SETTYPE_BATTLEGROUND",IF(J274&lt;&gt;"LIBSETS_SETTYPE_SPECIAL",IF(AG274&lt;&gt;"",VLOOKUP(AG274,'ESO zone constants'!$E$2:$L$4999,8,FALSE),""),""),"")</f>
        <v/>
      </c>
      <c r="AJ274" s="3" t="str">
        <f>IF(J274&lt;&gt;"LIBSETS_SETTYPE_BATTLEGROUND",IF(J274&lt;&gt;"LIBSETS_SETTYPE_SPECIAL",IF(AK274&lt;&gt;"",VLOOKUP(AK274,'ESO zone constants'!$E$2:$L$4999,8,FALSE),""),""),"")</f>
        <v/>
      </c>
      <c r="AN274" s="3" t="str">
        <f>IF(J274&lt;&gt;"LIBSETS_SETTYPE_BATTLEGROUND",IF(J274&lt;&gt;"LIBSETS_SETTYPE_SPECIAL",IF(AO274&lt;&gt;"",VLOOKUP(AO274,'ESO zone constants'!$E$2:$L$4999,8,FALSE),""),""),"")</f>
        <v/>
      </c>
      <c r="AR274" s="25" t="str">
        <f t="shared" si="23"/>
        <v>[112] = {wayshrines={-1,-1,-1,}, dlcId=DLC_BASE_GAME</v>
      </c>
      <c r="AS274" s="25" t="str">
        <f t="shared" si="21"/>
        <v>, zoneIds={19}, veteran=false</v>
      </c>
      <c r="AT274" s="25" t="str">
        <f t="shared" si="24"/>
        <v>, setType=LIBSETS_SETTYPE_OVERLAND},</v>
      </c>
      <c r="AU274" s="25" t="str">
        <f t="shared" si="22"/>
        <v xml:space="preserve"> --Night Terror / Nachtschrecken   [Stormhaven]</v>
      </c>
    </row>
    <row r="275" spans="1:47" x14ac:dyDescent="0.25">
      <c r="A275" s="13">
        <v>114</v>
      </c>
      <c r="B275" t="s">
        <v>1625</v>
      </c>
      <c r="C275" t="s">
        <v>1627</v>
      </c>
      <c r="D275" t="s">
        <v>1626</v>
      </c>
      <c r="G275" s="3">
        <f t="shared" si="20"/>
        <v>114</v>
      </c>
      <c r="J275" s="8" t="s">
        <v>4289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constants'!$E$2:$L$4999,8,FALSE),"")</f>
        <v>382</v>
      </c>
      <c r="S275" t="s">
        <v>310</v>
      </c>
      <c r="T275" s="23" t="str">
        <f>VLOOKUP(R275,'ESO zone constants'!$L$2:$O$9999,4,FALSE)</f>
        <v>DLC_BASE_GAME</v>
      </c>
      <c r="U275" s="3" t="str">
        <f>VLOOKUP(T275,'LibSets constants'!$B$2:$C$999,2,FALSE)</f>
        <v>Included in base game</v>
      </c>
      <c r="X275" s="3" t="str">
        <f>IF(J275&lt;&gt;"LIBSETS_SETTYPE_BATTLEGROUND",IF(J275&lt;&gt;"LIBSETS_SETTYPE_SPECIAL",IF(Y275&lt;&gt;"",VLOOKUP(Y275,'ESO zone constants'!$E$2:$L$4999,8,FALSE),""),""),"")</f>
        <v/>
      </c>
      <c r="AB275" s="3" t="str">
        <f>IF(J275&lt;&gt;"LIBSETS_SETTYPE_BATTLEGROUND",IF(J275&lt;&gt;"LIBSETS_SETTYPE_SPECIAL",IF(AC275&lt;&gt;"",VLOOKUP(AC275,'ESO zone constants'!$E$2:$L$4999,8,FALSE),""),""),"")</f>
        <v/>
      </c>
      <c r="AF275" s="3" t="str">
        <f>IF(J275&lt;&gt;"LIBSETS_SETTYPE_BATTLEGROUND",IF(J275&lt;&gt;"LIBSETS_SETTYPE_SPECIAL",IF(AG275&lt;&gt;"",VLOOKUP(AG275,'ESO zone constants'!$E$2:$L$4999,8,FALSE),""),""),"")</f>
        <v/>
      </c>
      <c r="AJ275" s="3" t="str">
        <f>IF(J275&lt;&gt;"LIBSETS_SETTYPE_BATTLEGROUND",IF(J275&lt;&gt;"LIBSETS_SETTYPE_SPECIAL",IF(AK275&lt;&gt;"",VLOOKUP(AK275,'ESO zone constants'!$E$2:$L$4999,8,FALSE),""),""),"")</f>
        <v/>
      </c>
      <c r="AN275" s="3" t="str">
        <f>IF(J275&lt;&gt;"LIBSETS_SETTYPE_BATTLEGROUND",IF(J275&lt;&gt;"LIBSETS_SETTYPE_SPECIAL",IF(AO275&lt;&gt;"",VLOOKUP(AO275,'ESO zone constants'!$E$2:$L$4999,8,FALSE),""),""),"")</f>
        <v/>
      </c>
      <c r="AR275" s="25" t="str">
        <f t="shared" si="23"/>
        <v>[114] = {wayshrines={-1,-1,-1,}, dlcId=DLC_BASE_GAME</v>
      </c>
      <c r="AS275" s="25" t="str">
        <f t="shared" si="21"/>
        <v>, zoneIds={382}, veteran=false</v>
      </c>
      <c r="AT275" s="25" t="str">
        <f t="shared" si="24"/>
        <v>, setType=LIBSETS_SETTYPE_OVERLAND},</v>
      </c>
      <c r="AU275" s="25" t="str">
        <f t="shared" si="22"/>
        <v xml:space="preserve"> --Soulshine / Seelenschein   [Reaper's March]</v>
      </c>
    </row>
    <row r="276" spans="1:47" x14ac:dyDescent="0.25">
      <c r="A276" s="13">
        <v>135</v>
      </c>
      <c r="B276" t="s">
        <v>1684</v>
      </c>
      <c r="C276" t="s">
        <v>1686</v>
      </c>
      <c r="D276" t="s">
        <v>1685</v>
      </c>
      <c r="G276" s="3">
        <f t="shared" si="20"/>
        <v>135</v>
      </c>
      <c r="J276" s="8" t="s">
        <v>4289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constants'!$E$2:$L$4999,8,FALSE),"")</f>
        <v>103</v>
      </c>
      <c r="S276" t="s">
        <v>156</v>
      </c>
      <c r="T276" s="23" t="str">
        <f>VLOOKUP(R276,'ESO zone constants'!$L$2:$O$9999,4,FALSE)</f>
        <v>DLC_BASE_GAME</v>
      </c>
      <c r="U276" s="3" t="str">
        <f>VLOOKUP(T276,'LibSets constants'!$B$2:$C$999,2,FALSE)</f>
        <v>Included in base game</v>
      </c>
      <c r="X276" s="3" t="str">
        <f>IF(J276&lt;&gt;"LIBSETS_SETTYPE_BATTLEGROUND",IF(J276&lt;&gt;"LIBSETS_SETTYPE_SPECIAL",IF(Y276&lt;&gt;"",VLOOKUP(Y276,'ESO zone constants'!$E$2:$L$4999,8,FALSE),""),""),"")</f>
        <v/>
      </c>
      <c r="AB276" s="3" t="str">
        <f>IF(J276&lt;&gt;"LIBSETS_SETTYPE_BATTLEGROUND",IF(J276&lt;&gt;"LIBSETS_SETTYPE_SPECIAL",IF(AC276&lt;&gt;"",VLOOKUP(AC276,'ESO zone constants'!$E$2:$L$4999,8,FALSE),""),""),"")</f>
        <v/>
      </c>
      <c r="AF276" s="3" t="str">
        <f>IF(J276&lt;&gt;"LIBSETS_SETTYPE_BATTLEGROUND",IF(J276&lt;&gt;"LIBSETS_SETTYPE_SPECIAL",IF(AG276&lt;&gt;"",VLOOKUP(AG276,'ESO zone constants'!$E$2:$L$4999,8,FALSE),""),""),"")</f>
        <v/>
      </c>
      <c r="AJ276" s="3" t="str">
        <f>IF(J276&lt;&gt;"LIBSETS_SETTYPE_BATTLEGROUND",IF(J276&lt;&gt;"LIBSETS_SETTYPE_SPECIAL",IF(AK276&lt;&gt;"",VLOOKUP(AK276,'ESO zone constants'!$E$2:$L$4999,8,FALSE),""),""),"")</f>
        <v/>
      </c>
      <c r="AN276" s="3" t="str">
        <f>IF(J276&lt;&gt;"LIBSETS_SETTYPE_BATTLEGROUND",IF(J276&lt;&gt;"LIBSETS_SETTYPE_SPECIAL",IF(AO276&lt;&gt;"",VLOOKUP(AO276,'ESO zone constants'!$E$2:$L$4999,8,FALSE),""),""),"")</f>
        <v/>
      </c>
      <c r="AR276" s="25" t="str">
        <f t="shared" si="23"/>
        <v>[135] = {wayshrines={-1,-1,-1,}, dlcId=DLC_BASE_GAME</v>
      </c>
      <c r="AS276" s="25" t="str">
        <f t="shared" si="21"/>
        <v>, zoneIds={103}, veteran=false</v>
      </c>
      <c r="AT276" s="25" t="str">
        <f t="shared" si="24"/>
        <v>, setType=LIBSETS_SETTYPE_OVERLAND},</v>
      </c>
      <c r="AU276" s="25" t="str">
        <f t="shared" si="22"/>
        <v xml:space="preserve"> --Draugr's Heritage / Erbe des Draugrs   [The Rift]</v>
      </c>
    </row>
    <row r="277" spans="1:47" x14ac:dyDescent="0.25">
      <c r="A277" s="13">
        <v>145</v>
      </c>
      <c r="B277" t="s">
        <v>1714</v>
      </c>
      <c r="C277" t="s">
        <v>1716</v>
      </c>
      <c r="D277" t="s">
        <v>1715</v>
      </c>
      <c r="G277" s="3">
        <f t="shared" si="20"/>
        <v>145</v>
      </c>
      <c r="J277" s="8" t="s">
        <v>4289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constants'!$E$2:$L$4999,8,FALSE),"")</f>
        <v>888</v>
      </c>
      <c r="S277" t="s">
        <v>610</v>
      </c>
      <c r="T277" s="23" t="str">
        <f>VLOOKUP(R277,'ESO zone constants'!$L$2:$O$9999,4,FALSE)</f>
        <v>DLC_BASE_GAME</v>
      </c>
      <c r="U277" s="3" t="str">
        <f>VLOOKUP(T277,'LibSets constants'!$B$2:$C$999,2,FALSE)</f>
        <v>Included in base game</v>
      </c>
      <c r="X277" s="3" t="str">
        <f>IF(J277&lt;&gt;"LIBSETS_SETTYPE_BATTLEGROUND",IF(J277&lt;&gt;"LIBSETS_SETTYPE_SPECIAL",IF(Y277&lt;&gt;"",VLOOKUP(Y277,'ESO zone constants'!$E$2:$L$4999,8,FALSE),""),""),"")</f>
        <v/>
      </c>
      <c r="AB277" s="3" t="str">
        <f>IF(J277&lt;&gt;"LIBSETS_SETTYPE_BATTLEGROUND",IF(J277&lt;&gt;"LIBSETS_SETTYPE_SPECIAL",IF(AC277&lt;&gt;"",VLOOKUP(AC277,'ESO zone constants'!$E$2:$L$4999,8,FALSE),""),""),"")</f>
        <v/>
      </c>
      <c r="AF277" s="3" t="str">
        <f>IF(J277&lt;&gt;"LIBSETS_SETTYPE_BATTLEGROUND",IF(J277&lt;&gt;"LIBSETS_SETTYPE_SPECIAL",IF(AG277&lt;&gt;"",VLOOKUP(AG277,'ESO zone constants'!$E$2:$L$4999,8,FALSE),""),""),"")</f>
        <v/>
      </c>
      <c r="AJ277" s="3" t="str">
        <f>IF(J277&lt;&gt;"LIBSETS_SETTYPE_BATTLEGROUND",IF(J277&lt;&gt;"LIBSETS_SETTYPE_SPECIAL",IF(AK277&lt;&gt;"",VLOOKUP(AK277,'ESO zone constants'!$E$2:$L$4999,8,FALSE),""),""),"")</f>
        <v/>
      </c>
      <c r="AN277" s="3" t="str">
        <f>IF(J277&lt;&gt;"LIBSETS_SETTYPE_BATTLEGROUND",IF(J277&lt;&gt;"LIBSETS_SETTYPE_SPECIAL",IF(AO277&lt;&gt;"",VLOOKUP(AO277,'ESO zone constants'!$E$2:$L$4999,8,FALSE),""),""),"")</f>
        <v/>
      </c>
      <c r="AR277" s="25" t="str">
        <f t="shared" si="23"/>
        <v>[145] = {wayshrines={-1,-1,-1,}, dlcId=DLC_BASE_GAME</v>
      </c>
      <c r="AS277" s="25" t="str">
        <f t="shared" si="21"/>
        <v>, zoneIds={888}, veteran=false</v>
      </c>
      <c r="AT277" s="25" t="str">
        <f t="shared" si="24"/>
        <v>, setType=LIBSETS_SETTYPE_OVERLAND},</v>
      </c>
      <c r="AU277" s="25" t="str">
        <f t="shared" si="22"/>
        <v xml:space="preserve"> --Way of Fire / Weg des Feuers   [Craglorn]</v>
      </c>
    </row>
    <row r="278" spans="1:47" x14ac:dyDescent="0.25">
      <c r="A278" s="13">
        <v>146</v>
      </c>
      <c r="B278" t="s">
        <v>1717</v>
      </c>
      <c r="C278" t="s">
        <v>1719</v>
      </c>
      <c r="D278" t="s">
        <v>1718</v>
      </c>
      <c r="G278" s="3">
        <f t="shared" si="20"/>
        <v>146</v>
      </c>
      <c r="J278" s="8" t="s">
        <v>4289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constants'!$E$2:$L$4999,8,FALSE),"")</f>
        <v>888</v>
      </c>
      <c r="S278" t="s">
        <v>610</v>
      </c>
      <c r="T278" s="23" t="str">
        <f>VLOOKUP(R278,'ESO zone constants'!$L$2:$O$9999,4,FALSE)</f>
        <v>DLC_BASE_GAME</v>
      </c>
      <c r="U278" s="3" t="str">
        <f>VLOOKUP(T278,'LibSets constants'!$B$2:$C$999,2,FALSE)</f>
        <v>Included in base game</v>
      </c>
      <c r="X278" s="3" t="str">
        <f>IF(J278&lt;&gt;"LIBSETS_SETTYPE_BATTLEGROUND",IF(J278&lt;&gt;"LIBSETS_SETTYPE_SPECIAL",IF(Y278&lt;&gt;"",VLOOKUP(Y278,'ESO zone constants'!$E$2:$L$4999,8,FALSE),""),""),"")</f>
        <v/>
      </c>
      <c r="AB278" s="3" t="str">
        <f>IF(J278&lt;&gt;"LIBSETS_SETTYPE_BATTLEGROUND",IF(J278&lt;&gt;"LIBSETS_SETTYPE_SPECIAL",IF(AC278&lt;&gt;"",VLOOKUP(AC278,'ESO zone constants'!$E$2:$L$4999,8,FALSE),""),""),"")</f>
        <v/>
      </c>
      <c r="AF278" s="3" t="str">
        <f>IF(J278&lt;&gt;"LIBSETS_SETTYPE_BATTLEGROUND",IF(J278&lt;&gt;"LIBSETS_SETTYPE_SPECIAL",IF(AG278&lt;&gt;"",VLOOKUP(AG278,'ESO zone constants'!$E$2:$L$4999,8,FALSE),""),""),"")</f>
        <v/>
      </c>
      <c r="AJ278" s="3" t="str">
        <f>IF(J278&lt;&gt;"LIBSETS_SETTYPE_BATTLEGROUND",IF(J278&lt;&gt;"LIBSETS_SETTYPE_SPECIAL",IF(AK278&lt;&gt;"",VLOOKUP(AK278,'ESO zone constants'!$E$2:$L$4999,8,FALSE),""),""),"")</f>
        <v/>
      </c>
      <c r="AN278" s="3" t="str">
        <f>IF(J278&lt;&gt;"LIBSETS_SETTYPE_BATTLEGROUND",IF(J278&lt;&gt;"LIBSETS_SETTYPE_SPECIAL",IF(AO278&lt;&gt;"",VLOOKUP(AO278,'ESO zone constants'!$E$2:$L$4999,8,FALSE),""),""),"")</f>
        <v/>
      </c>
      <c r="AR278" s="25" t="str">
        <f t="shared" si="23"/>
        <v>[146] = {wayshrines={-1,-1,-1,}, dlcId=DLC_BASE_GAME</v>
      </c>
      <c r="AS278" s="25" t="str">
        <f t="shared" si="21"/>
        <v>, zoneIds={888}, veteran=false</v>
      </c>
      <c r="AT278" s="25" t="str">
        <f t="shared" si="24"/>
        <v>, setType=LIBSETS_SETTYPE_OVERLAND},</v>
      </c>
      <c r="AU278" s="25" t="str">
        <f t="shared" si="22"/>
        <v xml:space="preserve"> --Way of Air / Weg der Luft   [Craglorn]</v>
      </c>
    </row>
    <row r="279" spans="1:47" x14ac:dyDescent="0.25">
      <c r="A279" s="13">
        <v>147</v>
      </c>
      <c r="B279" t="s">
        <v>1720</v>
      </c>
      <c r="C279" t="s">
        <v>1722</v>
      </c>
      <c r="D279" t="s">
        <v>1721</v>
      </c>
      <c r="G279" s="3">
        <f t="shared" si="20"/>
        <v>147</v>
      </c>
      <c r="J279" s="8" t="s">
        <v>4289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constants'!$E$2:$L$4999,8,FALSE),"")</f>
        <v>888</v>
      </c>
      <c r="S279" t="s">
        <v>610</v>
      </c>
      <c r="T279" s="23" t="str">
        <f>VLOOKUP(R279,'ESO zone constants'!$L$2:$O$9999,4,FALSE)</f>
        <v>DLC_BASE_GAME</v>
      </c>
      <c r="U279" s="3" t="str">
        <f>VLOOKUP(T279,'LibSets constants'!$B$2:$C$999,2,FALSE)</f>
        <v>Included in base game</v>
      </c>
      <c r="V279" s="28"/>
      <c r="X279" s="3" t="str">
        <f>IF(J279&lt;&gt;"LIBSETS_SETTYPE_BATTLEGROUND",IF(J279&lt;&gt;"LIBSETS_SETTYPE_SPECIAL",IF(Y279&lt;&gt;"",VLOOKUP(Y279,'ESO zone constants'!$E$2:$L$4999,8,FALSE),""),""),"")</f>
        <v/>
      </c>
      <c r="Z279" s="28"/>
      <c r="AB279" s="3" t="str">
        <f>IF(J279&lt;&gt;"LIBSETS_SETTYPE_BATTLEGROUND",IF(J279&lt;&gt;"LIBSETS_SETTYPE_SPECIAL",IF(AC279&lt;&gt;"",VLOOKUP(AC279,'ESO zone constants'!$E$2:$L$4999,8,FALSE),""),""),"")</f>
        <v/>
      </c>
      <c r="AD279" s="28"/>
      <c r="AF279" s="3" t="str">
        <f>IF(J279&lt;&gt;"LIBSETS_SETTYPE_BATTLEGROUND",IF(J279&lt;&gt;"LIBSETS_SETTYPE_SPECIAL",IF(AG279&lt;&gt;"",VLOOKUP(AG279,'ESO zone constants'!$E$2:$L$4999,8,FALSE),""),""),"")</f>
        <v/>
      </c>
      <c r="AJ279" s="3" t="str">
        <f>IF(J279&lt;&gt;"LIBSETS_SETTYPE_BATTLEGROUND",IF(J279&lt;&gt;"LIBSETS_SETTYPE_SPECIAL",IF(AK279&lt;&gt;"",VLOOKUP(AK279,'ESO zone constants'!$E$2:$L$4999,8,FALSE),""),""),"")</f>
        <v/>
      </c>
      <c r="AN279" s="3" t="str">
        <f>IF(J279&lt;&gt;"LIBSETS_SETTYPE_BATTLEGROUND",IF(J279&lt;&gt;"LIBSETS_SETTYPE_SPECIAL",IF(AO279&lt;&gt;"",VLOOKUP(AO279,'ESO zone constants'!$E$2:$L$4999,8,FALSE),""),""),"")</f>
        <v/>
      </c>
      <c r="AR279" s="25" t="str">
        <f t="shared" si="23"/>
        <v>[147] = {wayshrines={-1,-1,-1,}, dlcId=DLC_BASE_GAME</v>
      </c>
      <c r="AS279" s="25" t="str">
        <f t="shared" si="21"/>
        <v>, zoneIds={888}, veteran=false</v>
      </c>
      <c r="AT279" s="25" t="str">
        <f t="shared" si="24"/>
        <v>, setType=LIBSETS_SETTYPE_OVERLAND},</v>
      </c>
      <c r="AU279" s="25" t="str">
        <f t="shared" si="22"/>
        <v xml:space="preserve"> --Way of Martial Knowledge / Weg der Kampfkunst   [Craglorn]</v>
      </c>
    </row>
    <row r="280" spans="1:47" x14ac:dyDescent="0.25">
      <c r="A280" s="13">
        <v>187</v>
      </c>
      <c r="B280" t="s">
        <v>1798</v>
      </c>
      <c r="C280" t="s">
        <v>1800</v>
      </c>
      <c r="D280" t="s">
        <v>1799</v>
      </c>
      <c r="G280" s="3">
        <f t="shared" si="20"/>
        <v>187</v>
      </c>
      <c r="J280" s="8" t="s">
        <v>4289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constants'!$E$2:$L$4999,8,FALSE),"")</f>
        <v>117</v>
      </c>
      <c r="S280" t="s">
        <v>159</v>
      </c>
      <c r="T280" s="23" t="str">
        <f>VLOOKUP(R280,'ESO zone constants'!$L$2:$O$9999,4,FALSE)</f>
        <v>DLC_BASE_GAME</v>
      </c>
      <c r="U280" s="3" t="str">
        <f>VLOOKUP(T280,'LibSets constants'!$B$2:$C$999,2,FALSE)</f>
        <v>Included in base game</v>
      </c>
      <c r="X280" s="3" t="str">
        <f>IF(J280&lt;&gt;"LIBSETS_SETTYPE_BATTLEGROUND",IF(J280&lt;&gt;"LIBSETS_SETTYPE_SPECIAL",IF(Y280&lt;&gt;"",VLOOKUP(Y280,'ESO zone constants'!$E$2:$L$4999,8,FALSE),""),""),"")</f>
        <v/>
      </c>
      <c r="AB280" s="3" t="str">
        <f>IF(J280&lt;&gt;"LIBSETS_SETTYPE_BATTLEGROUND",IF(J280&lt;&gt;"LIBSETS_SETTYPE_SPECIAL",IF(AC280&lt;&gt;"",VLOOKUP(AC280,'ESO zone constants'!$E$2:$L$4999,8,FALSE),""),""),"")</f>
        <v/>
      </c>
      <c r="AF280" s="3" t="str">
        <f>IF(J280&lt;&gt;"LIBSETS_SETTYPE_BATTLEGROUND",IF(J280&lt;&gt;"LIBSETS_SETTYPE_SPECIAL",IF(AG280&lt;&gt;"",VLOOKUP(AG280,'ESO zone constants'!$E$2:$L$4999,8,FALSE),""),""),"")</f>
        <v/>
      </c>
      <c r="AJ280" s="3" t="str">
        <f>IF(J280&lt;&gt;"LIBSETS_SETTYPE_BATTLEGROUND",IF(J280&lt;&gt;"LIBSETS_SETTYPE_SPECIAL",IF(AK280&lt;&gt;"",VLOOKUP(AK280,'ESO zone constants'!$E$2:$L$4999,8,FALSE),""),""),"")</f>
        <v/>
      </c>
      <c r="AN280" s="3" t="str">
        <f>IF(J280&lt;&gt;"LIBSETS_SETTYPE_BATTLEGROUND",IF(J280&lt;&gt;"LIBSETS_SETTYPE_SPECIAL",IF(AO280&lt;&gt;"",VLOOKUP(AO280,'ESO zone constants'!$E$2:$L$4999,8,FALSE),""),""),"")</f>
        <v/>
      </c>
      <c r="AR280" s="25" t="str">
        <f t="shared" si="23"/>
        <v>[187] = {wayshrines={-1,-1,-1,}, dlcId=DLC_BASE_GAME</v>
      </c>
      <c r="AS280" s="25" t="str">
        <f t="shared" si="21"/>
        <v>, zoneIds={117}, veteran=false</v>
      </c>
      <c r="AT280" s="25" t="str">
        <f t="shared" si="24"/>
        <v>, setType=LIBSETS_SETTYPE_OVERLAND},</v>
      </c>
      <c r="AU280" s="25" t="str">
        <f t="shared" si="22"/>
        <v xml:space="preserve"> --Swamp Raider / Sumpfräuber   [Shadowfen]</v>
      </c>
    </row>
    <row r="281" spans="1:47" x14ac:dyDescent="0.25">
      <c r="A281" s="13">
        <v>210</v>
      </c>
      <c r="B281" t="s">
        <v>1849</v>
      </c>
      <c r="C281" t="s">
        <v>1851</v>
      </c>
      <c r="D281" t="s">
        <v>1850</v>
      </c>
      <c r="G281" s="3">
        <f t="shared" si="20"/>
        <v>210</v>
      </c>
      <c r="J281" s="8" t="s">
        <v>4289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constants'!$E$2:$L$4999,8,FALSE),"")</f>
        <v>684</v>
      </c>
      <c r="S281" t="s">
        <v>497</v>
      </c>
      <c r="T281" s="23" t="str">
        <f>VLOOKUP(R281,'ESO zone constants'!$L$2:$O$9999,4,FALSE)</f>
        <v>DLC_ORSINIUM</v>
      </c>
      <c r="U281" s="3" t="str">
        <f>VLOOKUP(T281,'LibSets constants'!$B$2:$C$999,2,FALSE)</f>
        <v>Orsinium</v>
      </c>
      <c r="X281" s="3" t="str">
        <f>IF(J281&lt;&gt;"LIBSETS_SETTYPE_BATTLEGROUND",IF(J281&lt;&gt;"LIBSETS_SETTYPE_SPECIAL",IF(Y281&lt;&gt;"",VLOOKUP(Y281,'ESO zone constants'!$E$2:$L$4999,8,FALSE),""),""),"")</f>
        <v/>
      </c>
      <c r="AB281" s="3" t="str">
        <f>IF(J281&lt;&gt;"LIBSETS_SETTYPE_BATTLEGROUND",IF(J281&lt;&gt;"LIBSETS_SETTYPE_SPECIAL",IF(AC281&lt;&gt;"",VLOOKUP(AC281,'ESO zone constants'!$E$2:$L$4999,8,FALSE),""),""),"")</f>
        <v/>
      </c>
      <c r="AF281" s="3" t="str">
        <f>IF(J281&lt;&gt;"LIBSETS_SETTYPE_BATTLEGROUND",IF(J281&lt;&gt;"LIBSETS_SETTYPE_SPECIAL",IF(AG281&lt;&gt;"",VLOOKUP(AG281,'ESO zone constants'!$E$2:$L$4999,8,FALSE),""),""),"")</f>
        <v/>
      </c>
      <c r="AJ281" s="3" t="str">
        <f>IF(J281&lt;&gt;"LIBSETS_SETTYPE_BATTLEGROUND",IF(J281&lt;&gt;"LIBSETS_SETTYPE_SPECIAL",IF(AK281&lt;&gt;"",VLOOKUP(AK281,'ESO zone constants'!$E$2:$L$4999,8,FALSE),""),""),"")</f>
        <v/>
      </c>
      <c r="AN281" s="3" t="str">
        <f>IF(J281&lt;&gt;"LIBSETS_SETTYPE_BATTLEGROUND",IF(J281&lt;&gt;"LIBSETS_SETTYPE_SPECIAL",IF(AO281&lt;&gt;"",VLOOKUP(AO281,'ESO zone constants'!$E$2:$L$4999,8,FALSE),""),""),"")</f>
        <v/>
      </c>
      <c r="AR281" s="25" t="str">
        <f t="shared" si="23"/>
        <v>[210] = {wayshrines={-1,-1,-1,}, dlcId=DLC_ORSINIUM</v>
      </c>
      <c r="AS281" s="25" t="str">
        <f t="shared" si="21"/>
        <v>, zoneIds={684}, veteran=false</v>
      </c>
      <c r="AT281" s="25" t="str">
        <f t="shared" si="24"/>
        <v>, setType=LIBSETS_SETTYPE_OVERLAND},</v>
      </c>
      <c r="AU281" s="25" t="str">
        <f t="shared" si="22"/>
        <v xml:space="preserve"> --Mark of the Pariah / Zeichen des Ausgestoßenen   [Wrothgar]</v>
      </c>
    </row>
    <row r="282" spans="1:47" x14ac:dyDescent="0.25">
      <c r="A282" s="13">
        <v>212</v>
      </c>
      <c r="B282" t="s">
        <v>1854</v>
      </c>
      <c r="C282" t="s">
        <v>1856</v>
      </c>
      <c r="D282" t="s">
        <v>1855</v>
      </c>
      <c r="G282" s="3">
        <f t="shared" si="20"/>
        <v>212</v>
      </c>
      <c r="J282" s="8" t="s">
        <v>4289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constants'!$E$2:$L$4999,8,FALSE),"")</f>
        <v>684</v>
      </c>
      <c r="S282" t="s">
        <v>497</v>
      </c>
      <c r="T282" s="23" t="str">
        <f>VLOOKUP(R282,'ESO zone constants'!$L$2:$O$9999,4,FALSE)</f>
        <v>DLC_ORSINIUM</v>
      </c>
      <c r="U282" s="3" t="str">
        <f>VLOOKUP(T282,'LibSets constants'!$B$2:$C$999,2,FALSE)</f>
        <v>Orsinium</v>
      </c>
      <c r="X282" s="3" t="str">
        <f>IF(J282&lt;&gt;"LIBSETS_SETTYPE_BATTLEGROUND",IF(J282&lt;&gt;"LIBSETS_SETTYPE_SPECIAL",IF(Y282&lt;&gt;"",VLOOKUP(Y282,'ESO zone constants'!$E$2:$L$4999,8,FALSE),""),""),"")</f>
        <v/>
      </c>
      <c r="AB282" s="3" t="str">
        <f>IF(J282&lt;&gt;"LIBSETS_SETTYPE_BATTLEGROUND",IF(J282&lt;&gt;"LIBSETS_SETTYPE_SPECIAL",IF(AC282&lt;&gt;"",VLOOKUP(AC282,'ESO zone constants'!$E$2:$L$4999,8,FALSE),""),""),"")</f>
        <v/>
      </c>
      <c r="AF282" s="3" t="str">
        <f>IF(J282&lt;&gt;"LIBSETS_SETTYPE_BATTLEGROUND",IF(J282&lt;&gt;"LIBSETS_SETTYPE_SPECIAL",IF(AG282&lt;&gt;"",VLOOKUP(AG282,'ESO zone constants'!$E$2:$L$4999,8,FALSE),""),""),"")</f>
        <v/>
      </c>
      <c r="AJ282" s="3" t="str">
        <f>IF(J282&lt;&gt;"LIBSETS_SETTYPE_BATTLEGROUND",IF(J282&lt;&gt;"LIBSETS_SETTYPE_SPECIAL",IF(AK282&lt;&gt;"",VLOOKUP(AK282,'ESO zone constants'!$E$2:$L$4999,8,FALSE),""),""),"")</f>
        <v/>
      </c>
      <c r="AN282" s="3" t="str">
        <f>IF(J282&lt;&gt;"LIBSETS_SETTYPE_BATTLEGROUND",IF(J282&lt;&gt;"LIBSETS_SETTYPE_SPECIAL",IF(AO282&lt;&gt;"",VLOOKUP(AO282,'ESO zone constants'!$E$2:$L$4999,8,FALSE),""),""),"")</f>
        <v/>
      </c>
      <c r="AR282" s="25" t="str">
        <f t="shared" si="23"/>
        <v>[212] = {wayshrines={-1,-1,-1,}, dlcId=DLC_ORSINIUM</v>
      </c>
      <c r="AS282" s="25" t="str">
        <f t="shared" si="21"/>
        <v>, zoneIds={684}, veteran=false</v>
      </c>
      <c r="AT282" s="25" t="str">
        <f t="shared" si="24"/>
        <v>, setType=LIBSETS_SETTYPE_OVERLAND},</v>
      </c>
      <c r="AU282" s="25" t="str">
        <f t="shared" si="22"/>
        <v xml:space="preserve"> --Briarheart / Dornenherz   [Wrothgar]</v>
      </c>
    </row>
    <row r="283" spans="1:47" x14ac:dyDescent="0.25">
      <c r="A283" s="13">
        <v>218</v>
      </c>
      <c r="B283" t="s">
        <v>1870</v>
      </c>
      <c r="C283" t="s">
        <v>1872</v>
      </c>
      <c r="D283" t="s">
        <v>1871</v>
      </c>
      <c r="G283" s="3">
        <f t="shared" si="20"/>
        <v>218</v>
      </c>
      <c r="J283" s="8" t="s">
        <v>4289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constants'!$E$2:$L$4999,8,FALSE),"")</f>
        <v>684</v>
      </c>
      <c r="S283" t="s">
        <v>497</v>
      </c>
      <c r="T283" s="23" t="str">
        <f>VLOOKUP(R283,'ESO zone constants'!$L$2:$O$9999,4,FALSE)</f>
        <v>DLC_ORSINIUM</v>
      </c>
      <c r="U283" s="3" t="str">
        <f>VLOOKUP(T283,'LibSets constants'!$B$2:$C$999,2,FALSE)</f>
        <v>Orsinium</v>
      </c>
      <c r="X283" s="3" t="str">
        <f>IF(J283&lt;&gt;"LIBSETS_SETTYPE_BATTLEGROUND",IF(J283&lt;&gt;"LIBSETS_SETTYPE_SPECIAL",IF(Y283&lt;&gt;"",VLOOKUP(Y283,'ESO zone constants'!$E$2:$L$4999,8,FALSE),""),""),"")</f>
        <v/>
      </c>
      <c r="AB283" s="3" t="str">
        <f>IF(J283&lt;&gt;"LIBSETS_SETTYPE_BATTLEGROUND",IF(J283&lt;&gt;"LIBSETS_SETTYPE_SPECIAL",IF(AC283&lt;&gt;"",VLOOKUP(AC283,'ESO zone constants'!$E$2:$L$4999,8,FALSE),""),""),"")</f>
        <v/>
      </c>
      <c r="AF283" s="3" t="str">
        <f>IF(J283&lt;&gt;"LIBSETS_SETTYPE_BATTLEGROUND",IF(J283&lt;&gt;"LIBSETS_SETTYPE_SPECIAL",IF(AG283&lt;&gt;"",VLOOKUP(AG283,'ESO zone constants'!$E$2:$L$4999,8,FALSE),""),""),"")</f>
        <v/>
      </c>
      <c r="AJ283" s="3" t="str">
        <f>IF(J283&lt;&gt;"LIBSETS_SETTYPE_BATTLEGROUND",IF(J283&lt;&gt;"LIBSETS_SETTYPE_SPECIAL",IF(AK283&lt;&gt;"",VLOOKUP(AK283,'ESO zone constants'!$E$2:$L$4999,8,FALSE),""),""),"")</f>
        <v/>
      </c>
      <c r="AN283" s="3" t="str">
        <f>IF(J283&lt;&gt;"LIBSETS_SETTYPE_BATTLEGROUND",IF(J283&lt;&gt;"LIBSETS_SETTYPE_SPECIAL",IF(AO283&lt;&gt;"",VLOOKUP(AO283,'ESO zone constants'!$E$2:$L$4999,8,FALSE),""),""),"")</f>
        <v/>
      </c>
      <c r="AR283" s="25" t="str">
        <f t="shared" si="23"/>
        <v>[218] = {wayshrines={-1,-1,-1,}, dlcId=DLC_ORSINIUM</v>
      </c>
      <c r="AS283" s="25" t="str">
        <f t="shared" si="21"/>
        <v>, zoneIds={684}, veteran=false</v>
      </c>
      <c r="AT283" s="25" t="str">
        <f t="shared" si="24"/>
        <v>, setType=LIBSETS_SETTYPE_OVERLAND},</v>
      </c>
      <c r="AU283" s="25" t="str">
        <f t="shared" si="22"/>
        <v xml:space="preserve"> --Trinimac's Valor / Trinimacs Heldenmut   [Wrothgar]</v>
      </c>
    </row>
    <row r="284" spans="1:47" x14ac:dyDescent="0.25">
      <c r="A284" s="13">
        <v>227</v>
      </c>
      <c r="B284" t="s">
        <v>1883</v>
      </c>
      <c r="C284" t="s">
        <v>1885</v>
      </c>
      <c r="D284" t="s">
        <v>1884</v>
      </c>
      <c r="G284" s="3">
        <f t="shared" si="20"/>
        <v>227</v>
      </c>
      <c r="J284" s="8" t="s">
        <v>4289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constants'!$E$2:$L$4999,8,FALSE),"")</f>
        <v>816</v>
      </c>
      <c r="S284" t="s">
        <v>554</v>
      </c>
      <c r="T284" s="23" t="str">
        <f>VLOOKUP(R284,'ESO zone constants'!$L$2:$O$9999,4,FALSE)</f>
        <v>DLC_THIEVES_GUILD</v>
      </c>
      <c r="U284" s="3" t="str">
        <f>VLOOKUP(T284,'LibSets constants'!$B$2:$C$999,2,FALSE)</f>
        <v>Thieves Guild</v>
      </c>
      <c r="X284" s="3" t="str">
        <f>IF(J284&lt;&gt;"LIBSETS_SETTYPE_BATTLEGROUND",IF(J284&lt;&gt;"LIBSETS_SETTYPE_SPECIAL",IF(Y284&lt;&gt;"",VLOOKUP(Y284,'ESO zone constants'!$E$2:$L$4999,8,FALSE),""),""),"")</f>
        <v/>
      </c>
      <c r="AB284" s="3" t="str">
        <f>IF(J284&lt;&gt;"LIBSETS_SETTYPE_BATTLEGROUND",IF(J284&lt;&gt;"LIBSETS_SETTYPE_SPECIAL",IF(AC284&lt;&gt;"",VLOOKUP(AC284,'ESO zone constants'!$E$2:$L$4999,8,FALSE),""),""),"")</f>
        <v/>
      </c>
      <c r="AF284" s="3" t="str">
        <f>IF(J284&lt;&gt;"LIBSETS_SETTYPE_BATTLEGROUND",IF(J284&lt;&gt;"LIBSETS_SETTYPE_SPECIAL",IF(AG284&lt;&gt;"",VLOOKUP(AG284,'ESO zone constants'!$E$2:$L$4999,8,FALSE),""),""),"")</f>
        <v/>
      </c>
      <c r="AJ284" s="3" t="str">
        <f>IF(J284&lt;&gt;"LIBSETS_SETTYPE_BATTLEGROUND",IF(J284&lt;&gt;"LIBSETS_SETTYPE_SPECIAL",IF(AK284&lt;&gt;"",VLOOKUP(AK284,'ESO zone constants'!$E$2:$L$4999,8,FALSE),""),""),"")</f>
        <v/>
      </c>
      <c r="AN284" s="3" t="str">
        <f>IF(J284&lt;&gt;"LIBSETS_SETTYPE_BATTLEGROUND",IF(J284&lt;&gt;"LIBSETS_SETTYPE_SPECIAL",IF(AO284&lt;&gt;"",VLOOKUP(AO284,'ESO zone constants'!$E$2:$L$4999,8,FALSE),""),""),"")</f>
        <v/>
      </c>
      <c r="AR284" s="25" t="str">
        <f t="shared" si="23"/>
        <v>[227] = {wayshrines={-1,-1,-1,}, dlcId=DLC_THIEVES_GUILD</v>
      </c>
      <c r="AS284" s="25" t="str">
        <f t="shared" si="21"/>
        <v>, zoneIds={816}, veteran=false</v>
      </c>
      <c r="AT284" s="25" t="str">
        <f t="shared" si="24"/>
        <v>, setType=LIBSETS_SETTYPE_OVERLAND},</v>
      </c>
      <c r="AU284" s="25" t="str">
        <f t="shared" si="22"/>
        <v xml:space="preserve"> --Bahraha's Curse / Bahrahas Fluch   [Hew's Bane]</v>
      </c>
    </row>
    <row r="285" spans="1:47" x14ac:dyDescent="0.25">
      <c r="A285" s="13">
        <v>228</v>
      </c>
      <c r="B285" t="s">
        <v>1886</v>
      </c>
      <c r="C285" t="s">
        <v>1888</v>
      </c>
      <c r="D285" t="s">
        <v>1887</v>
      </c>
      <c r="G285" s="3">
        <f t="shared" si="20"/>
        <v>228</v>
      </c>
      <c r="J285" s="8" t="s">
        <v>4289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constants'!$E$2:$L$4999,8,FALSE),"")</f>
        <v>816</v>
      </c>
      <c r="S285" t="s">
        <v>554</v>
      </c>
      <c r="T285" s="23" t="str">
        <f>VLOOKUP(R285,'ESO zone constants'!$L$2:$O$9999,4,FALSE)</f>
        <v>DLC_THIEVES_GUILD</v>
      </c>
      <c r="U285" s="3" t="str">
        <f>VLOOKUP(T285,'LibSets constants'!$B$2:$C$999,2,FALSE)</f>
        <v>Thieves Guild</v>
      </c>
      <c r="X285" s="3" t="str">
        <f>IF(J285&lt;&gt;"LIBSETS_SETTYPE_BATTLEGROUND",IF(J285&lt;&gt;"LIBSETS_SETTYPE_SPECIAL",IF(Y285&lt;&gt;"",VLOOKUP(Y285,'ESO zone constants'!$E$2:$L$4999,8,FALSE),""),""),"")</f>
        <v/>
      </c>
      <c r="AB285" s="3" t="str">
        <f>IF(J285&lt;&gt;"LIBSETS_SETTYPE_BATTLEGROUND",IF(J285&lt;&gt;"LIBSETS_SETTYPE_SPECIAL",IF(AC285&lt;&gt;"",VLOOKUP(AC285,'ESO zone constants'!$E$2:$L$4999,8,FALSE),""),""),"")</f>
        <v/>
      </c>
      <c r="AF285" s="3" t="str">
        <f>IF(J285&lt;&gt;"LIBSETS_SETTYPE_BATTLEGROUND",IF(J285&lt;&gt;"LIBSETS_SETTYPE_SPECIAL",IF(AG285&lt;&gt;"",VLOOKUP(AG285,'ESO zone constants'!$E$2:$L$4999,8,FALSE),""),""),"")</f>
        <v/>
      </c>
      <c r="AJ285" s="3" t="str">
        <f>IF(J285&lt;&gt;"LIBSETS_SETTYPE_BATTLEGROUND",IF(J285&lt;&gt;"LIBSETS_SETTYPE_SPECIAL",IF(AK285&lt;&gt;"",VLOOKUP(AK285,'ESO zone constants'!$E$2:$L$4999,8,FALSE),""),""),"")</f>
        <v/>
      </c>
      <c r="AN285" s="3" t="str">
        <f>IF(J285&lt;&gt;"LIBSETS_SETTYPE_BATTLEGROUND",IF(J285&lt;&gt;"LIBSETS_SETTYPE_SPECIAL",IF(AO285&lt;&gt;"",VLOOKUP(AO285,'ESO zone constants'!$E$2:$L$4999,8,FALSE),""),""),"")</f>
        <v/>
      </c>
      <c r="AR285" s="25" t="str">
        <f t="shared" si="23"/>
        <v>[228] = {wayshrines={-1,-1,-1,}, dlcId=DLC_THIEVES_GUILD</v>
      </c>
      <c r="AS285" s="25" t="str">
        <f t="shared" si="21"/>
        <v>, zoneIds={816}, veteran=false</v>
      </c>
      <c r="AT285" s="25" t="str">
        <f t="shared" si="24"/>
        <v>, setType=LIBSETS_SETTYPE_OVERLAND},</v>
      </c>
      <c r="AU285" s="25" t="str">
        <f t="shared" si="22"/>
        <v xml:space="preserve"> --Syvarra's Scales / Syvarras Schuppen   [Hew's Bane]</v>
      </c>
    </row>
    <row r="286" spans="1:47" x14ac:dyDescent="0.25">
      <c r="A286" s="13">
        <v>243</v>
      </c>
      <c r="B286" t="s">
        <v>1928</v>
      </c>
      <c r="C286" t="s">
        <v>1930</v>
      </c>
      <c r="D286" t="s">
        <v>1929</v>
      </c>
      <c r="G286" s="3">
        <f t="shared" si="20"/>
        <v>243</v>
      </c>
      <c r="J286" s="8" t="s">
        <v>4289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constants'!$E$2:$L$4999,8,FALSE),"")</f>
        <v>823</v>
      </c>
      <c r="S286" t="s">
        <v>560</v>
      </c>
      <c r="T286" s="23" t="str">
        <f>VLOOKUP(R286,'ESO zone constants'!$L$2:$O$9999,4,FALSE)</f>
        <v>DLC_DARK_BROTHERHOOD</v>
      </c>
      <c r="U286" s="3" t="str">
        <f>VLOOKUP(T286,'LibSets constants'!$B$2:$C$999,2,FALSE)</f>
        <v>Dark Brotherhood</v>
      </c>
      <c r="X286" s="3" t="str">
        <f>IF(J286&lt;&gt;"LIBSETS_SETTYPE_BATTLEGROUND",IF(J286&lt;&gt;"LIBSETS_SETTYPE_SPECIAL",IF(Y286&lt;&gt;"",VLOOKUP(Y286,'ESO zone constants'!$E$2:$L$4999,8,FALSE),""),""),"")</f>
        <v/>
      </c>
      <c r="AB286" s="3" t="str">
        <f>IF(J286&lt;&gt;"LIBSETS_SETTYPE_BATTLEGROUND",IF(J286&lt;&gt;"LIBSETS_SETTYPE_SPECIAL",IF(AC286&lt;&gt;"",VLOOKUP(AC286,'ESO zone constants'!$E$2:$L$4999,8,FALSE),""),""),"")</f>
        <v/>
      </c>
      <c r="AF286" s="3" t="str">
        <f>IF(J286&lt;&gt;"LIBSETS_SETTYPE_BATTLEGROUND",IF(J286&lt;&gt;"LIBSETS_SETTYPE_SPECIAL",IF(AG286&lt;&gt;"",VLOOKUP(AG286,'ESO zone constants'!$E$2:$L$4999,8,FALSE),""),""),"")</f>
        <v/>
      </c>
      <c r="AJ286" s="3" t="str">
        <f>IF(J286&lt;&gt;"LIBSETS_SETTYPE_BATTLEGROUND",IF(J286&lt;&gt;"LIBSETS_SETTYPE_SPECIAL",IF(AK286&lt;&gt;"",VLOOKUP(AK286,'ESO zone constants'!$E$2:$L$4999,8,FALSE),""),""),"")</f>
        <v/>
      </c>
      <c r="AN286" s="3" t="str">
        <f>IF(J286&lt;&gt;"LIBSETS_SETTYPE_BATTLEGROUND",IF(J286&lt;&gt;"LIBSETS_SETTYPE_SPECIAL",IF(AO286&lt;&gt;"",VLOOKUP(AO286,'ESO zone constants'!$E$2:$L$4999,8,FALSE),""),""),"")</f>
        <v/>
      </c>
      <c r="AR286" s="25" t="str">
        <f t="shared" si="23"/>
        <v>[243] = {wayshrines={-1,-1,-1,}, dlcId=DLC_DARK_BROTHERHOOD</v>
      </c>
      <c r="AS286" s="25" t="str">
        <f t="shared" si="21"/>
        <v>, zoneIds={823}, veteran=false</v>
      </c>
      <c r="AT286" s="25" t="str">
        <f t="shared" si="24"/>
        <v>, setType=LIBSETS_SETTYPE_OVERLAND},</v>
      </c>
      <c r="AU286" s="25" t="str">
        <f t="shared" si="22"/>
        <v xml:space="preserve"> --Hide of Morihaus / Haut von Morihaus   [Gold Coast]</v>
      </c>
    </row>
    <row r="287" spans="1:47" x14ac:dyDescent="0.25">
      <c r="A287" s="13">
        <v>244</v>
      </c>
      <c r="B287" t="s">
        <v>1931</v>
      </c>
      <c r="C287" t="s">
        <v>1933</v>
      </c>
      <c r="D287" t="s">
        <v>1932</v>
      </c>
      <c r="G287" s="3">
        <f t="shared" si="20"/>
        <v>244</v>
      </c>
      <c r="J287" s="8" t="s">
        <v>4289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constants'!$E$2:$L$4999,8,FALSE),"")</f>
        <v>823</v>
      </c>
      <c r="S287" t="s">
        <v>560</v>
      </c>
      <c r="T287" s="23" t="str">
        <f>VLOOKUP(R287,'ESO zone constants'!$L$2:$O$9999,4,FALSE)</f>
        <v>DLC_DARK_BROTHERHOOD</v>
      </c>
      <c r="U287" s="3" t="str">
        <f>VLOOKUP(T287,'LibSets constants'!$B$2:$C$999,2,FALSE)</f>
        <v>Dark Brotherhood</v>
      </c>
      <c r="X287" s="3" t="str">
        <f>IF(J287&lt;&gt;"LIBSETS_SETTYPE_BATTLEGROUND",IF(J287&lt;&gt;"LIBSETS_SETTYPE_SPECIAL",IF(Y287&lt;&gt;"",VLOOKUP(Y287,'ESO zone constants'!$E$2:$L$4999,8,FALSE),""),""),"")</f>
        <v/>
      </c>
      <c r="AB287" s="3" t="str">
        <f>IF(J287&lt;&gt;"LIBSETS_SETTYPE_BATTLEGROUND",IF(J287&lt;&gt;"LIBSETS_SETTYPE_SPECIAL",IF(AC287&lt;&gt;"",VLOOKUP(AC287,'ESO zone constants'!$E$2:$L$4999,8,FALSE),""),""),"")</f>
        <v/>
      </c>
      <c r="AF287" s="3" t="str">
        <f>IF(J287&lt;&gt;"LIBSETS_SETTYPE_BATTLEGROUND",IF(J287&lt;&gt;"LIBSETS_SETTYPE_SPECIAL",IF(AG287&lt;&gt;"",VLOOKUP(AG287,'ESO zone constants'!$E$2:$L$4999,8,FALSE),""),""),"")</f>
        <v/>
      </c>
      <c r="AJ287" s="3" t="str">
        <f>IF(J287&lt;&gt;"LIBSETS_SETTYPE_BATTLEGROUND",IF(J287&lt;&gt;"LIBSETS_SETTYPE_SPECIAL",IF(AK287&lt;&gt;"",VLOOKUP(AK287,'ESO zone constants'!$E$2:$L$4999,8,FALSE),""),""),"")</f>
        <v/>
      </c>
      <c r="AN287" s="3" t="str">
        <f>IF(J287&lt;&gt;"LIBSETS_SETTYPE_BATTLEGROUND",IF(J287&lt;&gt;"LIBSETS_SETTYPE_SPECIAL",IF(AO287&lt;&gt;"",VLOOKUP(AO287,'ESO zone constants'!$E$2:$L$4999,8,FALSE),""),""),"")</f>
        <v/>
      </c>
      <c r="AR287" s="25" t="str">
        <f t="shared" si="23"/>
        <v>[244] = {wayshrines={-1,-1,-1,}, dlcId=DLC_DARK_BROTHERHOOD</v>
      </c>
      <c r="AS287" s="25" t="str">
        <f t="shared" si="21"/>
        <v>, zoneIds={823}, veteran=false</v>
      </c>
      <c r="AT287" s="25" t="str">
        <f t="shared" si="24"/>
        <v>, setType=LIBSETS_SETTYPE_OVERLAND},</v>
      </c>
      <c r="AU287" s="25" t="str">
        <f t="shared" si="22"/>
        <v xml:space="preserve"> --Flanking Strategist / Flankierender Stratege   [Gold Coast]</v>
      </c>
    </row>
    <row r="288" spans="1:47" x14ac:dyDescent="0.25">
      <c r="A288" s="13">
        <v>245</v>
      </c>
      <c r="B288" t="s">
        <v>1934</v>
      </c>
      <c r="C288" t="s">
        <v>1936</v>
      </c>
      <c r="D288" t="s">
        <v>1935</v>
      </c>
      <c r="G288" s="3">
        <f t="shared" si="20"/>
        <v>245</v>
      </c>
      <c r="J288" s="8" t="s">
        <v>4289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constants'!$E$2:$L$4999,8,FALSE),"")</f>
        <v>823</v>
      </c>
      <c r="S288" t="s">
        <v>560</v>
      </c>
      <c r="T288" s="23" t="str">
        <f>VLOOKUP(R288,'ESO zone constants'!$L$2:$O$9999,4,FALSE)</f>
        <v>DLC_DARK_BROTHERHOOD</v>
      </c>
      <c r="U288" s="3" t="str">
        <f>VLOOKUP(T288,'LibSets constants'!$B$2:$C$999,2,FALSE)</f>
        <v>Dark Brotherhood</v>
      </c>
      <c r="X288" s="3" t="str">
        <f>IF(J288&lt;&gt;"LIBSETS_SETTYPE_BATTLEGROUND",IF(J288&lt;&gt;"LIBSETS_SETTYPE_SPECIAL",IF(Y288&lt;&gt;"",VLOOKUP(Y288,'ESO zone constants'!$E$2:$L$4999,8,FALSE),""),""),"")</f>
        <v/>
      </c>
      <c r="AB288" s="3" t="str">
        <f>IF(J288&lt;&gt;"LIBSETS_SETTYPE_BATTLEGROUND",IF(J288&lt;&gt;"LIBSETS_SETTYPE_SPECIAL",IF(AC288&lt;&gt;"",VLOOKUP(AC288,'ESO zone constants'!$E$2:$L$4999,8,FALSE),""),""),"")</f>
        <v/>
      </c>
      <c r="AF288" s="3" t="str">
        <f>IF(J288&lt;&gt;"LIBSETS_SETTYPE_BATTLEGROUND",IF(J288&lt;&gt;"LIBSETS_SETTYPE_SPECIAL",IF(AG288&lt;&gt;"",VLOOKUP(AG288,'ESO zone constants'!$E$2:$L$4999,8,FALSE),""),""),"")</f>
        <v/>
      </c>
      <c r="AJ288" s="3" t="str">
        <f>IF(J288&lt;&gt;"LIBSETS_SETTYPE_BATTLEGROUND",IF(J288&lt;&gt;"LIBSETS_SETTYPE_SPECIAL",IF(AK288&lt;&gt;"",VLOOKUP(AK288,'ESO zone constants'!$E$2:$L$4999,8,FALSE),""),""),"")</f>
        <v/>
      </c>
      <c r="AN288" s="3" t="str">
        <f>IF(J288&lt;&gt;"LIBSETS_SETTYPE_BATTLEGROUND",IF(J288&lt;&gt;"LIBSETS_SETTYPE_SPECIAL",IF(AO288&lt;&gt;"",VLOOKUP(AO288,'ESO zone constants'!$E$2:$L$4999,8,FALSE),""),""),"")</f>
        <v/>
      </c>
      <c r="AR288" s="25" t="str">
        <f t="shared" si="23"/>
        <v>[245] = {wayshrines={-1,-1,-1,}, dlcId=DLC_DARK_BROTHERHOOD</v>
      </c>
      <c r="AS288" s="25" t="str">
        <f t="shared" si="21"/>
        <v>, zoneIds={823}, veteran=false</v>
      </c>
      <c r="AT288" s="25" t="str">
        <f t="shared" si="24"/>
        <v>, setType=LIBSETS_SETTYPE_OVERLAND},</v>
      </c>
      <c r="AU288" s="25" t="str">
        <f t="shared" si="22"/>
        <v xml:space="preserve"> --Sithis' Touch / Sithis' Berührung   [Gold Coast]</v>
      </c>
    </row>
    <row r="289" spans="1:47" x14ac:dyDescent="0.25">
      <c r="A289" s="13">
        <v>281</v>
      </c>
      <c r="B289" t="s">
        <v>1996</v>
      </c>
      <c r="C289" t="s">
        <v>1998</v>
      </c>
      <c r="D289" t="s">
        <v>1997</v>
      </c>
      <c r="G289" s="3">
        <f t="shared" si="20"/>
        <v>281</v>
      </c>
      <c r="J289" s="8" t="s">
        <v>4289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constants'!$E$2:$L$4999,8,FALSE),"")</f>
        <v>534</v>
      </c>
      <c r="S289" t="s">
        <v>430</v>
      </c>
      <c r="T289" s="23" t="str">
        <f>VLOOKUP(R289,'ESO zone constants'!$L$2:$O$9999,4,FALSE)</f>
        <v>DLC_BASE_GAME</v>
      </c>
      <c r="U289" s="3" t="str">
        <f>VLOOKUP(T289,'LibSets constants'!$B$2:$C$999,2,FALSE)</f>
        <v>Included in base game</v>
      </c>
      <c r="X289" s="3">
        <f>IF(J289&lt;&gt;"LIBSETS_SETTYPE_BATTLEGROUND",IF(J289&lt;&gt;"LIBSETS_SETTYPE_SPECIAL",IF(Y289&lt;&gt;"",VLOOKUP(Y289,'ESO zone constants'!$E$2:$L$4999,8,FALSE),""),""),"")</f>
        <v>537</v>
      </c>
      <c r="Y289" s="4" t="s">
        <v>432</v>
      </c>
      <c r="AB289" s="3" t="str">
        <f>IF(J289&lt;&gt;"LIBSETS_SETTYPE_BATTLEGROUND",IF(J289&lt;&gt;"LIBSETS_SETTYPE_SPECIAL",IF(AC289&lt;&gt;"",VLOOKUP(AC289,'ESO zone constants'!$E$2:$L$4999,8,FALSE),""),""),"")</f>
        <v/>
      </c>
      <c r="AF289" s="3" t="str">
        <f>IF(J289&lt;&gt;"LIBSETS_SETTYPE_BATTLEGROUND",IF(J289&lt;&gt;"LIBSETS_SETTYPE_SPECIAL",IF(AG289&lt;&gt;"",VLOOKUP(AG289,'ESO zone constants'!$E$2:$L$4999,8,FALSE),""),""),"")</f>
        <v/>
      </c>
      <c r="AJ289" s="3">
        <f>IF(J289&lt;&gt;"LIBSETS_SETTYPE_BATTLEGROUND",IF(J289&lt;&gt;"LIBSETS_SETTYPE_SPECIAL",IF(AK289&lt;&gt;"",VLOOKUP(AK289,'ESO zone constants'!$E$2:$L$4999,8,FALSE),""),""),"")</f>
        <v>280</v>
      </c>
      <c r="AK289" s="4" t="s">
        <v>242</v>
      </c>
      <c r="AN289" s="3">
        <f>IF(J289&lt;&gt;"LIBSETS_SETTYPE_BATTLEGROUND",IF(J289&lt;&gt;"LIBSETS_SETTYPE_SPECIAL",IF(AO289&lt;&gt;"",VLOOKUP(AO289,'ESO zone constants'!$E$2:$L$4999,8,FALSE),""),""),"")</f>
        <v>280</v>
      </c>
      <c r="AO289" s="4" t="s">
        <v>242</v>
      </c>
      <c r="AR289" s="25" t="str">
        <f t="shared" si="23"/>
        <v>[281] = {wayshrines={-1,-1,-1,}, dlcId=DLC_BASE_GAME</v>
      </c>
      <c r="AS289" s="25" t="str">
        <f t="shared" si="21"/>
        <v>, zoneIds={534,537,280,280}, veteran=false</v>
      </c>
      <c r="AT289" s="25" t="str">
        <f t="shared" si="24"/>
        <v>, setType=LIBSETS_SETTYPE_OVERLAND},</v>
      </c>
      <c r="AU289" s="25" t="str">
        <f t="shared" si="22"/>
        <v xml:space="preserve"> --Armor of the Trainee / Rüstung des Auszubildenden   [Stros M'Kai, Khenarthi's Roost, Bleakrock Isle, Bleakrock Isle]</v>
      </c>
    </row>
    <row r="290" spans="1:47" x14ac:dyDescent="0.25">
      <c r="A290" s="13">
        <v>282</v>
      </c>
      <c r="B290" t="s">
        <v>1999</v>
      </c>
      <c r="C290" t="s">
        <v>2001</v>
      </c>
      <c r="D290" t="s">
        <v>2000</v>
      </c>
      <c r="G290" s="3">
        <f t="shared" si="20"/>
        <v>282</v>
      </c>
      <c r="J290" s="8" t="s">
        <v>4289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constants'!$E$2:$L$4999,8,FALSE),"")</f>
        <v>20</v>
      </c>
      <c r="S290" t="s">
        <v>150</v>
      </c>
      <c r="T290" s="23" t="str">
        <f>VLOOKUP(R290,'ESO zone constants'!$L$2:$O$9999,4,FALSE)</f>
        <v>DLC_BASE_GAME</v>
      </c>
      <c r="U290" s="3" t="str">
        <f>VLOOKUP(T290,'LibSets constants'!$B$2:$C$999,2,FALSE)</f>
        <v>Included in base game</v>
      </c>
      <c r="X290" s="3" t="str">
        <f>IF(J290&lt;&gt;"LIBSETS_SETTYPE_BATTLEGROUND",IF(J290&lt;&gt;"LIBSETS_SETTYPE_SPECIAL",IF(Y290&lt;&gt;"",VLOOKUP(Y290,'ESO zone constants'!$E$2:$L$4999,8,FALSE),""),""),"")</f>
        <v/>
      </c>
      <c r="AB290" s="3" t="str">
        <f>IF(J290&lt;&gt;"LIBSETS_SETTYPE_BATTLEGROUND",IF(J290&lt;&gt;"LIBSETS_SETTYPE_SPECIAL",IF(AC290&lt;&gt;"",VLOOKUP(AC290,'ESO zone constants'!$E$2:$L$4999,8,FALSE),""),""),"")</f>
        <v/>
      </c>
      <c r="AF290" s="3" t="str">
        <f>IF(J290&lt;&gt;"LIBSETS_SETTYPE_BATTLEGROUND",IF(J290&lt;&gt;"LIBSETS_SETTYPE_SPECIAL",IF(AG290&lt;&gt;"",VLOOKUP(AG290,'ESO zone constants'!$E$2:$L$4999,8,FALSE),""),""),"")</f>
        <v/>
      </c>
      <c r="AJ290" s="3" t="str">
        <f>IF(J290&lt;&gt;"LIBSETS_SETTYPE_BATTLEGROUND",IF(J290&lt;&gt;"LIBSETS_SETTYPE_SPECIAL",IF(AK290&lt;&gt;"",VLOOKUP(AK290,'ESO zone constants'!$E$2:$L$4999,8,FALSE),""),""),"")</f>
        <v/>
      </c>
      <c r="AN290" s="3" t="str">
        <f>IF(J290&lt;&gt;"LIBSETS_SETTYPE_BATTLEGROUND",IF(J290&lt;&gt;"LIBSETS_SETTYPE_SPECIAL",IF(AO290&lt;&gt;"",VLOOKUP(AO290,'ESO zone constants'!$E$2:$L$4999,8,FALSE),""),""),"")</f>
        <v/>
      </c>
      <c r="AR290" s="25" t="str">
        <f t="shared" si="23"/>
        <v>[282] = {wayshrines={-1,-1,-1,}, dlcId=DLC_BASE_GAME</v>
      </c>
      <c r="AS290" s="25" t="str">
        <f t="shared" si="21"/>
        <v>, zoneIds={20}, veteran=false</v>
      </c>
      <c r="AT290" s="25" t="str">
        <f t="shared" si="24"/>
        <v>, setType=LIBSETS_SETTYPE_OVERLAND},</v>
      </c>
      <c r="AU290" s="25" t="str">
        <f t="shared" si="22"/>
        <v xml:space="preserve"> --Vampire Cloak / Vampirumhang   [Rivenspire]</v>
      </c>
    </row>
    <row r="291" spans="1:47" x14ac:dyDescent="0.25">
      <c r="A291" s="13">
        <v>283</v>
      </c>
      <c r="B291" t="s">
        <v>2002</v>
      </c>
      <c r="C291" t="s">
        <v>2004</v>
      </c>
      <c r="D291" t="s">
        <v>2003</v>
      </c>
      <c r="G291" s="3">
        <f t="shared" si="20"/>
        <v>283</v>
      </c>
      <c r="J291" s="8" t="s">
        <v>4289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constants'!$E$2:$L$4999,8,FALSE),"")</f>
        <v>104</v>
      </c>
      <c r="S291" t="s">
        <v>157</v>
      </c>
      <c r="T291" s="23" t="str">
        <f>VLOOKUP(R291,'ESO zone constants'!$L$2:$O$9999,4,FALSE)</f>
        <v>DLC_BASE_GAME</v>
      </c>
      <c r="U291" s="3" t="str">
        <f>VLOOKUP(T291,'LibSets constants'!$B$2:$C$999,2,FALSE)</f>
        <v>Included in base game</v>
      </c>
      <c r="X291" s="3" t="str">
        <f>IF(J291&lt;&gt;"LIBSETS_SETTYPE_BATTLEGROUND",IF(J291&lt;&gt;"LIBSETS_SETTYPE_SPECIAL",IF(Y291&lt;&gt;"",VLOOKUP(Y291,'ESO zone constants'!$E$2:$L$4999,8,FALSE),""),""),"")</f>
        <v/>
      </c>
      <c r="AB291" s="3" t="str">
        <f>IF(J291&lt;&gt;"LIBSETS_SETTYPE_BATTLEGROUND",IF(J291&lt;&gt;"LIBSETS_SETTYPE_SPECIAL",IF(AC291&lt;&gt;"",VLOOKUP(AC291,'ESO zone constants'!$E$2:$L$4999,8,FALSE),""),""),"")</f>
        <v/>
      </c>
      <c r="AF291" s="3" t="str">
        <f>IF(J291&lt;&gt;"LIBSETS_SETTYPE_BATTLEGROUND",IF(J291&lt;&gt;"LIBSETS_SETTYPE_SPECIAL",IF(AG291&lt;&gt;"",VLOOKUP(AG291,'ESO zone constants'!$E$2:$L$4999,8,FALSE),""),""),"")</f>
        <v/>
      </c>
      <c r="AJ291" s="3" t="str">
        <f>IF(J291&lt;&gt;"LIBSETS_SETTYPE_BATTLEGROUND",IF(J291&lt;&gt;"LIBSETS_SETTYPE_SPECIAL",IF(AK291&lt;&gt;"",VLOOKUP(AK291,'ESO zone constants'!$E$2:$L$4999,8,FALSE),""),""),"")</f>
        <v/>
      </c>
      <c r="AN291" s="3" t="str">
        <f>IF(J291&lt;&gt;"LIBSETS_SETTYPE_BATTLEGROUND",IF(J291&lt;&gt;"LIBSETS_SETTYPE_SPECIAL",IF(AO291&lt;&gt;"",VLOOKUP(AO291,'ESO zone constants'!$E$2:$L$4999,8,FALSE),""),""),"")</f>
        <v/>
      </c>
      <c r="AR291" s="25" t="str">
        <f t="shared" si="23"/>
        <v>[283] = {wayshrines={-1,-1,-1,}, dlcId=DLC_BASE_GAME</v>
      </c>
      <c r="AS291" s="25" t="str">
        <f t="shared" si="21"/>
        <v>, zoneIds={104}, veteran=false</v>
      </c>
      <c r="AT291" s="25" t="str">
        <f t="shared" si="24"/>
        <v>, setType=LIBSETS_SETTYPE_OVERLAND},</v>
      </c>
      <c r="AU291" s="25" t="str">
        <f t="shared" si="22"/>
        <v xml:space="preserve"> --Sword-Singer / Schwertsänger   [Alik'r Desert]</v>
      </c>
    </row>
    <row r="292" spans="1:47" x14ac:dyDescent="0.25">
      <c r="A292" s="13">
        <v>284</v>
      </c>
      <c r="B292" t="s">
        <v>2005</v>
      </c>
      <c r="C292" t="s">
        <v>2007</v>
      </c>
      <c r="D292" t="s">
        <v>2006</v>
      </c>
      <c r="G292" s="3">
        <f t="shared" si="20"/>
        <v>284</v>
      </c>
      <c r="J292" s="8" t="s">
        <v>4289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constants'!$E$2:$L$4999,8,FALSE),"")</f>
        <v>104</v>
      </c>
      <c r="S292" t="s">
        <v>157</v>
      </c>
      <c r="T292" s="23" t="str">
        <f>VLOOKUP(R292,'ESO zone constants'!$L$2:$O$9999,4,FALSE)</f>
        <v>DLC_BASE_GAME</v>
      </c>
      <c r="U292" s="3" t="str">
        <f>VLOOKUP(T292,'LibSets constants'!$B$2:$C$999,2,FALSE)</f>
        <v>Included in base game</v>
      </c>
      <c r="X292" s="3" t="str">
        <f>IF(J292&lt;&gt;"LIBSETS_SETTYPE_BATTLEGROUND",IF(J292&lt;&gt;"LIBSETS_SETTYPE_SPECIAL",IF(Y292&lt;&gt;"",VLOOKUP(Y292,'ESO zone constants'!$E$2:$L$4999,8,FALSE),""),""),"")</f>
        <v/>
      </c>
      <c r="AB292" s="3" t="str">
        <f>IF(J292&lt;&gt;"LIBSETS_SETTYPE_BATTLEGROUND",IF(J292&lt;&gt;"LIBSETS_SETTYPE_SPECIAL",IF(AC292&lt;&gt;"",VLOOKUP(AC292,'ESO zone constants'!$E$2:$L$4999,8,FALSE),""),""),"")</f>
        <v/>
      </c>
      <c r="AF292" s="3" t="str">
        <f>IF(J292&lt;&gt;"LIBSETS_SETTYPE_BATTLEGROUND",IF(J292&lt;&gt;"LIBSETS_SETTYPE_SPECIAL",IF(AG292&lt;&gt;"",VLOOKUP(AG292,'ESO zone constants'!$E$2:$L$4999,8,FALSE),""),""),"")</f>
        <v/>
      </c>
      <c r="AJ292" s="3" t="str">
        <f>IF(J292&lt;&gt;"LIBSETS_SETTYPE_BATTLEGROUND",IF(J292&lt;&gt;"LIBSETS_SETTYPE_SPECIAL",IF(AK292&lt;&gt;"",VLOOKUP(AK292,'ESO zone constants'!$E$2:$L$4999,8,FALSE),""),""),"")</f>
        <v/>
      </c>
      <c r="AN292" s="3" t="str">
        <f>IF(J292&lt;&gt;"LIBSETS_SETTYPE_BATTLEGROUND",IF(J292&lt;&gt;"LIBSETS_SETTYPE_SPECIAL",IF(AO292&lt;&gt;"",VLOOKUP(AO292,'ESO zone constants'!$E$2:$L$4999,8,FALSE),""),""),"")</f>
        <v/>
      </c>
      <c r="AR292" s="25" t="str">
        <f t="shared" si="23"/>
        <v>[284] = {wayshrines={-1,-1,-1,}, dlcId=DLC_BASE_GAME</v>
      </c>
      <c r="AS292" s="25" t="str">
        <f t="shared" si="21"/>
        <v>, zoneIds={104}, veteran=false</v>
      </c>
      <c r="AT292" s="25" t="str">
        <f t="shared" si="24"/>
        <v>, setType=LIBSETS_SETTYPE_OVERLAND},</v>
      </c>
      <c r="AU292" s="25" t="str">
        <f t="shared" si="22"/>
        <v xml:space="preserve"> --Order of Diagna / Orden von Diagna   [Alik'r Desert]</v>
      </c>
    </row>
    <row r="293" spans="1:47" x14ac:dyDescent="0.25">
      <c r="A293" s="13">
        <v>285</v>
      </c>
      <c r="B293" t="s">
        <v>2008</v>
      </c>
      <c r="C293" t="s">
        <v>2010</v>
      </c>
      <c r="D293" t="s">
        <v>2009</v>
      </c>
      <c r="G293" s="3">
        <f t="shared" si="20"/>
        <v>285</v>
      </c>
      <c r="J293" s="8" t="s">
        <v>4289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constants'!$E$2:$L$4999,8,FALSE),"")</f>
        <v>92</v>
      </c>
      <c r="S293" t="s">
        <v>154</v>
      </c>
      <c r="T293" s="23" t="str">
        <f>VLOOKUP(R293,'ESO zone constants'!$L$2:$O$9999,4,FALSE)</f>
        <v>DLC_BASE_GAME</v>
      </c>
      <c r="U293" s="3" t="str">
        <f>VLOOKUP(T293,'LibSets constants'!$B$2:$C$999,2,FALSE)</f>
        <v>Included in base game</v>
      </c>
      <c r="X293" s="3" t="str">
        <f>IF(J293&lt;&gt;"LIBSETS_SETTYPE_BATTLEGROUND",IF(J293&lt;&gt;"LIBSETS_SETTYPE_SPECIAL",IF(Y293&lt;&gt;"",VLOOKUP(Y293,'ESO zone constants'!$E$2:$L$4999,8,FALSE),""),""),"")</f>
        <v/>
      </c>
      <c r="AB293" s="3" t="str">
        <f>IF(J293&lt;&gt;"LIBSETS_SETTYPE_BATTLEGROUND",IF(J293&lt;&gt;"LIBSETS_SETTYPE_SPECIAL",IF(AC293&lt;&gt;"",VLOOKUP(AC293,'ESO zone constants'!$E$2:$L$4999,8,FALSE),""),""),"")</f>
        <v/>
      </c>
      <c r="AF293" s="3" t="str">
        <f>IF(J293&lt;&gt;"LIBSETS_SETTYPE_BATTLEGROUND",IF(J293&lt;&gt;"LIBSETS_SETTYPE_SPECIAL",IF(AG293&lt;&gt;"",VLOOKUP(AG293,'ESO zone constants'!$E$2:$L$4999,8,FALSE),""),""),"")</f>
        <v/>
      </c>
      <c r="AJ293" s="3" t="str">
        <f>IF(J293&lt;&gt;"LIBSETS_SETTYPE_BATTLEGROUND",IF(J293&lt;&gt;"LIBSETS_SETTYPE_SPECIAL",IF(AK293&lt;&gt;"",VLOOKUP(AK293,'ESO zone constants'!$E$2:$L$4999,8,FALSE),""),""),"")</f>
        <v/>
      </c>
      <c r="AN293" s="3" t="str">
        <f>IF(J293&lt;&gt;"LIBSETS_SETTYPE_BATTLEGROUND",IF(J293&lt;&gt;"LIBSETS_SETTYPE_SPECIAL",IF(AO293&lt;&gt;"",VLOOKUP(AO293,'ESO zone constants'!$E$2:$L$4999,8,FALSE),""),""),"")</f>
        <v/>
      </c>
      <c r="AR293" s="25" t="str">
        <f t="shared" si="23"/>
        <v>[285] = {wayshrines={-1,-1,-1,}, dlcId=DLC_BASE_GAME</v>
      </c>
      <c r="AS293" s="25" t="str">
        <f t="shared" si="21"/>
        <v>, zoneIds={92}, veteran=false</v>
      </c>
      <c r="AT293" s="25" t="str">
        <f t="shared" si="24"/>
        <v>, setType=LIBSETS_SETTYPE_OVERLAND},</v>
      </c>
      <c r="AU293" s="25" t="str">
        <f t="shared" si="22"/>
        <v xml:space="preserve"> --Vampire Lord / Vampirfürst   [Bangkorai]</v>
      </c>
    </row>
    <row r="294" spans="1:47" x14ac:dyDescent="0.25">
      <c r="A294" s="13">
        <v>286</v>
      </c>
      <c r="B294" t="s">
        <v>2011</v>
      </c>
      <c r="C294" t="s">
        <v>2013</v>
      </c>
      <c r="D294" t="s">
        <v>2012</v>
      </c>
      <c r="G294" s="3">
        <f t="shared" si="20"/>
        <v>286</v>
      </c>
      <c r="J294" s="8" t="s">
        <v>4289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constants'!$E$2:$L$4999,8,FALSE),"")</f>
        <v>92</v>
      </c>
      <c r="S294" t="s">
        <v>154</v>
      </c>
      <c r="T294" s="23" t="str">
        <f>VLOOKUP(R294,'ESO zone constants'!$L$2:$O$9999,4,FALSE)</f>
        <v>DLC_BASE_GAME</v>
      </c>
      <c r="U294" s="3" t="str">
        <f>VLOOKUP(T294,'LibSets constants'!$B$2:$C$999,2,FALSE)</f>
        <v>Included in base game</v>
      </c>
      <c r="X294" s="3" t="str">
        <f>IF(J294&lt;&gt;"LIBSETS_SETTYPE_BATTLEGROUND",IF(J294&lt;&gt;"LIBSETS_SETTYPE_SPECIAL",IF(Y294&lt;&gt;"",VLOOKUP(Y294,'ESO zone constants'!$E$2:$L$4999,8,FALSE),""),""),"")</f>
        <v/>
      </c>
      <c r="AB294" s="3" t="str">
        <f>IF(J294&lt;&gt;"LIBSETS_SETTYPE_BATTLEGROUND",IF(J294&lt;&gt;"LIBSETS_SETTYPE_SPECIAL",IF(AC294&lt;&gt;"",VLOOKUP(AC294,'ESO zone constants'!$E$2:$L$4999,8,FALSE),""),""),"")</f>
        <v/>
      </c>
      <c r="AF294" s="3" t="str">
        <f>IF(J294&lt;&gt;"LIBSETS_SETTYPE_BATTLEGROUND",IF(J294&lt;&gt;"LIBSETS_SETTYPE_SPECIAL",IF(AG294&lt;&gt;"",VLOOKUP(AG294,'ESO zone constants'!$E$2:$L$4999,8,FALSE),""),""),"")</f>
        <v/>
      </c>
      <c r="AJ294" s="3" t="str">
        <f>IF(J294&lt;&gt;"LIBSETS_SETTYPE_BATTLEGROUND",IF(J294&lt;&gt;"LIBSETS_SETTYPE_SPECIAL",IF(AK294&lt;&gt;"",VLOOKUP(AK294,'ESO zone constants'!$E$2:$L$4999,8,FALSE),""),""),"")</f>
        <v/>
      </c>
      <c r="AN294" s="3" t="str">
        <f>IF(J294&lt;&gt;"LIBSETS_SETTYPE_BATTLEGROUND",IF(J294&lt;&gt;"LIBSETS_SETTYPE_SPECIAL",IF(AO294&lt;&gt;"",VLOOKUP(AO294,'ESO zone constants'!$E$2:$L$4999,8,FALSE),""),""),"")</f>
        <v/>
      </c>
      <c r="AR294" s="25" t="str">
        <f t="shared" si="23"/>
        <v>[286] = {wayshrines={-1,-1,-1,}, dlcId=DLC_BASE_GAME</v>
      </c>
      <c r="AS294" s="25" t="str">
        <f t="shared" si="21"/>
        <v>, zoneIds={92}, veteran=false</v>
      </c>
      <c r="AT294" s="25" t="str">
        <f t="shared" si="24"/>
        <v>, setType=LIBSETS_SETTYPE_OVERLAND},</v>
      </c>
      <c r="AU294" s="25" t="str">
        <f t="shared" si="22"/>
        <v xml:space="preserve"> --Spriggan's Thorns / Dornen des Zweiglings   [Bangkorai]</v>
      </c>
    </row>
    <row r="295" spans="1:47" x14ac:dyDescent="0.25">
      <c r="A295" s="13">
        <v>287</v>
      </c>
      <c r="B295" t="s">
        <v>2014</v>
      </c>
      <c r="C295" t="s">
        <v>2016</v>
      </c>
      <c r="D295" t="s">
        <v>2015</v>
      </c>
      <c r="G295" s="3">
        <f t="shared" si="20"/>
        <v>287</v>
      </c>
      <c r="J295" s="8" t="s">
        <v>4289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constants'!$E$2:$L$4999,8,FALSE),"")</f>
        <v>383</v>
      </c>
      <c r="S295" t="s">
        <v>311</v>
      </c>
      <c r="T295" s="23" t="str">
        <f>VLOOKUP(R295,'ESO zone constants'!$L$2:$O$9999,4,FALSE)</f>
        <v>DLC_BASE_GAME</v>
      </c>
      <c r="U295" s="3" t="str">
        <f>VLOOKUP(T295,'LibSets constants'!$B$2:$C$999,2,FALSE)</f>
        <v>Included in base game</v>
      </c>
      <c r="X295" s="3" t="str">
        <f>IF(J295&lt;&gt;"LIBSETS_SETTYPE_BATTLEGROUND",IF(J295&lt;&gt;"LIBSETS_SETTYPE_SPECIAL",IF(Y295&lt;&gt;"",VLOOKUP(Y295,'ESO zone constants'!$E$2:$L$4999,8,FALSE),""),""),"")</f>
        <v/>
      </c>
      <c r="AB295" s="3" t="str">
        <f>IF(J295&lt;&gt;"LIBSETS_SETTYPE_BATTLEGROUND",IF(J295&lt;&gt;"LIBSETS_SETTYPE_SPECIAL",IF(AC295&lt;&gt;"",VLOOKUP(AC295,'ESO zone constants'!$E$2:$L$4999,8,FALSE),""),""),"")</f>
        <v/>
      </c>
      <c r="AF295" s="3" t="str">
        <f>IF(J295&lt;&gt;"LIBSETS_SETTYPE_BATTLEGROUND",IF(J295&lt;&gt;"LIBSETS_SETTYPE_SPECIAL",IF(AG295&lt;&gt;"",VLOOKUP(AG295,'ESO zone constants'!$E$2:$L$4999,8,FALSE),""),""),"")</f>
        <v/>
      </c>
      <c r="AJ295" s="3" t="str">
        <f>IF(J295&lt;&gt;"LIBSETS_SETTYPE_BATTLEGROUND",IF(J295&lt;&gt;"LIBSETS_SETTYPE_SPECIAL",IF(AK295&lt;&gt;"",VLOOKUP(AK295,'ESO zone constants'!$E$2:$L$4999,8,FALSE),""),""),"")</f>
        <v/>
      </c>
      <c r="AN295" s="3" t="str">
        <f>IF(J295&lt;&gt;"LIBSETS_SETTYPE_BATTLEGROUND",IF(J295&lt;&gt;"LIBSETS_SETTYPE_SPECIAL",IF(AO295&lt;&gt;"",VLOOKUP(AO295,'ESO zone constants'!$E$2:$L$4999,8,FALSE),""),""),"")</f>
        <v/>
      </c>
      <c r="AR295" s="25" t="str">
        <f t="shared" si="23"/>
        <v>[287] = {wayshrines={-1,-1,-1,}, dlcId=DLC_BASE_GAME</v>
      </c>
      <c r="AS295" s="25" t="str">
        <f t="shared" si="21"/>
        <v>, zoneIds={383}, veteran=false</v>
      </c>
      <c r="AT295" s="25" t="str">
        <f t="shared" si="24"/>
        <v>, setType=LIBSETS_SETTYPE_OVERLAND},</v>
      </c>
      <c r="AU295" s="25" t="str">
        <f t="shared" si="22"/>
        <v xml:space="preserve"> --Green Pact / Der Grüne Pakt   [Grahtwood]</v>
      </c>
    </row>
    <row r="296" spans="1:47" x14ac:dyDescent="0.25">
      <c r="A296" s="13">
        <v>288</v>
      </c>
      <c r="B296" t="s">
        <v>2017</v>
      </c>
      <c r="C296" t="s">
        <v>2019</v>
      </c>
      <c r="D296" t="s">
        <v>2018</v>
      </c>
      <c r="G296" s="3">
        <f t="shared" si="20"/>
        <v>288</v>
      </c>
      <c r="J296" s="8" t="s">
        <v>4289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constants'!$E$2:$L$4999,8,FALSE),"")</f>
        <v>108</v>
      </c>
      <c r="S296" t="s">
        <v>158</v>
      </c>
      <c r="T296" s="23" t="str">
        <f>VLOOKUP(R296,'ESO zone constants'!$L$2:$O$9999,4,FALSE)</f>
        <v>DLC_BASE_GAME</v>
      </c>
      <c r="U296" s="3" t="str">
        <f>VLOOKUP(T296,'LibSets constants'!$B$2:$C$999,2,FALSE)</f>
        <v>Included in base game</v>
      </c>
      <c r="X296" s="3" t="str">
        <f>IF(J296&lt;&gt;"LIBSETS_SETTYPE_BATTLEGROUND",IF(J296&lt;&gt;"LIBSETS_SETTYPE_SPECIAL",IF(Y296&lt;&gt;"",VLOOKUP(Y296,'ESO zone constants'!$E$2:$L$4999,8,FALSE),""),""),"")</f>
        <v/>
      </c>
      <c r="AB296" s="3" t="str">
        <f>IF(J296&lt;&gt;"LIBSETS_SETTYPE_BATTLEGROUND",IF(J296&lt;&gt;"LIBSETS_SETTYPE_SPECIAL",IF(AC296&lt;&gt;"",VLOOKUP(AC296,'ESO zone constants'!$E$2:$L$4999,8,FALSE),""),""),"")</f>
        <v/>
      </c>
      <c r="AF296" s="3" t="str">
        <f>IF(J296&lt;&gt;"LIBSETS_SETTYPE_BATTLEGROUND",IF(J296&lt;&gt;"LIBSETS_SETTYPE_SPECIAL",IF(AG296&lt;&gt;"",VLOOKUP(AG296,'ESO zone constants'!$E$2:$L$4999,8,FALSE),""),""),"")</f>
        <v/>
      </c>
      <c r="AJ296" s="3" t="str">
        <f>IF(J296&lt;&gt;"LIBSETS_SETTYPE_BATTLEGROUND",IF(J296&lt;&gt;"LIBSETS_SETTYPE_SPECIAL",IF(AK296&lt;&gt;"",VLOOKUP(AK296,'ESO zone constants'!$E$2:$L$4999,8,FALSE),""),""),"")</f>
        <v/>
      </c>
      <c r="AN296" s="3" t="str">
        <f>IF(J296&lt;&gt;"LIBSETS_SETTYPE_BATTLEGROUND",IF(J296&lt;&gt;"LIBSETS_SETTYPE_SPECIAL",IF(AO296&lt;&gt;"",VLOOKUP(AO296,'ESO zone constants'!$E$2:$L$4999,8,FALSE),""),""),"")</f>
        <v/>
      </c>
      <c r="AR296" s="25" t="str">
        <f t="shared" si="23"/>
        <v>[288] = {wayshrines={-1,-1,-1,}, dlcId=DLC_BASE_GAME</v>
      </c>
      <c r="AS296" s="25" t="str">
        <f t="shared" si="21"/>
        <v>, zoneIds={108}, veteran=false</v>
      </c>
      <c r="AT296" s="25" t="str">
        <f t="shared" si="24"/>
        <v>, setType=LIBSETS_SETTYPE_OVERLAND},</v>
      </c>
      <c r="AU296" s="25" t="str">
        <f t="shared" si="22"/>
        <v xml:space="preserve"> --Beekeeper's Gear / Werkzeug des Bienenhüters   [Greenshade]</v>
      </c>
    </row>
    <row r="297" spans="1:47" x14ac:dyDescent="0.25">
      <c r="A297" s="13">
        <v>289</v>
      </c>
      <c r="B297" t="s">
        <v>2020</v>
      </c>
      <c r="C297" t="s">
        <v>2022</v>
      </c>
      <c r="D297" t="s">
        <v>2021</v>
      </c>
      <c r="G297" s="3">
        <f t="shared" si="20"/>
        <v>289</v>
      </c>
      <c r="J297" s="8" t="s">
        <v>4289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constants'!$E$2:$L$4999,8,FALSE),"")</f>
        <v>58</v>
      </c>
      <c r="S297" t="s">
        <v>153</v>
      </c>
      <c r="T297" s="23" t="str">
        <f>VLOOKUP(R297,'ESO zone constants'!$L$2:$O$9999,4,FALSE)</f>
        <v>DLC_BASE_GAME</v>
      </c>
      <c r="U297" s="3" t="str">
        <f>VLOOKUP(T297,'LibSets constants'!$B$2:$C$999,2,FALSE)</f>
        <v>Included in base game</v>
      </c>
      <c r="X297" s="3" t="str">
        <f>IF(J297&lt;&gt;"LIBSETS_SETTYPE_BATTLEGROUND",IF(J297&lt;&gt;"LIBSETS_SETTYPE_SPECIAL",IF(Y297&lt;&gt;"",VLOOKUP(Y297,'ESO zone constants'!$E$2:$L$4999,8,FALSE),""),""),"")</f>
        <v/>
      </c>
      <c r="AB297" s="3" t="str">
        <f>IF(J297&lt;&gt;"LIBSETS_SETTYPE_BATTLEGROUND",IF(J297&lt;&gt;"LIBSETS_SETTYPE_SPECIAL",IF(AC297&lt;&gt;"",VLOOKUP(AC297,'ESO zone constants'!$E$2:$L$4999,8,FALSE),""),""),"")</f>
        <v/>
      </c>
      <c r="AF297" s="3" t="str">
        <f>IF(J297&lt;&gt;"LIBSETS_SETTYPE_BATTLEGROUND",IF(J297&lt;&gt;"LIBSETS_SETTYPE_SPECIAL",IF(AG297&lt;&gt;"",VLOOKUP(AG297,'ESO zone constants'!$E$2:$L$4999,8,FALSE),""),""),"")</f>
        <v/>
      </c>
      <c r="AJ297" s="3" t="str">
        <f>IF(J297&lt;&gt;"LIBSETS_SETTYPE_BATTLEGROUND",IF(J297&lt;&gt;"LIBSETS_SETTYPE_SPECIAL",IF(AK297&lt;&gt;"",VLOOKUP(AK297,'ESO zone constants'!$E$2:$L$4999,8,FALSE),""),""),"")</f>
        <v/>
      </c>
      <c r="AN297" s="3" t="str">
        <f>IF(J297&lt;&gt;"LIBSETS_SETTYPE_BATTLEGROUND",IF(J297&lt;&gt;"LIBSETS_SETTYPE_SPECIAL",IF(AO297&lt;&gt;"",VLOOKUP(AO297,'ESO zone constants'!$E$2:$L$4999,8,FALSE),""),""),"")</f>
        <v/>
      </c>
      <c r="AR297" s="25" t="str">
        <f t="shared" si="23"/>
        <v>[289] = {wayshrines={-1,-1,-1,}, dlcId=DLC_BASE_GAME</v>
      </c>
      <c r="AS297" s="25" t="str">
        <f t="shared" si="21"/>
        <v>, zoneIds={58}, veteran=false</v>
      </c>
      <c r="AT297" s="25" t="str">
        <f t="shared" si="24"/>
        <v>, setType=LIBSETS_SETTYPE_OVERLAND},</v>
      </c>
      <c r="AU297" s="25" t="str">
        <f t="shared" si="22"/>
        <v xml:space="preserve"> --Spinner's Garments / Gewänder des Webers   [Malabal Tor]</v>
      </c>
    </row>
    <row r="298" spans="1:47" x14ac:dyDescent="0.25">
      <c r="A298" s="13">
        <v>290</v>
      </c>
      <c r="B298" t="s">
        <v>2023</v>
      </c>
      <c r="C298" t="s">
        <v>2025</v>
      </c>
      <c r="D298" t="s">
        <v>2024</v>
      </c>
      <c r="G298" s="3">
        <f t="shared" si="20"/>
        <v>290</v>
      </c>
      <c r="J298" s="8" t="s">
        <v>4289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constants'!$E$2:$L$4999,8,FALSE),"")</f>
        <v>382</v>
      </c>
      <c r="S298" t="s">
        <v>310</v>
      </c>
      <c r="T298" s="23" t="str">
        <f>VLOOKUP(R298,'ESO zone constants'!$L$2:$O$9999,4,FALSE)</f>
        <v>DLC_BASE_GAME</v>
      </c>
      <c r="U298" s="3" t="str">
        <f>VLOOKUP(T298,'LibSets constants'!$B$2:$C$999,2,FALSE)</f>
        <v>Included in base game</v>
      </c>
      <c r="X298" s="3" t="str">
        <f>IF(J298&lt;&gt;"LIBSETS_SETTYPE_BATTLEGROUND",IF(J298&lt;&gt;"LIBSETS_SETTYPE_SPECIAL",IF(Y298&lt;&gt;"",VLOOKUP(Y298,'ESO zone constants'!$E$2:$L$4999,8,FALSE),""),""),"")</f>
        <v/>
      </c>
      <c r="AB298" s="3" t="str">
        <f>IF(J298&lt;&gt;"LIBSETS_SETTYPE_BATTLEGROUND",IF(J298&lt;&gt;"LIBSETS_SETTYPE_SPECIAL",IF(AC298&lt;&gt;"",VLOOKUP(AC298,'ESO zone constants'!$E$2:$L$4999,8,FALSE),""),""),"")</f>
        <v/>
      </c>
      <c r="AF298" s="3" t="str">
        <f>IF(J298&lt;&gt;"LIBSETS_SETTYPE_BATTLEGROUND",IF(J298&lt;&gt;"LIBSETS_SETTYPE_SPECIAL",IF(AG298&lt;&gt;"",VLOOKUP(AG298,'ESO zone constants'!$E$2:$L$4999,8,FALSE),""),""),"")</f>
        <v/>
      </c>
      <c r="AJ298" s="3" t="str">
        <f>IF(J298&lt;&gt;"LIBSETS_SETTYPE_BATTLEGROUND",IF(J298&lt;&gt;"LIBSETS_SETTYPE_SPECIAL",IF(AK298&lt;&gt;"",VLOOKUP(AK298,'ESO zone constants'!$E$2:$L$4999,8,FALSE),""),""),"")</f>
        <v/>
      </c>
      <c r="AN298" s="3" t="str">
        <f>IF(J298&lt;&gt;"LIBSETS_SETTYPE_BATTLEGROUND",IF(J298&lt;&gt;"LIBSETS_SETTYPE_SPECIAL",IF(AO298&lt;&gt;"",VLOOKUP(AO298,'ESO zone constants'!$E$2:$L$4999,8,FALSE),""),""),"")</f>
        <v/>
      </c>
      <c r="AR298" s="25" t="str">
        <f t="shared" si="23"/>
        <v>[290] = {wayshrines={-1,-1,-1,}, dlcId=DLC_BASE_GAME</v>
      </c>
      <c r="AS298" s="25" t="str">
        <f t="shared" si="21"/>
        <v>, zoneIds={382}, veteran=false</v>
      </c>
      <c r="AT298" s="25" t="str">
        <f t="shared" si="24"/>
        <v>, setType=LIBSETS_SETTYPE_OVERLAND},</v>
      </c>
      <c r="AU298" s="25" t="str">
        <f t="shared" si="22"/>
        <v xml:space="preserve"> --Skooma Smuggler / Skoomaschmuggler   [Reaper's March]</v>
      </c>
    </row>
    <row r="299" spans="1:47" x14ac:dyDescent="0.25">
      <c r="A299" s="13">
        <v>291</v>
      </c>
      <c r="B299" t="s">
        <v>2026</v>
      </c>
      <c r="C299" t="s">
        <v>2028</v>
      </c>
      <c r="D299" t="s">
        <v>2027</v>
      </c>
      <c r="G299" s="3">
        <f t="shared" si="20"/>
        <v>291</v>
      </c>
      <c r="J299" s="8" t="s">
        <v>4289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constants'!$E$2:$L$4999,8,FALSE),"")</f>
        <v>41</v>
      </c>
      <c r="S299" t="s">
        <v>151</v>
      </c>
      <c r="T299" s="23" t="str">
        <f>VLOOKUP(R299,'ESO zone constants'!$L$2:$O$9999,4,FALSE)</f>
        <v>DLC_BASE_GAME</v>
      </c>
      <c r="U299" s="3" t="str">
        <f>VLOOKUP(T299,'LibSets constants'!$B$2:$C$999,2,FALSE)</f>
        <v>Included in base game</v>
      </c>
      <c r="X299" s="3" t="str">
        <f>IF(J299&lt;&gt;"LIBSETS_SETTYPE_BATTLEGROUND",IF(J299&lt;&gt;"LIBSETS_SETTYPE_SPECIAL",IF(Y299&lt;&gt;"",VLOOKUP(Y299,'ESO zone constants'!$E$2:$L$4999,8,FALSE),""),""),"")</f>
        <v/>
      </c>
      <c r="AB299" s="3" t="str">
        <f>IF(J299&lt;&gt;"LIBSETS_SETTYPE_BATTLEGROUND",IF(J299&lt;&gt;"LIBSETS_SETTYPE_SPECIAL",IF(AC299&lt;&gt;"",VLOOKUP(AC299,'ESO zone constants'!$E$2:$L$4999,8,FALSE),""),""),"")</f>
        <v/>
      </c>
      <c r="AF299" s="3" t="str">
        <f>IF(J299&lt;&gt;"LIBSETS_SETTYPE_BATTLEGROUND",IF(J299&lt;&gt;"LIBSETS_SETTYPE_SPECIAL",IF(AG299&lt;&gt;"",VLOOKUP(AG299,'ESO zone constants'!$E$2:$L$4999,8,FALSE),""),""),"")</f>
        <v/>
      </c>
      <c r="AJ299" s="3" t="str">
        <f>IF(J299&lt;&gt;"LIBSETS_SETTYPE_BATTLEGROUND",IF(J299&lt;&gt;"LIBSETS_SETTYPE_SPECIAL",IF(AK299&lt;&gt;"",VLOOKUP(AK299,'ESO zone constants'!$E$2:$L$4999,8,FALSE),""),""),"")</f>
        <v/>
      </c>
      <c r="AN299" s="3" t="str">
        <f>IF(J299&lt;&gt;"LIBSETS_SETTYPE_BATTLEGROUND",IF(J299&lt;&gt;"LIBSETS_SETTYPE_SPECIAL",IF(AO299&lt;&gt;"",VLOOKUP(AO299,'ESO zone constants'!$E$2:$L$4999,8,FALSE),""),""),"")</f>
        <v/>
      </c>
      <c r="AR299" s="25" t="str">
        <f t="shared" si="23"/>
        <v>[291] = {wayshrines={-1,-1,-1,}, dlcId=DLC_BASE_GAME</v>
      </c>
      <c r="AS299" s="25" t="str">
        <f t="shared" si="21"/>
        <v>, zoneIds={41}, veteran=false</v>
      </c>
      <c r="AT299" s="25" t="str">
        <f t="shared" si="24"/>
        <v>, setType=LIBSETS_SETTYPE_OVERLAND},</v>
      </c>
      <c r="AU299" s="25" t="str">
        <f t="shared" si="22"/>
        <v xml:space="preserve"> --Shalk Exoskeleton / Schröterpanzer   [Stonefalls]</v>
      </c>
    </row>
    <row r="300" spans="1:47" x14ac:dyDescent="0.25">
      <c r="A300" s="13">
        <v>292</v>
      </c>
      <c r="B300" t="s">
        <v>2029</v>
      </c>
      <c r="C300" t="s">
        <v>2031</v>
      </c>
      <c r="D300" t="s">
        <v>2030</v>
      </c>
      <c r="G300" s="3">
        <f t="shared" si="20"/>
        <v>292</v>
      </c>
      <c r="J300" s="8" t="s">
        <v>4289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constants'!$E$2:$L$4999,8,FALSE),"")</f>
        <v>57</v>
      </c>
      <c r="S300" t="s">
        <v>152</v>
      </c>
      <c r="T300" s="23" t="str">
        <f>VLOOKUP(R300,'ESO zone constants'!$L$2:$O$9999,4,FALSE)</f>
        <v>DLC_BASE_GAME</v>
      </c>
      <c r="U300" s="3" t="str">
        <f>VLOOKUP(T300,'LibSets constants'!$B$2:$C$999,2,FALSE)</f>
        <v>Included in base game</v>
      </c>
      <c r="X300" s="3" t="str">
        <f>IF(J300&lt;&gt;"LIBSETS_SETTYPE_BATTLEGROUND",IF(J300&lt;&gt;"LIBSETS_SETTYPE_SPECIAL",IF(Y300&lt;&gt;"",VLOOKUP(Y300,'ESO zone constants'!$E$2:$L$4999,8,FALSE),""),""),"")</f>
        <v/>
      </c>
      <c r="AB300" s="3" t="str">
        <f>IF(J300&lt;&gt;"LIBSETS_SETTYPE_BATTLEGROUND",IF(J300&lt;&gt;"LIBSETS_SETTYPE_SPECIAL",IF(AC300&lt;&gt;"",VLOOKUP(AC300,'ESO zone constants'!$E$2:$L$4999,8,FALSE),""),""),"")</f>
        <v/>
      </c>
      <c r="AF300" s="3" t="str">
        <f>IF(J300&lt;&gt;"LIBSETS_SETTYPE_BATTLEGROUND",IF(J300&lt;&gt;"LIBSETS_SETTYPE_SPECIAL",IF(AG300&lt;&gt;"",VLOOKUP(AG300,'ESO zone constants'!$E$2:$L$4999,8,FALSE),""),""),"")</f>
        <v/>
      </c>
      <c r="AJ300" s="3" t="str">
        <f>IF(J300&lt;&gt;"LIBSETS_SETTYPE_BATTLEGROUND",IF(J300&lt;&gt;"LIBSETS_SETTYPE_SPECIAL",IF(AK300&lt;&gt;"",VLOOKUP(AK300,'ESO zone constants'!$E$2:$L$4999,8,FALSE),""),""),"")</f>
        <v/>
      </c>
      <c r="AN300" s="3" t="str">
        <f>IF(J300&lt;&gt;"LIBSETS_SETTYPE_BATTLEGROUND",IF(J300&lt;&gt;"LIBSETS_SETTYPE_SPECIAL",IF(AO300&lt;&gt;"",VLOOKUP(AO300,'ESO zone constants'!$E$2:$L$4999,8,FALSE),""),""),"")</f>
        <v/>
      </c>
      <c r="AR300" s="25" t="str">
        <f t="shared" si="23"/>
        <v>[292] = {wayshrines={-1,-1,-1,}, dlcId=DLC_BASE_GAME</v>
      </c>
      <c r="AS300" s="25" t="str">
        <f t="shared" si="21"/>
        <v>, zoneIds={57}, veteran=false</v>
      </c>
      <c r="AT300" s="25" t="str">
        <f t="shared" si="24"/>
        <v>, setType=LIBSETS_SETTYPE_OVERLAND},</v>
      </c>
      <c r="AU300" s="25" t="str">
        <f t="shared" si="22"/>
        <v xml:space="preserve"> --Mother's Sorrow / Muttertränen   [Deshaan]</v>
      </c>
    </row>
    <row r="301" spans="1:47" x14ac:dyDescent="0.25">
      <c r="A301" s="13">
        <v>293</v>
      </c>
      <c r="B301" t="s">
        <v>2032</v>
      </c>
      <c r="C301" t="s">
        <v>2034</v>
      </c>
      <c r="D301" t="s">
        <v>2033</v>
      </c>
      <c r="G301" s="3">
        <f t="shared" si="20"/>
        <v>293</v>
      </c>
      <c r="J301" s="8" t="s">
        <v>4289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constants'!$E$2:$L$4999,8,FALSE),"")</f>
        <v>57</v>
      </c>
      <c r="S301" t="s">
        <v>152</v>
      </c>
      <c r="T301" s="23" t="str">
        <f>VLOOKUP(R301,'ESO zone constants'!$L$2:$O$9999,4,FALSE)</f>
        <v>DLC_BASE_GAME</v>
      </c>
      <c r="U301" s="3" t="str">
        <f>VLOOKUP(T301,'LibSets constants'!$B$2:$C$999,2,FALSE)</f>
        <v>Included in base game</v>
      </c>
      <c r="X301" s="3" t="str">
        <f>IF(J301&lt;&gt;"LIBSETS_SETTYPE_BATTLEGROUND",IF(J301&lt;&gt;"LIBSETS_SETTYPE_SPECIAL",IF(Y301&lt;&gt;"",VLOOKUP(Y301,'ESO zone constants'!$E$2:$L$4999,8,FALSE),""),""),"")</f>
        <v/>
      </c>
      <c r="AB301" s="3" t="str">
        <f>IF(J301&lt;&gt;"LIBSETS_SETTYPE_BATTLEGROUND",IF(J301&lt;&gt;"LIBSETS_SETTYPE_SPECIAL",IF(AC301&lt;&gt;"",VLOOKUP(AC301,'ESO zone constants'!$E$2:$L$4999,8,FALSE),""),""),"")</f>
        <v/>
      </c>
      <c r="AF301" s="3" t="str">
        <f>IF(J301&lt;&gt;"LIBSETS_SETTYPE_BATTLEGROUND",IF(J301&lt;&gt;"LIBSETS_SETTYPE_SPECIAL",IF(AG301&lt;&gt;"",VLOOKUP(AG301,'ESO zone constants'!$E$2:$L$4999,8,FALSE),""),""),"")</f>
        <v/>
      </c>
      <c r="AJ301" s="3" t="str">
        <f>IF(J301&lt;&gt;"LIBSETS_SETTYPE_BATTLEGROUND",IF(J301&lt;&gt;"LIBSETS_SETTYPE_SPECIAL",IF(AK301&lt;&gt;"",VLOOKUP(AK301,'ESO zone constants'!$E$2:$L$4999,8,FALSE),""),""),"")</f>
        <v/>
      </c>
      <c r="AN301" s="3" t="str">
        <f>IF(J301&lt;&gt;"LIBSETS_SETTYPE_BATTLEGROUND",IF(J301&lt;&gt;"LIBSETS_SETTYPE_SPECIAL",IF(AO301&lt;&gt;"",VLOOKUP(AO301,'ESO zone constants'!$E$2:$L$4999,8,FALSE),""),""),"")</f>
        <v/>
      </c>
      <c r="AR301" s="25" t="str">
        <f t="shared" si="23"/>
        <v>[293] = {wayshrines={-1,-1,-1,}, dlcId=DLC_BASE_GAME</v>
      </c>
      <c r="AS301" s="25" t="str">
        <f t="shared" si="21"/>
        <v>, zoneIds={57}, veteran=false</v>
      </c>
      <c r="AT301" s="25" t="str">
        <f t="shared" si="24"/>
        <v>, setType=LIBSETS_SETTYPE_OVERLAND},</v>
      </c>
      <c r="AU301" s="25" t="str">
        <f t="shared" si="22"/>
        <v xml:space="preserve"> --Plague Doctor / Seuchendoktor   [Deshaan]</v>
      </c>
    </row>
    <row r="302" spans="1:47" x14ac:dyDescent="0.25">
      <c r="A302" s="13">
        <v>294</v>
      </c>
      <c r="B302" t="s">
        <v>2035</v>
      </c>
      <c r="C302" t="s">
        <v>2037</v>
      </c>
      <c r="D302" t="s">
        <v>2036</v>
      </c>
      <c r="G302" s="3">
        <f t="shared" si="20"/>
        <v>294</v>
      </c>
      <c r="J302" s="8" t="s">
        <v>4289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constants'!$E$2:$L$4999,8,FALSE),"")</f>
        <v>103</v>
      </c>
      <c r="S302" t="s">
        <v>156</v>
      </c>
      <c r="T302" s="23" t="str">
        <f>VLOOKUP(R302,'ESO zone constants'!$L$2:$O$9999,4,FALSE)</f>
        <v>DLC_BASE_GAME</v>
      </c>
      <c r="U302" s="3" t="str">
        <f>VLOOKUP(T302,'LibSets constants'!$B$2:$C$999,2,FALSE)</f>
        <v>Included in base game</v>
      </c>
      <c r="X302" s="3" t="str">
        <f>IF(J302&lt;&gt;"LIBSETS_SETTYPE_BATTLEGROUND",IF(J302&lt;&gt;"LIBSETS_SETTYPE_SPECIAL",IF(Y302&lt;&gt;"",VLOOKUP(Y302,'ESO zone constants'!$E$2:$L$4999,8,FALSE),""),""),"")</f>
        <v/>
      </c>
      <c r="AB302" s="3" t="str">
        <f>IF(J302&lt;&gt;"LIBSETS_SETTYPE_BATTLEGROUND",IF(J302&lt;&gt;"LIBSETS_SETTYPE_SPECIAL",IF(AC302&lt;&gt;"",VLOOKUP(AC302,'ESO zone constants'!$E$2:$L$4999,8,FALSE),""),""),"")</f>
        <v/>
      </c>
      <c r="AF302" s="3" t="str">
        <f>IF(J302&lt;&gt;"LIBSETS_SETTYPE_BATTLEGROUND",IF(J302&lt;&gt;"LIBSETS_SETTYPE_SPECIAL",IF(AG302&lt;&gt;"",VLOOKUP(AG302,'ESO zone constants'!$E$2:$L$4999,8,FALSE),""),""),"")</f>
        <v/>
      </c>
      <c r="AJ302" s="3" t="str">
        <f>IF(J302&lt;&gt;"LIBSETS_SETTYPE_BATTLEGROUND",IF(J302&lt;&gt;"LIBSETS_SETTYPE_SPECIAL",IF(AK302&lt;&gt;"",VLOOKUP(AK302,'ESO zone constants'!$E$2:$L$4999,8,FALSE),""),""),"")</f>
        <v/>
      </c>
      <c r="AN302" s="3" t="str">
        <f>IF(J302&lt;&gt;"LIBSETS_SETTYPE_BATTLEGROUND",IF(J302&lt;&gt;"LIBSETS_SETTYPE_SPECIAL",IF(AO302&lt;&gt;"",VLOOKUP(AO302,'ESO zone constants'!$E$2:$L$4999,8,FALSE),""),""),"")</f>
        <v/>
      </c>
      <c r="AR302" s="25" t="str">
        <f t="shared" si="23"/>
        <v>[294] = {wayshrines={-1,-1,-1,}, dlcId=DLC_BASE_GAME</v>
      </c>
      <c r="AS302" s="25" t="str">
        <f t="shared" si="21"/>
        <v>, zoneIds={103}, veteran=false</v>
      </c>
      <c r="AT302" s="25" t="str">
        <f t="shared" si="24"/>
        <v>, setType=LIBSETS_SETTYPE_OVERLAND},</v>
      </c>
      <c r="AU302" s="25" t="str">
        <f t="shared" si="22"/>
        <v xml:space="preserve"> --Ysgramor's Birthright / Ysgramors Geburtsrecht   [The Rift]</v>
      </c>
    </row>
    <row r="303" spans="1:47" x14ac:dyDescent="0.25">
      <c r="A303" s="13">
        <v>320</v>
      </c>
      <c r="B303" t="s">
        <v>2103</v>
      </c>
      <c r="C303" t="s">
        <v>2105</v>
      </c>
      <c r="D303" t="s">
        <v>2104</v>
      </c>
      <c r="G303" s="3">
        <f t="shared" si="20"/>
        <v>320</v>
      </c>
      <c r="J303" s="8" t="s">
        <v>4289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constants'!$E$2:$L$4999,8,FALSE),"")</f>
        <v>849</v>
      </c>
      <c r="S303" t="s">
        <v>577</v>
      </c>
      <c r="T303" s="23" t="str">
        <f>VLOOKUP(R303,'ESO zone constants'!$L$2:$O$9999,4,FALSE)</f>
        <v>DLC_MORROWIND</v>
      </c>
      <c r="U303" s="3" t="str">
        <f>VLOOKUP(T303,'LibSets constants'!$B$2:$C$999,2,FALSE)</f>
        <v>Morrowind</v>
      </c>
      <c r="X303" s="3" t="str">
        <f>IF(J303&lt;&gt;"LIBSETS_SETTYPE_BATTLEGROUND",IF(J303&lt;&gt;"LIBSETS_SETTYPE_SPECIAL",IF(Y303&lt;&gt;"",VLOOKUP(Y303,'ESO zone constants'!$E$2:$L$4999,8,FALSE),""),""),"")</f>
        <v/>
      </c>
      <c r="AB303" s="3" t="str">
        <f>IF(J303&lt;&gt;"LIBSETS_SETTYPE_BATTLEGROUND",IF(J303&lt;&gt;"LIBSETS_SETTYPE_SPECIAL",IF(AC303&lt;&gt;"",VLOOKUP(AC303,'ESO zone constants'!$E$2:$L$4999,8,FALSE),""),""),"")</f>
        <v/>
      </c>
      <c r="AF303" s="3" t="str">
        <f>IF(J303&lt;&gt;"LIBSETS_SETTYPE_BATTLEGROUND",IF(J303&lt;&gt;"LIBSETS_SETTYPE_SPECIAL",IF(AG303&lt;&gt;"",VLOOKUP(AG303,'ESO zone constants'!$E$2:$L$4999,8,FALSE),""),""),"")</f>
        <v/>
      </c>
      <c r="AJ303" s="3" t="str">
        <f>IF(J303&lt;&gt;"LIBSETS_SETTYPE_BATTLEGROUND",IF(J303&lt;&gt;"LIBSETS_SETTYPE_SPECIAL",IF(AK303&lt;&gt;"",VLOOKUP(AK303,'ESO zone constants'!$E$2:$L$4999,8,FALSE),""),""),"")</f>
        <v/>
      </c>
      <c r="AN303" s="3" t="str">
        <f>IF(J303&lt;&gt;"LIBSETS_SETTYPE_BATTLEGROUND",IF(J303&lt;&gt;"LIBSETS_SETTYPE_SPECIAL",IF(AO303&lt;&gt;"",VLOOKUP(AO303,'ESO zone constants'!$E$2:$L$4999,8,FALSE),""),""),"")</f>
        <v/>
      </c>
      <c r="AR303" s="25" t="str">
        <f t="shared" si="23"/>
        <v>[320] = {wayshrines={-1,-1,-1,}, dlcId=DLC_MORROWIND</v>
      </c>
      <c r="AS303" s="25" t="str">
        <f t="shared" si="21"/>
        <v>, zoneIds={849}, veteran=false</v>
      </c>
      <c r="AT303" s="25" t="str">
        <f t="shared" si="24"/>
        <v>, setType=LIBSETS_SETTYPE_OVERLAND},</v>
      </c>
      <c r="AU303" s="25" t="str">
        <f t="shared" si="22"/>
        <v xml:space="preserve"> --War Maiden / Kriegsjungfer   [Vvardenfell]</v>
      </c>
    </row>
    <row r="304" spans="1:47" x14ac:dyDescent="0.25">
      <c r="A304" s="13">
        <v>321</v>
      </c>
      <c r="B304" t="s">
        <v>2106</v>
      </c>
      <c r="C304" t="s">
        <v>2108</v>
      </c>
      <c r="D304" t="s">
        <v>2107</v>
      </c>
      <c r="G304" s="3">
        <f t="shared" si="20"/>
        <v>321</v>
      </c>
      <c r="J304" s="8" t="s">
        <v>4289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constants'!$E$2:$L$4999,8,FALSE),"")</f>
        <v>849</v>
      </c>
      <c r="S304" t="s">
        <v>577</v>
      </c>
      <c r="T304" s="23" t="str">
        <f>VLOOKUP(R304,'ESO zone constants'!$L$2:$O$9999,4,FALSE)</f>
        <v>DLC_MORROWIND</v>
      </c>
      <c r="U304" s="3" t="str">
        <f>VLOOKUP(T304,'LibSets constants'!$B$2:$C$999,2,FALSE)</f>
        <v>Morrowind</v>
      </c>
      <c r="X304" s="3" t="str">
        <f>IF(J304&lt;&gt;"LIBSETS_SETTYPE_BATTLEGROUND",IF(J304&lt;&gt;"LIBSETS_SETTYPE_SPECIAL",IF(Y304&lt;&gt;"",VLOOKUP(Y304,'ESO zone constants'!$E$2:$L$4999,8,FALSE),""),""),"")</f>
        <v/>
      </c>
      <c r="AB304" s="3" t="str">
        <f>IF(J304&lt;&gt;"LIBSETS_SETTYPE_BATTLEGROUND",IF(J304&lt;&gt;"LIBSETS_SETTYPE_SPECIAL",IF(AC304&lt;&gt;"",VLOOKUP(AC304,'ESO zone constants'!$E$2:$L$4999,8,FALSE),""),""),"")</f>
        <v/>
      </c>
      <c r="AF304" s="3" t="str">
        <f>IF(J304&lt;&gt;"LIBSETS_SETTYPE_BATTLEGROUND",IF(J304&lt;&gt;"LIBSETS_SETTYPE_SPECIAL",IF(AG304&lt;&gt;"",VLOOKUP(AG304,'ESO zone constants'!$E$2:$L$4999,8,FALSE),""),""),"")</f>
        <v/>
      </c>
      <c r="AJ304" s="3" t="str">
        <f>IF(J304&lt;&gt;"LIBSETS_SETTYPE_BATTLEGROUND",IF(J304&lt;&gt;"LIBSETS_SETTYPE_SPECIAL",IF(AK304&lt;&gt;"",VLOOKUP(AK304,'ESO zone constants'!$E$2:$L$4999,8,FALSE),""),""),"")</f>
        <v/>
      </c>
      <c r="AN304" s="3" t="str">
        <f>IF(J304&lt;&gt;"LIBSETS_SETTYPE_BATTLEGROUND",IF(J304&lt;&gt;"LIBSETS_SETTYPE_SPECIAL",IF(AO304&lt;&gt;"",VLOOKUP(AO304,'ESO zone constants'!$E$2:$L$4999,8,FALSE),""),""),"")</f>
        <v/>
      </c>
      <c r="AR304" s="25" t="str">
        <f t="shared" si="23"/>
        <v>[321] = {wayshrines={-1,-1,-1,}, dlcId=DLC_MORROWIND</v>
      </c>
      <c r="AS304" s="25" t="str">
        <f t="shared" si="21"/>
        <v>, zoneIds={849}, veteran=false</v>
      </c>
      <c r="AT304" s="25" t="str">
        <f t="shared" si="24"/>
        <v>, setType=LIBSETS_SETTYPE_OVERLAND},</v>
      </c>
      <c r="AU304" s="25" t="str">
        <f t="shared" si="22"/>
        <v xml:space="preserve"> --Defiler / Schänder   [Vvardenfell]</v>
      </c>
    </row>
    <row r="305" spans="1:47" x14ac:dyDescent="0.25">
      <c r="A305" s="13">
        <v>322</v>
      </c>
      <c r="B305" t="s">
        <v>2109</v>
      </c>
      <c r="C305" t="s">
        <v>2111</v>
      </c>
      <c r="D305" t="s">
        <v>2110</v>
      </c>
      <c r="G305" s="3">
        <f t="shared" si="20"/>
        <v>322</v>
      </c>
      <c r="J305" s="8" t="s">
        <v>4289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constants'!$E$2:$L$4999,8,FALSE),"")</f>
        <v>849</v>
      </c>
      <c r="S305" t="s">
        <v>577</v>
      </c>
      <c r="T305" s="23" t="str">
        <f>VLOOKUP(R305,'ESO zone constants'!$L$2:$O$9999,4,FALSE)</f>
        <v>DLC_MORROWIND</v>
      </c>
      <c r="U305" s="3" t="str">
        <f>VLOOKUP(T305,'LibSets constants'!$B$2:$C$999,2,FALSE)</f>
        <v>Morrowind</v>
      </c>
      <c r="X305" s="3" t="str">
        <f>IF(J305&lt;&gt;"LIBSETS_SETTYPE_BATTLEGROUND",IF(J305&lt;&gt;"LIBSETS_SETTYPE_SPECIAL",IF(Y305&lt;&gt;"",VLOOKUP(Y305,'ESO zone constants'!$E$2:$L$4999,8,FALSE),""),""),"")</f>
        <v/>
      </c>
      <c r="AB305" s="3" t="str">
        <f>IF(J305&lt;&gt;"LIBSETS_SETTYPE_BATTLEGROUND",IF(J305&lt;&gt;"LIBSETS_SETTYPE_SPECIAL",IF(AC305&lt;&gt;"",VLOOKUP(AC305,'ESO zone constants'!$E$2:$L$4999,8,FALSE),""),""),"")</f>
        <v/>
      </c>
      <c r="AF305" s="3" t="str">
        <f>IF(J305&lt;&gt;"LIBSETS_SETTYPE_BATTLEGROUND",IF(J305&lt;&gt;"LIBSETS_SETTYPE_SPECIAL",IF(AG305&lt;&gt;"",VLOOKUP(AG305,'ESO zone constants'!$E$2:$L$4999,8,FALSE),""),""),"")</f>
        <v/>
      </c>
      <c r="AJ305" s="3" t="str">
        <f>IF(J305&lt;&gt;"LIBSETS_SETTYPE_BATTLEGROUND",IF(J305&lt;&gt;"LIBSETS_SETTYPE_SPECIAL",IF(AK305&lt;&gt;"",VLOOKUP(AK305,'ESO zone constants'!$E$2:$L$4999,8,FALSE),""),""),"")</f>
        <v/>
      </c>
      <c r="AN305" s="3" t="str">
        <f>IF(J305&lt;&gt;"LIBSETS_SETTYPE_BATTLEGROUND",IF(J305&lt;&gt;"LIBSETS_SETTYPE_SPECIAL",IF(AO305&lt;&gt;"",VLOOKUP(AO305,'ESO zone constants'!$E$2:$L$4999,8,FALSE),""),""),"")</f>
        <v/>
      </c>
      <c r="AR305" s="25" t="str">
        <f t="shared" si="23"/>
        <v>[322] = {wayshrines={-1,-1,-1,}, dlcId=DLC_MORROWIND</v>
      </c>
      <c r="AS305" s="25" t="str">
        <f t="shared" si="21"/>
        <v>, zoneIds={849}, veteran=false</v>
      </c>
      <c r="AT305" s="25" t="str">
        <f t="shared" si="24"/>
        <v>, setType=LIBSETS_SETTYPE_OVERLAND},</v>
      </c>
      <c r="AU305" s="25" t="str">
        <f t="shared" si="22"/>
        <v xml:space="preserve"> --Warrior-Poet / Kriegerpoet   [Vvardenfell]</v>
      </c>
    </row>
    <row r="306" spans="1:47" x14ac:dyDescent="0.25">
      <c r="A306" s="13">
        <v>354</v>
      </c>
      <c r="B306" t="s">
        <v>2195</v>
      </c>
      <c r="C306" t="s">
        <v>2197</v>
      </c>
      <c r="D306" t="s">
        <v>2196</v>
      </c>
      <c r="G306" s="3">
        <f t="shared" si="20"/>
        <v>354</v>
      </c>
      <c r="J306" s="8" t="s">
        <v>4289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constants'!$E$2:$L$4999,8,FALSE),"")</f>
        <v>980</v>
      </c>
      <c r="S306" t="s">
        <v>78</v>
      </c>
      <c r="T306" s="23" t="str">
        <f>VLOOKUP(R306,'ESO zone constants'!$L$2:$O$9999,4,FALSE)</f>
        <v>DLC_CLOCKWORK_CITY</v>
      </c>
      <c r="U306" s="3" t="str">
        <f>VLOOKUP(T306,'LibSets constants'!$B$2:$C$999,2,FALSE)</f>
        <v>Clockwork City</v>
      </c>
      <c r="X306" s="3" t="str">
        <f>IF(J306&lt;&gt;"LIBSETS_SETTYPE_BATTLEGROUND",IF(J306&lt;&gt;"LIBSETS_SETTYPE_SPECIAL",IF(Y306&lt;&gt;"",VLOOKUP(Y306,'ESO zone constants'!$E$2:$L$4999,8,FALSE),""),""),"")</f>
        <v/>
      </c>
      <c r="AB306" s="3" t="str">
        <f>IF(J306&lt;&gt;"LIBSETS_SETTYPE_BATTLEGROUND",IF(J306&lt;&gt;"LIBSETS_SETTYPE_SPECIAL",IF(AC306&lt;&gt;"",VLOOKUP(AC306,'ESO zone constants'!$E$2:$L$4999,8,FALSE),""),""),"")</f>
        <v/>
      </c>
      <c r="AF306" s="3" t="str">
        <f>IF(J306&lt;&gt;"LIBSETS_SETTYPE_BATTLEGROUND",IF(J306&lt;&gt;"LIBSETS_SETTYPE_SPECIAL",IF(AG306&lt;&gt;"",VLOOKUP(AG306,'ESO zone constants'!$E$2:$L$4999,8,FALSE),""),""),"")</f>
        <v/>
      </c>
      <c r="AJ306" s="3" t="str">
        <f>IF(J306&lt;&gt;"LIBSETS_SETTYPE_BATTLEGROUND",IF(J306&lt;&gt;"LIBSETS_SETTYPE_SPECIAL",IF(AK306&lt;&gt;"",VLOOKUP(AK306,'ESO zone constants'!$E$2:$L$4999,8,FALSE),""),""),"")</f>
        <v/>
      </c>
      <c r="AN306" s="3" t="str">
        <f>IF(J306&lt;&gt;"LIBSETS_SETTYPE_BATTLEGROUND",IF(J306&lt;&gt;"LIBSETS_SETTYPE_SPECIAL",IF(AO306&lt;&gt;"",VLOOKUP(AO306,'ESO zone constants'!$E$2:$L$4999,8,FALSE),""),""),"")</f>
        <v/>
      </c>
      <c r="AR306" s="25" t="str">
        <f t="shared" si="23"/>
        <v>[354] = {wayshrines={-1,-1,-1,}, dlcId=DLC_CLOCKWORK_CITY</v>
      </c>
      <c r="AS306" s="25" t="str">
        <f t="shared" si="21"/>
        <v>, zoneIds={980}, veteran=false</v>
      </c>
      <c r="AT306" s="25" t="str">
        <f t="shared" si="24"/>
        <v>, setType=LIBSETS_SETTYPE_OVERLAND},</v>
      </c>
      <c r="AU306" s="25" t="str">
        <f t="shared" si="22"/>
        <v xml:space="preserve"> --Mad Tinkerer / Wahntüftler   [Clockwork City]</v>
      </c>
    </row>
    <row r="307" spans="1:47" x14ac:dyDescent="0.25">
      <c r="A307" s="13">
        <v>355</v>
      </c>
      <c r="B307" t="s">
        <v>2198</v>
      </c>
      <c r="C307" t="s">
        <v>2200</v>
      </c>
      <c r="D307" t="s">
        <v>2199</v>
      </c>
      <c r="G307" s="3">
        <f t="shared" si="20"/>
        <v>355</v>
      </c>
      <c r="J307" s="8" t="s">
        <v>4289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constants'!$E$2:$L$4999,8,FALSE),"")</f>
        <v>980</v>
      </c>
      <c r="S307" t="s">
        <v>78</v>
      </c>
      <c r="T307" s="23" t="str">
        <f>VLOOKUP(R307,'ESO zone constants'!$L$2:$O$9999,4,FALSE)</f>
        <v>DLC_CLOCKWORK_CITY</v>
      </c>
      <c r="U307" s="3" t="str">
        <f>VLOOKUP(T307,'LibSets constants'!$B$2:$C$999,2,FALSE)</f>
        <v>Clockwork City</v>
      </c>
      <c r="X307" s="3" t="str">
        <f>IF(J307&lt;&gt;"LIBSETS_SETTYPE_BATTLEGROUND",IF(J307&lt;&gt;"LIBSETS_SETTYPE_SPECIAL",IF(Y307&lt;&gt;"",VLOOKUP(Y307,'ESO zone constants'!$E$2:$L$4999,8,FALSE),""),""),"")</f>
        <v/>
      </c>
      <c r="AB307" s="3" t="str">
        <f>IF(J307&lt;&gt;"LIBSETS_SETTYPE_BATTLEGROUND",IF(J307&lt;&gt;"LIBSETS_SETTYPE_SPECIAL",IF(AC307&lt;&gt;"",VLOOKUP(AC307,'ESO zone constants'!$E$2:$L$4999,8,FALSE),""),""),"")</f>
        <v/>
      </c>
      <c r="AF307" s="3" t="str">
        <f>IF(J307&lt;&gt;"LIBSETS_SETTYPE_BATTLEGROUND",IF(J307&lt;&gt;"LIBSETS_SETTYPE_SPECIAL",IF(AG307&lt;&gt;"",VLOOKUP(AG307,'ESO zone constants'!$E$2:$L$4999,8,FALSE),""),""),"")</f>
        <v/>
      </c>
      <c r="AJ307" s="3" t="str">
        <f>IF(J307&lt;&gt;"LIBSETS_SETTYPE_BATTLEGROUND",IF(J307&lt;&gt;"LIBSETS_SETTYPE_SPECIAL",IF(AK307&lt;&gt;"",VLOOKUP(AK307,'ESO zone constants'!$E$2:$L$4999,8,FALSE),""),""),"")</f>
        <v/>
      </c>
      <c r="AN307" s="3" t="str">
        <f>IF(J307&lt;&gt;"LIBSETS_SETTYPE_BATTLEGROUND",IF(J307&lt;&gt;"LIBSETS_SETTYPE_SPECIAL",IF(AO307&lt;&gt;"",VLOOKUP(AO307,'ESO zone constants'!$E$2:$L$4999,8,FALSE),""),""),"")</f>
        <v/>
      </c>
      <c r="AR307" s="25" t="str">
        <f t="shared" si="23"/>
        <v>[355] = {wayshrines={-1,-1,-1,}, dlcId=DLC_CLOCKWORK_CITY</v>
      </c>
      <c r="AS307" s="25" t="str">
        <f t="shared" si="21"/>
        <v>, zoneIds={980}, veteran=false</v>
      </c>
      <c r="AT307" s="25" t="str">
        <f t="shared" si="24"/>
        <v>, setType=LIBSETS_SETTYPE_OVERLAND},</v>
      </c>
      <c r="AU307" s="25" t="str">
        <f t="shared" si="22"/>
        <v xml:space="preserve"> --Unfathomable Darkness / Unermessliche Dunkelheit   [Clockwork City]</v>
      </c>
    </row>
    <row r="308" spans="1:47" x14ac:dyDescent="0.25">
      <c r="A308" s="13">
        <v>356</v>
      </c>
      <c r="B308" t="s">
        <v>2201</v>
      </c>
      <c r="C308" t="s">
        <v>2203</v>
      </c>
      <c r="D308" t="s">
        <v>2202</v>
      </c>
      <c r="G308" s="3">
        <f t="shared" si="20"/>
        <v>356</v>
      </c>
      <c r="J308" s="8" t="s">
        <v>4289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constants'!$E$2:$L$4999,8,FALSE),"")</f>
        <v>980</v>
      </c>
      <c r="S308" t="s">
        <v>78</v>
      </c>
      <c r="T308" s="23" t="str">
        <f>VLOOKUP(R308,'ESO zone constants'!$L$2:$O$9999,4,FALSE)</f>
        <v>DLC_CLOCKWORK_CITY</v>
      </c>
      <c r="U308" s="3" t="str">
        <f>VLOOKUP(T308,'LibSets constants'!$B$2:$C$999,2,FALSE)</f>
        <v>Clockwork City</v>
      </c>
      <c r="X308" s="3" t="str">
        <f>IF(J308&lt;&gt;"LIBSETS_SETTYPE_BATTLEGROUND",IF(J308&lt;&gt;"LIBSETS_SETTYPE_SPECIAL",IF(Y308&lt;&gt;"",VLOOKUP(Y308,'ESO zone constants'!$E$2:$L$4999,8,FALSE),""),""),"")</f>
        <v/>
      </c>
      <c r="AB308" s="3" t="str">
        <f>IF(J308&lt;&gt;"LIBSETS_SETTYPE_BATTLEGROUND",IF(J308&lt;&gt;"LIBSETS_SETTYPE_SPECIAL",IF(AC308&lt;&gt;"",VLOOKUP(AC308,'ESO zone constants'!$E$2:$L$4999,8,FALSE),""),""),"")</f>
        <v/>
      </c>
      <c r="AF308" s="3" t="str">
        <f>IF(J308&lt;&gt;"LIBSETS_SETTYPE_BATTLEGROUND",IF(J308&lt;&gt;"LIBSETS_SETTYPE_SPECIAL",IF(AG308&lt;&gt;"",VLOOKUP(AG308,'ESO zone constants'!$E$2:$L$4999,8,FALSE),""),""),"")</f>
        <v/>
      </c>
      <c r="AJ308" s="3" t="str">
        <f>IF(J308&lt;&gt;"LIBSETS_SETTYPE_BATTLEGROUND",IF(J308&lt;&gt;"LIBSETS_SETTYPE_SPECIAL",IF(AK308&lt;&gt;"",VLOOKUP(AK308,'ESO zone constants'!$E$2:$L$4999,8,FALSE),""),""),"")</f>
        <v/>
      </c>
      <c r="AN308" s="3" t="str">
        <f>IF(J308&lt;&gt;"LIBSETS_SETTYPE_BATTLEGROUND",IF(J308&lt;&gt;"LIBSETS_SETTYPE_SPECIAL",IF(AO308&lt;&gt;"",VLOOKUP(AO308,'ESO zone constants'!$E$2:$L$4999,8,FALSE),""),""),"")</f>
        <v/>
      </c>
      <c r="AR308" s="25" t="str">
        <f t="shared" si="23"/>
        <v>[356] = {wayshrines={-1,-1,-1,}, dlcId=DLC_CLOCKWORK_CITY</v>
      </c>
      <c r="AS308" s="25" t="str">
        <f t="shared" si="21"/>
        <v>, zoneIds={980}, veteran=false</v>
      </c>
      <c r="AT308" s="25" t="str">
        <f t="shared" si="24"/>
        <v>, setType=LIBSETS_SETTYPE_OVERLAND},</v>
      </c>
      <c r="AU308" s="25" t="str">
        <f t="shared" si="22"/>
        <v xml:space="preserve"> --Livewire / Stromschlag   [Clockwork City]</v>
      </c>
    </row>
    <row r="309" spans="1:47" x14ac:dyDescent="0.25">
      <c r="A309" s="13">
        <v>382</v>
      </c>
      <c r="B309" t="s">
        <v>2263</v>
      </c>
      <c r="C309" t="s">
        <v>2265</v>
      </c>
      <c r="D309" t="s">
        <v>2264</v>
      </c>
      <c r="G309" s="3">
        <f t="shared" si="20"/>
        <v>382</v>
      </c>
      <c r="J309" s="8" t="s">
        <v>4289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constants'!$E$2:$L$4999,8,FALSE),"")</f>
        <v>1011</v>
      </c>
      <c r="S309" t="s">
        <v>79</v>
      </c>
      <c r="T309" s="23" t="str">
        <f>VLOOKUP(R309,'ESO zone constants'!$L$2:$O$9999,4,FALSE)</f>
        <v>DLC_SUMMERSET</v>
      </c>
      <c r="U309" s="3" t="str">
        <f>VLOOKUP(T309,'LibSets constants'!$B$2:$C$999,2,FALSE)</f>
        <v>Summerset</v>
      </c>
      <c r="X309" s="3" t="str">
        <f>IF(J309&lt;&gt;"LIBSETS_SETTYPE_BATTLEGROUND",IF(J309&lt;&gt;"LIBSETS_SETTYPE_SPECIAL",IF(Y309&lt;&gt;"",VLOOKUP(Y309,'ESO zone constants'!$E$2:$L$4999,8,FALSE),""),""),"")</f>
        <v/>
      </c>
      <c r="AB309" s="3" t="str">
        <f>IF(J309&lt;&gt;"LIBSETS_SETTYPE_BATTLEGROUND",IF(J309&lt;&gt;"LIBSETS_SETTYPE_SPECIAL",IF(AC309&lt;&gt;"",VLOOKUP(AC309,'ESO zone constants'!$E$2:$L$4999,8,FALSE),""),""),"")</f>
        <v/>
      </c>
      <c r="AF309" s="3" t="str">
        <f>IF(J309&lt;&gt;"LIBSETS_SETTYPE_BATTLEGROUND",IF(J309&lt;&gt;"LIBSETS_SETTYPE_SPECIAL",IF(AG309&lt;&gt;"",VLOOKUP(AG309,'ESO zone constants'!$E$2:$L$4999,8,FALSE),""),""),"")</f>
        <v/>
      </c>
      <c r="AJ309" s="3" t="str">
        <f>IF(J309&lt;&gt;"LIBSETS_SETTYPE_BATTLEGROUND",IF(J309&lt;&gt;"LIBSETS_SETTYPE_SPECIAL",IF(AK309&lt;&gt;"",VLOOKUP(AK309,'ESO zone constants'!$E$2:$L$4999,8,FALSE),""),""),"")</f>
        <v/>
      </c>
      <c r="AN309" s="3" t="str">
        <f>IF(J309&lt;&gt;"LIBSETS_SETTYPE_BATTLEGROUND",IF(J309&lt;&gt;"LIBSETS_SETTYPE_SPECIAL",IF(AO309&lt;&gt;"",VLOOKUP(AO309,'ESO zone constants'!$E$2:$L$4999,8,FALSE),""),""),"")</f>
        <v/>
      </c>
      <c r="AR309" s="25" t="str">
        <f t="shared" si="23"/>
        <v>[382] = {wayshrines={-1,-1,-1,}, dlcId=DLC_SUMMERSET</v>
      </c>
      <c r="AS309" s="25" t="str">
        <f t="shared" si="21"/>
        <v>, zoneIds={1011}, veteran=false</v>
      </c>
      <c r="AT309" s="25" t="str">
        <f t="shared" si="24"/>
        <v>, setType=LIBSETS_SETTYPE_OVERLAND},</v>
      </c>
      <c r="AU309" s="25" t="str">
        <f t="shared" si="22"/>
        <v xml:space="preserve"> --Grace of Gloom / Anmut der Gräue   [Summerset]</v>
      </c>
    </row>
    <row r="310" spans="1:47" x14ac:dyDescent="0.25">
      <c r="A310" s="13">
        <v>383</v>
      </c>
      <c r="B310" t="s">
        <v>2266</v>
      </c>
      <c r="C310" t="s">
        <v>2268</v>
      </c>
      <c r="D310" t="s">
        <v>2267</v>
      </c>
      <c r="G310" s="3">
        <f t="shared" si="20"/>
        <v>383</v>
      </c>
      <c r="J310" s="8" t="s">
        <v>4289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constants'!$E$2:$L$4999,8,FALSE),"")</f>
        <v>1011</v>
      </c>
      <c r="S310" t="s">
        <v>79</v>
      </c>
      <c r="T310" s="23" t="str">
        <f>VLOOKUP(R310,'ESO zone constants'!$L$2:$O$9999,4,FALSE)</f>
        <v>DLC_SUMMERSET</v>
      </c>
      <c r="U310" s="3" t="str">
        <f>VLOOKUP(T310,'LibSets constants'!$B$2:$C$999,2,FALSE)</f>
        <v>Summerset</v>
      </c>
      <c r="X310" s="3" t="str">
        <f>IF(J310&lt;&gt;"LIBSETS_SETTYPE_BATTLEGROUND",IF(J310&lt;&gt;"LIBSETS_SETTYPE_SPECIAL",IF(Y310&lt;&gt;"",VLOOKUP(Y310,'ESO zone constants'!$E$2:$L$4999,8,FALSE),""),""),"")</f>
        <v/>
      </c>
      <c r="AB310" s="3" t="str">
        <f>IF(J310&lt;&gt;"LIBSETS_SETTYPE_BATTLEGROUND",IF(J310&lt;&gt;"LIBSETS_SETTYPE_SPECIAL",IF(AC310&lt;&gt;"",VLOOKUP(AC310,'ESO zone constants'!$E$2:$L$4999,8,FALSE),""),""),"")</f>
        <v/>
      </c>
      <c r="AF310" s="3" t="str">
        <f>IF(J310&lt;&gt;"LIBSETS_SETTYPE_BATTLEGROUND",IF(J310&lt;&gt;"LIBSETS_SETTYPE_SPECIAL",IF(AG310&lt;&gt;"",VLOOKUP(AG310,'ESO zone constants'!$E$2:$L$4999,8,FALSE),""),""),"")</f>
        <v/>
      </c>
      <c r="AJ310" s="3" t="str">
        <f>IF(J310&lt;&gt;"LIBSETS_SETTYPE_BATTLEGROUND",IF(J310&lt;&gt;"LIBSETS_SETTYPE_SPECIAL",IF(AK310&lt;&gt;"",VLOOKUP(AK310,'ESO zone constants'!$E$2:$L$4999,8,FALSE),""),""),"")</f>
        <v/>
      </c>
      <c r="AN310" s="3" t="str">
        <f>IF(J310&lt;&gt;"LIBSETS_SETTYPE_BATTLEGROUND",IF(J310&lt;&gt;"LIBSETS_SETTYPE_SPECIAL",IF(AO310&lt;&gt;"",VLOOKUP(AO310,'ESO zone constants'!$E$2:$L$4999,8,FALSE),""),""),"")</f>
        <v/>
      </c>
      <c r="AR310" s="25" t="str">
        <f t="shared" si="23"/>
        <v>[383] = {wayshrines={-1,-1,-1,}, dlcId=DLC_SUMMERSET</v>
      </c>
      <c r="AS310" s="25" t="str">
        <f t="shared" si="21"/>
        <v>, zoneIds={1011}, veteran=false</v>
      </c>
      <c r="AT310" s="25" t="str">
        <f t="shared" si="24"/>
        <v>, setType=LIBSETS_SETTYPE_OVERLAND},</v>
      </c>
      <c r="AU310" s="25" t="str">
        <f t="shared" si="22"/>
        <v xml:space="preserve"> --Gryphon's Ferocity / Wildheit des Greifen   [Summerset]</v>
      </c>
    </row>
    <row r="311" spans="1:47" x14ac:dyDescent="0.25">
      <c r="A311" s="13">
        <v>384</v>
      </c>
      <c r="B311" t="s">
        <v>2269</v>
      </c>
      <c r="C311" t="s">
        <v>2271</v>
      </c>
      <c r="D311" t="s">
        <v>2270</v>
      </c>
      <c r="G311" s="3">
        <f t="shared" si="20"/>
        <v>384</v>
      </c>
      <c r="J311" s="8" t="s">
        <v>4289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constants'!$E$2:$L$4999,8,FALSE),"")</f>
        <v>1011</v>
      </c>
      <c r="S311" t="s">
        <v>79</v>
      </c>
      <c r="T311" s="23" t="str">
        <f>VLOOKUP(R311,'ESO zone constants'!$L$2:$O$9999,4,FALSE)</f>
        <v>DLC_SUMMERSET</v>
      </c>
      <c r="U311" s="3" t="str">
        <f>VLOOKUP(T311,'LibSets constants'!$B$2:$C$999,2,FALSE)</f>
        <v>Summerset</v>
      </c>
      <c r="X311" s="3" t="str">
        <f>IF(J311&lt;&gt;"LIBSETS_SETTYPE_BATTLEGROUND",IF(J311&lt;&gt;"LIBSETS_SETTYPE_SPECIAL",IF(Y311&lt;&gt;"",VLOOKUP(Y311,'ESO zone constants'!$E$2:$L$4999,8,FALSE),""),""),"")</f>
        <v/>
      </c>
      <c r="AB311" s="3" t="str">
        <f>IF(J311&lt;&gt;"LIBSETS_SETTYPE_BATTLEGROUND",IF(J311&lt;&gt;"LIBSETS_SETTYPE_SPECIAL",IF(AC311&lt;&gt;"",VLOOKUP(AC311,'ESO zone constants'!$E$2:$L$4999,8,FALSE),""),""),"")</f>
        <v/>
      </c>
      <c r="AF311" s="3" t="str">
        <f>IF(J311&lt;&gt;"LIBSETS_SETTYPE_BATTLEGROUND",IF(J311&lt;&gt;"LIBSETS_SETTYPE_SPECIAL",IF(AG311&lt;&gt;"",VLOOKUP(AG311,'ESO zone constants'!$E$2:$L$4999,8,FALSE),""),""),"")</f>
        <v/>
      </c>
      <c r="AJ311" s="3" t="str">
        <f>IF(J311&lt;&gt;"LIBSETS_SETTYPE_BATTLEGROUND",IF(J311&lt;&gt;"LIBSETS_SETTYPE_SPECIAL",IF(AK311&lt;&gt;"",VLOOKUP(AK311,'ESO zone constants'!$E$2:$L$4999,8,FALSE),""),""),"")</f>
        <v/>
      </c>
      <c r="AN311" s="3" t="str">
        <f>IF(J311&lt;&gt;"LIBSETS_SETTYPE_BATTLEGROUND",IF(J311&lt;&gt;"LIBSETS_SETTYPE_SPECIAL",IF(AO311&lt;&gt;"",VLOOKUP(AO311,'ESO zone constants'!$E$2:$L$4999,8,FALSE),""),""),"")</f>
        <v/>
      </c>
      <c r="AR311" s="25" t="str">
        <f t="shared" si="23"/>
        <v>[384] = {wayshrines={-1,-1,-1,}, dlcId=DLC_SUMMERSET</v>
      </c>
      <c r="AS311" s="25" t="str">
        <f t="shared" si="21"/>
        <v>, zoneIds={1011}, veteran=false</v>
      </c>
      <c r="AT311" s="25" t="str">
        <f t="shared" si="24"/>
        <v>, setType=LIBSETS_SETTYPE_OVERLAND},</v>
      </c>
      <c r="AU311" s="25" t="str">
        <f t="shared" si="22"/>
        <v xml:space="preserve"> --Wisdom of Vanus / Weisheit von Vanus   [Summerset]</v>
      </c>
    </row>
    <row r="312" spans="1:47" x14ac:dyDescent="0.25">
      <c r="A312" s="13">
        <v>405</v>
      </c>
      <c r="B312" t="s">
        <v>2323</v>
      </c>
      <c r="C312" t="s">
        <v>2325</v>
      </c>
      <c r="D312" t="s">
        <v>2324</v>
      </c>
      <c r="G312" s="3">
        <f t="shared" si="20"/>
        <v>405</v>
      </c>
      <c r="J312" s="8" t="s">
        <v>4289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constants'!$E$2:$L$4999,8,FALSE),"")</f>
        <v>726</v>
      </c>
      <c r="S312" t="s">
        <v>80</v>
      </c>
      <c r="T312" s="23" t="str">
        <f>VLOOKUP(R312,'ESO zone constants'!$L$2:$O$9999,4,FALSE)</f>
        <v>DLC_MURKMIRE</v>
      </c>
      <c r="U312" s="3" t="str">
        <f>VLOOKUP(T312,'LibSets constants'!$B$2:$C$999,2,FALSE)</f>
        <v>Murkmire</v>
      </c>
      <c r="X312" s="3" t="str">
        <f>IF(J312&lt;&gt;"LIBSETS_SETTYPE_BATTLEGROUND",IF(J312&lt;&gt;"LIBSETS_SETTYPE_SPECIAL",IF(Y312&lt;&gt;"",VLOOKUP(Y312,'ESO zone constants'!$E$2:$L$4999,8,FALSE),""),""),"")</f>
        <v/>
      </c>
      <c r="AB312" s="3" t="str">
        <f>IF(J312&lt;&gt;"LIBSETS_SETTYPE_BATTLEGROUND",IF(J312&lt;&gt;"LIBSETS_SETTYPE_SPECIAL",IF(AC312&lt;&gt;"",VLOOKUP(AC312,'ESO zone constants'!$E$2:$L$4999,8,FALSE),""),""),"")</f>
        <v/>
      </c>
      <c r="AF312" s="3" t="str">
        <f>IF(J312&lt;&gt;"LIBSETS_SETTYPE_BATTLEGROUND",IF(J312&lt;&gt;"LIBSETS_SETTYPE_SPECIAL",IF(AG312&lt;&gt;"",VLOOKUP(AG312,'ESO zone constants'!$E$2:$L$4999,8,FALSE),""),""),"")</f>
        <v/>
      </c>
      <c r="AJ312" s="3" t="str">
        <f>IF(J312&lt;&gt;"LIBSETS_SETTYPE_BATTLEGROUND",IF(J312&lt;&gt;"LIBSETS_SETTYPE_SPECIAL",IF(AK312&lt;&gt;"",VLOOKUP(AK312,'ESO zone constants'!$E$2:$L$4999,8,FALSE),""),""),"")</f>
        <v/>
      </c>
      <c r="AN312" s="3" t="str">
        <f>IF(J312&lt;&gt;"LIBSETS_SETTYPE_BATTLEGROUND",IF(J312&lt;&gt;"LIBSETS_SETTYPE_SPECIAL",IF(AO312&lt;&gt;"",VLOOKUP(AO312,'ESO zone constants'!$E$2:$L$4999,8,FALSE),""),""),"")</f>
        <v/>
      </c>
      <c r="AR312" s="25" t="str">
        <f t="shared" si="23"/>
        <v>[405] = {wayshrines={-1,-1,-1,}, dlcId=DLC_MURKMIRE</v>
      </c>
      <c r="AS312" s="25" t="str">
        <f t="shared" si="21"/>
        <v>, zoneIds={726}, veteran=false</v>
      </c>
      <c r="AT312" s="25" t="str">
        <f t="shared" si="24"/>
        <v>, setType=LIBSETS_SETTYPE_OVERLAND},</v>
      </c>
      <c r="AU312" s="25" t="str">
        <f t="shared" si="22"/>
        <v xml:space="preserve"> --Bright-Throat's Boast / Hellhalsstolz   [Murkmire]</v>
      </c>
    </row>
    <row r="313" spans="1:47" x14ac:dyDescent="0.25">
      <c r="A313" s="13">
        <v>406</v>
      </c>
      <c r="B313" t="s">
        <v>2326</v>
      </c>
      <c r="C313" t="s">
        <v>2328</v>
      </c>
      <c r="D313" t="s">
        <v>2327</v>
      </c>
      <c r="G313" s="3">
        <f t="shared" si="20"/>
        <v>406</v>
      </c>
      <c r="J313" s="8" t="s">
        <v>4289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constants'!$E$2:$L$4999,8,FALSE),"")</f>
        <v>726</v>
      </c>
      <c r="S313" t="s">
        <v>80</v>
      </c>
      <c r="T313" s="23" t="str">
        <f>VLOOKUP(R313,'ESO zone constants'!$L$2:$O$9999,4,FALSE)</f>
        <v>DLC_MURKMIRE</v>
      </c>
      <c r="U313" s="3" t="str">
        <f>VLOOKUP(T313,'LibSets constants'!$B$2:$C$999,2,FALSE)</f>
        <v>Murkmire</v>
      </c>
      <c r="X313" s="3" t="str">
        <f>IF(J313&lt;&gt;"LIBSETS_SETTYPE_BATTLEGROUND",IF(J313&lt;&gt;"LIBSETS_SETTYPE_SPECIAL",IF(Y313&lt;&gt;"",VLOOKUP(Y313,'ESO zone constants'!$E$2:$L$4999,8,FALSE),""),""),"")</f>
        <v/>
      </c>
      <c r="AB313" s="3" t="str">
        <f>IF(J313&lt;&gt;"LIBSETS_SETTYPE_BATTLEGROUND",IF(J313&lt;&gt;"LIBSETS_SETTYPE_SPECIAL",IF(AC313&lt;&gt;"",VLOOKUP(AC313,'ESO zone constants'!$E$2:$L$4999,8,FALSE),""),""),"")</f>
        <v/>
      </c>
      <c r="AF313" s="3" t="str">
        <f>IF(J313&lt;&gt;"LIBSETS_SETTYPE_BATTLEGROUND",IF(J313&lt;&gt;"LIBSETS_SETTYPE_SPECIAL",IF(AG313&lt;&gt;"",VLOOKUP(AG313,'ESO zone constants'!$E$2:$L$4999,8,FALSE),""),""),"")</f>
        <v/>
      </c>
      <c r="AJ313" s="3" t="str">
        <f>IF(J313&lt;&gt;"LIBSETS_SETTYPE_BATTLEGROUND",IF(J313&lt;&gt;"LIBSETS_SETTYPE_SPECIAL",IF(AK313&lt;&gt;"",VLOOKUP(AK313,'ESO zone constants'!$E$2:$L$4999,8,FALSE),""),""),"")</f>
        <v/>
      </c>
      <c r="AN313" s="3" t="str">
        <f>IF(J313&lt;&gt;"LIBSETS_SETTYPE_BATTLEGROUND",IF(J313&lt;&gt;"LIBSETS_SETTYPE_SPECIAL",IF(AO313&lt;&gt;"",VLOOKUP(AO313,'ESO zone constants'!$E$2:$L$4999,8,FALSE),""),""),"")</f>
        <v/>
      </c>
      <c r="AR313" s="25" t="str">
        <f t="shared" si="23"/>
        <v>[406] = {wayshrines={-1,-1,-1,}, dlcId=DLC_MURKMIRE</v>
      </c>
      <c r="AS313" s="25" t="str">
        <f t="shared" si="21"/>
        <v>, zoneIds={726}, veteran=false</v>
      </c>
      <c r="AT313" s="25" t="str">
        <f t="shared" si="24"/>
        <v>, setType=LIBSETS_SETTYPE_OVERLAND},</v>
      </c>
      <c r="AU313" s="25" t="str">
        <f t="shared" si="22"/>
        <v xml:space="preserve"> --Dead-Water's Guile / Totwassertücke   [Murkmire]</v>
      </c>
    </row>
    <row r="314" spans="1:47" x14ac:dyDescent="0.25">
      <c r="A314" s="13">
        <v>407</v>
      </c>
      <c r="B314" t="s">
        <v>2329</v>
      </c>
      <c r="C314" t="s">
        <v>2331</v>
      </c>
      <c r="D314" t="s">
        <v>2330</v>
      </c>
      <c r="G314" s="3">
        <f t="shared" si="20"/>
        <v>407</v>
      </c>
      <c r="J314" s="8" t="s">
        <v>4289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constants'!$E$2:$L$4999,8,FALSE),"")</f>
        <v>726</v>
      </c>
      <c r="S314" t="s">
        <v>80</v>
      </c>
      <c r="T314" s="23" t="str">
        <f>VLOOKUP(R314,'ESO zone constants'!$L$2:$O$9999,4,FALSE)</f>
        <v>DLC_MURKMIRE</v>
      </c>
      <c r="U314" s="3" t="str">
        <f>VLOOKUP(T314,'LibSets constants'!$B$2:$C$999,2,FALSE)</f>
        <v>Murkmire</v>
      </c>
      <c r="X314" s="3" t="str">
        <f>IF(J314&lt;&gt;"LIBSETS_SETTYPE_BATTLEGROUND",IF(J314&lt;&gt;"LIBSETS_SETTYPE_SPECIAL",IF(Y314&lt;&gt;"",VLOOKUP(Y314,'ESO zone constants'!$E$2:$L$4999,8,FALSE),""),""),"")</f>
        <v/>
      </c>
      <c r="AB314" s="3" t="str">
        <f>IF(J314&lt;&gt;"LIBSETS_SETTYPE_BATTLEGROUND",IF(J314&lt;&gt;"LIBSETS_SETTYPE_SPECIAL",IF(AC314&lt;&gt;"",VLOOKUP(AC314,'ESO zone constants'!$E$2:$L$4999,8,FALSE),""),""),"")</f>
        <v/>
      </c>
      <c r="AF314" s="3" t="str">
        <f>IF(J314&lt;&gt;"LIBSETS_SETTYPE_BATTLEGROUND",IF(J314&lt;&gt;"LIBSETS_SETTYPE_SPECIAL",IF(AG314&lt;&gt;"",VLOOKUP(AG314,'ESO zone constants'!$E$2:$L$4999,8,FALSE),""),""),"")</f>
        <v/>
      </c>
      <c r="AJ314" s="3" t="str">
        <f>IF(J314&lt;&gt;"LIBSETS_SETTYPE_BATTLEGROUND",IF(J314&lt;&gt;"LIBSETS_SETTYPE_SPECIAL",IF(AK314&lt;&gt;"",VLOOKUP(AK314,'ESO zone constants'!$E$2:$L$4999,8,FALSE),""),""),"")</f>
        <v/>
      </c>
      <c r="AN314" s="3" t="str">
        <f>IF(J314&lt;&gt;"LIBSETS_SETTYPE_BATTLEGROUND",IF(J314&lt;&gt;"LIBSETS_SETTYPE_SPECIAL",IF(AO314&lt;&gt;"",VLOOKUP(AO314,'ESO zone constants'!$E$2:$L$4999,8,FALSE),""),""),"")</f>
        <v/>
      </c>
      <c r="AR314" s="25" t="str">
        <f t="shared" si="23"/>
        <v>[407] = {wayshrines={-1,-1,-1,}, dlcId=DLC_MURKMIRE</v>
      </c>
      <c r="AS314" s="25" t="str">
        <f t="shared" si="21"/>
        <v>, zoneIds={726}, veteran=false</v>
      </c>
      <c r="AT314" s="25" t="str">
        <f t="shared" si="24"/>
        <v>, setType=LIBSETS_SETTYPE_OVERLAND},</v>
      </c>
      <c r="AU314" s="25" t="str">
        <f t="shared" si="22"/>
        <v xml:space="preserve"> --Champion of the Hist / Histchampion   [Murkmire]</v>
      </c>
    </row>
    <row r="315" spans="1:47" x14ac:dyDescent="0.25">
      <c r="A315" s="5">
        <v>440</v>
      </c>
      <c r="B315" t="s">
        <v>4244</v>
      </c>
      <c r="C315" t="s">
        <v>2492</v>
      </c>
      <c r="G315" s="3">
        <f t="shared" si="20"/>
        <v>440</v>
      </c>
      <c r="J315" s="8" t="s">
        <v>4289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constants'!$E$2:$L$4999,8,FALSE),"")</f>
        <v>1086</v>
      </c>
      <c r="S315" t="s">
        <v>4186</v>
      </c>
      <c r="T315" s="23" t="str">
        <f>VLOOKUP(R315,'ESO zone constants'!$L$2:$O$9999,4,FALSE)</f>
        <v>DLC_ELSWEYR</v>
      </c>
      <c r="U315" s="3" t="str">
        <f>VLOOKUP(T315,'LibSets constants'!$B$2:$C$999,2,FALSE)</f>
        <v>Elsweyr</v>
      </c>
      <c r="X315" s="3" t="str">
        <f>IF(J315&lt;&gt;"LIBSETS_SETTYPE_BATTLEGROUND",IF(J315&lt;&gt;"LIBSETS_SETTYPE_SPECIAL",IF(Y315&lt;&gt;"",VLOOKUP(Y315,'ESO zone constants'!$E$2:$L$4999,8,FALSE),""),""),"")</f>
        <v/>
      </c>
      <c r="AB315" s="3" t="str">
        <f>IF(J315&lt;&gt;"LIBSETS_SETTYPE_BATTLEGROUND",IF(J315&lt;&gt;"LIBSETS_SETTYPE_SPECIAL",IF(AC315&lt;&gt;"",VLOOKUP(AC315,'ESO zone constants'!$E$2:$L$4999,8,FALSE),""),""),"")</f>
        <v/>
      </c>
      <c r="AF315" s="3" t="str">
        <f>IF(J315&lt;&gt;"LIBSETS_SETTYPE_BATTLEGROUND",IF(J315&lt;&gt;"LIBSETS_SETTYPE_SPECIAL",IF(AG315&lt;&gt;"",VLOOKUP(AG315,'ESO zone constants'!$E$2:$L$4999,8,FALSE),""),""),"")</f>
        <v/>
      </c>
      <c r="AJ315" s="3" t="str">
        <f>IF(J315&lt;&gt;"LIBSETS_SETTYPE_BATTLEGROUND",IF(J315&lt;&gt;"LIBSETS_SETTYPE_SPECIAL",IF(AK315&lt;&gt;"",VLOOKUP(AK315,'ESO zone constants'!$E$2:$L$4999,8,FALSE),""),""),"")</f>
        <v/>
      </c>
      <c r="AN315" s="3" t="str">
        <f>IF(J315&lt;&gt;"LIBSETS_SETTYPE_BATTLEGROUND",IF(J315&lt;&gt;"LIBSETS_SETTYPE_SPECIAL",IF(AO315&lt;&gt;"",VLOOKUP(AO315,'ESO zone constants'!$E$2:$L$4999,8,FALSE),""),""),"")</f>
        <v/>
      </c>
      <c r="AR315" s="25" t="str">
        <f t="shared" si="23"/>
        <v>[440] = {wayshrines={382,382,382,}, dlcId=DLC_ELSWEYR</v>
      </c>
      <c r="AS315" s="25" t="str">
        <f t="shared" si="21"/>
        <v>, zoneIds={1086}, veteran=false</v>
      </c>
      <c r="AT315" s="25" t="str">
        <f t="shared" si="24"/>
        <v>, setType=LIBSETS_SETTYPE_OVERLAND},</v>
      </c>
      <c r="AU315" s="25" t="str">
        <f t="shared" si="22"/>
        <v xml:space="preserve"> --Crafty Alfiq / Listiger Alfiq   [Northern Elsweyr]</v>
      </c>
    </row>
    <row r="316" spans="1:47" x14ac:dyDescent="0.25">
      <c r="A316" s="5">
        <v>441</v>
      </c>
      <c r="B316" t="s">
        <v>4243</v>
      </c>
      <c r="C316" t="s">
        <v>2493</v>
      </c>
      <c r="G316" s="3">
        <f t="shared" si="20"/>
        <v>441</v>
      </c>
      <c r="J316" s="8" t="s">
        <v>4289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constants'!$E$2:$L$4999,8,FALSE),"")</f>
        <v>1086</v>
      </c>
      <c r="S316" t="s">
        <v>4186</v>
      </c>
      <c r="T316" s="23" t="str">
        <f>VLOOKUP(R316,'ESO zone constants'!$L$2:$O$9999,4,FALSE)</f>
        <v>DLC_ELSWEYR</v>
      </c>
      <c r="U316" s="3" t="str">
        <f>VLOOKUP(T316,'LibSets constants'!$B$2:$C$999,2,FALSE)</f>
        <v>Elsweyr</v>
      </c>
      <c r="X316" s="3" t="str">
        <f>IF(J316&lt;&gt;"LIBSETS_SETTYPE_BATTLEGROUND",IF(J316&lt;&gt;"LIBSETS_SETTYPE_SPECIAL",IF(Y316&lt;&gt;"",VLOOKUP(Y316,'ESO zone constants'!$E$2:$L$4999,8,FALSE),""),""),"")</f>
        <v/>
      </c>
      <c r="AB316" s="3" t="str">
        <f>IF(J316&lt;&gt;"LIBSETS_SETTYPE_BATTLEGROUND",IF(J316&lt;&gt;"LIBSETS_SETTYPE_SPECIAL",IF(AC316&lt;&gt;"",VLOOKUP(AC316,'ESO zone constants'!$E$2:$L$4999,8,FALSE),""),""),"")</f>
        <v/>
      </c>
      <c r="AF316" s="3" t="str">
        <f>IF(J316&lt;&gt;"LIBSETS_SETTYPE_BATTLEGROUND",IF(J316&lt;&gt;"LIBSETS_SETTYPE_SPECIAL",IF(AG316&lt;&gt;"",VLOOKUP(AG316,'ESO zone constants'!$E$2:$L$4999,8,FALSE),""),""),"")</f>
        <v/>
      </c>
      <c r="AJ316" s="3" t="str">
        <f>IF(J316&lt;&gt;"LIBSETS_SETTYPE_BATTLEGROUND",IF(J316&lt;&gt;"LIBSETS_SETTYPE_SPECIAL",IF(AK316&lt;&gt;"",VLOOKUP(AK316,'ESO zone constants'!$E$2:$L$4999,8,FALSE),""),""),"")</f>
        <v/>
      </c>
      <c r="AN316" s="3" t="str">
        <f>IF(J316&lt;&gt;"LIBSETS_SETTYPE_BATTLEGROUND",IF(J316&lt;&gt;"LIBSETS_SETTYPE_SPECIAL",IF(AO316&lt;&gt;"",VLOOKUP(AO316,'ESO zone constants'!$E$2:$L$4999,8,FALSE),""),""),"")</f>
        <v/>
      </c>
      <c r="AR316" s="25" t="str">
        <f t="shared" si="23"/>
        <v>[441] = {wayshrines={382,382,382,}, dlcId=DLC_ELSWEYR</v>
      </c>
      <c r="AS316" s="25" t="str">
        <f t="shared" si="21"/>
        <v>, zoneIds={1086}, veteran=false</v>
      </c>
      <c r="AT316" s="25" t="str">
        <f t="shared" si="24"/>
        <v>, setType=LIBSETS_SETTYPE_OVERLAND},</v>
      </c>
      <c r="AU316" s="25" t="str">
        <f t="shared" si="22"/>
        <v xml:space="preserve"> --Vesture of Darloc Brae / Gewandung von Darloc Brae   [Northern Elsweyr]</v>
      </c>
    </row>
    <row r="317" spans="1:47" x14ac:dyDescent="0.25">
      <c r="A317" s="5">
        <v>442</v>
      </c>
      <c r="B317" t="s">
        <v>4242</v>
      </c>
      <c r="C317" t="s">
        <v>2494</v>
      </c>
      <c r="G317" s="3">
        <f t="shared" si="20"/>
        <v>442</v>
      </c>
      <c r="J317" s="8" t="s">
        <v>4289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constants'!$E$2:$L$4999,8,FALSE),"")</f>
        <v>1086</v>
      </c>
      <c r="S317" t="s">
        <v>4186</v>
      </c>
      <c r="T317" s="23" t="str">
        <f>VLOOKUP(R317,'ESO zone constants'!$L$2:$O$9999,4,FALSE)</f>
        <v>DLC_ELSWEYR</v>
      </c>
      <c r="U317" s="3" t="str">
        <f>VLOOKUP(T317,'LibSets constants'!$B$2:$C$999,2,FALSE)</f>
        <v>Elsweyr</v>
      </c>
      <c r="X317" s="3" t="str">
        <f>IF(J317&lt;&gt;"LIBSETS_SETTYPE_BATTLEGROUND",IF(J317&lt;&gt;"LIBSETS_SETTYPE_SPECIAL",IF(Y317&lt;&gt;"",VLOOKUP(Y317,'ESO zone constants'!$E$2:$L$4999,8,FALSE),""),""),"")</f>
        <v/>
      </c>
      <c r="AB317" s="3" t="str">
        <f>IF(J317&lt;&gt;"LIBSETS_SETTYPE_BATTLEGROUND",IF(J317&lt;&gt;"LIBSETS_SETTYPE_SPECIAL",IF(AC317&lt;&gt;"",VLOOKUP(AC317,'ESO zone constants'!$E$2:$L$4999,8,FALSE),""),""),"")</f>
        <v/>
      </c>
      <c r="AF317" s="3" t="str">
        <f>IF(J317&lt;&gt;"LIBSETS_SETTYPE_BATTLEGROUND",IF(J317&lt;&gt;"LIBSETS_SETTYPE_SPECIAL",IF(AG317&lt;&gt;"",VLOOKUP(AG317,'ESO zone constants'!$E$2:$L$4999,8,FALSE),""),""),"")</f>
        <v/>
      </c>
      <c r="AJ317" s="3" t="str">
        <f>IF(J317&lt;&gt;"LIBSETS_SETTYPE_BATTLEGROUND",IF(J317&lt;&gt;"LIBSETS_SETTYPE_SPECIAL",IF(AK317&lt;&gt;"",VLOOKUP(AK317,'ESO zone constants'!$E$2:$L$4999,8,FALSE),""),""),"")</f>
        <v/>
      </c>
      <c r="AN317" s="3" t="str">
        <f>IF(J317&lt;&gt;"LIBSETS_SETTYPE_BATTLEGROUND",IF(J317&lt;&gt;"LIBSETS_SETTYPE_SPECIAL",IF(AO317&lt;&gt;"",VLOOKUP(AO317,'ESO zone constants'!$E$2:$L$4999,8,FALSE),""),""),"")</f>
        <v/>
      </c>
      <c r="AR317" s="25" t="str">
        <f t="shared" si="23"/>
        <v>[442] = {wayshrines={382,382,382,}, dlcId=DLC_ELSWEYR</v>
      </c>
      <c r="AS317" s="25" t="str">
        <f t="shared" si="21"/>
        <v>, zoneIds={1086}, veteran=false</v>
      </c>
      <c r="AT317" s="25" t="str">
        <f t="shared" si="24"/>
        <v>, setType=LIBSETS_SETTYPE_OVERLAND},</v>
      </c>
      <c r="AU317" s="25" t="str">
        <f t="shared" si="22"/>
        <v xml:space="preserve"> --Call of the Undertaker / Ruf des Totengräbers   [Northern Elsweyr]</v>
      </c>
    </row>
    <row r="318" spans="1:47" x14ac:dyDescent="0.25">
      <c r="A318" s="13">
        <v>326</v>
      </c>
      <c r="B318" t="s">
        <v>2121</v>
      </c>
      <c r="C318" t="s">
        <v>2123</v>
      </c>
      <c r="D318" t="s">
        <v>2122</v>
      </c>
      <c r="G318" s="3">
        <f t="shared" si="20"/>
        <v>326</v>
      </c>
      <c r="J318" s="8" t="s">
        <v>4282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S318" t="s">
        <v>4360</v>
      </c>
      <c r="T318" s="39" t="s">
        <v>4258</v>
      </c>
      <c r="U318" s="3" t="str">
        <f>VLOOKUP(T318,'LibSets constants'!$B$2:$C$999,2,FALSE)</f>
        <v>Morrowind</v>
      </c>
      <c r="X318" s="3" t="str">
        <f>IF(J318&lt;&gt;"LIBSETS_SETTYPE_BATTLEGROUND",IF(J318&lt;&gt;"LIBSETS_SETTYPE_SPECIAL",IF(Y318&lt;&gt;"",VLOOKUP(Y318,'ESO zone constants'!$E$2:$L$4999,8,FALSE),""),""),"")</f>
        <v/>
      </c>
      <c r="AB318" s="3" t="str">
        <f>IF(J318&lt;&gt;"LIBSETS_SETTYPE_BATTLEGROUND",IF(J318&lt;&gt;"LIBSETS_SETTYPE_SPECIAL",IF(AC318&lt;&gt;"",VLOOKUP(AC318,'ESO zone constants'!$E$2:$L$4999,8,FALSE),""),""),"")</f>
        <v/>
      </c>
      <c r="AF318" s="3" t="str">
        <f>IF(J318&lt;&gt;"LIBSETS_SETTYPE_BATTLEGROUND",IF(J318&lt;&gt;"LIBSETS_SETTYPE_SPECIAL",IF(AG318&lt;&gt;"",VLOOKUP(AG318,'ESO zone constants'!$E$2:$L$4999,8,FALSE),""),""),"")</f>
        <v/>
      </c>
      <c r="AJ318" s="3" t="str">
        <f>IF(J318&lt;&gt;"LIBSETS_SETTYPE_BATTLEGROUND",IF(J318&lt;&gt;"LIBSETS_SETTYPE_SPECIAL",IF(AK318&lt;&gt;"",VLOOKUP(AK318,'ESO zone constants'!$E$2:$L$4999,8,FALSE),""),""),"")</f>
        <v/>
      </c>
      <c r="AN318" s="3" t="str">
        <f>IF(J318&lt;&gt;"LIBSETS_SETTYPE_BATTLEGROUND",IF(J318&lt;&gt;"LIBSETS_SETTYPE_SPECIAL",IF(AO318&lt;&gt;"",VLOOKUP(AO318,'ESO zone constants'!$E$2:$L$4999,8,FALSE),""),""),"")</f>
        <v/>
      </c>
      <c r="AR318" s="25" t="str">
        <f t="shared" si="23"/>
        <v>[326] = {wayshrines={-1,-1,-1,}, dlcId=DLC_MORROWIND</v>
      </c>
      <c r="AS318" s="25" t="str">
        <f t="shared" si="21"/>
        <v>, veteran=false</v>
      </c>
      <c r="AT318" s="25" t="str">
        <f t="shared" si="24"/>
        <v>, setType=LIBSETS_SETTYPE_BATTLEGROUND},</v>
      </c>
      <c r="AU318" s="25" t="str">
        <f t="shared" si="22"/>
        <v xml:space="preserve"> --Vanguard's Challenge / Vorhutdisput   [!Battleground]</v>
      </c>
    </row>
    <row r="319" spans="1:47" x14ac:dyDescent="0.25">
      <c r="A319" s="13">
        <v>327</v>
      </c>
      <c r="B319" t="s">
        <v>2124</v>
      </c>
      <c r="C319" t="s">
        <v>2126</v>
      </c>
      <c r="D319" t="s">
        <v>2125</v>
      </c>
      <c r="G319" s="3">
        <f t="shared" si="20"/>
        <v>327</v>
      </c>
      <c r="J319" s="8" t="s">
        <v>4282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S319" t="s">
        <v>4360</v>
      </c>
      <c r="T319" s="39" t="s">
        <v>4258</v>
      </c>
      <c r="U319" s="3" t="str">
        <f>VLOOKUP(T319,'LibSets constants'!$B$2:$C$999,2,FALSE)</f>
        <v>Morrowind</v>
      </c>
      <c r="X319" s="3" t="str">
        <f>IF(J319&lt;&gt;"LIBSETS_SETTYPE_BATTLEGROUND",IF(J319&lt;&gt;"LIBSETS_SETTYPE_SPECIAL",IF(Y319&lt;&gt;"",VLOOKUP(Y319,'ESO zone constants'!$E$2:$L$4999,8,FALSE),""),""),"")</f>
        <v/>
      </c>
      <c r="AB319" s="3" t="str">
        <f>IF(J319&lt;&gt;"LIBSETS_SETTYPE_BATTLEGROUND",IF(J319&lt;&gt;"LIBSETS_SETTYPE_SPECIAL",IF(AC319&lt;&gt;"",VLOOKUP(AC319,'ESO zone constants'!$E$2:$L$4999,8,FALSE),""),""),"")</f>
        <v/>
      </c>
      <c r="AF319" s="3" t="str">
        <f>IF(J319&lt;&gt;"LIBSETS_SETTYPE_BATTLEGROUND",IF(J319&lt;&gt;"LIBSETS_SETTYPE_SPECIAL",IF(AG319&lt;&gt;"",VLOOKUP(AG319,'ESO zone constants'!$E$2:$L$4999,8,FALSE),""),""),"")</f>
        <v/>
      </c>
      <c r="AJ319" s="3" t="str">
        <f>IF(J319&lt;&gt;"LIBSETS_SETTYPE_BATTLEGROUND",IF(J319&lt;&gt;"LIBSETS_SETTYPE_SPECIAL",IF(AK319&lt;&gt;"",VLOOKUP(AK319,'ESO zone constants'!$E$2:$L$4999,8,FALSE),""),""),"")</f>
        <v/>
      </c>
      <c r="AN319" s="3" t="str">
        <f>IF(J319&lt;&gt;"LIBSETS_SETTYPE_BATTLEGROUND",IF(J319&lt;&gt;"LIBSETS_SETTYPE_SPECIAL",IF(AO319&lt;&gt;"",VLOOKUP(AO319,'ESO zone constants'!$E$2:$L$4999,8,FALSE),""),""),"")</f>
        <v/>
      </c>
      <c r="AR319" s="25" t="str">
        <f t="shared" si="23"/>
        <v>[327] = {wayshrines={-1,-1,-1,}, dlcId=DLC_MORROWIND</v>
      </c>
      <c r="AS319" s="25" t="str">
        <f t="shared" si="21"/>
        <v>, veteran=false</v>
      </c>
      <c r="AT319" s="25" t="str">
        <f t="shared" si="24"/>
        <v>, setType=LIBSETS_SETTYPE_BATTLEGROUND},</v>
      </c>
      <c r="AU319" s="25" t="str">
        <f t="shared" si="22"/>
        <v xml:space="preserve"> --Coward's Gear / Feiglingstracht   [!Battleground]</v>
      </c>
    </row>
    <row r="320" spans="1:47" x14ac:dyDescent="0.25">
      <c r="A320" s="13">
        <v>328</v>
      </c>
      <c r="B320" t="s">
        <v>2127</v>
      </c>
      <c r="C320" t="s">
        <v>2129</v>
      </c>
      <c r="D320" t="s">
        <v>2128</v>
      </c>
      <c r="G320" s="3">
        <f t="shared" si="20"/>
        <v>328</v>
      </c>
      <c r="J320" s="8" t="s">
        <v>4282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S320" t="s">
        <v>4360</v>
      </c>
      <c r="T320" s="39" t="s">
        <v>4258</v>
      </c>
      <c r="U320" s="3" t="str">
        <f>VLOOKUP(T320,'LibSets constants'!$B$2:$C$999,2,FALSE)</f>
        <v>Morrowind</v>
      </c>
      <c r="X320" s="3" t="str">
        <f>IF(J320&lt;&gt;"LIBSETS_SETTYPE_BATTLEGROUND",IF(J320&lt;&gt;"LIBSETS_SETTYPE_SPECIAL",IF(Y320&lt;&gt;"",VLOOKUP(Y320,'ESO zone constants'!$E$2:$L$4999,8,FALSE),""),""),"")</f>
        <v/>
      </c>
      <c r="AB320" s="3" t="str">
        <f>IF(J320&lt;&gt;"LIBSETS_SETTYPE_BATTLEGROUND",IF(J320&lt;&gt;"LIBSETS_SETTYPE_SPECIAL",IF(AC320&lt;&gt;"",VLOOKUP(AC320,'ESO zone constants'!$E$2:$L$4999,8,FALSE),""),""),"")</f>
        <v/>
      </c>
      <c r="AF320" s="3" t="str">
        <f>IF(J320&lt;&gt;"LIBSETS_SETTYPE_BATTLEGROUND",IF(J320&lt;&gt;"LIBSETS_SETTYPE_SPECIAL",IF(AG320&lt;&gt;"",VLOOKUP(AG320,'ESO zone constants'!$E$2:$L$4999,8,FALSE),""),""),"")</f>
        <v/>
      </c>
      <c r="AJ320" s="3" t="str">
        <f>IF(J320&lt;&gt;"LIBSETS_SETTYPE_BATTLEGROUND",IF(J320&lt;&gt;"LIBSETS_SETTYPE_SPECIAL",IF(AK320&lt;&gt;"",VLOOKUP(AK320,'ESO zone constants'!$E$2:$L$4999,8,FALSE),""),""),"")</f>
        <v/>
      </c>
      <c r="AN320" s="3" t="str">
        <f>IF(J320&lt;&gt;"LIBSETS_SETTYPE_BATTLEGROUND",IF(J320&lt;&gt;"LIBSETS_SETTYPE_SPECIAL",IF(AO320&lt;&gt;"",VLOOKUP(AO320,'ESO zone constants'!$E$2:$L$4999,8,FALSE),""),""),"")</f>
        <v/>
      </c>
      <c r="AR320" s="25" t="str">
        <f t="shared" si="23"/>
        <v>[328] = {wayshrines={-1,-1,-1,}, dlcId=DLC_MORROWIND</v>
      </c>
      <c r="AS320" s="25" t="str">
        <f t="shared" si="21"/>
        <v>, veteran=false</v>
      </c>
      <c r="AT320" s="25" t="str">
        <f t="shared" si="24"/>
        <v>, setType=LIBSETS_SETTYPE_BATTLEGROUND},</v>
      </c>
      <c r="AU320" s="25" t="str">
        <f t="shared" si="22"/>
        <v xml:space="preserve"> --Knight Slayer / Ritterschlächter   [!Battleground]</v>
      </c>
    </row>
    <row r="321" spans="1:47" x14ac:dyDescent="0.25">
      <c r="A321" s="13">
        <v>329</v>
      </c>
      <c r="B321" t="s">
        <v>2130</v>
      </c>
      <c r="C321" t="s">
        <v>2132</v>
      </c>
      <c r="D321" t="s">
        <v>2131</v>
      </c>
      <c r="G321" s="3">
        <f t="shared" si="20"/>
        <v>329</v>
      </c>
      <c r="J321" s="8" t="s">
        <v>4282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S321" t="s">
        <v>4360</v>
      </c>
      <c r="T321" s="39" t="s">
        <v>4258</v>
      </c>
      <c r="U321" s="3" t="str">
        <f>VLOOKUP(T321,'LibSets constants'!$B$2:$C$999,2,FALSE)</f>
        <v>Morrowind</v>
      </c>
      <c r="X321" s="3" t="str">
        <f>IF(J321&lt;&gt;"LIBSETS_SETTYPE_BATTLEGROUND",IF(J321&lt;&gt;"LIBSETS_SETTYPE_SPECIAL",IF(Y321&lt;&gt;"",VLOOKUP(Y321,'ESO zone constants'!$E$2:$L$4999,8,FALSE),""),""),"")</f>
        <v/>
      </c>
      <c r="AB321" s="3" t="str">
        <f>IF(J321&lt;&gt;"LIBSETS_SETTYPE_BATTLEGROUND",IF(J321&lt;&gt;"LIBSETS_SETTYPE_SPECIAL",IF(AC321&lt;&gt;"",VLOOKUP(AC321,'ESO zone constants'!$E$2:$L$4999,8,FALSE),""),""),"")</f>
        <v/>
      </c>
      <c r="AF321" s="3" t="str">
        <f>IF(J321&lt;&gt;"LIBSETS_SETTYPE_BATTLEGROUND",IF(J321&lt;&gt;"LIBSETS_SETTYPE_SPECIAL",IF(AG321&lt;&gt;"",VLOOKUP(AG321,'ESO zone constants'!$E$2:$L$4999,8,FALSE),""),""),"")</f>
        <v/>
      </c>
      <c r="AJ321" s="3" t="str">
        <f>IF(J321&lt;&gt;"LIBSETS_SETTYPE_BATTLEGROUND",IF(J321&lt;&gt;"LIBSETS_SETTYPE_SPECIAL",IF(AK321&lt;&gt;"",VLOOKUP(AK321,'ESO zone constants'!$E$2:$L$4999,8,FALSE),""),""),"")</f>
        <v/>
      </c>
      <c r="AN321" s="3" t="str">
        <f>IF(J321&lt;&gt;"LIBSETS_SETTYPE_BATTLEGROUND",IF(J321&lt;&gt;"LIBSETS_SETTYPE_SPECIAL",IF(AO321&lt;&gt;"",VLOOKUP(AO321,'ESO zone constants'!$E$2:$L$4999,8,FALSE),""),""),"")</f>
        <v/>
      </c>
      <c r="AR321" s="25" t="str">
        <f t="shared" si="23"/>
        <v>[329] = {wayshrines={-1,-1,-1,}, dlcId=DLC_MORROWIND</v>
      </c>
      <c r="AS321" s="25" t="str">
        <f t="shared" si="21"/>
        <v>, veteran=false</v>
      </c>
      <c r="AT321" s="25" t="str">
        <f t="shared" si="24"/>
        <v>, setType=LIBSETS_SETTYPE_BATTLEGROUND},</v>
      </c>
      <c r="AU321" s="25" t="str">
        <f t="shared" si="22"/>
        <v xml:space="preserve"> --Wizard's Riposte / Zaubererreplik   [!Battleground]</v>
      </c>
    </row>
    <row r="322" spans="1:47" x14ac:dyDescent="0.25">
      <c r="A322" s="13">
        <v>334</v>
      </c>
      <c r="B322" t="s">
        <v>2145</v>
      </c>
      <c r="C322" t="s">
        <v>2147</v>
      </c>
      <c r="D322" t="s">
        <v>2146</v>
      </c>
      <c r="G322" s="3">
        <f t="shared" ref="G322:G385" si="25">A322</f>
        <v>334</v>
      </c>
      <c r="J322" s="8" t="s">
        <v>4282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S322" t="s">
        <v>4360</v>
      </c>
      <c r="T322" s="39" t="s">
        <v>4258</v>
      </c>
      <c r="U322" s="3" t="str">
        <f>VLOOKUP(T322,'LibSets constants'!$B$2:$C$999,2,FALSE)</f>
        <v>Morrowind</v>
      </c>
      <c r="X322" s="3" t="str">
        <f>IF(J322&lt;&gt;"LIBSETS_SETTYPE_BATTLEGROUND",IF(J322&lt;&gt;"LIBSETS_SETTYPE_SPECIAL",IF(Y322&lt;&gt;"",VLOOKUP(Y322,'ESO zone constants'!$E$2:$L$4999,8,FALSE),""),""),"")</f>
        <v/>
      </c>
      <c r="AB322" s="3" t="str">
        <f>IF(J322&lt;&gt;"LIBSETS_SETTYPE_BATTLEGROUND",IF(J322&lt;&gt;"LIBSETS_SETTYPE_SPECIAL",IF(AC322&lt;&gt;"",VLOOKUP(AC322,'ESO zone constants'!$E$2:$L$4999,8,FALSE),""),""),"")</f>
        <v/>
      </c>
      <c r="AF322" s="3" t="str">
        <f>IF(J322&lt;&gt;"LIBSETS_SETTYPE_BATTLEGROUND",IF(J322&lt;&gt;"LIBSETS_SETTYPE_SPECIAL",IF(AG322&lt;&gt;"",VLOOKUP(AG322,'ESO zone constants'!$E$2:$L$4999,8,FALSE),""),""),"")</f>
        <v/>
      </c>
      <c r="AJ322" s="3" t="str">
        <f>IF(J322&lt;&gt;"LIBSETS_SETTYPE_BATTLEGROUND",IF(J322&lt;&gt;"LIBSETS_SETTYPE_SPECIAL",IF(AK322&lt;&gt;"",VLOOKUP(AK322,'ESO zone constants'!$E$2:$L$4999,8,FALSE),""),""),"")</f>
        <v/>
      </c>
      <c r="AN322" s="3" t="str">
        <f>IF(J322&lt;&gt;"LIBSETS_SETTYPE_BATTLEGROUND",IF(J322&lt;&gt;"LIBSETS_SETTYPE_SPECIAL",IF(AO322&lt;&gt;"",VLOOKUP(AO322,'ESO zone constants'!$E$2:$L$4999,8,FALSE),""),""),"")</f>
        <v/>
      </c>
      <c r="AR322" s="25" t="str">
        <f t="shared" si="23"/>
        <v>[334] = {wayshrines={-1,-1,-1,}, dlcId=DLC_MORROWIND</v>
      </c>
      <c r="AS322" s="25" t="str">
        <f t="shared" ref="AS322:AS385" si="26">IF(I322&lt;&gt;"Not in the game (anymore)",IF(A322&lt;&gt;"",IF(R322&lt;&gt;"",CONCATENATE(", zoneIds={",R322),"")&amp;IF(X322&lt;&gt;"",CONCATENATE(",",X322),"")&amp;IF(AB322&lt;&gt;"",CONCATENATE(",",AB322),"")&amp;IF(AF322&lt;&gt;"",CONCATENATE(",",AF322),"")&amp;IF(AJ322&lt;&gt;"",CONCATENATE(",",AJ322),"")&amp;IF(AN322&lt;&gt;"",CONCATENATE(",",AN322),"")&amp;IF(R322&lt;&gt;"",CONCATENATE("}",""),"")&amp;IF(OR(L322="true",L322="false",L322&lt;&gt;""), CONCATENATE(", veteran=", L322), ""),""),"")</f>
        <v>, veteran=false</v>
      </c>
      <c r="AT322" s="25" t="str">
        <f t="shared" si="24"/>
        <v>, setType=LIBSETS_SETTYPE_BATTLEGROUND},</v>
      </c>
      <c r="AU322" s="25" t="str">
        <f t="shared" ref="AU322:AU385" si="27">IF(I322&lt;&gt;"Not in the game (anymore)",IF(C322&lt;&gt;"",CONCATENATE(" --",C322," / ",B322,"   [",IF(S322&lt;&gt;"",S322,""),IF(Y322&lt;&gt;"",", "&amp;Y322,""),IF(AC322&lt;&gt;"",", "&amp;AC322,""),IF(AG322&lt;&gt;"",", "&amp;AG322,""),IF(AK322&lt;&gt;"",", "&amp;AK322,""),IF(AO322&lt;&gt;"",", "&amp;AO322,""),"]")),"")</f>
        <v xml:space="preserve"> --Impregnable Armor / Unüberwindliche Rüstung   [!Battleground]</v>
      </c>
    </row>
    <row r="323" spans="1:47" x14ac:dyDescent="0.25">
      <c r="A323" s="13">
        <v>25</v>
      </c>
      <c r="B323" t="s">
        <v>1371</v>
      </c>
      <c r="C323" t="s">
        <v>1373</v>
      </c>
      <c r="D323" t="s">
        <v>1372</v>
      </c>
      <c r="G323" s="3">
        <f t="shared" si="25"/>
        <v>25</v>
      </c>
      <c r="J323" s="8" t="s">
        <v>4284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constants'!$E$2:$L$4999,8,FALSE),"")</f>
        <v>181</v>
      </c>
      <c r="S323" t="s">
        <v>170</v>
      </c>
      <c r="T323" s="23" t="str">
        <f>VLOOKUP(R323,'ESO zone constants'!$L$2:$O$9999,4,FALSE)</f>
        <v>DLC_BASE_GAME</v>
      </c>
      <c r="U323" s="3" t="str">
        <f>VLOOKUP(T323,'LibSets constants'!$B$2:$C$999,2,FALSE)</f>
        <v>Included in base game</v>
      </c>
      <c r="X323" s="3" t="str">
        <f>IF(J323&lt;&gt;"LIBSETS_SETTYPE_BATTLEGROUND",IF(J323&lt;&gt;"LIBSETS_SETTYPE_SPECIAL",IF(Y323&lt;&gt;"",VLOOKUP(Y323,'ESO zone constants'!$E$2:$L$4999,8,FALSE),""),""),"")</f>
        <v/>
      </c>
      <c r="AB323" s="3" t="str">
        <f>IF(J323&lt;&gt;"LIBSETS_SETTYPE_BATTLEGROUND",IF(J323&lt;&gt;"LIBSETS_SETTYPE_SPECIAL",IF(AC323&lt;&gt;"",VLOOKUP(AC323,'ESO zone constants'!$E$2:$L$4999,8,FALSE),""),""),"")</f>
        <v/>
      </c>
      <c r="AF323" s="3" t="str">
        <f>IF(J323&lt;&gt;"LIBSETS_SETTYPE_BATTLEGROUND",IF(J323&lt;&gt;"LIBSETS_SETTYPE_SPECIAL",IF(AG323&lt;&gt;"",VLOOKUP(AG323,'ESO zone constants'!$E$2:$L$4999,8,FALSE),""),""),"")</f>
        <v/>
      </c>
      <c r="AJ323" s="3" t="str">
        <f>IF(J323&lt;&gt;"LIBSETS_SETTYPE_BATTLEGROUND",IF(J323&lt;&gt;"LIBSETS_SETTYPE_SPECIAL",IF(AK323&lt;&gt;"",VLOOKUP(AK323,'ESO zone constants'!$E$2:$L$4999,8,FALSE),""),""),"")</f>
        <v/>
      </c>
      <c r="AN323" s="3" t="str">
        <f>IF(J323&lt;&gt;"LIBSETS_SETTYPE_BATTLEGROUND",IF(J323&lt;&gt;"LIBSETS_SETTYPE_SPECIAL",IF(AO323&lt;&gt;"",VLOOKUP(AO323,'ESO zone constants'!$E$2:$L$4999,8,FALSE),""),""),"")</f>
        <v/>
      </c>
      <c r="AR323" s="25" t="str">
        <f t="shared" ref="AR323:AR386" si="28"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dlcId=",IF(T323&lt;&gt;"",T323,"DLC_BASE_GAME")),""),"")</f>
        <v>[25] = {wayshrines={-1,-1,-1,}, dlcId=DLC_BASE_GAME</v>
      </c>
      <c r="AS323" s="25" t="str">
        <f t="shared" si="26"/>
        <v>, zoneIds={181}, veteran=false</v>
      </c>
      <c r="AT323" s="25" t="str">
        <f t="shared" ref="AT323:AT386" si="29">IF(I323&lt;&gt;"Not in the game (anymore)",IF(A323&lt;&gt;"",", setType=" &amp; J323,"") &amp; IF(M323="true",", multiTrialSet=true","") &amp; "},","")</f>
        <v>, setType=LIBSETS_SETTYPE_CYRODIIL},</v>
      </c>
      <c r="AU323" s="25" t="str">
        <f t="shared" si="27"/>
        <v xml:space="preserve"> --Desert Rose / Wüstenrose   [Cyrodiil]</v>
      </c>
    </row>
    <row r="324" spans="1:47" x14ac:dyDescent="0.25">
      <c r="A324" s="13">
        <v>39</v>
      </c>
      <c r="B324" t="s">
        <v>1411</v>
      </c>
      <c r="C324" t="s">
        <v>1413</v>
      </c>
      <c r="D324" t="s">
        <v>1412</v>
      </c>
      <c r="G324" s="3">
        <f t="shared" si="25"/>
        <v>39</v>
      </c>
      <c r="J324" s="8" t="s">
        <v>4284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constants'!$E$2:$L$4999,8,FALSE),"")</f>
        <v>181</v>
      </c>
      <c r="S324" t="s">
        <v>170</v>
      </c>
      <c r="T324" s="23" t="str">
        <f>VLOOKUP(R324,'ESO zone constants'!$L$2:$O$9999,4,FALSE)</f>
        <v>DLC_BASE_GAME</v>
      </c>
      <c r="U324" s="3" t="str">
        <f>VLOOKUP(T324,'LibSets constants'!$B$2:$C$999,2,FALSE)</f>
        <v>Included in base game</v>
      </c>
      <c r="X324" s="3" t="str">
        <f>IF(J324&lt;&gt;"LIBSETS_SETTYPE_BATTLEGROUND",IF(J324&lt;&gt;"LIBSETS_SETTYPE_SPECIAL",IF(Y324&lt;&gt;"",VLOOKUP(Y324,'ESO zone constants'!$E$2:$L$4999,8,FALSE),""),""),"")</f>
        <v/>
      </c>
      <c r="AB324" s="3" t="str">
        <f>IF(J324&lt;&gt;"LIBSETS_SETTYPE_BATTLEGROUND",IF(J324&lt;&gt;"LIBSETS_SETTYPE_SPECIAL",IF(AC324&lt;&gt;"",VLOOKUP(AC324,'ESO zone constants'!$E$2:$L$4999,8,FALSE),""),""),"")</f>
        <v/>
      </c>
      <c r="AF324" s="3" t="str">
        <f>IF(J324&lt;&gt;"LIBSETS_SETTYPE_BATTLEGROUND",IF(J324&lt;&gt;"LIBSETS_SETTYPE_SPECIAL",IF(AG324&lt;&gt;"",VLOOKUP(AG324,'ESO zone constants'!$E$2:$L$4999,8,FALSE),""),""),"")</f>
        <v/>
      </c>
      <c r="AJ324" s="3" t="str">
        <f>IF(J324&lt;&gt;"LIBSETS_SETTYPE_BATTLEGROUND",IF(J324&lt;&gt;"LIBSETS_SETTYPE_SPECIAL",IF(AK324&lt;&gt;"",VLOOKUP(AK324,'ESO zone constants'!$E$2:$L$4999,8,FALSE),""),""),"")</f>
        <v/>
      </c>
      <c r="AN324" s="3" t="str">
        <f>IF(J324&lt;&gt;"LIBSETS_SETTYPE_BATTLEGROUND",IF(J324&lt;&gt;"LIBSETS_SETTYPE_SPECIAL",IF(AO324&lt;&gt;"",VLOOKUP(AO324,'ESO zone constants'!$E$2:$L$4999,8,FALSE),""),""),"")</f>
        <v/>
      </c>
      <c r="AR324" s="25" t="str">
        <f t="shared" si="28"/>
        <v>[39] = {wayshrines={-1,-1,-1,}, dlcId=DLC_BASE_GAME</v>
      </c>
      <c r="AS324" s="25" t="str">
        <f t="shared" si="26"/>
        <v>, zoneIds={181}, veteran=false</v>
      </c>
      <c r="AT324" s="25" t="str">
        <f t="shared" si="29"/>
        <v>, setType=LIBSETS_SETTYPE_CYRODIIL},</v>
      </c>
      <c r="AU324" s="25" t="str">
        <f t="shared" si="27"/>
        <v xml:space="preserve"> --Alessian Order / Alessianischer Orden   [Cyrodiil]</v>
      </c>
    </row>
    <row r="325" spans="1:47" x14ac:dyDescent="0.25">
      <c r="A325" s="13">
        <v>50</v>
      </c>
      <c r="B325" t="s">
        <v>1434</v>
      </c>
      <c r="C325" t="s">
        <v>1436</v>
      </c>
      <c r="D325" t="s">
        <v>1435</v>
      </c>
      <c r="G325" s="3">
        <f t="shared" si="25"/>
        <v>50</v>
      </c>
      <c r="J325" s="8" t="s">
        <v>4284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constants'!$E$2:$L$4999,8,FALSE),"")</f>
        <v>181</v>
      </c>
      <c r="S325" t="s">
        <v>170</v>
      </c>
      <c r="T325" s="23" t="str">
        <f>VLOOKUP(R325,'ESO zone constants'!$L$2:$O$9999,4,FALSE)</f>
        <v>DLC_BASE_GAME</v>
      </c>
      <c r="U325" s="3" t="str">
        <f>VLOOKUP(T325,'LibSets constants'!$B$2:$C$999,2,FALSE)</f>
        <v>Included in base game</v>
      </c>
      <c r="X325" s="3" t="str">
        <f>IF(J325&lt;&gt;"LIBSETS_SETTYPE_BATTLEGROUND",IF(J325&lt;&gt;"LIBSETS_SETTYPE_SPECIAL",IF(Y325&lt;&gt;"",VLOOKUP(Y325,'ESO zone constants'!$E$2:$L$4999,8,FALSE),""),""),"")</f>
        <v/>
      </c>
      <c r="AB325" s="3" t="str">
        <f>IF(J325&lt;&gt;"LIBSETS_SETTYPE_BATTLEGROUND",IF(J325&lt;&gt;"LIBSETS_SETTYPE_SPECIAL",IF(AC325&lt;&gt;"",VLOOKUP(AC325,'ESO zone constants'!$E$2:$L$4999,8,FALSE),""),""),"")</f>
        <v/>
      </c>
      <c r="AF325" s="3" t="str">
        <f>IF(J325&lt;&gt;"LIBSETS_SETTYPE_BATTLEGROUND",IF(J325&lt;&gt;"LIBSETS_SETTYPE_SPECIAL",IF(AG325&lt;&gt;"",VLOOKUP(AG325,'ESO zone constants'!$E$2:$L$4999,8,FALSE),""),""),"")</f>
        <v/>
      </c>
      <c r="AJ325" s="3" t="str">
        <f>IF(J325&lt;&gt;"LIBSETS_SETTYPE_BATTLEGROUND",IF(J325&lt;&gt;"LIBSETS_SETTYPE_SPECIAL",IF(AK325&lt;&gt;"",VLOOKUP(AK325,'ESO zone constants'!$E$2:$L$4999,8,FALSE),""),""),"")</f>
        <v/>
      </c>
      <c r="AN325" s="3" t="str">
        <f>IF(J325&lt;&gt;"LIBSETS_SETTYPE_BATTLEGROUND",IF(J325&lt;&gt;"LIBSETS_SETTYPE_SPECIAL",IF(AO325&lt;&gt;"",VLOOKUP(AO325,'ESO zone constants'!$E$2:$L$4999,8,FALSE),""),""),"")</f>
        <v/>
      </c>
      <c r="AR325" s="25" t="str">
        <f t="shared" si="28"/>
        <v>[50] = {wayshrines={-1,-1,-1,}, dlcId=DLC_BASE_GAME</v>
      </c>
      <c r="AS325" s="25" t="str">
        <f t="shared" si="26"/>
        <v>, zoneIds={181}, veteran=false</v>
      </c>
      <c r="AT325" s="25" t="str">
        <f t="shared" si="29"/>
        <v>, setType=LIBSETS_SETTYPE_CYRODIIL},</v>
      </c>
      <c r="AU325" s="25" t="str">
        <f t="shared" si="27"/>
        <v xml:space="preserve"> --The Morag Tong / Morag Tong   [Cyrodiil]</v>
      </c>
    </row>
    <row r="326" spans="1:47" x14ac:dyDescent="0.25">
      <c r="A326" s="13">
        <v>52</v>
      </c>
      <c r="B326" t="s">
        <v>1440</v>
      </c>
      <c r="C326" t="s">
        <v>1442</v>
      </c>
      <c r="D326" t="s">
        <v>1441</v>
      </c>
      <c r="G326" s="3">
        <f t="shared" si="25"/>
        <v>52</v>
      </c>
      <c r="J326" s="8" t="s">
        <v>4284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constants'!$E$2:$L$4999,8,FALSE),"")</f>
        <v>181</v>
      </c>
      <c r="S326" t="s">
        <v>170</v>
      </c>
      <c r="T326" s="23" t="str">
        <f>VLOOKUP(R326,'ESO zone constants'!$L$2:$O$9999,4,FALSE)</f>
        <v>DLC_BASE_GAME</v>
      </c>
      <c r="U326" s="3" t="str">
        <f>VLOOKUP(T326,'LibSets constants'!$B$2:$C$999,2,FALSE)</f>
        <v>Included in base game</v>
      </c>
      <c r="X326" s="3" t="str">
        <f>IF(J326&lt;&gt;"LIBSETS_SETTYPE_BATTLEGROUND",IF(J326&lt;&gt;"LIBSETS_SETTYPE_SPECIAL",IF(Y326&lt;&gt;"",VLOOKUP(Y326,'ESO zone constants'!$E$2:$L$4999,8,FALSE),""),""),"")</f>
        <v/>
      </c>
      <c r="AB326" s="3" t="str">
        <f>IF(J326&lt;&gt;"LIBSETS_SETTYPE_BATTLEGROUND",IF(J326&lt;&gt;"LIBSETS_SETTYPE_SPECIAL",IF(AC326&lt;&gt;"",VLOOKUP(AC326,'ESO zone constants'!$E$2:$L$4999,8,FALSE),""),""),"")</f>
        <v/>
      </c>
      <c r="AF326" s="3" t="str">
        <f>IF(J326&lt;&gt;"LIBSETS_SETTYPE_BATTLEGROUND",IF(J326&lt;&gt;"LIBSETS_SETTYPE_SPECIAL",IF(AG326&lt;&gt;"",VLOOKUP(AG326,'ESO zone constants'!$E$2:$L$4999,8,FALSE),""),""),"")</f>
        <v/>
      </c>
      <c r="AJ326" s="3" t="str">
        <f>IF(J326&lt;&gt;"LIBSETS_SETTYPE_BATTLEGROUND",IF(J326&lt;&gt;"LIBSETS_SETTYPE_SPECIAL",IF(AK326&lt;&gt;"",VLOOKUP(AK326,'ESO zone constants'!$E$2:$L$4999,8,FALSE),""),""),"")</f>
        <v/>
      </c>
      <c r="AN326" s="3" t="str">
        <f>IF(J326&lt;&gt;"LIBSETS_SETTYPE_BATTLEGROUND",IF(J326&lt;&gt;"LIBSETS_SETTYPE_SPECIAL",IF(AO326&lt;&gt;"",VLOOKUP(AO326,'ESO zone constants'!$E$2:$L$4999,8,FALSE),""),""),"")</f>
        <v/>
      </c>
      <c r="AR326" s="25" t="str">
        <f t="shared" si="28"/>
        <v>[52] = {wayshrines={-1,-1,-1,}, dlcId=DLC_BASE_GAME</v>
      </c>
      <c r="AS326" s="25" t="str">
        <f t="shared" si="26"/>
        <v>, zoneIds={181}, veteran=false</v>
      </c>
      <c r="AT326" s="25" t="str">
        <f t="shared" si="29"/>
        <v>, setType=LIBSETS_SETTYPE_CYRODIIL},</v>
      </c>
      <c r="AU326" s="25" t="str">
        <f t="shared" si="27"/>
        <v xml:space="preserve"> --Beckoning Steel / Klingender Stahl   [Cyrodiil]</v>
      </c>
    </row>
    <row r="327" spans="1:47" x14ac:dyDescent="0.25">
      <c r="A327" s="13">
        <v>59</v>
      </c>
      <c r="B327" t="s">
        <v>1461</v>
      </c>
      <c r="C327" t="s">
        <v>1463</v>
      </c>
      <c r="D327" t="s">
        <v>1462</v>
      </c>
      <c r="G327" s="3">
        <f t="shared" si="25"/>
        <v>59</v>
      </c>
      <c r="J327" s="8" t="s">
        <v>4284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constants'!$E$2:$L$4999,8,FALSE),"")</f>
        <v>181</v>
      </c>
      <c r="S327" t="s">
        <v>170</v>
      </c>
      <c r="T327" s="23" t="str">
        <f>VLOOKUP(R327,'ESO zone constants'!$L$2:$O$9999,4,FALSE)</f>
        <v>DLC_BASE_GAME</v>
      </c>
      <c r="U327" s="3" t="str">
        <f>VLOOKUP(T327,'LibSets constants'!$B$2:$C$999,2,FALSE)</f>
        <v>Included in base game</v>
      </c>
      <c r="X327" s="3" t="str">
        <f>IF(J327&lt;&gt;"LIBSETS_SETTYPE_BATTLEGROUND",IF(J327&lt;&gt;"LIBSETS_SETTYPE_SPECIAL",IF(Y327&lt;&gt;"",VLOOKUP(Y327,'ESO zone constants'!$E$2:$L$4999,8,FALSE),""),""),"")</f>
        <v/>
      </c>
      <c r="AB327" s="3" t="str">
        <f>IF(J327&lt;&gt;"LIBSETS_SETTYPE_BATTLEGROUND",IF(J327&lt;&gt;"LIBSETS_SETTYPE_SPECIAL",IF(AC327&lt;&gt;"",VLOOKUP(AC327,'ESO zone constants'!$E$2:$L$4999,8,FALSE),""),""),"")</f>
        <v/>
      </c>
      <c r="AF327" s="3" t="str">
        <f>IF(J327&lt;&gt;"LIBSETS_SETTYPE_BATTLEGROUND",IF(J327&lt;&gt;"LIBSETS_SETTYPE_SPECIAL",IF(AG327&lt;&gt;"",VLOOKUP(AG327,'ESO zone constants'!$E$2:$L$4999,8,FALSE),""),""),"")</f>
        <v/>
      </c>
      <c r="AJ327" s="3" t="str">
        <f>IF(J327&lt;&gt;"LIBSETS_SETTYPE_BATTLEGROUND",IF(J327&lt;&gt;"LIBSETS_SETTYPE_SPECIAL",IF(AK327&lt;&gt;"",VLOOKUP(AK327,'ESO zone constants'!$E$2:$L$4999,8,FALSE),""),""),"")</f>
        <v/>
      </c>
      <c r="AN327" s="3" t="str">
        <f>IF(J327&lt;&gt;"LIBSETS_SETTYPE_BATTLEGROUND",IF(J327&lt;&gt;"LIBSETS_SETTYPE_SPECIAL",IF(AO327&lt;&gt;"",VLOOKUP(AO327,'ESO zone constants'!$E$2:$L$4999,8,FALSE),""),""),"")</f>
        <v/>
      </c>
      <c r="AR327" s="25" t="str">
        <f t="shared" si="28"/>
        <v>[59] = {wayshrines={-1,-1,-1,}, dlcId=DLC_BASE_GAME</v>
      </c>
      <c r="AS327" s="25" t="str">
        <f t="shared" si="26"/>
        <v>, zoneIds={181}, veteran=false</v>
      </c>
      <c r="AT327" s="25" t="str">
        <f t="shared" si="29"/>
        <v>, setType=LIBSETS_SETTYPE_CYRODIIL},</v>
      </c>
      <c r="AU327" s="25" t="str">
        <f t="shared" si="27"/>
        <v xml:space="preserve"> --Kyne's Kiss / Kynes Kuss   [Cyrodiil]</v>
      </c>
    </row>
    <row r="328" spans="1:47" x14ac:dyDescent="0.25">
      <c r="A328" s="13">
        <v>63</v>
      </c>
      <c r="B328" t="s">
        <v>1473</v>
      </c>
      <c r="C328" t="s">
        <v>1475</v>
      </c>
      <c r="D328" t="s">
        <v>1474</v>
      </c>
      <c r="G328" s="3">
        <f t="shared" si="25"/>
        <v>63</v>
      </c>
      <c r="J328" s="8" t="s">
        <v>4284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constants'!$E$2:$L$4999,8,FALSE),"")</f>
        <v>181</v>
      </c>
      <c r="S328" t="s">
        <v>170</v>
      </c>
      <c r="T328" s="23" t="str">
        <f>VLOOKUP(R328,'ESO zone constants'!$L$2:$O$9999,4,FALSE)</f>
        <v>DLC_BASE_GAME</v>
      </c>
      <c r="U328" s="3" t="str">
        <f>VLOOKUP(T328,'LibSets constants'!$B$2:$C$999,2,FALSE)</f>
        <v>Included in base game</v>
      </c>
      <c r="X328" s="3" t="str">
        <f>IF(J328&lt;&gt;"LIBSETS_SETTYPE_BATTLEGROUND",IF(J328&lt;&gt;"LIBSETS_SETTYPE_SPECIAL",IF(Y328&lt;&gt;"",VLOOKUP(Y328,'ESO zone constants'!$E$2:$L$4999,8,FALSE),""),""),"")</f>
        <v/>
      </c>
      <c r="AB328" s="3" t="str">
        <f>IF(J328&lt;&gt;"LIBSETS_SETTYPE_BATTLEGROUND",IF(J328&lt;&gt;"LIBSETS_SETTYPE_SPECIAL",IF(AC328&lt;&gt;"",VLOOKUP(AC328,'ESO zone constants'!$E$2:$L$4999,8,FALSE),""),""),"")</f>
        <v/>
      </c>
      <c r="AF328" s="3" t="str">
        <f>IF(J328&lt;&gt;"LIBSETS_SETTYPE_BATTLEGROUND",IF(J328&lt;&gt;"LIBSETS_SETTYPE_SPECIAL",IF(AG328&lt;&gt;"",VLOOKUP(AG328,'ESO zone constants'!$E$2:$L$4999,8,FALSE),""),""),"")</f>
        <v/>
      </c>
      <c r="AJ328" s="3" t="str">
        <f>IF(J328&lt;&gt;"LIBSETS_SETTYPE_BATTLEGROUND",IF(J328&lt;&gt;"LIBSETS_SETTYPE_SPECIAL",IF(AK328&lt;&gt;"",VLOOKUP(AK328,'ESO zone constants'!$E$2:$L$4999,8,FALSE),""),""),"")</f>
        <v/>
      </c>
      <c r="AN328" s="3" t="str">
        <f>IF(J328&lt;&gt;"LIBSETS_SETTYPE_BATTLEGROUND",IF(J328&lt;&gt;"LIBSETS_SETTYPE_SPECIAL",IF(AO328&lt;&gt;"",VLOOKUP(AO328,'ESO zone constants'!$E$2:$L$4999,8,FALSE),""),""),"")</f>
        <v/>
      </c>
      <c r="AR328" s="25" t="str">
        <f t="shared" si="28"/>
        <v>[63] = {wayshrines={-1,-1,-1,}, dlcId=DLC_BASE_GAME</v>
      </c>
      <c r="AS328" s="25" t="str">
        <f t="shared" si="26"/>
        <v>, zoneIds={181}, veteran=false</v>
      </c>
      <c r="AT328" s="25" t="str">
        <f t="shared" si="29"/>
        <v>, setType=LIBSETS_SETTYPE_CYRODIIL},</v>
      </c>
      <c r="AU328" s="25" t="str">
        <f t="shared" si="27"/>
        <v xml:space="preserve"> --The Juggernaut / Koloss   [Cyrodiil]</v>
      </c>
    </row>
    <row r="329" spans="1:47" x14ac:dyDescent="0.25">
      <c r="A329" s="13">
        <v>67</v>
      </c>
      <c r="B329" t="s">
        <v>1485</v>
      </c>
      <c r="C329" t="s">
        <v>1487</v>
      </c>
      <c r="D329" t="s">
        <v>1486</v>
      </c>
      <c r="G329" s="3">
        <f t="shared" si="25"/>
        <v>67</v>
      </c>
      <c r="J329" s="8" t="s">
        <v>4284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constants'!$E$2:$L$4999,8,FALSE),"")</f>
        <v>181</v>
      </c>
      <c r="S329" t="s">
        <v>170</v>
      </c>
      <c r="T329" s="23" t="str">
        <f>VLOOKUP(R329,'ESO zone constants'!$L$2:$O$9999,4,FALSE)</f>
        <v>DLC_BASE_GAME</v>
      </c>
      <c r="U329" s="3" t="str">
        <f>VLOOKUP(T329,'LibSets constants'!$B$2:$C$999,2,FALSE)</f>
        <v>Included in base game</v>
      </c>
      <c r="X329" s="3" t="str">
        <f>IF(J329&lt;&gt;"LIBSETS_SETTYPE_BATTLEGROUND",IF(J329&lt;&gt;"LIBSETS_SETTYPE_SPECIAL",IF(Y329&lt;&gt;"",VLOOKUP(Y329,'ESO zone constants'!$E$2:$L$4999,8,FALSE),""),""),"")</f>
        <v/>
      </c>
      <c r="AB329" s="3" t="str">
        <f>IF(J329&lt;&gt;"LIBSETS_SETTYPE_BATTLEGROUND",IF(J329&lt;&gt;"LIBSETS_SETTYPE_SPECIAL",IF(AC329&lt;&gt;"",VLOOKUP(AC329,'ESO zone constants'!$E$2:$L$4999,8,FALSE),""),""),"")</f>
        <v/>
      </c>
      <c r="AF329" s="3" t="str">
        <f>IF(J329&lt;&gt;"LIBSETS_SETTYPE_BATTLEGROUND",IF(J329&lt;&gt;"LIBSETS_SETTYPE_SPECIAL",IF(AG329&lt;&gt;"",VLOOKUP(AG329,'ESO zone constants'!$E$2:$L$4999,8,FALSE),""),""),"")</f>
        <v/>
      </c>
      <c r="AJ329" s="3" t="str">
        <f>IF(J329&lt;&gt;"LIBSETS_SETTYPE_BATTLEGROUND",IF(J329&lt;&gt;"LIBSETS_SETTYPE_SPECIAL",IF(AK329&lt;&gt;"",VLOOKUP(AK329,'ESO zone constants'!$E$2:$L$4999,8,FALSE),""),""),"")</f>
        <v/>
      </c>
      <c r="AN329" s="3" t="str">
        <f>IF(J329&lt;&gt;"LIBSETS_SETTYPE_BATTLEGROUND",IF(J329&lt;&gt;"LIBSETS_SETTYPE_SPECIAL",IF(AO329&lt;&gt;"",VLOOKUP(AO329,'ESO zone constants'!$E$2:$L$4999,8,FALSE),""),""),"")</f>
        <v/>
      </c>
      <c r="AR329" s="25" t="str">
        <f t="shared" si="28"/>
        <v>[67] = {wayshrines={-1,-1,-1,}, dlcId=DLC_BASE_GAME</v>
      </c>
      <c r="AS329" s="25" t="str">
        <f t="shared" si="26"/>
        <v>, zoneIds={181}, veteran=false</v>
      </c>
      <c r="AT329" s="25" t="str">
        <f t="shared" si="29"/>
        <v>, setType=LIBSETS_SETTYPE_CYRODIIL},</v>
      </c>
      <c r="AU329" s="25" t="str">
        <f t="shared" si="27"/>
        <v xml:space="preserve"> --Shadow Walker / Schattengänger   [Cyrodiil]</v>
      </c>
    </row>
    <row r="330" spans="1:47" x14ac:dyDescent="0.25">
      <c r="A330" s="13">
        <v>76</v>
      </c>
      <c r="B330" t="s">
        <v>1512</v>
      </c>
      <c r="C330" t="s">
        <v>1514</v>
      </c>
      <c r="D330" t="s">
        <v>1513</v>
      </c>
      <c r="G330" s="3">
        <f t="shared" si="25"/>
        <v>76</v>
      </c>
      <c r="J330" s="8" t="s">
        <v>4284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constants'!$E$2:$L$4999,8,FALSE),"")</f>
        <v>181</v>
      </c>
      <c r="S330" t="s">
        <v>170</v>
      </c>
      <c r="T330" s="23" t="str">
        <f>VLOOKUP(R330,'ESO zone constants'!$L$2:$O$9999,4,FALSE)</f>
        <v>DLC_BASE_GAME</v>
      </c>
      <c r="U330" s="3" t="str">
        <f>VLOOKUP(T330,'LibSets constants'!$B$2:$C$999,2,FALSE)</f>
        <v>Included in base game</v>
      </c>
      <c r="X330" s="3" t="str">
        <f>IF(J330&lt;&gt;"LIBSETS_SETTYPE_BATTLEGROUND",IF(J330&lt;&gt;"LIBSETS_SETTYPE_SPECIAL",IF(Y330&lt;&gt;"",VLOOKUP(Y330,'ESO zone constants'!$E$2:$L$4999,8,FALSE),""),""),"")</f>
        <v/>
      </c>
      <c r="AB330" s="3" t="str">
        <f>IF(J330&lt;&gt;"LIBSETS_SETTYPE_BATTLEGROUND",IF(J330&lt;&gt;"LIBSETS_SETTYPE_SPECIAL",IF(AC330&lt;&gt;"",VLOOKUP(AC330,'ESO zone constants'!$E$2:$L$4999,8,FALSE),""),""),"")</f>
        <v/>
      </c>
      <c r="AF330" s="3" t="str">
        <f>IF(J330&lt;&gt;"LIBSETS_SETTYPE_BATTLEGROUND",IF(J330&lt;&gt;"LIBSETS_SETTYPE_SPECIAL",IF(AG330&lt;&gt;"",VLOOKUP(AG330,'ESO zone constants'!$E$2:$L$4999,8,FALSE),""),""),"")</f>
        <v/>
      </c>
      <c r="AJ330" s="3" t="str">
        <f>IF(J330&lt;&gt;"LIBSETS_SETTYPE_BATTLEGROUND",IF(J330&lt;&gt;"LIBSETS_SETTYPE_SPECIAL",IF(AK330&lt;&gt;"",VLOOKUP(AK330,'ESO zone constants'!$E$2:$L$4999,8,FALSE),""),""),"")</f>
        <v/>
      </c>
      <c r="AN330" s="3" t="str">
        <f>IF(J330&lt;&gt;"LIBSETS_SETTYPE_BATTLEGROUND",IF(J330&lt;&gt;"LIBSETS_SETTYPE_SPECIAL",IF(AO330&lt;&gt;"",VLOOKUP(AO330,'ESO zone constants'!$E$2:$L$4999,8,FALSE),""),""),"")</f>
        <v/>
      </c>
      <c r="AR330" s="25" t="str">
        <f t="shared" si="28"/>
        <v>[76] = {wayshrines={-1,-1,-1,}, dlcId=DLC_BASE_GAME</v>
      </c>
      <c r="AS330" s="25" t="str">
        <f t="shared" si="26"/>
        <v>, zoneIds={181}, veteran=false</v>
      </c>
      <c r="AT330" s="25" t="str">
        <f t="shared" si="29"/>
        <v>, setType=LIBSETS_SETTYPE_CYRODIIL},</v>
      </c>
      <c r="AU330" s="25" t="str">
        <f t="shared" si="27"/>
        <v xml:space="preserve"> --Robes of Alteration Mastery / Roben der Veränderungsbeherrschung   [Cyrodiil]</v>
      </c>
    </row>
    <row r="331" spans="1:47" x14ac:dyDescent="0.25">
      <c r="A331" s="13">
        <v>83</v>
      </c>
      <c r="B331" t="s">
        <v>1533</v>
      </c>
      <c r="C331" t="s">
        <v>1535</v>
      </c>
      <c r="D331" t="s">
        <v>1534</v>
      </c>
      <c r="G331" s="3">
        <f t="shared" si="25"/>
        <v>83</v>
      </c>
      <c r="J331" s="8" t="s">
        <v>4284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constants'!$E$2:$L$4999,8,FALSE),"")</f>
        <v>181</v>
      </c>
      <c r="S331" t="s">
        <v>170</v>
      </c>
      <c r="T331" s="23" t="str">
        <f>VLOOKUP(R331,'ESO zone constants'!$L$2:$O$9999,4,FALSE)</f>
        <v>DLC_BASE_GAME</v>
      </c>
      <c r="U331" s="3" t="str">
        <f>VLOOKUP(T331,'LibSets constants'!$B$2:$C$999,2,FALSE)</f>
        <v>Included in base game</v>
      </c>
      <c r="X331" s="3" t="str">
        <f>IF(J331&lt;&gt;"LIBSETS_SETTYPE_BATTLEGROUND",IF(J331&lt;&gt;"LIBSETS_SETTYPE_SPECIAL",IF(Y331&lt;&gt;"",VLOOKUP(Y331,'ESO zone constants'!$E$2:$L$4999,8,FALSE),""),""),"")</f>
        <v/>
      </c>
      <c r="AB331" s="3" t="str">
        <f>IF(J331&lt;&gt;"LIBSETS_SETTYPE_BATTLEGROUND",IF(J331&lt;&gt;"LIBSETS_SETTYPE_SPECIAL",IF(AC331&lt;&gt;"",VLOOKUP(AC331,'ESO zone constants'!$E$2:$L$4999,8,FALSE),""),""),"")</f>
        <v/>
      </c>
      <c r="AF331" s="3" t="str">
        <f>IF(J331&lt;&gt;"LIBSETS_SETTYPE_BATTLEGROUND",IF(J331&lt;&gt;"LIBSETS_SETTYPE_SPECIAL",IF(AG331&lt;&gt;"",VLOOKUP(AG331,'ESO zone constants'!$E$2:$L$4999,8,FALSE),""),""),"")</f>
        <v/>
      </c>
      <c r="AJ331" s="3" t="str">
        <f>IF(J331&lt;&gt;"LIBSETS_SETTYPE_BATTLEGROUND",IF(J331&lt;&gt;"LIBSETS_SETTYPE_SPECIAL",IF(AK331&lt;&gt;"",VLOOKUP(AK331,'ESO zone constants'!$E$2:$L$4999,8,FALSE),""),""),"")</f>
        <v/>
      </c>
      <c r="AN331" s="3" t="str">
        <f>IF(J331&lt;&gt;"LIBSETS_SETTYPE_BATTLEGROUND",IF(J331&lt;&gt;"LIBSETS_SETTYPE_SPECIAL",IF(AO331&lt;&gt;"",VLOOKUP(AO331,'ESO zone constants'!$E$2:$L$4999,8,FALSE),""),""),"")</f>
        <v/>
      </c>
      <c r="AR331" s="25" t="str">
        <f t="shared" si="28"/>
        <v>[83] = {wayshrines={-1,-1,-1,}, dlcId=DLC_BASE_GAME</v>
      </c>
      <c r="AS331" s="25" t="str">
        <f t="shared" si="26"/>
        <v>, zoneIds={181}, veteran=false</v>
      </c>
      <c r="AT331" s="25" t="str">
        <f t="shared" si="29"/>
        <v>, setType=LIBSETS_SETTYPE_CYRODIIL},</v>
      </c>
      <c r="AU331" s="25" t="str">
        <f t="shared" si="27"/>
        <v xml:space="preserve"> --Elf Bane / Elfenfluch   [Cyrodiil]</v>
      </c>
    </row>
    <row r="332" spans="1:47" x14ac:dyDescent="0.25">
      <c r="A332" s="13">
        <v>85</v>
      </c>
      <c r="B332" t="s">
        <v>1539</v>
      </c>
      <c r="C332" t="s">
        <v>1541</v>
      </c>
      <c r="D332" t="s">
        <v>1540</v>
      </c>
      <c r="G332" s="3">
        <f t="shared" si="25"/>
        <v>85</v>
      </c>
      <c r="J332" s="8" t="s">
        <v>4284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constants'!$E$2:$L$4999,8,FALSE),"")</f>
        <v>181</v>
      </c>
      <c r="S332" t="s">
        <v>170</v>
      </c>
      <c r="T332" s="23" t="str">
        <f>VLOOKUP(R332,'ESO zone constants'!$L$2:$O$9999,4,FALSE)</f>
        <v>DLC_BASE_GAME</v>
      </c>
      <c r="U332" s="3" t="str">
        <f>VLOOKUP(T332,'LibSets constants'!$B$2:$C$999,2,FALSE)</f>
        <v>Included in base game</v>
      </c>
      <c r="X332" s="3" t="str">
        <f>IF(J332&lt;&gt;"LIBSETS_SETTYPE_BATTLEGROUND",IF(J332&lt;&gt;"LIBSETS_SETTYPE_SPECIAL",IF(Y332&lt;&gt;"",VLOOKUP(Y332,'ESO zone constants'!$E$2:$L$4999,8,FALSE),""),""),"")</f>
        <v/>
      </c>
      <c r="AB332" s="3" t="str">
        <f>IF(J332&lt;&gt;"LIBSETS_SETTYPE_BATTLEGROUND",IF(J332&lt;&gt;"LIBSETS_SETTYPE_SPECIAL",IF(AC332&lt;&gt;"",VLOOKUP(AC332,'ESO zone constants'!$E$2:$L$4999,8,FALSE),""),""),"")</f>
        <v/>
      </c>
      <c r="AF332" s="3" t="str">
        <f>IF(J332&lt;&gt;"LIBSETS_SETTYPE_BATTLEGROUND",IF(J332&lt;&gt;"LIBSETS_SETTYPE_SPECIAL",IF(AG332&lt;&gt;"",VLOOKUP(AG332,'ESO zone constants'!$E$2:$L$4999,8,FALSE),""),""),"")</f>
        <v/>
      </c>
      <c r="AJ332" s="3" t="str">
        <f>IF(J332&lt;&gt;"LIBSETS_SETTYPE_BATTLEGROUND",IF(J332&lt;&gt;"LIBSETS_SETTYPE_SPECIAL",IF(AK332&lt;&gt;"",VLOOKUP(AK332,'ESO zone constants'!$E$2:$L$4999,8,FALSE),""),""),"")</f>
        <v/>
      </c>
      <c r="AN332" s="3" t="str">
        <f>IF(J332&lt;&gt;"LIBSETS_SETTYPE_BATTLEGROUND",IF(J332&lt;&gt;"LIBSETS_SETTYPE_SPECIAL",IF(AO332&lt;&gt;"",VLOOKUP(AO332,'ESO zone constants'!$E$2:$L$4999,8,FALSE),""),""),"")</f>
        <v/>
      </c>
      <c r="AR332" s="25" t="str">
        <f t="shared" si="28"/>
        <v>[85] = {wayshrines={-1,-1,-1,}, dlcId=DLC_BASE_GAME</v>
      </c>
      <c r="AS332" s="25" t="str">
        <f t="shared" si="26"/>
        <v>, zoneIds={181}, veteran=false</v>
      </c>
      <c r="AT332" s="25" t="str">
        <f t="shared" si="29"/>
        <v>, setType=LIBSETS_SETTYPE_CYRODIIL},</v>
      </c>
      <c r="AU332" s="25" t="str">
        <f t="shared" si="27"/>
        <v xml:space="preserve"> --Almalexia's Mercy / Almalexias Gnade   [Cyrodiil]</v>
      </c>
    </row>
    <row r="333" spans="1:47" x14ac:dyDescent="0.25">
      <c r="A333" s="13">
        <v>89</v>
      </c>
      <c r="B333" t="s">
        <v>1551</v>
      </c>
      <c r="C333" t="s">
        <v>1553</v>
      </c>
      <c r="D333" t="s">
        <v>1552</v>
      </c>
      <c r="G333" s="3">
        <f t="shared" si="25"/>
        <v>89</v>
      </c>
      <c r="J333" s="8" t="s">
        <v>4284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constants'!$E$2:$L$4999,8,FALSE),"")</f>
        <v>181</v>
      </c>
      <c r="S333" t="s">
        <v>170</v>
      </c>
      <c r="T333" s="23" t="str">
        <f>VLOOKUP(R333,'ESO zone constants'!$L$2:$O$9999,4,FALSE)</f>
        <v>DLC_BASE_GAME</v>
      </c>
      <c r="U333" s="3" t="str">
        <f>VLOOKUP(T333,'LibSets constants'!$B$2:$C$999,2,FALSE)</f>
        <v>Included in base game</v>
      </c>
      <c r="X333" s="3" t="str">
        <f>IF(J333&lt;&gt;"LIBSETS_SETTYPE_BATTLEGROUND",IF(J333&lt;&gt;"LIBSETS_SETTYPE_SPECIAL",IF(Y333&lt;&gt;"",VLOOKUP(Y333,'ESO zone constants'!$E$2:$L$4999,8,FALSE),""),""),"")</f>
        <v/>
      </c>
      <c r="AB333" s="3" t="str">
        <f>IF(J333&lt;&gt;"LIBSETS_SETTYPE_BATTLEGROUND",IF(J333&lt;&gt;"LIBSETS_SETTYPE_SPECIAL",IF(AC333&lt;&gt;"",VLOOKUP(AC333,'ESO zone constants'!$E$2:$L$4999,8,FALSE),""),""),"")</f>
        <v/>
      </c>
      <c r="AF333" s="3" t="str">
        <f>IF(J333&lt;&gt;"LIBSETS_SETTYPE_BATTLEGROUND",IF(J333&lt;&gt;"LIBSETS_SETTYPE_SPECIAL",IF(AG333&lt;&gt;"",VLOOKUP(AG333,'ESO zone constants'!$E$2:$L$4999,8,FALSE),""),""),"")</f>
        <v/>
      </c>
      <c r="AJ333" s="3" t="str">
        <f>IF(J333&lt;&gt;"LIBSETS_SETTYPE_BATTLEGROUND",IF(J333&lt;&gt;"LIBSETS_SETTYPE_SPECIAL",IF(AK333&lt;&gt;"",VLOOKUP(AK333,'ESO zone constants'!$E$2:$L$4999,8,FALSE),""),""),"")</f>
        <v/>
      </c>
      <c r="AN333" s="3" t="str">
        <f>IF(J333&lt;&gt;"LIBSETS_SETTYPE_BATTLEGROUND",IF(J333&lt;&gt;"LIBSETS_SETTYPE_SPECIAL",IF(AO333&lt;&gt;"",VLOOKUP(AO333,'ESO zone constants'!$E$2:$L$4999,8,FALSE),""),""),"")</f>
        <v/>
      </c>
      <c r="AR333" s="25" t="str">
        <f t="shared" si="28"/>
        <v>[89] = {wayshrines={-1,-1,-1,}, dlcId=DLC_BASE_GAME</v>
      </c>
      <c r="AS333" s="25" t="str">
        <f t="shared" si="26"/>
        <v>, zoneIds={181}, veteran=false</v>
      </c>
      <c r="AT333" s="25" t="str">
        <f t="shared" si="29"/>
        <v>, setType=LIBSETS_SETTYPE_CYRODIIL},</v>
      </c>
      <c r="AU333" s="25" t="str">
        <f t="shared" si="27"/>
        <v xml:space="preserve"> --Sentry / Wachposten   [Cyrodiil]</v>
      </c>
    </row>
    <row r="334" spans="1:47" x14ac:dyDescent="0.25">
      <c r="A334" s="13">
        <v>97</v>
      </c>
      <c r="B334" t="s">
        <v>1575</v>
      </c>
      <c r="C334" t="s">
        <v>1577</v>
      </c>
      <c r="D334" t="s">
        <v>1576</v>
      </c>
      <c r="G334" s="3">
        <f t="shared" si="25"/>
        <v>97</v>
      </c>
      <c r="I334" t="s">
        <v>4231</v>
      </c>
      <c r="J334" s="8" t="s">
        <v>4284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constants'!$E$2:$L$4999,8,FALSE),"")</f>
        <v>181</v>
      </c>
      <c r="S334" t="s">
        <v>170</v>
      </c>
      <c r="T334" s="23" t="str">
        <f>VLOOKUP(R334,'ESO zone constants'!$L$2:$O$9999,4,FALSE)</f>
        <v>DLC_BASE_GAME</v>
      </c>
      <c r="U334" s="3" t="str">
        <f>VLOOKUP(T334,'LibSets constants'!$B$2:$C$999,2,FALSE)</f>
        <v>Included in base game</v>
      </c>
      <c r="X334" s="3" t="str">
        <f>IF(J334&lt;&gt;"LIBSETS_SETTYPE_BATTLEGROUND",IF(J334&lt;&gt;"LIBSETS_SETTYPE_SPECIAL",IF(Y334&lt;&gt;"",VLOOKUP(Y334,'ESO zone constants'!$E$2:$L$4999,8,FALSE),""),""),"")</f>
        <v/>
      </c>
      <c r="AB334" s="3" t="str">
        <f>IF(J334&lt;&gt;"LIBSETS_SETTYPE_BATTLEGROUND",IF(J334&lt;&gt;"LIBSETS_SETTYPE_SPECIAL",IF(AC334&lt;&gt;"",VLOOKUP(AC334,'ESO zone constants'!$E$2:$L$4999,8,FALSE),""),""),"")</f>
        <v/>
      </c>
      <c r="AF334" s="3" t="str">
        <f>IF(J334&lt;&gt;"LIBSETS_SETTYPE_BATTLEGROUND",IF(J334&lt;&gt;"LIBSETS_SETTYPE_SPECIAL",IF(AG334&lt;&gt;"",VLOOKUP(AG334,'ESO zone constants'!$E$2:$L$4999,8,FALSE),""),""),"")</f>
        <v/>
      </c>
      <c r="AJ334" s="3" t="str">
        <f>IF(J334&lt;&gt;"LIBSETS_SETTYPE_BATTLEGROUND",IF(J334&lt;&gt;"LIBSETS_SETTYPE_SPECIAL",IF(AK334&lt;&gt;"",VLOOKUP(AK334,'ESO zone constants'!$E$2:$L$4999,8,FALSE),""),""),"")</f>
        <v/>
      </c>
      <c r="AN334" s="3" t="str">
        <f>IF(J334&lt;&gt;"LIBSETS_SETTYPE_BATTLEGROUND",IF(J334&lt;&gt;"LIBSETS_SETTYPE_SPECIAL",IF(AO334&lt;&gt;"",VLOOKUP(AO334,'ESO zone constants'!$E$2:$L$4999,8,FALSE),""),""),"")</f>
        <v/>
      </c>
      <c r="AR334" s="25" t="str">
        <f t="shared" si="28"/>
        <v>[97] = {wayshrines={-1,-1,-1,}, dlcId=DLC_BASE_GAME</v>
      </c>
      <c r="AS334" s="25" t="str">
        <f t="shared" si="26"/>
        <v>, zoneIds={181}, veteran=false</v>
      </c>
      <c r="AT334" s="25" t="str">
        <f t="shared" si="29"/>
        <v>, setType=LIBSETS_SETTYPE_CYRODIIL},</v>
      </c>
      <c r="AU334" s="25" t="str">
        <f t="shared" si="27"/>
        <v xml:space="preserve"> --The Arch-Mage / Erzmagier   [Cyrodiil]</v>
      </c>
    </row>
    <row r="335" spans="1:47" x14ac:dyDescent="0.25">
      <c r="A335" s="13">
        <v>100</v>
      </c>
      <c r="B335" t="s">
        <v>1584</v>
      </c>
      <c r="C335" t="s">
        <v>1586</v>
      </c>
      <c r="D335" t="s">
        <v>1585</v>
      </c>
      <c r="G335" s="3">
        <f t="shared" si="25"/>
        <v>100</v>
      </c>
      <c r="J335" s="8" t="s">
        <v>4284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constants'!$E$2:$L$4999,8,FALSE),"")</f>
        <v>181</v>
      </c>
      <c r="S335" t="s">
        <v>170</v>
      </c>
      <c r="T335" s="23" t="str">
        <f>VLOOKUP(R335,'ESO zone constants'!$L$2:$O$9999,4,FALSE)</f>
        <v>DLC_BASE_GAME</v>
      </c>
      <c r="U335" s="3" t="str">
        <f>VLOOKUP(T335,'LibSets constants'!$B$2:$C$999,2,FALSE)</f>
        <v>Included in base game</v>
      </c>
      <c r="X335" s="3" t="str">
        <f>IF(J335&lt;&gt;"LIBSETS_SETTYPE_BATTLEGROUND",IF(J335&lt;&gt;"LIBSETS_SETTYPE_SPECIAL",IF(Y335&lt;&gt;"",VLOOKUP(Y335,'ESO zone constants'!$E$2:$L$4999,8,FALSE),""),""),"")</f>
        <v/>
      </c>
      <c r="AB335" s="3" t="str">
        <f>IF(J335&lt;&gt;"LIBSETS_SETTYPE_BATTLEGROUND",IF(J335&lt;&gt;"LIBSETS_SETTYPE_SPECIAL",IF(AC335&lt;&gt;"",VLOOKUP(AC335,'ESO zone constants'!$E$2:$L$4999,8,FALSE),""),""),"")</f>
        <v/>
      </c>
      <c r="AF335" s="3" t="str">
        <f>IF(J335&lt;&gt;"LIBSETS_SETTYPE_BATTLEGROUND",IF(J335&lt;&gt;"LIBSETS_SETTYPE_SPECIAL",IF(AG335&lt;&gt;"",VLOOKUP(AG335,'ESO zone constants'!$E$2:$L$4999,8,FALSE),""),""),"")</f>
        <v/>
      </c>
      <c r="AJ335" s="3" t="str">
        <f>IF(J335&lt;&gt;"LIBSETS_SETTYPE_BATTLEGROUND",IF(J335&lt;&gt;"LIBSETS_SETTYPE_SPECIAL",IF(AK335&lt;&gt;"",VLOOKUP(AK335,'ESO zone constants'!$E$2:$L$4999,8,FALSE),""),""),"")</f>
        <v/>
      </c>
      <c r="AN335" s="3" t="str">
        <f>IF(J335&lt;&gt;"LIBSETS_SETTYPE_BATTLEGROUND",IF(J335&lt;&gt;"LIBSETS_SETTYPE_SPECIAL",IF(AO335&lt;&gt;"",VLOOKUP(AO335,'ESO zone constants'!$E$2:$L$4999,8,FALSE),""),""),"")</f>
        <v/>
      </c>
      <c r="AR335" s="25" t="str">
        <f t="shared" si="28"/>
        <v>[100] = {wayshrines={-1,-1,-1,}, dlcId=DLC_BASE_GAME</v>
      </c>
      <c r="AS335" s="25" t="str">
        <f t="shared" si="26"/>
        <v>, zoneIds={181}, veteran=false</v>
      </c>
      <c r="AT335" s="25" t="str">
        <f t="shared" si="29"/>
        <v>, setType=LIBSETS_SETTYPE_CYRODIIL},</v>
      </c>
      <c r="AU335" s="25" t="str">
        <f t="shared" si="27"/>
        <v xml:space="preserve"> --Hawk's Eye / Falkenauge   [Cyrodiil]</v>
      </c>
    </row>
    <row r="336" spans="1:47" x14ac:dyDescent="0.25">
      <c r="A336" s="13">
        <v>101</v>
      </c>
      <c r="B336" t="s">
        <v>1587</v>
      </c>
      <c r="C336" t="s">
        <v>1588</v>
      </c>
      <c r="D336" t="s">
        <v>1588</v>
      </c>
      <c r="G336" s="3">
        <f t="shared" si="25"/>
        <v>101</v>
      </c>
      <c r="J336" s="8" t="s">
        <v>4284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constants'!$E$2:$L$4999,8,FALSE),"")</f>
        <v>181</v>
      </c>
      <c r="S336" t="s">
        <v>170</v>
      </c>
      <c r="T336" s="23" t="str">
        <f>VLOOKUP(R336,'ESO zone constants'!$L$2:$O$9999,4,FALSE)</f>
        <v>DLC_BASE_GAME</v>
      </c>
      <c r="U336" s="3" t="str">
        <f>VLOOKUP(T336,'LibSets constants'!$B$2:$C$999,2,FALSE)</f>
        <v>Included in base game</v>
      </c>
      <c r="X336" s="3" t="str">
        <f>IF(J336&lt;&gt;"LIBSETS_SETTYPE_BATTLEGROUND",IF(J336&lt;&gt;"LIBSETS_SETTYPE_SPECIAL",IF(Y336&lt;&gt;"",VLOOKUP(Y336,'ESO zone constants'!$E$2:$L$4999,8,FALSE),""),""),"")</f>
        <v/>
      </c>
      <c r="AB336" s="3" t="str">
        <f>IF(J336&lt;&gt;"LIBSETS_SETTYPE_BATTLEGROUND",IF(J336&lt;&gt;"LIBSETS_SETTYPE_SPECIAL",IF(AC336&lt;&gt;"",VLOOKUP(AC336,'ESO zone constants'!$E$2:$L$4999,8,FALSE),""),""),"")</f>
        <v/>
      </c>
      <c r="AF336" s="3" t="str">
        <f>IF(J336&lt;&gt;"LIBSETS_SETTYPE_BATTLEGROUND",IF(J336&lt;&gt;"LIBSETS_SETTYPE_SPECIAL",IF(AG336&lt;&gt;"",VLOOKUP(AG336,'ESO zone constants'!$E$2:$L$4999,8,FALSE),""),""),"")</f>
        <v/>
      </c>
      <c r="AJ336" s="3" t="str">
        <f>IF(J336&lt;&gt;"LIBSETS_SETTYPE_BATTLEGROUND",IF(J336&lt;&gt;"LIBSETS_SETTYPE_SPECIAL",IF(AK336&lt;&gt;"",VLOOKUP(AK336,'ESO zone constants'!$E$2:$L$4999,8,FALSE),""),""),"")</f>
        <v/>
      </c>
      <c r="AN336" s="3" t="str">
        <f>IF(J336&lt;&gt;"LIBSETS_SETTYPE_BATTLEGROUND",IF(J336&lt;&gt;"LIBSETS_SETTYPE_SPECIAL",IF(AO336&lt;&gt;"",VLOOKUP(AO336,'ESO zone constants'!$E$2:$L$4999,8,FALSE),""),""),"")</f>
        <v/>
      </c>
      <c r="AR336" s="25" t="str">
        <f t="shared" si="28"/>
        <v>[101] = {wayshrines={-1,-1,-1,}, dlcId=DLC_BASE_GAME</v>
      </c>
      <c r="AS336" s="25" t="str">
        <f t="shared" si="26"/>
        <v>, zoneIds={181}, veteran=false</v>
      </c>
      <c r="AT336" s="25" t="str">
        <f t="shared" si="29"/>
        <v>, setType=LIBSETS_SETTYPE_CYRODIIL},</v>
      </c>
      <c r="AU336" s="25" t="str">
        <f t="shared" si="27"/>
        <v xml:space="preserve"> --Affliction / Elend   [Cyrodiil]</v>
      </c>
    </row>
    <row r="337" spans="1:47" x14ac:dyDescent="0.25">
      <c r="A337" s="13">
        <v>104</v>
      </c>
      <c r="B337" t="s">
        <v>1595</v>
      </c>
      <c r="C337" t="s">
        <v>1597</v>
      </c>
      <c r="D337" t="s">
        <v>1596</v>
      </c>
      <c r="G337" s="3">
        <f t="shared" si="25"/>
        <v>104</v>
      </c>
      <c r="J337" s="8" t="s">
        <v>4284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constants'!$E$2:$L$4999,8,FALSE),"")</f>
        <v>181</v>
      </c>
      <c r="S337" t="s">
        <v>170</v>
      </c>
      <c r="T337" s="23" t="str">
        <f>VLOOKUP(R337,'ESO zone constants'!$L$2:$O$9999,4,FALSE)</f>
        <v>DLC_BASE_GAME</v>
      </c>
      <c r="U337" s="3" t="str">
        <f>VLOOKUP(T337,'LibSets constants'!$B$2:$C$999,2,FALSE)</f>
        <v>Included in base game</v>
      </c>
      <c r="X337" s="3" t="str">
        <f>IF(J337&lt;&gt;"LIBSETS_SETTYPE_BATTLEGROUND",IF(J337&lt;&gt;"LIBSETS_SETTYPE_SPECIAL",IF(Y337&lt;&gt;"",VLOOKUP(Y337,'ESO zone constants'!$E$2:$L$4999,8,FALSE),""),""),"")</f>
        <v/>
      </c>
      <c r="AB337" s="3" t="str">
        <f>IF(J337&lt;&gt;"LIBSETS_SETTYPE_BATTLEGROUND",IF(J337&lt;&gt;"LIBSETS_SETTYPE_SPECIAL",IF(AC337&lt;&gt;"",VLOOKUP(AC337,'ESO zone constants'!$E$2:$L$4999,8,FALSE),""),""),"")</f>
        <v/>
      </c>
      <c r="AF337" s="3" t="str">
        <f>IF(J337&lt;&gt;"LIBSETS_SETTYPE_BATTLEGROUND",IF(J337&lt;&gt;"LIBSETS_SETTYPE_SPECIAL",IF(AG337&lt;&gt;"",VLOOKUP(AG337,'ESO zone constants'!$E$2:$L$4999,8,FALSE),""),""),"")</f>
        <v/>
      </c>
      <c r="AJ337" s="3" t="str">
        <f>IF(J337&lt;&gt;"LIBSETS_SETTYPE_BATTLEGROUND",IF(J337&lt;&gt;"LIBSETS_SETTYPE_SPECIAL",IF(AK337&lt;&gt;"",VLOOKUP(AK337,'ESO zone constants'!$E$2:$L$4999,8,FALSE),""),""),"")</f>
        <v/>
      </c>
      <c r="AN337" s="3" t="str">
        <f>IF(J337&lt;&gt;"LIBSETS_SETTYPE_BATTLEGROUND",IF(J337&lt;&gt;"LIBSETS_SETTYPE_SPECIAL",IF(AO337&lt;&gt;"",VLOOKUP(AO337,'ESO zone constants'!$E$2:$L$4999,8,FALSE),""),""),"")</f>
        <v/>
      </c>
      <c r="AR337" s="25" t="str">
        <f t="shared" si="28"/>
        <v>[104] = {wayshrines={-1,-1,-1,}, dlcId=DLC_BASE_GAME</v>
      </c>
      <c r="AS337" s="25" t="str">
        <f t="shared" si="26"/>
        <v>, zoneIds={181}, veteran=false</v>
      </c>
      <c r="AT337" s="25" t="str">
        <f t="shared" si="29"/>
        <v>, setType=LIBSETS_SETTYPE_CYRODIIL},</v>
      </c>
      <c r="AU337" s="25" t="str">
        <f t="shared" si="27"/>
        <v xml:space="preserve"> --Curse Eater / Fluchfresser   [Cyrodiil]</v>
      </c>
    </row>
    <row r="338" spans="1:47" x14ac:dyDescent="0.25">
      <c r="A338" s="13">
        <v>108</v>
      </c>
      <c r="B338" t="s">
        <v>1607</v>
      </c>
      <c r="C338" t="s">
        <v>1609</v>
      </c>
      <c r="D338" t="s">
        <v>1608</v>
      </c>
      <c r="G338" s="3">
        <f t="shared" si="25"/>
        <v>108</v>
      </c>
      <c r="J338" s="8" t="s">
        <v>4284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constants'!$E$2:$L$4999,8,FALSE),"")</f>
        <v>181</v>
      </c>
      <c r="S338" t="s">
        <v>170</v>
      </c>
      <c r="T338" s="23" t="str">
        <f>VLOOKUP(R338,'ESO zone constants'!$L$2:$O$9999,4,FALSE)</f>
        <v>DLC_BASE_GAME</v>
      </c>
      <c r="U338" s="3" t="str">
        <f>VLOOKUP(T338,'LibSets constants'!$B$2:$C$999,2,FALSE)</f>
        <v>Included in base game</v>
      </c>
      <c r="X338" s="3" t="str">
        <f>IF(J338&lt;&gt;"LIBSETS_SETTYPE_BATTLEGROUND",IF(J338&lt;&gt;"LIBSETS_SETTYPE_SPECIAL",IF(Y338&lt;&gt;"",VLOOKUP(Y338,'ESO zone constants'!$E$2:$L$4999,8,FALSE),""),""),"")</f>
        <v/>
      </c>
      <c r="AB338" s="3" t="str">
        <f>IF(J338&lt;&gt;"LIBSETS_SETTYPE_BATTLEGROUND",IF(J338&lt;&gt;"LIBSETS_SETTYPE_SPECIAL",IF(AC338&lt;&gt;"",VLOOKUP(AC338,'ESO zone constants'!$E$2:$L$4999,8,FALSE),""),""),"")</f>
        <v/>
      </c>
      <c r="AF338" s="3" t="str">
        <f>IF(J338&lt;&gt;"LIBSETS_SETTYPE_BATTLEGROUND",IF(J338&lt;&gt;"LIBSETS_SETTYPE_SPECIAL",IF(AG338&lt;&gt;"",VLOOKUP(AG338,'ESO zone constants'!$E$2:$L$4999,8,FALSE),""),""),"")</f>
        <v/>
      </c>
      <c r="AJ338" s="3" t="str">
        <f>IF(J338&lt;&gt;"LIBSETS_SETTYPE_BATTLEGROUND",IF(J338&lt;&gt;"LIBSETS_SETTYPE_SPECIAL",IF(AK338&lt;&gt;"",VLOOKUP(AK338,'ESO zone constants'!$E$2:$L$4999,8,FALSE),""),""),"")</f>
        <v/>
      </c>
      <c r="AN338" s="3" t="str">
        <f>IF(J338&lt;&gt;"LIBSETS_SETTYPE_BATTLEGROUND",IF(J338&lt;&gt;"LIBSETS_SETTYPE_SPECIAL",IF(AO338&lt;&gt;"",VLOOKUP(AO338,'ESO zone constants'!$E$2:$L$4999,8,FALSE),""),""),"")</f>
        <v/>
      </c>
      <c r="AR338" s="25" t="str">
        <f t="shared" si="28"/>
        <v>[108] = {wayshrines={-1,-1,-1,}, dlcId=DLC_BASE_GAME</v>
      </c>
      <c r="AS338" s="25" t="str">
        <f t="shared" si="26"/>
        <v>, zoneIds={181}, veteran=false</v>
      </c>
      <c r="AT338" s="25" t="str">
        <f t="shared" si="29"/>
        <v>, setType=LIBSETS_SETTYPE_CYRODIIL},</v>
      </c>
      <c r="AU338" s="25" t="str">
        <f t="shared" si="27"/>
        <v xml:space="preserve"> --Ravager / Verwüster   [Cyrodiil]</v>
      </c>
    </row>
    <row r="339" spans="1:47" x14ac:dyDescent="0.25">
      <c r="A339" s="13">
        <v>109</v>
      </c>
      <c r="B339" t="s">
        <v>1610</v>
      </c>
      <c r="C339" t="s">
        <v>1612</v>
      </c>
      <c r="D339" t="s">
        <v>1611</v>
      </c>
      <c r="G339" s="3">
        <f t="shared" si="25"/>
        <v>109</v>
      </c>
      <c r="J339" s="8" t="s">
        <v>4284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constants'!$E$2:$L$4999,8,FALSE),"")</f>
        <v>181</v>
      </c>
      <c r="S339" t="s">
        <v>170</v>
      </c>
      <c r="T339" s="23" t="str">
        <f>VLOOKUP(R339,'ESO zone constants'!$L$2:$O$9999,4,FALSE)</f>
        <v>DLC_BASE_GAME</v>
      </c>
      <c r="U339" s="3" t="str">
        <f>VLOOKUP(T339,'LibSets constants'!$B$2:$C$999,2,FALSE)</f>
        <v>Included in base game</v>
      </c>
      <c r="X339" s="3" t="str">
        <f>IF(J339&lt;&gt;"LIBSETS_SETTYPE_BATTLEGROUND",IF(J339&lt;&gt;"LIBSETS_SETTYPE_SPECIAL",IF(Y339&lt;&gt;"",VLOOKUP(Y339,'ESO zone constants'!$E$2:$L$4999,8,FALSE),""),""),"")</f>
        <v/>
      </c>
      <c r="AB339" s="3" t="str">
        <f>IF(J339&lt;&gt;"LIBSETS_SETTYPE_BATTLEGROUND",IF(J339&lt;&gt;"LIBSETS_SETTYPE_SPECIAL",IF(AC339&lt;&gt;"",VLOOKUP(AC339,'ESO zone constants'!$E$2:$L$4999,8,FALSE),""),""),"")</f>
        <v/>
      </c>
      <c r="AF339" s="3" t="str">
        <f>IF(J339&lt;&gt;"LIBSETS_SETTYPE_BATTLEGROUND",IF(J339&lt;&gt;"LIBSETS_SETTYPE_SPECIAL",IF(AG339&lt;&gt;"",VLOOKUP(AG339,'ESO zone constants'!$E$2:$L$4999,8,FALSE),""),""),"")</f>
        <v/>
      </c>
      <c r="AJ339" s="3" t="str">
        <f>IF(J339&lt;&gt;"LIBSETS_SETTYPE_BATTLEGROUND",IF(J339&lt;&gt;"LIBSETS_SETTYPE_SPECIAL",IF(AK339&lt;&gt;"",VLOOKUP(AK339,'ESO zone constants'!$E$2:$L$4999,8,FALSE),""),""),"")</f>
        <v/>
      </c>
      <c r="AN339" s="3" t="str">
        <f>IF(J339&lt;&gt;"LIBSETS_SETTYPE_BATTLEGROUND",IF(J339&lt;&gt;"LIBSETS_SETTYPE_SPECIAL",IF(AO339&lt;&gt;"",VLOOKUP(AO339,'ESO zone constants'!$E$2:$L$4999,8,FALSE),""),""),"")</f>
        <v/>
      </c>
      <c r="AR339" s="25" t="str">
        <f t="shared" si="28"/>
        <v>[109] = {wayshrines={-1,-1,-1,}, dlcId=DLC_BASE_GAME</v>
      </c>
      <c r="AS339" s="25" t="str">
        <f t="shared" si="26"/>
        <v>, zoneIds={181}, veteran=false</v>
      </c>
      <c r="AT339" s="25" t="str">
        <f t="shared" si="29"/>
        <v>, setType=LIBSETS_SETTYPE_CYRODIIL},</v>
      </c>
      <c r="AU339" s="25" t="str">
        <f t="shared" si="27"/>
        <v xml:space="preserve"> --Light of Cyrodiil / Licht von Cyrodiil   [Cyrodiil]</v>
      </c>
    </row>
    <row r="340" spans="1:47" x14ac:dyDescent="0.25">
      <c r="A340" s="13">
        <v>111</v>
      </c>
      <c r="B340" t="s">
        <v>1616</v>
      </c>
      <c r="C340" t="s">
        <v>1618</v>
      </c>
      <c r="D340" t="s">
        <v>1617</v>
      </c>
      <c r="G340" s="3">
        <f t="shared" si="25"/>
        <v>111</v>
      </c>
      <c r="J340" s="8" t="s">
        <v>4284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constants'!$E$2:$L$4999,8,FALSE),"")</f>
        <v>181</v>
      </c>
      <c r="S340" t="s">
        <v>170</v>
      </c>
      <c r="T340" s="23" t="str">
        <f>VLOOKUP(R340,'ESO zone constants'!$L$2:$O$9999,4,FALSE)</f>
        <v>DLC_BASE_GAME</v>
      </c>
      <c r="U340" s="3" t="str">
        <f>VLOOKUP(T340,'LibSets constants'!$B$2:$C$999,2,FALSE)</f>
        <v>Included in base game</v>
      </c>
      <c r="X340" s="3" t="str">
        <f>IF(J340&lt;&gt;"LIBSETS_SETTYPE_BATTLEGROUND",IF(J340&lt;&gt;"LIBSETS_SETTYPE_SPECIAL",IF(Y340&lt;&gt;"",VLOOKUP(Y340,'ESO zone constants'!$E$2:$L$4999,8,FALSE),""),""),"")</f>
        <v/>
      </c>
      <c r="AB340" s="3" t="str">
        <f>IF(J340&lt;&gt;"LIBSETS_SETTYPE_BATTLEGROUND",IF(J340&lt;&gt;"LIBSETS_SETTYPE_SPECIAL",IF(AC340&lt;&gt;"",VLOOKUP(AC340,'ESO zone constants'!$E$2:$L$4999,8,FALSE),""),""),"")</f>
        <v/>
      </c>
      <c r="AF340" s="3" t="str">
        <f>IF(J340&lt;&gt;"LIBSETS_SETTYPE_BATTLEGROUND",IF(J340&lt;&gt;"LIBSETS_SETTYPE_SPECIAL",IF(AG340&lt;&gt;"",VLOOKUP(AG340,'ESO zone constants'!$E$2:$L$4999,8,FALSE),""),""),"")</f>
        <v/>
      </c>
      <c r="AJ340" s="3" t="str">
        <f>IF(J340&lt;&gt;"LIBSETS_SETTYPE_BATTLEGROUND",IF(J340&lt;&gt;"LIBSETS_SETTYPE_SPECIAL",IF(AK340&lt;&gt;"",VLOOKUP(AK340,'ESO zone constants'!$E$2:$L$4999,8,FALSE),""),""),"")</f>
        <v/>
      </c>
      <c r="AN340" s="3" t="str">
        <f>IF(J340&lt;&gt;"LIBSETS_SETTYPE_BATTLEGROUND",IF(J340&lt;&gt;"LIBSETS_SETTYPE_SPECIAL",IF(AO340&lt;&gt;"",VLOOKUP(AO340,'ESO zone constants'!$E$2:$L$4999,8,FALSE),""),""),"")</f>
        <v/>
      </c>
      <c r="AR340" s="25" t="str">
        <f t="shared" si="28"/>
        <v>[111] = {wayshrines={-1,-1,-1,}, dlcId=DLC_BASE_GAME</v>
      </c>
      <c r="AS340" s="25" t="str">
        <f t="shared" si="26"/>
        <v>, zoneIds={181}, veteran=false</v>
      </c>
      <c r="AT340" s="25" t="str">
        <f t="shared" si="29"/>
        <v>, setType=LIBSETS_SETTYPE_CYRODIIL},</v>
      </c>
      <c r="AU340" s="25" t="str">
        <f t="shared" si="27"/>
        <v xml:space="preserve"> --Ward of Cyrodiil / Schutz von Cyrodiil   [Cyrodiil]</v>
      </c>
    </row>
    <row r="341" spans="1:47" x14ac:dyDescent="0.25">
      <c r="A341" s="13">
        <v>113</v>
      </c>
      <c r="B341" t="s">
        <v>1622</v>
      </c>
      <c r="C341" t="s">
        <v>1624</v>
      </c>
      <c r="D341" t="s">
        <v>1623</v>
      </c>
      <c r="G341" s="3">
        <f t="shared" si="25"/>
        <v>113</v>
      </c>
      <c r="J341" s="8" t="s">
        <v>4284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constants'!$E$2:$L$4999,8,FALSE),"")</f>
        <v>181</v>
      </c>
      <c r="S341" t="s">
        <v>170</v>
      </c>
      <c r="T341" s="23" t="str">
        <f>VLOOKUP(R341,'ESO zone constants'!$L$2:$O$9999,4,FALSE)</f>
        <v>DLC_BASE_GAME</v>
      </c>
      <c r="U341" s="3" t="str">
        <f>VLOOKUP(T341,'LibSets constants'!$B$2:$C$999,2,FALSE)</f>
        <v>Included in base game</v>
      </c>
      <c r="X341" s="3" t="str">
        <f>IF(J341&lt;&gt;"LIBSETS_SETTYPE_BATTLEGROUND",IF(J341&lt;&gt;"LIBSETS_SETTYPE_SPECIAL",IF(Y341&lt;&gt;"",VLOOKUP(Y341,'ESO zone constants'!$E$2:$L$4999,8,FALSE),""),""),"")</f>
        <v/>
      </c>
      <c r="AB341" s="3" t="str">
        <f>IF(J341&lt;&gt;"LIBSETS_SETTYPE_BATTLEGROUND",IF(J341&lt;&gt;"LIBSETS_SETTYPE_SPECIAL",IF(AC341&lt;&gt;"",VLOOKUP(AC341,'ESO zone constants'!$E$2:$L$4999,8,FALSE),""),""),"")</f>
        <v/>
      </c>
      <c r="AF341" s="3" t="str">
        <f>IF(J341&lt;&gt;"LIBSETS_SETTYPE_BATTLEGROUND",IF(J341&lt;&gt;"LIBSETS_SETTYPE_SPECIAL",IF(AG341&lt;&gt;"",VLOOKUP(AG341,'ESO zone constants'!$E$2:$L$4999,8,FALSE),""),""),"")</f>
        <v/>
      </c>
      <c r="AJ341" s="3" t="str">
        <f>IF(J341&lt;&gt;"LIBSETS_SETTYPE_BATTLEGROUND",IF(J341&lt;&gt;"LIBSETS_SETTYPE_SPECIAL",IF(AK341&lt;&gt;"",VLOOKUP(AK341,'ESO zone constants'!$E$2:$L$4999,8,FALSE),""),""),"")</f>
        <v/>
      </c>
      <c r="AN341" s="3" t="str">
        <f>IF(J341&lt;&gt;"LIBSETS_SETTYPE_BATTLEGROUND",IF(J341&lt;&gt;"LIBSETS_SETTYPE_SPECIAL",IF(AO341&lt;&gt;"",VLOOKUP(AO341,'ESO zone constants'!$E$2:$L$4999,8,FALSE),""),""),"")</f>
        <v/>
      </c>
      <c r="AR341" s="25" t="str">
        <f t="shared" si="28"/>
        <v>[113] = {wayshrines={-1,-1,-1,}, dlcId=DLC_BASE_GAME</v>
      </c>
      <c r="AS341" s="25" t="str">
        <f t="shared" si="26"/>
        <v>, zoneIds={181}, veteran=false</v>
      </c>
      <c r="AT341" s="25" t="str">
        <f t="shared" si="29"/>
        <v>, setType=LIBSETS_SETTYPE_CYRODIIL},</v>
      </c>
      <c r="AU341" s="25" t="str">
        <f t="shared" si="27"/>
        <v xml:space="preserve"> --Crest of Cyrodiil / Wappen von Cyrodiil   [Cyrodiil]</v>
      </c>
    </row>
    <row r="342" spans="1:47" x14ac:dyDescent="0.25">
      <c r="A342" s="13">
        <v>125</v>
      </c>
      <c r="B342" t="s">
        <v>1654</v>
      </c>
      <c r="C342" t="s">
        <v>1656</v>
      </c>
      <c r="D342" t="s">
        <v>1655</v>
      </c>
      <c r="G342" s="3">
        <f t="shared" si="25"/>
        <v>125</v>
      </c>
      <c r="I342" t="s">
        <v>4231</v>
      </c>
      <c r="J342" s="8" t="s">
        <v>4284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constants'!$E$2:$L$4999,8,FALSE),"")</f>
        <v>181</v>
      </c>
      <c r="S342" t="s">
        <v>170</v>
      </c>
      <c r="T342" s="23" t="str">
        <f>VLOOKUP(R342,'ESO zone constants'!$L$2:$O$9999,4,FALSE)</f>
        <v>DLC_BASE_GAME</v>
      </c>
      <c r="U342" s="3" t="str">
        <f>VLOOKUP(T342,'LibSets constants'!$B$2:$C$999,2,FALSE)</f>
        <v>Included in base game</v>
      </c>
      <c r="X342" s="3" t="str">
        <f>IF(J342&lt;&gt;"LIBSETS_SETTYPE_BATTLEGROUND",IF(J342&lt;&gt;"LIBSETS_SETTYPE_SPECIAL",IF(Y342&lt;&gt;"",VLOOKUP(Y342,'ESO zone constants'!$E$2:$L$4999,8,FALSE),""),""),"")</f>
        <v/>
      </c>
      <c r="AB342" s="3" t="str">
        <f>IF(J342&lt;&gt;"LIBSETS_SETTYPE_BATTLEGROUND",IF(J342&lt;&gt;"LIBSETS_SETTYPE_SPECIAL",IF(AC342&lt;&gt;"",VLOOKUP(AC342,'ESO zone constants'!$E$2:$L$4999,8,FALSE),""),""),"")</f>
        <v/>
      </c>
      <c r="AF342" s="3" t="str">
        <f>IF(J342&lt;&gt;"LIBSETS_SETTYPE_BATTLEGROUND",IF(J342&lt;&gt;"LIBSETS_SETTYPE_SPECIAL",IF(AG342&lt;&gt;"",VLOOKUP(AG342,'ESO zone constants'!$E$2:$L$4999,8,FALSE),""),""),"")</f>
        <v/>
      </c>
      <c r="AJ342" s="3" t="str">
        <f>IF(J342&lt;&gt;"LIBSETS_SETTYPE_BATTLEGROUND",IF(J342&lt;&gt;"LIBSETS_SETTYPE_SPECIAL",IF(AK342&lt;&gt;"",VLOOKUP(AK342,'ESO zone constants'!$E$2:$L$4999,8,FALSE),""),""),"")</f>
        <v/>
      </c>
      <c r="AN342" s="3" t="str">
        <f>IF(J342&lt;&gt;"LIBSETS_SETTYPE_BATTLEGROUND",IF(J342&lt;&gt;"LIBSETS_SETTYPE_SPECIAL",IF(AO342&lt;&gt;"",VLOOKUP(AO342,'ESO zone constants'!$E$2:$L$4999,8,FALSE),""),""),"")</f>
        <v/>
      </c>
      <c r="AR342" s="25" t="str">
        <f t="shared" si="28"/>
        <v>[125] = {wayshrines={-1,-1,-1,}, dlcId=DLC_BASE_GAME</v>
      </c>
      <c r="AS342" s="25" t="str">
        <f t="shared" si="26"/>
        <v>, zoneIds={181}, veteran=false</v>
      </c>
      <c r="AT342" s="25" t="str">
        <f t="shared" si="29"/>
        <v>, setType=LIBSETS_SETTYPE_CYRODIIL},</v>
      </c>
      <c r="AU342" s="25" t="str">
        <f t="shared" si="27"/>
        <v xml:space="preserve"> --Wrath of the Imperium / Zorn des Kaiserreichs   [Cyrodiil]</v>
      </c>
    </row>
    <row r="343" spans="1:47" x14ac:dyDescent="0.25">
      <c r="A343" s="13">
        <v>126</v>
      </c>
      <c r="B343" t="s">
        <v>1657</v>
      </c>
      <c r="C343" t="s">
        <v>1659</v>
      </c>
      <c r="D343" t="s">
        <v>1658</v>
      </c>
      <c r="G343" s="3">
        <f t="shared" si="25"/>
        <v>126</v>
      </c>
      <c r="I343" t="s">
        <v>4231</v>
      </c>
      <c r="J343" s="8" t="s">
        <v>4284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constants'!$E$2:$L$4999,8,FALSE),"")</f>
        <v>181</v>
      </c>
      <c r="S343" t="s">
        <v>170</v>
      </c>
      <c r="T343" s="23" t="str">
        <f>VLOOKUP(R343,'ESO zone constants'!$L$2:$O$9999,4,FALSE)</f>
        <v>DLC_BASE_GAME</v>
      </c>
      <c r="U343" s="3" t="str">
        <f>VLOOKUP(T343,'LibSets constants'!$B$2:$C$999,2,FALSE)</f>
        <v>Included in base game</v>
      </c>
      <c r="X343" s="3" t="str">
        <f>IF(J343&lt;&gt;"LIBSETS_SETTYPE_BATTLEGROUND",IF(J343&lt;&gt;"LIBSETS_SETTYPE_SPECIAL",IF(Y343&lt;&gt;"",VLOOKUP(Y343,'ESO zone constants'!$E$2:$L$4999,8,FALSE),""),""),"")</f>
        <v/>
      </c>
      <c r="AB343" s="3" t="str">
        <f>IF(J343&lt;&gt;"LIBSETS_SETTYPE_BATTLEGROUND",IF(J343&lt;&gt;"LIBSETS_SETTYPE_SPECIAL",IF(AC343&lt;&gt;"",VLOOKUP(AC343,'ESO zone constants'!$E$2:$L$4999,8,FALSE),""),""),"")</f>
        <v/>
      </c>
      <c r="AF343" s="3" t="str">
        <f>IF(J343&lt;&gt;"LIBSETS_SETTYPE_BATTLEGROUND",IF(J343&lt;&gt;"LIBSETS_SETTYPE_SPECIAL",IF(AG343&lt;&gt;"",VLOOKUP(AG343,'ESO zone constants'!$E$2:$L$4999,8,FALSE),""),""),"")</f>
        <v/>
      </c>
      <c r="AJ343" s="3" t="str">
        <f>IF(J343&lt;&gt;"LIBSETS_SETTYPE_BATTLEGROUND",IF(J343&lt;&gt;"LIBSETS_SETTYPE_SPECIAL",IF(AK343&lt;&gt;"",VLOOKUP(AK343,'ESO zone constants'!$E$2:$L$4999,8,FALSE),""),""),"")</f>
        <v/>
      </c>
      <c r="AN343" s="3" t="str">
        <f>IF(J343&lt;&gt;"LIBSETS_SETTYPE_BATTLEGROUND",IF(J343&lt;&gt;"LIBSETS_SETTYPE_SPECIAL",IF(AO343&lt;&gt;"",VLOOKUP(AO343,'ESO zone constants'!$E$2:$L$4999,8,FALSE),""),""),"")</f>
        <v/>
      </c>
      <c r="AR343" s="25" t="str">
        <f t="shared" si="28"/>
        <v>[126] = {wayshrines={-1,-1,-1,}, dlcId=DLC_BASE_GAME</v>
      </c>
      <c r="AS343" s="25" t="str">
        <f t="shared" si="26"/>
        <v>, zoneIds={181}, veteran=false</v>
      </c>
      <c r="AT343" s="25" t="str">
        <f t="shared" si="29"/>
        <v>, setType=LIBSETS_SETTYPE_CYRODIIL},</v>
      </c>
      <c r="AU343" s="25" t="str">
        <f t="shared" si="27"/>
        <v xml:space="preserve"> --Grace of the Ancients / Anmut der Uralten   [Cyrodiil]</v>
      </c>
    </row>
    <row r="344" spans="1:47" x14ac:dyDescent="0.25">
      <c r="A344" s="13">
        <v>127</v>
      </c>
      <c r="B344" t="s">
        <v>1660</v>
      </c>
      <c r="C344" t="s">
        <v>1662</v>
      </c>
      <c r="D344" t="s">
        <v>1661</v>
      </c>
      <c r="G344" s="3">
        <f t="shared" si="25"/>
        <v>127</v>
      </c>
      <c r="I344" t="s">
        <v>4231</v>
      </c>
      <c r="J344" s="8" t="s">
        <v>4284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constants'!$E$2:$L$4999,8,FALSE),"")</f>
        <v>181</v>
      </c>
      <c r="S344" t="s">
        <v>170</v>
      </c>
      <c r="T344" s="23" t="str">
        <f>VLOOKUP(R344,'ESO zone constants'!$L$2:$O$9999,4,FALSE)</f>
        <v>DLC_BASE_GAME</v>
      </c>
      <c r="U344" s="3" t="str">
        <f>VLOOKUP(T344,'LibSets constants'!$B$2:$C$999,2,FALSE)</f>
        <v>Included in base game</v>
      </c>
      <c r="X344" s="3" t="str">
        <f>IF(J344&lt;&gt;"LIBSETS_SETTYPE_BATTLEGROUND",IF(J344&lt;&gt;"LIBSETS_SETTYPE_SPECIAL",IF(Y344&lt;&gt;"",VLOOKUP(Y344,'ESO zone constants'!$E$2:$L$4999,8,FALSE),""),""),"")</f>
        <v/>
      </c>
      <c r="AB344" s="3" t="str">
        <f>IF(J344&lt;&gt;"LIBSETS_SETTYPE_BATTLEGROUND",IF(J344&lt;&gt;"LIBSETS_SETTYPE_SPECIAL",IF(AC344&lt;&gt;"",VLOOKUP(AC344,'ESO zone constants'!$E$2:$L$4999,8,FALSE),""),""),"")</f>
        <v/>
      </c>
      <c r="AF344" s="3" t="str">
        <f>IF(J344&lt;&gt;"LIBSETS_SETTYPE_BATTLEGROUND",IF(J344&lt;&gt;"LIBSETS_SETTYPE_SPECIAL",IF(AG344&lt;&gt;"",VLOOKUP(AG344,'ESO zone constants'!$E$2:$L$4999,8,FALSE),""),""),"")</f>
        <v/>
      </c>
      <c r="AJ344" s="3" t="str">
        <f>IF(J344&lt;&gt;"LIBSETS_SETTYPE_BATTLEGROUND",IF(J344&lt;&gt;"LIBSETS_SETTYPE_SPECIAL",IF(AK344&lt;&gt;"",VLOOKUP(AK344,'ESO zone constants'!$E$2:$L$4999,8,FALSE),""),""),"")</f>
        <v/>
      </c>
      <c r="AN344" s="3" t="str">
        <f>IF(J344&lt;&gt;"LIBSETS_SETTYPE_BATTLEGROUND",IF(J344&lt;&gt;"LIBSETS_SETTYPE_SPECIAL",IF(AO344&lt;&gt;"",VLOOKUP(AO344,'ESO zone constants'!$E$2:$L$4999,8,FALSE),""),""),"")</f>
        <v/>
      </c>
      <c r="AR344" s="25" t="str">
        <f t="shared" si="28"/>
        <v>[127] = {wayshrines={-1,-1,-1,}, dlcId=DLC_BASE_GAME</v>
      </c>
      <c r="AS344" s="25" t="str">
        <f t="shared" si="26"/>
        <v>, zoneIds={181}, veteran=false</v>
      </c>
      <c r="AT344" s="25" t="str">
        <f t="shared" si="29"/>
        <v>, setType=LIBSETS_SETTYPE_CYRODIIL},</v>
      </c>
      <c r="AU344" s="25" t="str">
        <f t="shared" si="27"/>
        <v xml:space="preserve"> --Deadly Strike / Tödlicher Stoß   [Cyrodiil]</v>
      </c>
    </row>
    <row r="345" spans="1:47" x14ac:dyDescent="0.25">
      <c r="A345" s="13">
        <v>128</v>
      </c>
      <c r="B345" t="s">
        <v>1663</v>
      </c>
      <c r="C345" t="s">
        <v>1665</v>
      </c>
      <c r="D345" t="s">
        <v>1664</v>
      </c>
      <c r="G345" s="3">
        <f t="shared" si="25"/>
        <v>128</v>
      </c>
      <c r="I345" t="s">
        <v>4231</v>
      </c>
      <c r="J345" s="8" t="s">
        <v>4284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constants'!$E$2:$L$4999,8,FALSE),"")</f>
        <v>181</v>
      </c>
      <c r="S345" t="s">
        <v>170</v>
      </c>
      <c r="T345" s="23" t="str">
        <f>VLOOKUP(R345,'ESO zone constants'!$L$2:$O$9999,4,FALSE)</f>
        <v>DLC_BASE_GAME</v>
      </c>
      <c r="U345" s="3" t="str">
        <f>VLOOKUP(T345,'LibSets constants'!$B$2:$C$999,2,FALSE)</f>
        <v>Included in base game</v>
      </c>
      <c r="X345" s="3" t="str">
        <f>IF(J345&lt;&gt;"LIBSETS_SETTYPE_BATTLEGROUND",IF(J345&lt;&gt;"LIBSETS_SETTYPE_SPECIAL",IF(Y345&lt;&gt;"",VLOOKUP(Y345,'ESO zone constants'!$E$2:$L$4999,8,FALSE),""),""),"")</f>
        <v/>
      </c>
      <c r="AB345" s="3" t="str">
        <f>IF(J345&lt;&gt;"LIBSETS_SETTYPE_BATTLEGROUND",IF(J345&lt;&gt;"LIBSETS_SETTYPE_SPECIAL",IF(AC345&lt;&gt;"",VLOOKUP(AC345,'ESO zone constants'!$E$2:$L$4999,8,FALSE),""),""),"")</f>
        <v/>
      </c>
      <c r="AF345" s="3" t="str">
        <f>IF(J345&lt;&gt;"LIBSETS_SETTYPE_BATTLEGROUND",IF(J345&lt;&gt;"LIBSETS_SETTYPE_SPECIAL",IF(AG345&lt;&gt;"",VLOOKUP(AG345,'ESO zone constants'!$E$2:$L$4999,8,FALSE),""),""),"")</f>
        <v/>
      </c>
      <c r="AJ345" s="3" t="str">
        <f>IF(J345&lt;&gt;"LIBSETS_SETTYPE_BATTLEGROUND",IF(J345&lt;&gt;"LIBSETS_SETTYPE_SPECIAL",IF(AK345&lt;&gt;"",VLOOKUP(AK345,'ESO zone constants'!$E$2:$L$4999,8,FALSE),""),""),"")</f>
        <v/>
      </c>
      <c r="AN345" s="3" t="str">
        <f>IF(J345&lt;&gt;"LIBSETS_SETTYPE_BATTLEGROUND",IF(J345&lt;&gt;"LIBSETS_SETTYPE_SPECIAL",IF(AO345&lt;&gt;"",VLOOKUP(AO345,'ESO zone constants'!$E$2:$L$4999,8,FALSE),""),""),"")</f>
        <v/>
      </c>
      <c r="AR345" s="25" t="str">
        <f t="shared" si="28"/>
        <v>[128] = {wayshrines={-1,-1,-1,}, dlcId=DLC_BASE_GAME</v>
      </c>
      <c r="AS345" s="25" t="str">
        <f t="shared" si="26"/>
        <v>, zoneIds={181}, veteran=false</v>
      </c>
      <c r="AT345" s="25" t="str">
        <f t="shared" si="29"/>
        <v>, setType=LIBSETS_SETTYPE_CYRODIIL},</v>
      </c>
      <c r="AU345" s="25" t="str">
        <f t="shared" si="27"/>
        <v xml:space="preserve"> --Blessing of the Potentates / Segen des Potentaten   [Cyrodiil]</v>
      </c>
    </row>
    <row r="346" spans="1:47" x14ac:dyDescent="0.25">
      <c r="A346" s="13">
        <v>129</v>
      </c>
      <c r="B346" t="s">
        <v>1666</v>
      </c>
      <c r="C346" t="s">
        <v>1668</v>
      </c>
      <c r="D346" t="s">
        <v>1667</v>
      </c>
      <c r="G346" s="3">
        <f t="shared" si="25"/>
        <v>129</v>
      </c>
      <c r="I346" t="s">
        <v>4231</v>
      </c>
      <c r="J346" s="8" t="s">
        <v>4284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constants'!$E$2:$L$4999,8,FALSE),"")</f>
        <v>181</v>
      </c>
      <c r="S346" t="s">
        <v>170</v>
      </c>
      <c r="T346" s="23" t="str">
        <f>VLOOKUP(R346,'ESO zone constants'!$L$2:$O$9999,4,FALSE)</f>
        <v>DLC_BASE_GAME</v>
      </c>
      <c r="U346" s="3" t="str">
        <f>VLOOKUP(T346,'LibSets constants'!$B$2:$C$999,2,FALSE)</f>
        <v>Included in base game</v>
      </c>
      <c r="X346" s="3" t="str">
        <f>IF(J346&lt;&gt;"LIBSETS_SETTYPE_BATTLEGROUND",IF(J346&lt;&gt;"LIBSETS_SETTYPE_SPECIAL",IF(Y346&lt;&gt;"",VLOOKUP(Y346,'ESO zone constants'!$E$2:$L$4999,8,FALSE),""),""),"")</f>
        <v/>
      </c>
      <c r="AB346" s="3" t="str">
        <f>IF(J346&lt;&gt;"LIBSETS_SETTYPE_BATTLEGROUND",IF(J346&lt;&gt;"LIBSETS_SETTYPE_SPECIAL",IF(AC346&lt;&gt;"",VLOOKUP(AC346,'ESO zone constants'!$E$2:$L$4999,8,FALSE),""),""),"")</f>
        <v/>
      </c>
      <c r="AF346" s="3" t="str">
        <f>IF(J346&lt;&gt;"LIBSETS_SETTYPE_BATTLEGROUND",IF(J346&lt;&gt;"LIBSETS_SETTYPE_SPECIAL",IF(AG346&lt;&gt;"",VLOOKUP(AG346,'ESO zone constants'!$E$2:$L$4999,8,FALSE),""),""),"")</f>
        <v/>
      </c>
      <c r="AJ346" s="3" t="str">
        <f>IF(J346&lt;&gt;"LIBSETS_SETTYPE_BATTLEGROUND",IF(J346&lt;&gt;"LIBSETS_SETTYPE_SPECIAL",IF(AK346&lt;&gt;"",VLOOKUP(AK346,'ESO zone constants'!$E$2:$L$4999,8,FALSE),""),""),"")</f>
        <v/>
      </c>
      <c r="AN346" s="3" t="str">
        <f>IF(J346&lt;&gt;"LIBSETS_SETTYPE_BATTLEGROUND",IF(J346&lt;&gt;"LIBSETS_SETTYPE_SPECIAL",IF(AO346&lt;&gt;"",VLOOKUP(AO346,'ESO zone constants'!$E$2:$L$4999,8,FALSE),""),""),"")</f>
        <v/>
      </c>
      <c r="AR346" s="25" t="str">
        <f t="shared" si="28"/>
        <v>[129] = {wayshrines={-1,-1,-1,}, dlcId=DLC_BASE_GAME</v>
      </c>
      <c r="AS346" s="25" t="str">
        <f t="shared" si="26"/>
        <v>, zoneIds={181}, veteran=false</v>
      </c>
      <c r="AT346" s="25" t="str">
        <f t="shared" si="29"/>
        <v>, setType=LIBSETS_SETTYPE_CYRODIIL},</v>
      </c>
      <c r="AU346" s="25" t="str">
        <f t="shared" si="27"/>
        <v xml:space="preserve"> --Vengeance Leech / Saugende Vergeltung   [Cyrodiil]</v>
      </c>
    </row>
    <row r="347" spans="1:47" x14ac:dyDescent="0.25">
      <c r="A347" s="13">
        <v>130</v>
      </c>
      <c r="B347" t="s">
        <v>1669</v>
      </c>
      <c r="C347" t="s">
        <v>1671</v>
      </c>
      <c r="D347" t="s">
        <v>1670</v>
      </c>
      <c r="G347" s="3">
        <f t="shared" si="25"/>
        <v>130</v>
      </c>
      <c r="I347" t="s">
        <v>4231</v>
      </c>
      <c r="J347" s="8" t="s">
        <v>4284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constants'!$E$2:$L$4999,8,FALSE),"")</f>
        <v>181</v>
      </c>
      <c r="S347" t="s">
        <v>170</v>
      </c>
      <c r="T347" s="23" t="str">
        <f>VLOOKUP(R347,'ESO zone constants'!$L$2:$O$9999,4,FALSE)</f>
        <v>DLC_BASE_GAME</v>
      </c>
      <c r="U347" s="3" t="str">
        <f>VLOOKUP(T347,'LibSets constants'!$B$2:$C$999,2,FALSE)</f>
        <v>Included in base game</v>
      </c>
      <c r="X347" s="3" t="str">
        <f>IF(J347&lt;&gt;"LIBSETS_SETTYPE_BATTLEGROUND",IF(J347&lt;&gt;"LIBSETS_SETTYPE_SPECIAL",IF(Y347&lt;&gt;"",VLOOKUP(Y347,'ESO zone constants'!$E$2:$L$4999,8,FALSE),""),""),"")</f>
        <v/>
      </c>
      <c r="AB347" s="3" t="str">
        <f>IF(J347&lt;&gt;"LIBSETS_SETTYPE_BATTLEGROUND",IF(J347&lt;&gt;"LIBSETS_SETTYPE_SPECIAL",IF(AC347&lt;&gt;"",VLOOKUP(AC347,'ESO zone constants'!$E$2:$L$4999,8,FALSE),""),""),"")</f>
        <v/>
      </c>
      <c r="AF347" s="3" t="str">
        <f>IF(J347&lt;&gt;"LIBSETS_SETTYPE_BATTLEGROUND",IF(J347&lt;&gt;"LIBSETS_SETTYPE_SPECIAL",IF(AG347&lt;&gt;"",VLOOKUP(AG347,'ESO zone constants'!$E$2:$L$4999,8,FALSE),""),""),"")</f>
        <v/>
      </c>
      <c r="AJ347" s="3" t="str">
        <f>IF(J347&lt;&gt;"LIBSETS_SETTYPE_BATTLEGROUND",IF(J347&lt;&gt;"LIBSETS_SETTYPE_SPECIAL",IF(AK347&lt;&gt;"",VLOOKUP(AK347,'ESO zone constants'!$E$2:$L$4999,8,FALSE),""),""),"")</f>
        <v/>
      </c>
      <c r="AN347" s="3" t="str">
        <f>IF(J347&lt;&gt;"LIBSETS_SETTYPE_BATTLEGROUND",IF(J347&lt;&gt;"LIBSETS_SETTYPE_SPECIAL",IF(AO347&lt;&gt;"",VLOOKUP(AO347,'ESO zone constants'!$E$2:$L$4999,8,FALSE),""),""),"")</f>
        <v/>
      </c>
      <c r="AR347" s="25" t="str">
        <f t="shared" si="28"/>
        <v>[130] = {wayshrines={-1,-1,-1,}, dlcId=DLC_BASE_GAME</v>
      </c>
      <c r="AS347" s="25" t="str">
        <f t="shared" si="26"/>
        <v>, zoneIds={181}, veteran=false</v>
      </c>
      <c r="AT347" s="25" t="str">
        <f t="shared" si="29"/>
        <v>, setType=LIBSETS_SETTYPE_CYRODIIL},</v>
      </c>
      <c r="AU347" s="25" t="str">
        <f t="shared" si="27"/>
        <v xml:space="preserve"> --Eagle Eye / Adlerauge   [Cyrodiil]</v>
      </c>
    </row>
    <row r="348" spans="1:47" x14ac:dyDescent="0.25">
      <c r="A348" s="13">
        <v>131</v>
      </c>
      <c r="B348" t="s">
        <v>1672</v>
      </c>
      <c r="C348" t="s">
        <v>1674</v>
      </c>
      <c r="D348" t="s">
        <v>1673</v>
      </c>
      <c r="G348" s="3">
        <f t="shared" si="25"/>
        <v>131</v>
      </c>
      <c r="J348" s="8" t="s">
        <v>4284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constants'!$E$2:$L$4999,8,FALSE),"")</f>
        <v>181</v>
      </c>
      <c r="S348" t="s">
        <v>170</v>
      </c>
      <c r="T348" s="23" t="str">
        <f>VLOOKUP(R348,'ESO zone constants'!$L$2:$O$9999,4,FALSE)</f>
        <v>DLC_BASE_GAME</v>
      </c>
      <c r="U348" s="3" t="str">
        <f>VLOOKUP(T348,'LibSets constants'!$B$2:$C$999,2,FALSE)</f>
        <v>Included in base game</v>
      </c>
      <c r="X348" s="3" t="str">
        <f>IF(J348&lt;&gt;"LIBSETS_SETTYPE_BATTLEGROUND",IF(J348&lt;&gt;"LIBSETS_SETTYPE_SPECIAL",IF(Y348&lt;&gt;"",VLOOKUP(Y348,'ESO zone constants'!$E$2:$L$4999,8,FALSE),""),""),"")</f>
        <v/>
      </c>
      <c r="AB348" s="3" t="str">
        <f>IF(J348&lt;&gt;"LIBSETS_SETTYPE_BATTLEGROUND",IF(J348&lt;&gt;"LIBSETS_SETTYPE_SPECIAL",IF(AC348&lt;&gt;"",VLOOKUP(AC348,'ESO zone constants'!$E$2:$L$4999,8,FALSE),""),""),"")</f>
        <v/>
      </c>
      <c r="AF348" s="3" t="str">
        <f>IF(J348&lt;&gt;"LIBSETS_SETTYPE_BATTLEGROUND",IF(J348&lt;&gt;"LIBSETS_SETTYPE_SPECIAL",IF(AG348&lt;&gt;"",VLOOKUP(AG348,'ESO zone constants'!$E$2:$L$4999,8,FALSE),""),""),"")</f>
        <v/>
      </c>
      <c r="AJ348" s="3" t="str">
        <f>IF(J348&lt;&gt;"LIBSETS_SETTYPE_BATTLEGROUND",IF(J348&lt;&gt;"LIBSETS_SETTYPE_SPECIAL",IF(AK348&lt;&gt;"",VLOOKUP(AK348,'ESO zone constants'!$E$2:$L$4999,8,FALSE),""),""),"")</f>
        <v/>
      </c>
      <c r="AN348" s="3" t="str">
        <f>IF(J348&lt;&gt;"LIBSETS_SETTYPE_BATTLEGROUND",IF(J348&lt;&gt;"LIBSETS_SETTYPE_SPECIAL",IF(AO348&lt;&gt;"",VLOOKUP(AO348,'ESO zone constants'!$E$2:$L$4999,8,FALSE),""),""),"")</f>
        <v/>
      </c>
      <c r="AR348" s="25" t="str">
        <f t="shared" si="28"/>
        <v>[131] = {wayshrines={-1,-1,-1,}, dlcId=DLC_BASE_GAME</v>
      </c>
      <c r="AS348" s="25" t="str">
        <f t="shared" si="26"/>
        <v>, zoneIds={181}, veteran=false</v>
      </c>
      <c r="AT348" s="25" t="str">
        <f t="shared" si="29"/>
        <v>, setType=LIBSETS_SETTYPE_CYRODIIL},</v>
      </c>
      <c r="AU348" s="25" t="str">
        <f t="shared" si="27"/>
        <v xml:space="preserve"> --Bastion of the Heartland / Bastion des Herzlandes   [Cyrodiil]</v>
      </c>
    </row>
    <row r="349" spans="1:47" x14ac:dyDescent="0.25">
      <c r="A349" s="13">
        <v>132</v>
      </c>
      <c r="B349" t="s">
        <v>1675</v>
      </c>
      <c r="C349" t="s">
        <v>1677</v>
      </c>
      <c r="D349" t="s">
        <v>1676</v>
      </c>
      <c r="G349" s="3">
        <f t="shared" si="25"/>
        <v>132</v>
      </c>
      <c r="J349" s="8" t="s">
        <v>4284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constants'!$E$2:$L$4999,8,FALSE),"")</f>
        <v>181</v>
      </c>
      <c r="S349" t="s">
        <v>170</v>
      </c>
      <c r="T349" s="23" t="str">
        <f>VLOOKUP(R349,'ESO zone constants'!$L$2:$O$9999,4,FALSE)</f>
        <v>DLC_BASE_GAME</v>
      </c>
      <c r="U349" s="3" t="str">
        <f>VLOOKUP(T349,'LibSets constants'!$B$2:$C$999,2,FALSE)</f>
        <v>Included in base game</v>
      </c>
      <c r="X349" s="3" t="str">
        <f>IF(J349&lt;&gt;"LIBSETS_SETTYPE_BATTLEGROUND",IF(J349&lt;&gt;"LIBSETS_SETTYPE_SPECIAL",IF(Y349&lt;&gt;"",VLOOKUP(Y349,'ESO zone constants'!$E$2:$L$4999,8,FALSE),""),""),"")</f>
        <v/>
      </c>
      <c r="AB349" s="3" t="str">
        <f>IF(J349&lt;&gt;"LIBSETS_SETTYPE_BATTLEGROUND",IF(J349&lt;&gt;"LIBSETS_SETTYPE_SPECIAL",IF(AC349&lt;&gt;"",VLOOKUP(AC349,'ESO zone constants'!$E$2:$L$4999,8,FALSE),""),""),"")</f>
        <v/>
      </c>
      <c r="AF349" s="3" t="str">
        <f>IF(J349&lt;&gt;"LIBSETS_SETTYPE_BATTLEGROUND",IF(J349&lt;&gt;"LIBSETS_SETTYPE_SPECIAL",IF(AG349&lt;&gt;"",VLOOKUP(AG349,'ESO zone constants'!$E$2:$L$4999,8,FALSE),""),""),"")</f>
        <v/>
      </c>
      <c r="AJ349" s="3" t="str">
        <f>IF(J349&lt;&gt;"LIBSETS_SETTYPE_BATTLEGROUND",IF(J349&lt;&gt;"LIBSETS_SETTYPE_SPECIAL",IF(AK349&lt;&gt;"",VLOOKUP(AK349,'ESO zone constants'!$E$2:$L$4999,8,FALSE),""),""),"")</f>
        <v/>
      </c>
      <c r="AN349" s="3" t="str">
        <f>IF(J349&lt;&gt;"LIBSETS_SETTYPE_BATTLEGROUND",IF(J349&lt;&gt;"LIBSETS_SETTYPE_SPECIAL",IF(AO349&lt;&gt;"",VLOOKUP(AO349,'ESO zone constants'!$E$2:$L$4999,8,FALSE),""),""),"")</f>
        <v/>
      </c>
      <c r="AR349" s="25" t="str">
        <f t="shared" si="28"/>
        <v>[132] = {wayshrines={-1,-1,-1,}, dlcId=DLC_BASE_GAME</v>
      </c>
      <c r="AS349" s="25" t="str">
        <f t="shared" si="26"/>
        <v>, zoneIds={181}, veteran=false</v>
      </c>
      <c r="AT349" s="25" t="str">
        <f t="shared" si="29"/>
        <v>, setType=LIBSETS_SETTYPE_CYRODIIL},</v>
      </c>
      <c r="AU349" s="25" t="str">
        <f t="shared" si="27"/>
        <v xml:space="preserve"> --Shield of the Valiant / Schild des Tapferen   [Cyrodiil]</v>
      </c>
    </row>
    <row r="350" spans="1:47" x14ac:dyDescent="0.25">
      <c r="A350" s="13">
        <v>133</v>
      </c>
      <c r="B350" t="s">
        <v>1678</v>
      </c>
      <c r="C350" t="s">
        <v>1680</v>
      </c>
      <c r="D350" t="s">
        <v>1679</v>
      </c>
      <c r="G350" s="3">
        <f t="shared" si="25"/>
        <v>133</v>
      </c>
      <c r="J350" s="8" t="s">
        <v>4284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constants'!$E$2:$L$4999,8,FALSE),"")</f>
        <v>181</v>
      </c>
      <c r="S350" t="s">
        <v>170</v>
      </c>
      <c r="T350" s="23" t="str">
        <f>VLOOKUP(R350,'ESO zone constants'!$L$2:$O$9999,4,FALSE)</f>
        <v>DLC_BASE_GAME</v>
      </c>
      <c r="U350" s="3" t="str">
        <f>VLOOKUP(T350,'LibSets constants'!$B$2:$C$999,2,FALSE)</f>
        <v>Included in base game</v>
      </c>
      <c r="X350" s="3" t="str">
        <f>IF(J350&lt;&gt;"LIBSETS_SETTYPE_BATTLEGROUND",IF(J350&lt;&gt;"LIBSETS_SETTYPE_SPECIAL",IF(Y350&lt;&gt;"",VLOOKUP(Y350,'ESO zone constants'!$E$2:$L$4999,8,FALSE),""),""),"")</f>
        <v/>
      </c>
      <c r="AB350" s="3" t="str">
        <f>IF(J350&lt;&gt;"LIBSETS_SETTYPE_BATTLEGROUND",IF(J350&lt;&gt;"LIBSETS_SETTYPE_SPECIAL",IF(AC350&lt;&gt;"",VLOOKUP(AC350,'ESO zone constants'!$E$2:$L$4999,8,FALSE),""),""),"")</f>
        <v/>
      </c>
      <c r="AF350" s="3" t="str">
        <f>IF(J350&lt;&gt;"LIBSETS_SETTYPE_BATTLEGROUND",IF(J350&lt;&gt;"LIBSETS_SETTYPE_SPECIAL",IF(AG350&lt;&gt;"",VLOOKUP(AG350,'ESO zone constants'!$E$2:$L$4999,8,FALSE),""),""),"")</f>
        <v/>
      </c>
      <c r="AJ350" s="3" t="str">
        <f>IF(J350&lt;&gt;"LIBSETS_SETTYPE_BATTLEGROUND",IF(J350&lt;&gt;"LIBSETS_SETTYPE_SPECIAL",IF(AK350&lt;&gt;"",VLOOKUP(AK350,'ESO zone constants'!$E$2:$L$4999,8,FALSE),""),""),"")</f>
        <v/>
      </c>
      <c r="AN350" s="3" t="str">
        <f>IF(J350&lt;&gt;"LIBSETS_SETTYPE_BATTLEGROUND",IF(J350&lt;&gt;"LIBSETS_SETTYPE_SPECIAL",IF(AO350&lt;&gt;"",VLOOKUP(AO350,'ESO zone constants'!$E$2:$L$4999,8,FALSE),""),""),"")</f>
        <v/>
      </c>
      <c r="AR350" s="25" t="str">
        <f t="shared" si="28"/>
        <v>[133] = {wayshrines={-1,-1,-1,}, dlcId=DLC_BASE_GAME</v>
      </c>
      <c r="AS350" s="25" t="str">
        <f t="shared" si="26"/>
        <v>, zoneIds={181}, veteran=false</v>
      </c>
      <c r="AT350" s="25" t="str">
        <f t="shared" si="29"/>
        <v>, setType=LIBSETS_SETTYPE_CYRODIIL},</v>
      </c>
      <c r="AU350" s="25" t="str">
        <f t="shared" si="27"/>
        <v xml:space="preserve"> --Buffer of the Swift / Dämpfer des Geschwinden   [Cyrodiil]</v>
      </c>
    </row>
    <row r="351" spans="1:47" x14ac:dyDescent="0.25">
      <c r="A351" s="13">
        <v>234</v>
      </c>
      <c r="B351" t="s">
        <v>1901</v>
      </c>
      <c r="C351" t="s">
        <v>1903</v>
      </c>
      <c r="D351" t="s">
        <v>1902</v>
      </c>
      <c r="G351" s="3">
        <f t="shared" si="25"/>
        <v>234</v>
      </c>
      <c r="I351" t="s">
        <v>4232</v>
      </c>
      <c r="J351" s="8" t="s">
        <v>4284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constants'!$E$2:$L$4999,8,FALSE),"")</f>
        <v>181</v>
      </c>
      <c r="S351" t="s">
        <v>170</v>
      </c>
      <c r="T351" s="23" t="str">
        <f>VLOOKUP(R351,'ESO zone constants'!$L$2:$O$9999,4,FALSE)</f>
        <v>DLC_BASE_GAME</v>
      </c>
      <c r="U351" s="3" t="str">
        <f>VLOOKUP(T351,'LibSets constants'!$B$2:$C$999,2,FALSE)</f>
        <v>Included in base game</v>
      </c>
      <c r="X351" s="3" t="str">
        <f>IF(J351&lt;&gt;"LIBSETS_SETTYPE_BATTLEGROUND",IF(J351&lt;&gt;"LIBSETS_SETTYPE_SPECIAL",IF(Y351&lt;&gt;"",VLOOKUP(Y351,'ESO zone constants'!$E$2:$L$4999,8,FALSE),""),""),"")</f>
        <v/>
      </c>
      <c r="AB351" s="3" t="str">
        <f>IF(J351&lt;&gt;"LIBSETS_SETTYPE_BATTLEGROUND",IF(J351&lt;&gt;"LIBSETS_SETTYPE_SPECIAL",IF(AC351&lt;&gt;"",VLOOKUP(AC351,'ESO zone constants'!$E$2:$L$4999,8,FALSE),""),""),"")</f>
        <v/>
      </c>
      <c r="AF351" s="3" t="str">
        <f>IF(J351&lt;&gt;"LIBSETS_SETTYPE_BATTLEGROUND",IF(J351&lt;&gt;"LIBSETS_SETTYPE_SPECIAL",IF(AG351&lt;&gt;"",VLOOKUP(AG351,'ESO zone constants'!$E$2:$L$4999,8,FALSE),""),""),"")</f>
        <v/>
      </c>
      <c r="AJ351" s="3" t="str">
        <f>IF(J351&lt;&gt;"LIBSETS_SETTYPE_BATTLEGROUND",IF(J351&lt;&gt;"LIBSETS_SETTYPE_SPECIAL",IF(AK351&lt;&gt;"",VLOOKUP(AK351,'ESO zone constants'!$E$2:$L$4999,8,FALSE),""),""),"")</f>
        <v/>
      </c>
      <c r="AN351" s="3" t="str">
        <f>IF(J351&lt;&gt;"LIBSETS_SETTYPE_BATTLEGROUND",IF(J351&lt;&gt;"LIBSETS_SETTYPE_SPECIAL",IF(AO351&lt;&gt;"",VLOOKUP(AO351,'ESO zone constants'!$E$2:$L$4999,8,FALSE),""),""),"")</f>
        <v/>
      </c>
      <c r="AR351" s="25" t="str">
        <f t="shared" si="28"/>
        <v>[234] = {wayshrines={-1,-1,-1,}, dlcId=DLC_BASE_GAME</v>
      </c>
      <c r="AS351" s="25" t="str">
        <f t="shared" si="26"/>
        <v>, zoneIds={181}, veteran=false</v>
      </c>
      <c r="AT351" s="25" t="str">
        <f t="shared" si="29"/>
        <v>, setType=LIBSETS_SETTYPE_CYRODIIL},</v>
      </c>
      <c r="AU351" s="25" t="str">
        <f t="shared" si="27"/>
        <v xml:space="preserve"> --Marksman's Crest / Wappen des Meisterschützen   [Cyrodiil]</v>
      </c>
    </row>
    <row r="352" spans="1:47" x14ac:dyDescent="0.25">
      <c r="A352" s="13">
        <v>235</v>
      </c>
      <c r="B352" t="s">
        <v>1904</v>
      </c>
      <c r="C352" t="s">
        <v>1906</v>
      </c>
      <c r="D352" t="s">
        <v>1905</v>
      </c>
      <c r="G352" s="3">
        <f t="shared" si="25"/>
        <v>235</v>
      </c>
      <c r="I352" t="s">
        <v>4232</v>
      </c>
      <c r="J352" s="8" t="s">
        <v>4284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constants'!$E$2:$L$4999,8,FALSE),"")</f>
        <v>181</v>
      </c>
      <c r="S352" t="s">
        <v>170</v>
      </c>
      <c r="T352" s="23" t="str">
        <f>VLOOKUP(R352,'ESO zone constants'!$L$2:$O$9999,4,FALSE)</f>
        <v>DLC_BASE_GAME</v>
      </c>
      <c r="U352" s="3" t="str">
        <f>VLOOKUP(T352,'LibSets constants'!$B$2:$C$999,2,FALSE)</f>
        <v>Included in base game</v>
      </c>
      <c r="X352" s="3" t="str">
        <f>IF(J352&lt;&gt;"LIBSETS_SETTYPE_BATTLEGROUND",IF(J352&lt;&gt;"LIBSETS_SETTYPE_SPECIAL",IF(Y352&lt;&gt;"",VLOOKUP(Y352,'ESO zone constants'!$E$2:$L$4999,8,FALSE),""),""),"")</f>
        <v/>
      </c>
      <c r="AB352" s="3" t="str">
        <f>IF(J352&lt;&gt;"LIBSETS_SETTYPE_BATTLEGROUND",IF(J352&lt;&gt;"LIBSETS_SETTYPE_SPECIAL",IF(AC352&lt;&gt;"",VLOOKUP(AC352,'ESO zone constants'!$E$2:$L$4999,8,FALSE),""),""),"")</f>
        <v/>
      </c>
      <c r="AF352" s="3" t="str">
        <f>IF(J352&lt;&gt;"LIBSETS_SETTYPE_BATTLEGROUND",IF(J352&lt;&gt;"LIBSETS_SETTYPE_SPECIAL",IF(AG352&lt;&gt;"",VLOOKUP(AG352,'ESO zone constants'!$E$2:$L$4999,8,FALSE),""),""),"")</f>
        <v/>
      </c>
      <c r="AJ352" s="3" t="str">
        <f>IF(J352&lt;&gt;"LIBSETS_SETTYPE_BATTLEGROUND",IF(J352&lt;&gt;"LIBSETS_SETTYPE_SPECIAL",IF(AK352&lt;&gt;"",VLOOKUP(AK352,'ESO zone constants'!$E$2:$L$4999,8,FALSE),""),""),"")</f>
        <v/>
      </c>
      <c r="AN352" s="3" t="str">
        <f>IF(J352&lt;&gt;"LIBSETS_SETTYPE_BATTLEGROUND",IF(J352&lt;&gt;"LIBSETS_SETTYPE_SPECIAL",IF(AO352&lt;&gt;"",VLOOKUP(AO352,'ESO zone constants'!$E$2:$L$4999,8,FALSE),""),""),"")</f>
        <v/>
      </c>
      <c r="AR352" s="25" t="str">
        <f t="shared" si="28"/>
        <v>[235] = {wayshrines={-1,-1,-1,}, dlcId=DLC_BASE_GAME</v>
      </c>
      <c r="AS352" s="25" t="str">
        <f t="shared" si="26"/>
        <v>, zoneIds={181}, veteran=false</v>
      </c>
      <c r="AT352" s="25" t="str">
        <f t="shared" si="29"/>
        <v>, setType=LIBSETS_SETTYPE_CYRODIIL},</v>
      </c>
      <c r="AU352" s="25" t="str">
        <f t="shared" si="27"/>
        <v xml:space="preserve"> --Robes of Transmutation / Roben der Transmutation   [Cyrodiil]</v>
      </c>
    </row>
    <row r="353" spans="1:47" x14ac:dyDescent="0.25">
      <c r="A353" s="13">
        <v>236</v>
      </c>
      <c r="B353" t="s">
        <v>1907</v>
      </c>
      <c r="C353" t="s">
        <v>1909</v>
      </c>
      <c r="D353" t="s">
        <v>1908</v>
      </c>
      <c r="G353" s="3">
        <f t="shared" si="25"/>
        <v>236</v>
      </c>
      <c r="I353" t="s">
        <v>4232</v>
      </c>
      <c r="J353" s="8" t="s">
        <v>4284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constants'!$E$2:$L$4999,8,FALSE),"")</f>
        <v>181</v>
      </c>
      <c r="S353" t="s">
        <v>170</v>
      </c>
      <c r="T353" s="23" t="str">
        <f>VLOOKUP(R353,'ESO zone constants'!$L$2:$O$9999,4,FALSE)</f>
        <v>DLC_BASE_GAME</v>
      </c>
      <c r="U353" s="3" t="str">
        <f>VLOOKUP(T353,'LibSets constants'!$B$2:$C$999,2,FALSE)</f>
        <v>Included in base game</v>
      </c>
      <c r="X353" s="3" t="str">
        <f>IF(J353&lt;&gt;"LIBSETS_SETTYPE_BATTLEGROUND",IF(J353&lt;&gt;"LIBSETS_SETTYPE_SPECIAL",IF(Y353&lt;&gt;"",VLOOKUP(Y353,'ESO zone constants'!$E$2:$L$4999,8,FALSE),""),""),"")</f>
        <v/>
      </c>
      <c r="AB353" s="3" t="str">
        <f>IF(J353&lt;&gt;"LIBSETS_SETTYPE_BATTLEGROUND",IF(J353&lt;&gt;"LIBSETS_SETTYPE_SPECIAL",IF(AC353&lt;&gt;"",VLOOKUP(AC353,'ESO zone constants'!$E$2:$L$4999,8,FALSE),""),""),"")</f>
        <v/>
      </c>
      <c r="AF353" s="3" t="str">
        <f>IF(J353&lt;&gt;"LIBSETS_SETTYPE_BATTLEGROUND",IF(J353&lt;&gt;"LIBSETS_SETTYPE_SPECIAL",IF(AG353&lt;&gt;"",VLOOKUP(AG353,'ESO zone constants'!$E$2:$L$4999,8,FALSE),""),""),"")</f>
        <v/>
      </c>
      <c r="AJ353" s="3" t="str">
        <f>IF(J353&lt;&gt;"LIBSETS_SETTYPE_BATTLEGROUND",IF(J353&lt;&gt;"LIBSETS_SETTYPE_SPECIAL",IF(AK353&lt;&gt;"",VLOOKUP(AK353,'ESO zone constants'!$E$2:$L$4999,8,FALSE),""),""),"")</f>
        <v/>
      </c>
      <c r="AN353" s="3" t="str">
        <f>IF(J353&lt;&gt;"LIBSETS_SETTYPE_BATTLEGROUND",IF(J353&lt;&gt;"LIBSETS_SETTYPE_SPECIAL",IF(AO353&lt;&gt;"",VLOOKUP(AO353,'ESO zone constants'!$E$2:$L$4999,8,FALSE),""),""),"")</f>
        <v/>
      </c>
      <c r="AR353" s="25" t="str">
        <f t="shared" si="28"/>
        <v>[236] = {wayshrines={-1,-1,-1,}, dlcId=DLC_BASE_GAME</v>
      </c>
      <c r="AS353" s="25" t="str">
        <f t="shared" si="26"/>
        <v>, zoneIds={181}, veteran=false</v>
      </c>
      <c r="AT353" s="25" t="str">
        <f t="shared" si="29"/>
        <v>, setType=LIBSETS_SETTYPE_CYRODIIL},</v>
      </c>
      <c r="AU353" s="25" t="str">
        <f t="shared" si="27"/>
        <v xml:space="preserve"> --Vicious Death / Grausamer Tod   [Cyrodiil]</v>
      </c>
    </row>
    <row r="354" spans="1:47" x14ac:dyDescent="0.25">
      <c r="A354" s="13">
        <v>237</v>
      </c>
      <c r="B354" t="s">
        <v>1910</v>
      </c>
      <c r="C354" t="s">
        <v>1912</v>
      </c>
      <c r="D354" t="s">
        <v>1911</v>
      </c>
      <c r="G354" s="3">
        <f t="shared" si="25"/>
        <v>237</v>
      </c>
      <c r="I354" t="s">
        <v>4232</v>
      </c>
      <c r="J354" s="8" t="s">
        <v>4284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constants'!$E$2:$L$4999,8,FALSE),"")</f>
        <v>181</v>
      </c>
      <c r="S354" t="s">
        <v>170</v>
      </c>
      <c r="T354" s="23" t="str">
        <f>VLOOKUP(R354,'ESO zone constants'!$L$2:$O$9999,4,FALSE)</f>
        <v>DLC_BASE_GAME</v>
      </c>
      <c r="U354" s="3" t="str">
        <f>VLOOKUP(T354,'LibSets constants'!$B$2:$C$999,2,FALSE)</f>
        <v>Included in base game</v>
      </c>
      <c r="X354" s="3" t="str">
        <f>IF(J354&lt;&gt;"LIBSETS_SETTYPE_BATTLEGROUND",IF(J354&lt;&gt;"LIBSETS_SETTYPE_SPECIAL",IF(Y354&lt;&gt;"",VLOOKUP(Y354,'ESO zone constants'!$E$2:$L$4999,8,FALSE),""),""),"")</f>
        <v/>
      </c>
      <c r="AB354" s="3" t="str">
        <f>IF(J354&lt;&gt;"LIBSETS_SETTYPE_BATTLEGROUND",IF(J354&lt;&gt;"LIBSETS_SETTYPE_SPECIAL",IF(AC354&lt;&gt;"",VLOOKUP(AC354,'ESO zone constants'!$E$2:$L$4999,8,FALSE),""),""),"")</f>
        <v/>
      </c>
      <c r="AF354" s="3" t="str">
        <f>IF(J354&lt;&gt;"LIBSETS_SETTYPE_BATTLEGROUND",IF(J354&lt;&gt;"LIBSETS_SETTYPE_SPECIAL",IF(AG354&lt;&gt;"",VLOOKUP(AG354,'ESO zone constants'!$E$2:$L$4999,8,FALSE),""),""),"")</f>
        <v/>
      </c>
      <c r="AJ354" s="3" t="str">
        <f>IF(J354&lt;&gt;"LIBSETS_SETTYPE_BATTLEGROUND",IF(J354&lt;&gt;"LIBSETS_SETTYPE_SPECIAL",IF(AK354&lt;&gt;"",VLOOKUP(AK354,'ESO zone constants'!$E$2:$L$4999,8,FALSE),""),""),"")</f>
        <v/>
      </c>
      <c r="AN354" s="3" t="str">
        <f>IF(J354&lt;&gt;"LIBSETS_SETTYPE_BATTLEGROUND",IF(J354&lt;&gt;"LIBSETS_SETTYPE_SPECIAL",IF(AO354&lt;&gt;"",VLOOKUP(AO354,'ESO zone constants'!$E$2:$L$4999,8,FALSE),""),""),"")</f>
        <v/>
      </c>
      <c r="AR354" s="25" t="str">
        <f t="shared" si="28"/>
        <v>[237] = {wayshrines={-1,-1,-1,}, dlcId=DLC_BASE_GAME</v>
      </c>
      <c r="AS354" s="25" t="str">
        <f t="shared" si="26"/>
        <v>, zoneIds={181}, veteran=false</v>
      </c>
      <c r="AT354" s="25" t="str">
        <f t="shared" si="29"/>
        <v>, setType=LIBSETS_SETTYPE_CYRODIIL},</v>
      </c>
      <c r="AU354" s="25" t="str">
        <f t="shared" si="27"/>
        <v xml:space="preserve"> --Leki's Focus / Lekis Fokus   [Cyrodiil]</v>
      </c>
    </row>
    <row r="355" spans="1:47" x14ac:dyDescent="0.25">
      <c r="A355" s="13">
        <v>238</v>
      </c>
      <c r="B355" t="s">
        <v>1913</v>
      </c>
      <c r="C355" t="s">
        <v>1915</v>
      </c>
      <c r="D355" t="s">
        <v>1914</v>
      </c>
      <c r="G355" s="3">
        <f t="shared" si="25"/>
        <v>238</v>
      </c>
      <c r="I355" t="s">
        <v>4232</v>
      </c>
      <c r="J355" s="8" t="s">
        <v>4284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constants'!$E$2:$L$4999,8,FALSE),"")</f>
        <v>181</v>
      </c>
      <c r="S355" t="s">
        <v>170</v>
      </c>
      <c r="T355" s="23" t="str">
        <f>VLOOKUP(R355,'ESO zone constants'!$L$2:$O$9999,4,FALSE)</f>
        <v>DLC_BASE_GAME</v>
      </c>
      <c r="U355" s="3" t="str">
        <f>VLOOKUP(T355,'LibSets constants'!$B$2:$C$999,2,FALSE)</f>
        <v>Included in base game</v>
      </c>
      <c r="X355" s="3" t="str">
        <f>IF(J355&lt;&gt;"LIBSETS_SETTYPE_BATTLEGROUND",IF(J355&lt;&gt;"LIBSETS_SETTYPE_SPECIAL",IF(Y355&lt;&gt;"",VLOOKUP(Y355,'ESO zone constants'!$E$2:$L$4999,8,FALSE),""),""),"")</f>
        <v/>
      </c>
      <c r="AB355" s="3" t="str">
        <f>IF(J355&lt;&gt;"LIBSETS_SETTYPE_BATTLEGROUND",IF(J355&lt;&gt;"LIBSETS_SETTYPE_SPECIAL",IF(AC355&lt;&gt;"",VLOOKUP(AC355,'ESO zone constants'!$E$2:$L$4999,8,FALSE),""),""),"")</f>
        <v/>
      </c>
      <c r="AF355" s="3" t="str">
        <f>IF(J355&lt;&gt;"LIBSETS_SETTYPE_BATTLEGROUND",IF(J355&lt;&gt;"LIBSETS_SETTYPE_SPECIAL",IF(AG355&lt;&gt;"",VLOOKUP(AG355,'ESO zone constants'!$E$2:$L$4999,8,FALSE),""),""),"")</f>
        <v/>
      </c>
      <c r="AJ355" s="3" t="str">
        <f>IF(J355&lt;&gt;"LIBSETS_SETTYPE_BATTLEGROUND",IF(J355&lt;&gt;"LIBSETS_SETTYPE_SPECIAL",IF(AK355&lt;&gt;"",VLOOKUP(AK355,'ESO zone constants'!$E$2:$L$4999,8,FALSE),""),""),"")</f>
        <v/>
      </c>
      <c r="AN355" s="3" t="str">
        <f>IF(J355&lt;&gt;"LIBSETS_SETTYPE_BATTLEGROUND",IF(J355&lt;&gt;"LIBSETS_SETTYPE_SPECIAL",IF(AO355&lt;&gt;"",VLOOKUP(AO355,'ESO zone constants'!$E$2:$L$4999,8,FALSE),""),""),"")</f>
        <v/>
      </c>
      <c r="AR355" s="25" t="str">
        <f t="shared" si="28"/>
        <v>[238] = {wayshrines={-1,-1,-1,}, dlcId=DLC_BASE_GAME</v>
      </c>
      <c r="AS355" s="25" t="str">
        <f t="shared" si="26"/>
        <v>, zoneIds={181}, veteran=false</v>
      </c>
      <c r="AT355" s="25" t="str">
        <f t="shared" si="29"/>
        <v>, setType=LIBSETS_SETTYPE_CYRODIIL},</v>
      </c>
      <c r="AU355" s="25" t="str">
        <f t="shared" si="27"/>
        <v xml:space="preserve"> --Fasalla's Guile / Fasallas List   [Cyrodiil]</v>
      </c>
    </row>
    <row r="356" spans="1:47" x14ac:dyDescent="0.25">
      <c r="A356" s="13">
        <v>239</v>
      </c>
      <c r="B356" t="s">
        <v>1916</v>
      </c>
      <c r="C356" t="s">
        <v>1918</v>
      </c>
      <c r="D356" t="s">
        <v>1917</v>
      </c>
      <c r="G356" s="3">
        <f t="shared" si="25"/>
        <v>239</v>
      </c>
      <c r="I356" t="s">
        <v>4232</v>
      </c>
      <c r="J356" s="8" t="s">
        <v>4284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constants'!$E$2:$L$4999,8,FALSE),"")</f>
        <v>181</v>
      </c>
      <c r="S356" t="s">
        <v>170</v>
      </c>
      <c r="T356" s="23" t="str">
        <f>VLOOKUP(R356,'ESO zone constants'!$L$2:$O$9999,4,FALSE)</f>
        <v>DLC_BASE_GAME</v>
      </c>
      <c r="U356" s="3" t="str">
        <f>VLOOKUP(T356,'LibSets constants'!$B$2:$C$999,2,FALSE)</f>
        <v>Included in base game</v>
      </c>
      <c r="X356" s="3" t="str">
        <f>IF(J356&lt;&gt;"LIBSETS_SETTYPE_BATTLEGROUND",IF(J356&lt;&gt;"LIBSETS_SETTYPE_SPECIAL",IF(Y356&lt;&gt;"",VLOOKUP(Y356,'ESO zone constants'!$E$2:$L$4999,8,FALSE),""),""),"")</f>
        <v/>
      </c>
      <c r="AB356" s="3" t="str">
        <f>IF(J356&lt;&gt;"LIBSETS_SETTYPE_BATTLEGROUND",IF(J356&lt;&gt;"LIBSETS_SETTYPE_SPECIAL",IF(AC356&lt;&gt;"",VLOOKUP(AC356,'ESO zone constants'!$E$2:$L$4999,8,FALSE),""),""),"")</f>
        <v/>
      </c>
      <c r="AF356" s="3" t="str">
        <f>IF(J356&lt;&gt;"LIBSETS_SETTYPE_BATTLEGROUND",IF(J356&lt;&gt;"LIBSETS_SETTYPE_SPECIAL",IF(AG356&lt;&gt;"",VLOOKUP(AG356,'ESO zone constants'!$E$2:$L$4999,8,FALSE),""),""),"")</f>
        <v/>
      </c>
      <c r="AJ356" s="3" t="str">
        <f>IF(J356&lt;&gt;"LIBSETS_SETTYPE_BATTLEGROUND",IF(J356&lt;&gt;"LIBSETS_SETTYPE_SPECIAL",IF(AK356&lt;&gt;"",VLOOKUP(AK356,'ESO zone constants'!$E$2:$L$4999,8,FALSE),""),""),"")</f>
        <v/>
      </c>
      <c r="AN356" s="3" t="str">
        <f>IF(J356&lt;&gt;"LIBSETS_SETTYPE_BATTLEGROUND",IF(J356&lt;&gt;"LIBSETS_SETTYPE_SPECIAL",IF(AO356&lt;&gt;"",VLOOKUP(AO356,'ESO zone constants'!$E$2:$L$4999,8,FALSE),""),""),"")</f>
        <v/>
      </c>
      <c r="AR356" s="25" t="str">
        <f t="shared" si="28"/>
        <v>[239] = {wayshrines={-1,-1,-1,}, dlcId=DLC_BASE_GAME</v>
      </c>
      <c r="AS356" s="25" t="str">
        <f t="shared" si="26"/>
        <v>, zoneIds={181}, veteran=false</v>
      </c>
      <c r="AT356" s="25" t="str">
        <f t="shared" si="29"/>
        <v>, setType=LIBSETS_SETTYPE_CYRODIIL},</v>
      </c>
      <c r="AU356" s="25" t="str">
        <f t="shared" si="27"/>
        <v xml:space="preserve"> --Warrior's Fury / Raserei des Kriegers   [Cyrodiil]</v>
      </c>
    </row>
    <row r="357" spans="1:47" x14ac:dyDescent="0.25">
      <c r="A357" s="13">
        <v>417</v>
      </c>
      <c r="B357" t="s">
        <v>2359</v>
      </c>
      <c r="C357" t="s">
        <v>2361</v>
      </c>
      <c r="D357" t="s">
        <v>2360</v>
      </c>
      <c r="G357" s="3">
        <f t="shared" si="25"/>
        <v>417</v>
      </c>
      <c r="J357" s="8" t="s">
        <v>4284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constants'!$E$2:$L$4999,8,FALSE),"")</f>
        <v>181</v>
      </c>
      <c r="S357" t="s">
        <v>170</v>
      </c>
      <c r="T357" s="23" t="str">
        <f>VLOOKUP(R357,'ESO zone constants'!$L$2:$O$9999,4,FALSE)</f>
        <v>DLC_BASE_GAME</v>
      </c>
      <c r="U357" s="3" t="str">
        <f>VLOOKUP(T357,'LibSets constants'!$B$2:$C$999,2,FALSE)</f>
        <v>Included in base game</v>
      </c>
      <c r="X357" s="3" t="str">
        <f>IF(J357&lt;&gt;"LIBSETS_SETTYPE_BATTLEGROUND",IF(J357&lt;&gt;"LIBSETS_SETTYPE_SPECIAL",IF(Y357&lt;&gt;"",VLOOKUP(Y357,'ESO zone constants'!$E$2:$L$4999,8,FALSE),""),""),"")</f>
        <v/>
      </c>
      <c r="AB357" s="3" t="str">
        <f>IF(J357&lt;&gt;"LIBSETS_SETTYPE_BATTLEGROUND",IF(J357&lt;&gt;"LIBSETS_SETTYPE_SPECIAL",IF(AC357&lt;&gt;"",VLOOKUP(AC357,'ESO zone constants'!$E$2:$L$4999,8,FALSE),""),""),"")</f>
        <v/>
      </c>
      <c r="AF357" s="3" t="str">
        <f>IF(J357&lt;&gt;"LIBSETS_SETTYPE_BATTLEGROUND",IF(J357&lt;&gt;"LIBSETS_SETTYPE_SPECIAL",IF(AG357&lt;&gt;"",VLOOKUP(AG357,'ESO zone constants'!$E$2:$L$4999,8,FALSE),""),""),"")</f>
        <v/>
      </c>
      <c r="AJ357" s="3" t="str">
        <f>IF(J357&lt;&gt;"LIBSETS_SETTYPE_BATTLEGROUND",IF(J357&lt;&gt;"LIBSETS_SETTYPE_SPECIAL",IF(AK357&lt;&gt;"",VLOOKUP(AK357,'ESO zone constants'!$E$2:$L$4999,8,FALSE),""),""),"")</f>
        <v/>
      </c>
      <c r="AN357" s="3" t="str">
        <f>IF(J357&lt;&gt;"LIBSETS_SETTYPE_BATTLEGROUND",IF(J357&lt;&gt;"LIBSETS_SETTYPE_SPECIAL",IF(AO357&lt;&gt;"",VLOOKUP(AO357,'ESO zone constants'!$E$2:$L$4999,8,FALSE),""),""),"")</f>
        <v/>
      </c>
      <c r="AR357" s="25" t="str">
        <f t="shared" si="28"/>
        <v>[417] = {wayshrines={-1,-1,-1,}, dlcId=DLC_BASE_GAME</v>
      </c>
      <c r="AS357" s="25" t="str">
        <f t="shared" si="26"/>
        <v>, zoneIds={181}, veteran=false</v>
      </c>
      <c r="AT357" s="25" t="str">
        <f t="shared" si="29"/>
        <v>, setType=LIBSETS_SETTYPE_CYRODIIL},</v>
      </c>
      <c r="AU357" s="25" t="str">
        <f t="shared" si="27"/>
        <v xml:space="preserve"> --Indomitable Fury / Unbeugsamer Zorn   [Cyrodiil]</v>
      </c>
    </row>
    <row r="358" spans="1:47" x14ac:dyDescent="0.25">
      <c r="A358" s="13">
        <v>418</v>
      </c>
      <c r="B358" t="s">
        <v>2362</v>
      </c>
      <c r="C358" t="s">
        <v>2364</v>
      </c>
      <c r="D358" t="s">
        <v>2363</v>
      </c>
      <c r="G358" s="3">
        <f t="shared" si="25"/>
        <v>418</v>
      </c>
      <c r="J358" s="8" t="s">
        <v>4284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constants'!$E$2:$L$4999,8,FALSE),"")</f>
        <v>181</v>
      </c>
      <c r="S358" t="s">
        <v>170</v>
      </c>
      <c r="T358" s="23" t="str">
        <f>VLOOKUP(R358,'ESO zone constants'!$L$2:$O$9999,4,FALSE)</f>
        <v>DLC_BASE_GAME</v>
      </c>
      <c r="U358" s="3" t="str">
        <f>VLOOKUP(T358,'LibSets constants'!$B$2:$C$999,2,FALSE)</f>
        <v>Included in base game</v>
      </c>
      <c r="X358" s="3" t="str">
        <f>IF(J358&lt;&gt;"LIBSETS_SETTYPE_BATTLEGROUND",IF(J358&lt;&gt;"LIBSETS_SETTYPE_SPECIAL",IF(Y358&lt;&gt;"",VLOOKUP(Y358,'ESO zone constants'!$E$2:$L$4999,8,FALSE),""),""),"")</f>
        <v/>
      </c>
      <c r="AB358" s="3" t="str">
        <f>IF(J358&lt;&gt;"LIBSETS_SETTYPE_BATTLEGROUND",IF(J358&lt;&gt;"LIBSETS_SETTYPE_SPECIAL",IF(AC358&lt;&gt;"",VLOOKUP(AC358,'ESO zone constants'!$E$2:$L$4999,8,FALSE),""),""),"")</f>
        <v/>
      </c>
      <c r="AF358" s="3" t="str">
        <f>IF(J358&lt;&gt;"LIBSETS_SETTYPE_BATTLEGROUND",IF(J358&lt;&gt;"LIBSETS_SETTYPE_SPECIAL",IF(AG358&lt;&gt;"",VLOOKUP(AG358,'ESO zone constants'!$E$2:$L$4999,8,FALSE),""),""),"")</f>
        <v/>
      </c>
      <c r="AJ358" s="3" t="str">
        <f>IF(J358&lt;&gt;"LIBSETS_SETTYPE_BATTLEGROUND",IF(J358&lt;&gt;"LIBSETS_SETTYPE_SPECIAL",IF(AK358&lt;&gt;"",VLOOKUP(AK358,'ESO zone constants'!$E$2:$L$4999,8,FALSE),""),""),"")</f>
        <v/>
      </c>
      <c r="AN358" s="3" t="str">
        <f>IF(J358&lt;&gt;"LIBSETS_SETTYPE_BATTLEGROUND",IF(J358&lt;&gt;"LIBSETS_SETTYPE_SPECIAL",IF(AO358&lt;&gt;"",VLOOKUP(AO358,'ESO zone constants'!$E$2:$L$4999,8,FALSE),""),""),"")</f>
        <v/>
      </c>
      <c r="AR358" s="25" t="str">
        <f t="shared" si="28"/>
        <v>[418] = {wayshrines={-1,-1,-1,}, dlcId=DLC_BASE_GAME</v>
      </c>
      <c r="AS358" s="25" t="str">
        <f t="shared" si="26"/>
        <v>, zoneIds={181}, veteran=false</v>
      </c>
      <c r="AT358" s="25" t="str">
        <f t="shared" si="29"/>
        <v>, setType=LIBSETS_SETTYPE_CYRODIIL},</v>
      </c>
      <c r="AU358" s="25" t="str">
        <f t="shared" si="27"/>
        <v xml:space="preserve"> --Spell Strategist / Zauberstratege   [Cyrodiil]</v>
      </c>
    </row>
    <row r="359" spans="1:47" x14ac:dyDescent="0.25">
      <c r="A359" s="13">
        <v>419</v>
      </c>
      <c r="B359" t="s">
        <v>2365</v>
      </c>
      <c r="C359" t="s">
        <v>2367</v>
      </c>
      <c r="D359" t="s">
        <v>2366</v>
      </c>
      <c r="G359" s="3">
        <f t="shared" si="25"/>
        <v>419</v>
      </c>
      <c r="J359" s="8" t="s">
        <v>4284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constants'!$E$2:$L$4999,8,FALSE),"")</f>
        <v>181</v>
      </c>
      <c r="S359" t="s">
        <v>170</v>
      </c>
      <c r="T359" s="23" t="str">
        <f>VLOOKUP(R359,'ESO zone constants'!$L$2:$O$9999,4,FALSE)</f>
        <v>DLC_BASE_GAME</v>
      </c>
      <c r="U359" s="3" t="str">
        <f>VLOOKUP(T359,'LibSets constants'!$B$2:$C$999,2,FALSE)</f>
        <v>Included in base game</v>
      </c>
      <c r="X359" s="3" t="str">
        <f>IF(J359&lt;&gt;"LIBSETS_SETTYPE_BATTLEGROUND",IF(J359&lt;&gt;"LIBSETS_SETTYPE_SPECIAL",IF(Y359&lt;&gt;"",VLOOKUP(Y359,'ESO zone constants'!$E$2:$L$4999,8,FALSE),""),""),"")</f>
        <v/>
      </c>
      <c r="AB359" s="3" t="str">
        <f>IF(J359&lt;&gt;"LIBSETS_SETTYPE_BATTLEGROUND",IF(J359&lt;&gt;"LIBSETS_SETTYPE_SPECIAL",IF(AC359&lt;&gt;"",VLOOKUP(AC359,'ESO zone constants'!$E$2:$L$4999,8,FALSE),""),""),"")</f>
        <v/>
      </c>
      <c r="AF359" s="3" t="str">
        <f>IF(J359&lt;&gt;"LIBSETS_SETTYPE_BATTLEGROUND",IF(J359&lt;&gt;"LIBSETS_SETTYPE_SPECIAL",IF(AG359&lt;&gt;"",VLOOKUP(AG359,'ESO zone constants'!$E$2:$L$4999,8,FALSE),""),""),"")</f>
        <v/>
      </c>
      <c r="AJ359" s="3" t="str">
        <f>IF(J359&lt;&gt;"LIBSETS_SETTYPE_BATTLEGROUND",IF(J359&lt;&gt;"LIBSETS_SETTYPE_SPECIAL",IF(AK359&lt;&gt;"",VLOOKUP(AK359,'ESO zone constants'!$E$2:$L$4999,8,FALSE),""),""),"")</f>
        <v/>
      </c>
      <c r="AN359" s="3" t="str">
        <f>IF(J359&lt;&gt;"LIBSETS_SETTYPE_BATTLEGROUND",IF(J359&lt;&gt;"LIBSETS_SETTYPE_SPECIAL",IF(AO359&lt;&gt;"",VLOOKUP(AO359,'ESO zone constants'!$E$2:$L$4999,8,FALSE),""),""),"")</f>
        <v/>
      </c>
      <c r="AR359" s="25" t="str">
        <f t="shared" si="28"/>
        <v>[419] = {wayshrines={-1,-1,-1,}, dlcId=DLC_BASE_GAME</v>
      </c>
      <c r="AS359" s="25" t="str">
        <f t="shared" si="26"/>
        <v>, zoneIds={181}, veteran=false</v>
      </c>
      <c r="AT359" s="25" t="str">
        <f t="shared" si="29"/>
        <v>, setType=LIBSETS_SETTYPE_CYRODIIL},</v>
      </c>
      <c r="AU359" s="25" t="str">
        <f t="shared" si="27"/>
        <v xml:space="preserve"> --Battlefield Acrobat / Schlachtfeldakrobat   [Cyrodiil]</v>
      </c>
    </row>
    <row r="360" spans="1:47" x14ac:dyDescent="0.25">
      <c r="A360" s="13">
        <v>420</v>
      </c>
      <c r="B360" t="s">
        <v>2368</v>
      </c>
      <c r="C360" t="s">
        <v>2370</v>
      </c>
      <c r="D360" t="s">
        <v>2369</v>
      </c>
      <c r="G360" s="3">
        <f t="shared" si="25"/>
        <v>420</v>
      </c>
      <c r="J360" s="8" t="s">
        <v>4284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constants'!$E$2:$L$4999,8,FALSE),"")</f>
        <v>181</v>
      </c>
      <c r="S360" t="s">
        <v>170</v>
      </c>
      <c r="T360" s="23" t="str">
        <f>VLOOKUP(R360,'ESO zone constants'!$L$2:$O$9999,4,FALSE)</f>
        <v>DLC_BASE_GAME</v>
      </c>
      <c r="U360" s="3" t="str">
        <f>VLOOKUP(T360,'LibSets constants'!$B$2:$C$999,2,FALSE)</f>
        <v>Included in base game</v>
      </c>
      <c r="X360" s="3" t="str">
        <f>IF(J360&lt;&gt;"LIBSETS_SETTYPE_BATTLEGROUND",IF(J360&lt;&gt;"LIBSETS_SETTYPE_SPECIAL",IF(Y360&lt;&gt;"",VLOOKUP(Y360,'ESO zone constants'!$E$2:$L$4999,8,FALSE),""),""),"")</f>
        <v/>
      </c>
      <c r="AB360" s="3" t="str">
        <f>IF(J360&lt;&gt;"LIBSETS_SETTYPE_BATTLEGROUND",IF(J360&lt;&gt;"LIBSETS_SETTYPE_SPECIAL",IF(AC360&lt;&gt;"",VLOOKUP(AC360,'ESO zone constants'!$E$2:$L$4999,8,FALSE),""),""),"")</f>
        <v/>
      </c>
      <c r="AF360" s="3" t="str">
        <f>IF(J360&lt;&gt;"LIBSETS_SETTYPE_BATTLEGROUND",IF(J360&lt;&gt;"LIBSETS_SETTYPE_SPECIAL",IF(AG360&lt;&gt;"",VLOOKUP(AG360,'ESO zone constants'!$E$2:$L$4999,8,FALSE),""),""),"")</f>
        <v/>
      </c>
      <c r="AJ360" s="3" t="str">
        <f>IF(J360&lt;&gt;"LIBSETS_SETTYPE_BATTLEGROUND",IF(J360&lt;&gt;"LIBSETS_SETTYPE_SPECIAL",IF(AK360&lt;&gt;"",VLOOKUP(AK360,'ESO zone constants'!$E$2:$L$4999,8,FALSE),""),""),"")</f>
        <v/>
      </c>
      <c r="AN360" s="3" t="str">
        <f>IF(J360&lt;&gt;"LIBSETS_SETTYPE_BATTLEGROUND",IF(J360&lt;&gt;"LIBSETS_SETTYPE_SPECIAL",IF(AO360&lt;&gt;"",VLOOKUP(AO360,'ESO zone constants'!$E$2:$L$4999,8,FALSE),""),""),"")</f>
        <v/>
      </c>
      <c r="AR360" s="25" t="str">
        <f t="shared" si="28"/>
        <v>[420] = {wayshrines={-1,-1,-1,}, dlcId=DLC_BASE_GAME</v>
      </c>
      <c r="AS360" s="25" t="str">
        <f t="shared" si="26"/>
        <v>, zoneIds={181}, veteran=false</v>
      </c>
      <c r="AT360" s="25" t="str">
        <f t="shared" si="29"/>
        <v>, setType=LIBSETS_SETTYPE_CYRODIIL},</v>
      </c>
      <c r="AU360" s="25" t="str">
        <f t="shared" si="27"/>
        <v xml:space="preserve"> --Soldier of Anguish / Soldat der Pein   [Cyrodiil]</v>
      </c>
    </row>
    <row r="361" spans="1:47" x14ac:dyDescent="0.25">
      <c r="A361" s="13">
        <v>421</v>
      </c>
      <c r="B361" t="s">
        <v>2371</v>
      </c>
      <c r="C361" t="s">
        <v>2373</v>
      </c>
      <c r="D361" t="s">
        <v>2372</v>
      </c>
      <c r="G361" s="3">
        <f t="shared" si="25"/>
        <v>421</v>
      </c>
      <c r="J361" s="8" t="s">
        <v>4284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constants'!$E$2:$L$4999,8,FALSE),"")</f>
        <v>181</v>
      </c>
      <c r="S361" t="s">
        <v>170</v>
      </c>
      <c r="T361" s="23" t="str">
        <f>VLOOKUP(R361,'ESO zone constants'!$L$2:$O$9999,4,FALSE)</f>
        <v>DLC_BASE_GAME</v>
      </c>
      <c r="U361" s="3" t="str">
        <f>VLOOKUP(T361,'LibSets constants'!$B$2:$C$999,2,FALSE)</f>
        <v>Included in base game</v>
      </c>
      <c r="X361" s="3" t="str">
        <f>IF(J361&lt;&gt;"LIBSETS_SETTYPE_BATTLEGROUND",IF(J361&lt;&gt;"LIBSETS_SETTYPE_SPECIAL",IF(Y361&lt;&gt;"",VLOOKUP(Y361,'ESO zone constants'!$E$2:$L$4999,8,FALSE),""),""),"")</f>
        <v/>
      </c>
      <c r="AB361" s="3" t="str">
        <f>IF(J361&lt;&gt;"LIBSETS_SETTYPE_BATTLEGROUND",IF(J361&lt;&gt;"LIBSETS_SETTYPE_SPECIAL",IF(AC361&lt;&gt;"",VLOOKUP(AC361,'ESO zone constants'!$E$2:$L$4999,8,FALSE),""),""),"")</f>
        <v/>
      </c>
      <c r="AF361" s="3" t="str">
        <f>IF(J361&lt;&gt;"LIBSETS_SETTYPE_BATTLEGROUND",IF(J361&lt;&gt;"LIBSETS_SETTYPE_SPECIAL",IF(AG361&lt;&gt;"",VLOOKUP(AG361,'ESO zone constants'!$E$2:$L$4999,8,FALSE),""),""),"")</f>
        <v/>
      </c>
      <c r="AJ361" s="3" t="str">
        <f>IF(J361&lt;&gt;"LIBSETS_SETTYPE_BATTLEGROUND",IF(J361&lt;&gt;"LIBSETS_SETTYPE_SPECIAL",IF(AK361&lt;&gt;"",VLOOKUP(AK361,'ESO zone constants'!$E$2:$L$4999,8,FALSE),""),""),"")</f>
        <v/>
      </c>
      <c r="AN361" s="3" t="str">
        <f>IF(J361&lt;&gt;"LIBSETS_SETTYPE_BATTLEGROUND",IF(J361&lt;&gt;"LIBSETS_SETTYPE_SPECIAL",IF(AO361&lt;&gt;"",VLOOKUP(AO361,'ESO zone constants'!$E$2:$L$4999,8,FALSE),""),""),"")</f>
        <v/>
      </c>
      <c r="AR361" s="25" t="str">
        <f t="shared" si="28"/>
        <v>[421] = {wayshrines={-1,-1,-1,}, dlcId=DLC_BASE_GAME</v>
      </c>
      <c r="AS361" s="25" t="str">
        <f t="shared" si="26"/>
        <v>, zoneIds={181}, veteran=false</v>
      </c>
      <c r="AT361" s="25" t="str">
        <f t="shared" si="29"/>
        <v>, setType=LIBSETS_SETTYPE_CYRODIIL},</v>
      </c>
      <c r="AU361" s="25" t="str">
        <f t="shared" si="27"/>
        <v xml:space="preserve"> --Steadfast Hero / Standhafter Held   [Cyrodiil]</v>
      </c>
    </row>
    <row r="362" spans="1:47" x14ac:dyDescent="0.25">
      <c r="A362" s="13">
        <v>422</v>
      </c>
      <c r="B362" t="s">
        <v>2374</v>
      </c>
      <c r="C362" t="s">
        <v>2376</v>
      </c>
      <c r="D362" t="s">
        <v>2375</v>
      </c>
      <c r="G362" s="3">
        <f t="shared" si="25"/>
        <v>422</v>
      </c>
      <c r="J362" s="8" t="s">
        <v>4284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constants'!$E$2:$L$4999,8,FALSE),"")</f>
        <v>181</v>
      </c>
      <c r="S362" t="s">
        <v>170</v>
      </c>
      <c r="T362" s="23" t="str">
        <f>VLOOKUP(R362,'ESO zone constants'!$L$2:$O$9999,4,FALSE)</f>
        <v>DLC_BASE_GAME</v>
      </c>
      <c r="U362" s="3" t="str">
        <f>VLOOKUP(T362,'LibSets constants'!$B$2:$C$999,2,FALSE)</f>
        <v>Included in base game</v>
      </c>
      <c r="X362" s="3" t="str">
        <f>IF(J362&lt;&gt;"LIBSETS_SETTYPE_BATTLEGROUND",IF(J362&lt;&gt;"LIBSETS_SETTYPE_SPECIAL",IF(Y362&lt;&gt;"",VLOOKUP(Y362,'ESO zone constants'!$E$2:$L$4999,8,FALSE),""),""),"")</f>
        <v/>
      </c>
      <c r="AB362" s="3" t="str">
        <f>IF(J362&lt;&gt;"LIBSETS_SETTYPE_BATTLEGROUND",IF(J362&lt;&gt;"LIBSETS_SETTYPE_SPECIAL",IF(AC362&lt;&gt;"",VLOOKUP(AC362,'ESO zone constants'!$E$2:$L$4999,8,FALSE),""),""),"")</f>
        <v/>
      </c>
      <c r="AF362" s="3" t="str">
        <f>IF(J362&lt;&gt;"LIBSETS_SETTYPE_BATTLEGROUND",IF(J362&lt;&gt;"LIBSETS_SETTYPE_SPECIAL",IF(AG362&lt;&gt;"",VLOOKUP(AG362,'ESO zone constants'!$E$2:$L$4999,8,FALSE),""),""),"")</f>
        <v/>
      </c>
      <c r="AJ362" s="3" t="str">
        <f>IF(J362&lt;&gt;"LIBSETS_SETTYPE_BATTLEGROUND",IF(J362&lt;&gt;"LIBSETS_SETTYPE_SPECIAL",IF(AK362&lt;&gt;"",VLOOKUP(AK362,'ESO zone constants'!$E$2:$L$4999,8,FALSE),""),""),"")</f>
        <v/>
      </c>
      <c r="AN362" s="3" t="str">
        <f>IF(J362&lt;&gt;"LIBSETS_SETTYPE_BATTLEGROUND",IF(J362&lt;&gt;"LIBSETS_SETTYPE_SPECIAL",IF(AO362&lt;&gt;"",VLOOKUP(AO362,'ESO zone constants'!$E$2:$L$4999,8,FALSE),""),""),"")</f>
        <v/>
      </c>
      <c r="AR362" s="25" t="str">
        <f t="shared" si="28"/>
        <v>[422] = {wayshrines={-1,-1,-1,}, dlcId=DLC_BASE_GAME</v>
      </c>
      <c r="AS362" s="25" t="str">
        <f t="shared" si="26"/>
        <v>, zoneIds={181}, veteran=false</v>
      </c>
      <c r="AT362" s="25" t="str">
        <f t="shared" si="29"/>
        <v>, setType=LIBSETS_SETTYPE_CYRODIIL},</v>
      </c>
      <c r="AU362" s="25" t="str">
        <f t="shared" si="27"/>
        <v xml:space="preserve"> --Battalion Defender / Bataillonsverteidiger   [Cyrodiil]</v>
      </c>
    </row>
    <row r="363" spans="1:47" x14ac:dyDescent="0.25">
      <c r="A363" s="13">
        <v>179</v>
      </c>
      <c r="B363" t="s">
        <v>1780</v>
      </c>
      <c r="C363" t="s">
        <v>1782</v>
      </c>
      <c r="D363" t="s">
        <v>1781</v>
      </c>
      <c r="G363" s="3">
        <f t="shared" si="25"/>
        <v>179</v>
      </c>
      <c r="I363" t="s">
        <v>39</v>
      </c>
      <c r="J363" s="8" t="s">
        <v>4287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constants'!$E$2:$L$4999,8,FALSE),"")</f>
        <v>584</v>
      </c>
      <c r="S363" t="s">
        <v>39</v>
      </c>
      <c r="T363" s="23" t="str">
        <f>VLOOKUP(R363,'ESO zone constants'!$L$2:$O$9999,4,FALSE)</f>
        <v>DLC_IMPERIAL_CITY</v>
      </c>
      <c r="U363" s="3" t="str">
        <f>VLOOKUP(T363,'LibSets constants'!$B$2:$C$999,2,FALSE)</f>
        <v>Imperial City</v>
      </c>
      <c r="X363" s="3" t="str">
        <f>IF(J363&lt;&gt;"LIBSETS_SETTYPE_BATTLEGROUND",IF(J363&lt;&gt;"LIBSETS_SETTYPE_SPECIAL",IF(Y363&lt;&gt;"",VLOOKUP(Y363,'ESO zone constants'!$E$2:$L$4999,8,FALSE),""),""),"")</f>
        <v/>
      </c>
      <c r="AB363" s="3" t="str">
        <f>IF(J363&lt;&gt;"LIBSETS_SETTYPE_BATTLEGROUND",IF(J363&lt;&gt;"LIBSETS_SETTYPE_SPECIAL",IF(AC363&lt;&gt;"",VLOOKUP(AC363,'ESO zone constants'!$E$2:$L$4999,8,FALSE),""),""),"")</f>
        <v/>
      </c>
      <c r="AF363" s="3" t="str">
        <f>IF(J363&lt;&gt;"LIBSETS_SETTYPE_BATTLEGROUND",IF(J363&lt;&gt;"LIBSETS_SETTYPE_SPECIAL",IF(AG363&lt;&gt;"",VLOOKUP(AG363,'ESO zone constants'!$E$2:$L$4999,8,FALSE),""),""),"")</f>
        <v/>
      </c>
      <c r="AJ363" s="3" t="str">
        <f>IF(J363&lt;&gt;"LIBSETS_SETTYPE_BATTLEGROUND",IF(J363&lt;&gt;"LIBSETS_SETTYPE_SPECIAL",IF(AK363&lt;&gt;"",VLOOKUP(AK363,'ESO zone constants'!$E$2:$L$4999,8,FALSE),""),""),"")</f>
        <v/>
      </c>
      <c r="AN363" s="3" t="str">
        <f>IF(J363&lt;&gt;"LIBSETS_SETTYPE_BATTLEGROUND",IF(J363&lt;&gt;"LIBSETS_SETTYPE_SPECIAL",IF(AO363&lt;&gt;"",VLOOKUP(AO363,'ESO zone constants'!$E$2:$L$4999,8,FALSE),""),""),"")</f>
        <v/>
      </c>
      <c r="AR363" s="25" t="str">
        <f t="shared" si="28"/>
        <v>[179] = {wayshrines={-1,-1,-1,}, dlcId=DLC_IMPERIAL_CITY</v>
      </c>
      <c r="AS363" s="25" t="str">
        <f t="shared" si="26"/>
        <v>, zoneIds={584}, veteran=false</v>
      </c>
      <c r="AT363" s="25" t="str">
        <f t="shared" si="29"/>
        <v>, setType=LIBSETS_SETTYPE_IMPERIALCITY},</v>
      </c>
      <c r="AU363" s="25" t="str">
        <f t="shared" si="27"/>
        <v xml:space="preserve"> --Black Rose / Schwarze Rose   [Imperial City]</v>
      </c>
    </row>
    <row r="364" spans="1:47" x14ac:dyDescent="0.25">
      <c r="A364" s="13">
        <v>180</v>
      </c>
      <c r="B364" t="s">
        <v>1783</v>
      </c>
      <c r="C364" t="s">
        <v>1785</v>
      </c>
      <c r="D364" t="s">
        <v>1784</v>
      </c>
      <c r="G364" s="3">
        <f t="shared" si="25"/>
        <v>180</v>
      </c>
      <c r="I364" t="s">
        <v>39</v>
      </c>
      <c r="J364" s="8" t="s">
        <v>4287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constants'!$E$2:$L$4999,8,FALSE),"")</f>
        <v>584</v>
      </c>
      <c r="S364" t="s">
        <v>39</v>
      </c>
      <c r="T364" s="23" t="str">
        <f>VLOOKUP(R364,'ESO zone constants'!$L$2:$O$9999,4,FALSE)</f>
        <v>DLC_IMPERIAL_CITY</v>
      </c>
      <c r="U364" s="3" t="str">
        <f>VLOOKUP(T364,'LibSets constants'!$B$2:$C$999,2,FALSE)</f>
        <v>Imperial City</v>
      </c>
      <c r="X364" s="3" t="str">
        <f>IF(J364&lt;&gt;"LIBSETS_SETTYPE_BATTLEGROUND",IF(J364&lt;&gt;"LIBSETS_SETTYPE_SPECIAL",IF(Y364&lt;&gt;"",VLOOKUP(Y364,'ESO zone constants'!$E$2:$L$4999,8,FALSE),""),""),"")</f>
        <v/>
      </c>
      <c r="AB364" s="3" t="str">
        <f>IF(J364&lt;&gt;"LIBSETS_SETTYPE_BATTLEGROUND",IF(J364&lt;&gt;"LIBSETS_SETTYPE_SPECIAL",IF(AC364&lt;&gt;"",VLOOKUP(AC364,'ESO zone constants'!$E$2:$L$4999,8,FALSE),""),""),"")</f>
        <v/>
      </c>
      <c r="AF364" s="3" t="str">
        <f>IF(J364&lt;&gt;"LIBSETS_SETTYPE_BATTLEGROUND",IF(J364&lt;&gt;"LIBSETS_SETTYPE_SPECIAL",IF(AG364&lt;&gt;"",VLOOKUP(AG364,'ESO zone constants'!$E$2:$L$4999,8,FALSE),""),""),"")</f>
        <v/>
      </c>
      <c r="AJ364" s="3" t="str">
        <f>IF(J364&lt;&gt;"LIBSETS_SETTYPE_BATTLEGROUND",IF(J364&lt;&gt;"LIBSETS_SETTYPE_SPECIAL",IF(AK364&lt;&gt;"",VLOOKUP(AK364,'ESO zone constants'!$E$2:$L$4999,8,FALSE),""),""),"")</f>
        <v/>
      </c>
      <c r="AN364" s="3" t="str">
        <f>IF(J364&lt;&gt;"LIBSETS_SETTYPE_BATTLEGROUND",IF(J364&lt;&gt;"LIBSETS_SETTYPE_SPECIAL",IF(AO364&lt;&gt;"",VLOOKUP(AO364,'ESO zone constants'!$E$2:$L$4999,8,FALSE),""),""),"")</f>
        <v/>
      </c>
      <c r="AR364" s="25" t="str">
        <f t="shared" si="28"/>
        <v>[180] = {wayshrines={-1,-1,-1,}, dlcId=DLC_IMPERIAL_CITY</v>
      </c>
      <c r="AS364" s="25" t="str">
        <f t="shared" si="26"/>
        <v>, zoneIds={584}, veteran=false</v>
      </c>
      <c r="AT364" s="25" t="str">
        <f t="shared" si="29"/>
        <v>, setType=LIBSETS_SETTYPE_IMPERIALCITY},</v>
      </c>
      <c r="AU364" s="25" t="str">
        <f t="shared" si="27"/>
        <v xml:space="preserve"> --Powerful Assault / Kraftvoller Ansturm   [Imperial City]</v>
      </c>
    </row>
    <row r="365" spans="1:47" x14ac:dyDescent="0.25">
      <c r="A365" s="13">
        <v>181</v>
      </c>
      <c r="B365" t="s">
        <v>1786</v>
      </c>
      <c r="C365" t="s">
        <v>1788</v>
      </c>
      <c r="D365" t="s">
        <v>1787</v>
      </c>
      <c r="G365" s="3">
        <f t="shared" si="25"/>
        <v>181</v>
      </c>
      <c r="I365" t="s">
        <v>39</v>
      </c>
      <c r="J365" s="8" t="s">
        <v>4287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constants'!$E$2:$L$4999,8,FALSE),"")</f>
        <v>584</v>
      </c>
      <c r="S365" t="s">
        <v>39</v>
      </c>
      <c r="T365" s="23" t="str">
        <f>VLOOKUP(R365,'ESO zone constants'!$L$2:$O$9999,4,FALSE)</f>
        <v>DLC_IMPERIAL_CITY</v>
      </c>
      <c r="U365" s="3" t="str">
        <f>VLOOKUP(T365,'LibSets constants'!$B$2:$C$999,2,FALSE)</f>
        <v>Imperial City</v>
      </c>
      <c r="X365" s="3" t="str">
        <f>IF(J365&lt;&gt;"LIBSETS_SETTYPE_BATTLEGROUND",IF(J365&lt;&gt;"LIBSETS_SETTYPE_SPECIAL",IF(Y365&lt;&gt;"",VLOOKUP(Y365,'ESO zone constants'!$E$2:$L$4999,8,FALSE),""),""),"")</f>
        <v/>
      </c>
      <c r="AB365" s="3" t="str">
        <f>IF(J365&lt;&gt;"LIBSETS_SETTYPE_BATTLEGROUND",IF(J365&lt;&gt;"LIBSETS_SETTYPE_SPECIAL",IF(AC365&lt;&gt;"",VLOOKUP(AC365,'ESO zone constants'!$E$2:$L$4999,8,FALSE),""),""),"")</f>
        <v/>
      </c>
      <c r="AF365" s="3" t="str">
        <f>IF(J365&lt;&gt;"LIBSETS_SETTYPE_BATTLEGROUND",IF(J365&lt;&gt;"LIBSETS_SETTYPE_SPECIAL",IF(AG365&lt;&gt;"",VLOOKUP(AG365,'ESO zone constants'!$E$2:$L$4999,8,FALSE),""),""),"")</f>
        <v/>
      </c>
      <c r="AJ365" s="3" t="str">
        <f>IF(J365&lt;&gt;"LIBSETS_SETTYPE_BATTLEGROUND",IF(J365&lt;&gt;"LIBSETS_SETTYPE_SPECIAL",IF(AK365&lt;&gt;"",VLOOKUP(AK365,'ESO zone constants'!$E$2:$L$4999,8,FALSE),""),""),"")</f>
        <v/>
      </c>
      <c r="AN365" s="3" t="str">
        <f>IF(J365&lt;&gt;"LIBSETS_SETTYPE_BATTLEGROUND",IF(J365&lt;&gt;"LIBSETS_SETTYPE_SPECIAL",IF(AO365&lt;&gt;"",VLOOKUP(AO365,'ESO zone constants'!$E$2:$L$4999,8,FALSE),""),""),"")</f>
        <v/>
      </c>
      <c r="AR365" s="25" t="str">
        <f t="shared" si="28"/>
        <v>[181] = {wayshrines={-1,-1,-1,}, dlcId=DLC_IMPERIAL_CITY</v>
      </c>
      <c r="AS365" s="25" t="str">
        <f t="shared" si="26"/>
        <v>, zoneIds={584}, veteran=false</v>
      </c>
      <c r="AT365" s="25" t="str">
        <f t="shared" si="29"/>
        <v>, setType=LIBSETS_SETTYPE_IMPERIALCITY},</v>
      </c>
      <c r="AU365" s="25" t="str">
        <f t="shared" si="27"/>
        <v xml:space="preserve"> --Meritorious Service / Meritorischer Dienst   [Imperial City]</v>
      </c>
    </row>
    <row r="366" spans="1:47" x14ac:dyDescent="0.25">
      <c r="A366" s="13">
        <v>199</v>
      </c>
      <c r="B366" t="s">
        <v>1825</v>
      </c>
      <c r="C366" t="s">
        <v>1827</v>
      </c>
      <c r="D366" t="s">
        <v>1826</v>
      </c>
      <c r="G366" s="3">
        <f t="shared" si="25"/>
        <v>199</v>
      </c>
      <c r="I366" t="s">
        <v>39</v>
      </c>
      <c r="J366" s="8" t="s">
        <v>4287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constants'!$E$2:$L$4999,8,FALSE),"")</f>
        <v>584</v>
      </c>
      <c r="S366" t="s">
        <v>39</v>
      </c>
      <c r="T366" s="23" t="str">
        <f>VLOOKUP(R366,'ESO zone constants'!$L$2:$O$9999,4,FALSE)</f>
        <v>DLC_IMPERIAL_CITY</v>
      </c>
      <c r="U366" s="3" t="str">
        <f>VLOOKUP(T366,'LibSets constants'!$B$2:$C$999,2,FALSE)</f>
        <v>Imperial City</v>
      </c>
      <c r="X366" s="3" t="str">
        <f>IF(J366&lt;&gt;"LIBSETS_SETTYPE_BATTLEGROUND",IF(J366&lt;&gt;"LIBSETS_SETTYPE_SPECIAL",IF(Y366&lt;&gt;"",VLOOKUP(Y366,'ESO zone constants'!$E$2:$L$4999,8,FALSE),""),""),"")</f>
        <v/>
      </c>
      <c r="AB366" s="3" t="str">
        <f>IF(J366&lt;&gt;"LIBSETS_SETTYPE_BATTLEGROUND",IF(J366&lt;&gt;"LIBSETS_SETTYPE_SPECIAL",IF(AC366&lt;&gt;"",VLOOKUP(AC366,'ESO zone constants'!$E$2:$L$4999,8,FALSE),""),""),"")</f>
        <v/>
      </c>
      <c r="AF366" s="3" t="str">
        <f>IF(J366&lt;&gt;"LIBSETS_SETTYPE_BATTLEGROUND",IF(J366&lt;&gt;"LIBSETS_SETTYPE_SPECIAL",IF(AG366&lt;&gt;"",VLOOKUP(AG366,'ESO zone constants'!$E$2:$L$4999,8,FALSE),""),""),"")</f>
        <v/>
      </c>
      <c r="AJ366" s="3" t="str">
        <f>IF(J366&lt;&gt;"LIBSETS_SETTYPE_BATTLEGROUND",IF(J366&lt;&gt;"LIBSETS_SETTYPE_SPECIAL",IF(AK366&lt;&gt;"",VLOOKUP(AK366,'ESO zone constants'!$E$2:$L$4999,8,FALSE),""),""),"")</f>
        <v/>
      </c>
      <c r="AN366" s="3" t="str">
        <f>IF(J366&lt;&gt;"LIBSETS_SETTYPE_BATTLEGROUND",IF(J366&lt;&gt;"LIBSETS_SETTYPE_SPECIAL",IF(AO366&lt;&gt;"",VLOOKUP(AO366,'ESO zone constants'!$E$2:$L$4999,8,FALSE),""),""),"")</f>
        <v/>
      </c>
      <c r="AR366" s="25" t="str">
        <f t="shared" si="28"/>
        <v>[199] = {wayshrines={-1,-1,-1,}, dlcId=DLC_IMPERIAL_CITY</v>
      </c>
      <c r="AS366" s="25" t="str">
        <f t="shared" si="26"/>
        <v>, zoneIds={584}, veteran=false</v>
      </c>
      <c r="AT366" s="25" t="str">
        <f t="shared" si="29"/>
        <v>, setType=LIBSETS_SETTYPE_IMPERIALCITY},</v>
      </c>
      <c r="AU366" s="25" t="str">
        <f t="shared" si="27"/>
        <v xml:space="preserve"> --Shield Breaker / Schildbrecher   [Imperial City]</v>
      </c>
    </row>
    <row r="367" spans="1:47" x14ac:dyDescent="0.25">
      <c r="A367" s="13">
        <v>200</v>
      </c>
      <c r="B367" t="s">
        <v>1828</v>
      </c>
      <c r="C367" t="s">
        <v>1830</v>
      </c>
      <c r="D367" t="s">
        <v>1829</v>
      </c>
      <c r="G367" s="3">
        <f t="shared" si="25"/>
        <v>200</v>
      </c>
      <c r="I367" t="s">
        <v>39</v>
      </c>
      <c r="J367" s="8" t="s">
        <v>4287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constants'!$E$2:$L$4999,8,FALSE),"")</f>
        <v>584</v>
      </c>
      <c r="S367" t="s">
        <v>39</v>
      </c>
      <c r="T367" s="23" t="str">
        <f>VLOOKUP(R367,'ESO zone constants'!$L$2:$O$9999,4,FALSE)</f>
        <v>DLC_IMPERIAL_CITY</v>
      </c>
      <c r="U367" s="3" t="str">
        <f>VLOOKUP(T367,'LibSets constants'!$B$2:$C$999,2,FALSE)</f>
        <v>Imperial City</v>
      </c>
      <c r="X367" s="3" t="str">
        <f>IF(J367&lt;&gt;"LIBSETS_SETTYPE_BATTLEGROUND",IF(J367&lt;&gt;"LIBSETS_SETTYPE_SPECIAL",IF(Y367&lt;&gt;"",VLOOKUP(Y367,'ESO zone constants'!$E$2:$L$4999,8,FALSE),""),""),"")</f>
        <v/>
      </c>
      <c r="AB367" s="3" t="str">
        <f>IF(J367&lt;&gt;"LIBSETS_SETTYPE_BATTLEGROUND",IF(J367&lt;&gt;"LIBSETS_SETTYPE_SPECIAL",IF(AC367&lt;&gt;"",VLOOKUP(AC367,'ESO zone constants'!$E$2:$L$4999,8,FALSE),""),""),"")</f>
        <v/>
      </c>
      <c r="AF367" s="3" t="str">
        <f>IF(J367&lt;&gt;"LIBSETS_SETTYPE_BATTLEGROUND",IF(J367&lt;&gt;"LIBSETS_SETTYPE_SPECIAL",IF(AG367&lt;&gt;"",VLOOKUP(AG367,'ESO zone constants'!$E$2:$L$4999,8,FALSE),""),""),"")</f>
        <v/>
      </c>
      <c r="AJ367" s="3" t="str">
        <f>IF(J367&lt;&gt;"LIBSETS_SETTYPE_BATTLEGROUND",IF(J367&lt;&gt;"LIBSETS_SETTYPE_SPECIAL",IF(AK367&lt;&gt;"",VLOOKUP(AK367,'ESO zone constants'!$E$2:$L$4999,8,FALSE),""),""),"")</f>
        <v/>
      </c>
      <c r="AN367" s="3" t="str">
        <f>IF(J367&lt;&gt;"LIBSETS_SETTYPE_BATTLEGROUND",IF(J367&lt;&gt;"LIBSETS_SETTYPE_SPECIAL",IF(AO367&lt;&gt;"",VLOOKUP(AO367,'ESO zone constants'!$E$2:$L$4999,8,FALSE),""),""),"")</f>
        <v/>
      </c>
      <c r="AR367" s="25" t="str">
        <f t="shared" si="28"/>
        <v>[200] = {wayshrines={-1,-1,-1,}, dlcId=DLC_IMPERIAL_CITY</v>
      </c>
      <c r="AS367" s="25" t="str">
        <f t="shared" si="26"/>
        <v>, zoneIds={584}, veteran=false</v>
      </c>
      <c r="AT367" s="25" t="str">
        <f t="shared" si="29"/>
        <v>, setType=LIBSETS_SETTYPE_IMPERIALCITY},</v>
      </c>
      <c r="AU367" s="25" t="str">
        <f t="shared" si="27"/>
        <v xml:space="preserve"> --Phoenix / Phönix   [Imperial City]</v>
      </c>
    </row>
    <row r="368" spans="1:47" x14ac:dyDescent="0.25">
      <c r="A368" s="13">
        <v>201</v>
      </c>
      <c r="B368" t="s">
        <v>1831</v>
      </c>
      <c r="C368" t="s">
        <v>1833</v>
      </c>
      <c r="D368" t="s">
        <v>1832</v>
      </c>
      <c r="G368" s="3">
        <f t="shared" si="25"/>
        <v>201</v>
      </c>
      <c r="I368" t="s">
        <v>39</v>
      </c>
      <c r="J368" s="8" t="s">
        <v>4287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constants'!$E$2:$L$4999,8,FALSE),"")</f>
        <v>584</v>
      </c>
      <c r="S368" t="s">
        <v>39</v>
      </c>
      <c r="T368" s="23" t="str">
        <f>VLOOKUP(R368,'ESO zone constants'!$L$2:$O$9999,4,FALSE)</f>
        <v>DLC_IMPERIAL_CITY</v>
      </c>
      <c r="U368" s="3" t="str">
        <f>VLOOKUP(T368,'LibSets constants'!$B$2:$C$999,2,FALSE)</f>
        <v>Imperial City</v>
      </c>
      <c r="X368" s="3" t="str">
        <f>IF(J368&lt;&gt;"LIBSETS_SETTYPE_BATTLEGROUND",IF(J368&lt;&gt;"LIBSETS_SETTYPE_SPECIAL",IF(Y368&lt;&gt;"",VLOOKUP(Y368,'ESO zone constants'!$E$2:$L$4999,8,FALSE),""),""),"")</f>
        <v/>
      </c>
      <c r="AB368" s="3" t="str">
        <f>IF(J368&lt;&gt;"LIBSETS_SETTYPE_BATTLEGROUND",IF(J368&lt;&gt;"LIBSETS_SETTYPE_SPECIAL",IF(AC368&lt;&gt;"",VLOOKUP(AC368,'ESO zone constants'!$E$2:$L$4999,8,FALSE),""),""),"")</f>
        <v/>
      </c>
      <c r="AF368" s="3" t="str">
        <f>IF(J368&lt;&gt;"LIBSETS_SETTYPE_BATTLEGROUND",IF(J368&lt;&gt;"LIBSETS_SETTYPE_SPECIAL",IF(AG368&lt;&gt;"",VLOOKUP(AG368,'ESO zone constants'!$E$2:$L$4999,8,FALSE),""),""),"")</f>
        <v/>
      </c>
      <c r="AJ368" s="3" t="str">
        <f>IF(J368&lt;&gt;"LIBSETS_SETTYPE_BATTLEGROUND",IF(J368&lt;&gt;"LIBSETS_SETTYPE_SPECIAL",IF(AK368&lt;&gt;"",VLOOKUP(AK368,'ESO zone constants'!$E$2:$L$4999,8,FALSE),""),""),"")</f>
        <v/>
      </c>
      <c r="AN368" s="3" t="str">
        <f>IF(J368&lt;&gt;"LIBSETS_SETTYPE_BATTLEGROUND",IF(J368&lt;&gt;"LIBSETS_SETTYPE_SPECIAL",IF(AO368&lt;&gt;"",VLOOKUP(AO368,'ESO zone constants'!$E$2:$L$4999,8,FALSE),""),""),"")</f>
        <v/>
      </c>
      <c r="AR368" s="25" t="str">
        <f t="shared" si="28"/>
        <v>[201] = {wayshrines={-1,-1,-1,}, dlcId=DLC_IMPERIAL_CITY</v>
      </c>
      <c r="AS368" s="25" t="str">
        <f t="shared" si="26"/>
        <v>, zoneIds={584}, veteran=false</v>
      </c>
      <c r="AT368" s="25" t="str">
        <f t="shared" si="29"/>
        <v>, setType=LIBSETS_SETTYPE_IMPERIALCITY},</v>
      </c>
      <c r="AU368" s="25" t="str">
        <f t="shared" si="27"/>
        <v xml:space="preserve"> --Reactive Armor / Reaktive Rüstung   [Imperial City]</v>
      </c>
    </row>
    <row r="369" spans="1:47" x14ac:dyDescent="0.25">
      <c r="A369" s="13">
        <v>246</v>
      </c>
      <c r="B369" t="s">
        <v>1937</v>
      </c>
      <c r="C369" t="s">
        <v>1939</v>
      </c>
      <c r="D369" t="s">
        <v>1938</v>
      </c>
      <c r="G369" s="3">
        <f t="shared" si="25"/>
        <v>246</v>
      </c>
      <c r="I369" t="s">
        <v>39</v>
      </c>
      <c r="J369" s="8" t="s">
        <v>4287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constants'!$E$2:$L$4999,8,FALSE),"")</f>
        <v>584</v>
      </c>
      <c r="S369" t="s">
        <v>39</v>
      </c>
      <c r="T369" s="23" t="str">
        <f>VLOOKUP(R369,'ESO zone constants'!$L$2:$O$9999,4,FALSE)</f>
        <v>DLC_IMPERIAL_CITY</v>
      </c>
      <c r="U369" s="3" t="str">
        <f>VLOOKUP(T369,'LibSets constants'!$B$2:$C$999,2,FALSE)</f>
        <v>Imperial City</v>
      </c>
      <c r="X369" s="3" t="str">
        <f>IF(J369&lt;&gt;"LIBSETS_SETTYPE_BATTLEGROUND",IF(J369&lt;&gt;"LIBSETS_SETTYPE_SPECIAL",IF(Y369&lt;&gt;"",VLOOKUP(Y369,'ESO zone constants'!$E$2:$L$4999,8,FALSE),""),""),"")</f>
        <v/>
      </c>
      <c r="AB369" s="3" t="str">
        <f>IF(J369&lt;&gt;"LIBSETS_SETTYPE_BATTLEGROUND",IF(J369&lt;&gt;"LIBSETS_SETTYPE_SPECIAL",IF(AC369&lt;&gt;"",VLOOKUP(AC369,'ESO zone constants'!$E$2:$L$4999,8,FALSE),""),""),"")</f>
        <v/>
      </c>
      <c r="AF369" s="3" t="str">
        <f>IF(J369&lt;&gt;"LIBSETS_SETTYPE_BATTLEGROUND",IF(J369&lt;&gt;"LIBSETS_SETTYPE_SPECIAL",IF(AG369&lt;&gt;"",VLOOKUP(AG369,'ESO zone constants'!$E$2:$L$4999,8,FALSE),""),""),"")</f>
        <v/>
      </c>
      <c r="AJ369" s="3" t="str">
        <f>IF(J369&lt;&gt;"LIBSETS_SETTYPE_BATTLEGROUND",IF(J369&lt;&gt;"LIBSETS_SETTYPE_SPECIAL",IF(AK369&lt;&gt;"",VLOOKUP(AK369,'ESO zone constants'!$E$2:$L$4999,8,FALSE),""),""),"")</f>
        <v/>
      </c>
      <c r="AN369" s="3" t="str">
        <f>IF(J369&lt;&gt;"LIBSETS_SETTYPE_BATTLEGROUND",IF(J369&lt;&gt;"LIBSETS_SETTYPE_SPECIAL",IF(AO369&lt;&gt;"",VLOOKUP(AO369,'ESO zone constants'!$E$2:$L$4999,8,FALSE),""),""),"")</f>
        <v/>
      </c>
      <c r="AR369" s="25" t="str">
        <f t="shared" si="28"/>
        <v>[246] = {wayshrines={-1,-1,-1,}, dlcId=DLC_IMPERIAL_CITY</v>
      </c>
      <c r="AS369" s="25" t="str">
        <f t="shared" si="26"/>
        <v>, zoneIds={584}, veteran=false</v>
      </c>
      <c r="AT369" s="25" t="str">
        <f t="shared" si="29"/>
        <v>, setType=LIBSETS_SETTYPE_IMPERIALCITY},</v>
      </c>
      <c r="AU369" s="25" t="str">
        <f t="shared" si="27"/>
        <v xml:space="preserve"> --Galerion's Revenge / Galerions Revanche   [Imperial City]</v>
      </c>
    </row>
    <row r="370" spans="1:47" x14ac:dyDescent="0.25">
      <c r="A370" s="13">
        <v>247</v>
      </c>
      <c r="B370" t="s">
        <v>1940</v>
      </c>
      <c r="C370" t="s">
        <v>1942</v>
      </c>
      <c r="D370" t="s">
        <v>1941</v>
      </c>
      <c r="G370" s="3">
        <f t="shared" si="25"/>
        <v>247</v>
      </c>
      <c r="I370" t="s">
        <v>39</v>
      </c>
      <c r="J370" s="8" t="s">
        <v>4287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constants'!$E$2:$L$4999,8,FALSE),"")</f>
        <v>584</v>
      </c>
      <c r="S370" t="s">
        <v>39</v>
      </c>
      <c r="T370" s="23" t="str">
        <f>VLOOKUP(R370,'ESO zone constants'!$L$2:$O$9999,4,FALSE)</f>
        <v>DLC_IMPERIAL_CITY</v>
      </c>
      <c r="U370" s="3" t="str">
        <f>VLOOKUP(T370,'LibSets constants'!$B$2:$C$999,2,FALSE)</f>
        <v>Imperial City</v>
      </c>
      <c r="X370" s="3" t="str">
        <f>IF(J370&lt;&gt;"LIBSETS_SETTYPE_BATTLEGROUND",IF(J370&lt;&gt;"LIBSETS_SETTYPE_SPECIAL",IF(Y370&lt;&gt;"",VLOOKUP(Y370,'ESO zone constants'!$E$2:$L$4999,8,FALSE),""),""),"")</f>
        <v/>
      </c>
      <c r="AB370" s="3" t="str">
        <f>IF(J370&lt;&gt;"LIBSETS_SETTYPE_BATTLEGROUND",IF(J370&lt;&gt;"LIBSETS_SETTYPE_SPECIAL",IF(AC370&lt;&gt;"",VLOOKUP(AC370,'ESO zone constants'!$E$2:$L$4999,8,FALSE),""),""),"")</f>
        <v/>
      </c>
      <c r="AF370" s="3" t="str">
        <f>IF(J370&lt;&gt;"LIBSETS_SETTYPE_BATTLEGROUND",IF(J370&lt;&gt;"LIBSETS_SETTYPE_SPECIAL",IF(AG370&lt;&gt;"",VLOOKUP(AG370,'ESO zone constants'!$E$2:$L$4999,8,FALSE),""),""),"")</f>
        <v/>
      </c>
      <c r="AJ370" s="3" t="str">
        <f>IF(J370&lt;&gt;"LIBSETS_SETTYPE_BATTLEGROUND",IF(J370&lt;&gt;"LIBSETS_SETTYPE_SPECIAL",IF(AK370&lt;&gt;"",VLOOKUP(AK370,'ESO zone constants'!$E$2:$L$4999,8,FALSE),""),""),"")</f>
        <v/>
      </c>
      <c r="AN370" s="3" t="str">
        <f>IF(J370&lt;&gt;"LIBSETS_SETTYPE_BATTLEGROUND",IF(J370&lt;&gt;"LIBSETS_SETTYPE_SPECIAL",IF(AO370&lt;&gt;"",VLOOKUP(AO370,'ESO zone constants'!$E$2:$L$4999,8,FALSE),""),""),"")</f>
        <v/>
      </c>
      <c r="AR370" s="25" t="str">
        <f t="shared" si="28"/>
        <v>[247] = {wayshrines={-1,-1,-1,}, dlcId=DLC_IMPERIAL_CITY</v>
      </c>
      <c r="AS370" s="25" t="str">
        <f t="shared" si="26"/>
        <v>, zoneIds={584}, veteran=false</v>
      </c>
      <c r="AT370" s="25" t="str">
        <f t="shared" si="29"/>
        <v>, setType=LIBSETS_SETTYPE_IMPERIALCITY},</v>
      </c>
      <c r="AU370" s="25" t="str">
        <f t="shared" si="27"/>
        <v xml:space="preserve"> --Vicecanon of Venom / Vizekanoniker des Gifts   [Imperial City]</v>
      </c>
    </row>
    <row r="371" spans="1:47" x14ac:dyDescent="0.25">
      <c r="A371" s="13">
        <v>248</v>
      </c>
      <c r="B371" t="s">
        <v>1943</v>
      </c>
      <c r="C371" t="s">
        <v>1945</v>
      </c>
      <c r="D371" t="s">
        <v>1944</v>
      </c>
      <c r="G371" s="3">
        <f t="shared" si="25"/>
        <v>248</v>
      </c>
      <c r="I371" t="s">
        <v>39</v>
      </c>
      <c r="J371" s="8" t="s">
        <v>4287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constants'!$E$2:$L$4999,8,FALSE),"")</f>
        <v>584</v>
      </c>
      <c r="S371" t="s">
        <v>39</v>
      </c>
      <c r="T371" s="23" t="str">
        <f>VLOOKUP(R371,'ESO zone constants'!$L$2:$O$9999,4,FALSE)</f>
        <v>DLC_IMPERIAL_CITY</v>
      </c>
      <c r="U371" s="3" t="str">
        <f>VLOOKUP(T371,'LibSets constants'!$B$2:$C$999,2,FALSE)</f>
        <v>Imperial City</v>
      </c>
      <c r="X371" s="3" t="str">
        <f>IF(J371&lt;&gt;"LIBSETS_SETTYPE_BATTLEGROUND",IF(J371&lt;&gt;"LIBSETS_SETTYPE_SPECIAL",IF(Y371&lt;&gt;"",VLOOKUP(Y371,'ESO zone constants'!$E$2:$L$4999,8,FALSE),""),""),"")</f>
        <v/>
      </c>
      <c r="AB371" s="3" t="str">
        <f>IF(J371&lt;&gt;"LIBSETS_SETTYPE_BATTLEGROUND",IF(J371&lt;&gt;"LIBSETS_SETTYPE_SPECIAL",IF(AC371&lt;&gt;"",VLOOKUP(AC371,'ESO zone constants'!$E$2:$L$4999,8,FALSE),""),""),"")</f>
        <v/>
      </c>
      <c r="AF371" s="3" t="str">
        <f>IF(J371&lt;&gt;"LIBSETS_SETTYPE_BATTLEGROUND",IF(J371&lt;&gt;"LIBSETS_SETTYPE_SPECIAL",IF(AG371&lt;&gt;"",VLOOKUP(AG371,'ESO zone constants'!$E$2:$L$4999,8,FALSE),""),""),"")</f>
        <v/>
      </c>
      <c r="AJ371" s="3" t="str">
        <f>IF(J371&lt;&gt;"LIBSETS_SETTYPE_BATTLEGROUND",IF(J371&lt;&gt;"LIBSETS_SETTYPE_SPECIAL",IF(AK371&lt;&gt;"",VLOOKUP(AK371,'ESO zone constants'!$E$2:$L$4999,8,FALSE),""),""),"")</f>
        <v/>
      </c>
      <c r="AN371" s="3" t="str">
        <f>IF(J371&lt;&gt;"LIBSETS_SETTYPE_BATTLEGROUND",IF(J371&lt;&gt;"LIBSETS_SETTYPE_SPECIAL",IF(AO371&lt;&gt;"",VLOOKUP(AO371,'ESO zone constants'!$E$2:$L$4999,8,FALSE),""),""),"")</f>
        <v/>
      </c>
      <c r="AR371" s="25" t="str">
        <f t="shared" si="28"/>
        <v>[248] = {wayshrines={-1,-1,-1,}, dlcId=DLC_IMPERIAL_CITY</v>
      </c>
      <c r="AS371" s="25" t="str">
        <f t="shared" si="26"/>
        <v>, zoneIds={584}, veteran=false</v>
      </c>
      <c r="AT371" s="25" t="str">
        <f t="shared" si="29"/>
        <v>, setType=LIBSETS_SETTYPE_IMPERIALCITY},</v>
      </c>
      <c r="AU371" s="25" t="str">
        <f t="shared" si="27"/>
        <v xml:space="preserve"> --Thews of the Harbinger / Muskeln des Vorboten   [Imperial City]</v>
      </c>
    </row>
    <row r="372" spans="1:47" x14ac:dyDescent="0.25">
      <c r="A372" s="13">
        <v>253</v>
      </c>
      <c r="B372" t="s">
        <v>1946</v>
      </c>
      <c r="C372" t="s">
        <v>1948</v>
      </c>
      <c r="D372" t="s">
        <v>1947</v>
      </c>
      <c r="G372" s="3">
        <f t="shared" si="25"/>
        <v>253</v>
      </c>
      <c r="I372" t="s">
        <v>39</v>
      </c>
      <c r="J372" s="8" t="s">
        <v>4287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constants'!$E$2:$L$4999,8,FALSE),"")</f>
        <v>584</v>
      </c>
      <c r="S372" t="s">
        <v>39</v>
      </c>
      <c r="T372" s="23" t="str">
        <f>VLOOKUP(R372,'ESO zone constants'!$L$2:$O$9999,4,FALSE)</f>
        <v>DLC_IMPERIAL_CITY</v>
      </c>
      <c r="U372" s="3" t="str">
        <f>VLOOKUP(T372,'LibSets constants'!$B$2:$C$999,2,FALSE)</f>
        <v>Imperial City</v>
      </c>
      <c r="X372" s="3" t="str">
        <f>IF(J372&lt;&gt;"LIBSETS_SETTYPE_BATTLEGROUND",IF(J372&lt;&gt;"LIBSETS_SETTYPE_SPECIAL",IF(Y372&lt;&gt;"",VLOOKUP(Y372,'ESO zone constants'!$E$2:$L$4999,8,FALSE),""),""),"")</f>
        <v/>
      </c>
      <c r="AB372" s="3" t="str">
        <f>IF(J372&lt;&gt;"LIBSETS_SETTYPE_BATTLEGROUND",IF(J372&lt;&gt;"LIBSETS_SETTYPE_SPECIAL",IF(AC372&lt;&gt;"",VLOOKUP(AC372,'ESO zone constants'!$E$2:$L$4999,8,FALSE),""),""),"")</f>
        <v/>
      </c>
      <c r="AF372" s="3" t="str">
        <f>IF(J372&lt;&gt;"LIBSETS_SETTYPE_BATTLEGROUND",IF(J372&lt;&gt;"LIBSETS_SETTYPE_SPECIAL",IF(AG372&lt;&gt;"",VLOOKUP(AG372,'ESO zone constants'!$E$2:$L$4999,8,FALSE),""),""),"")</f>
        <v/>
      </c>
      <c r="AJ372" s="3" t="str">
        <f>IF(J372&lt;&gt;"LIBSETS_SETTYPE_BATTLEGROUND",IF(J372&lt;&gt;"LIBSETS_SETTYPE_SPECIAL",IF(AK372&lt;&gt;"",VLOOKUP(AK372,'ESO zone constants'!$E$2:$L$4999,8,FALSE),""),""),"")</f>
        <v/>
      </c>
      <c r="AN372" s="3" t="str">
        <f>IF(J372&lt;&gt;"LIBSETS_SETTYPE_BATTLEGROUND",IF(J372&lt;&gt;"LIBSETS_SETTYPE_SPECIAL",IF(AO372&lt;&gt;"",VLOOKUP(AO372,'ESO zone constants'!$E$2:$L$4999,8,FALSE),""),""),"")</f>
        <v/>
      </c>
      <c r="AR372" s="25" t="str">
        <f t="shared" si="28"/>
        <v>[253] = {wayshrines={-1,-1,-1,}, dlcId=DLC_IMPERIAL_CITY</v>
      </c>
      <c r="AS372" s="25" t="str">
        <f t="shared" si="26"/>
        <v>, zoneIds={584}, veteran=false</v>
      </c>
      <c r="AT372" s="25" t="str">
        <f t="shared" si="29"/>
        <v>, setType=LIBSETS_SETTYPE_IMPERIALCITY},</v>
      </c>
      <c r="AU372" s="25" t="str">
        <f t="shared" si="27"/>
        <v xml:space="preserve"> --Imperial Physique / Kaiserliche Physis   [Imperial City]</v>
      </c>
    </row>
    <row r="373" spans="1:47" x14ac:dyDescent="0.25">
      <c r="A373" s="13">
        <v>380</v>
      </c>
      <c r="B373" t="s">
        <v>2257</v>
      </c>
      <c r="C373" t="s">
        <v>2259</v>
      </c>
      <c r="D373" t="s">
        <v>2258</v>
      </c>
      <c r="G373" s="3">
        <f t="shared" si="25"/>
        <v>380</v>
      </c>
      <c r="H373" t="s">
        <v>4274</v>
      </c>
      <c r="I373" t="s">
        <v>4219</v>
      </c>
      <c r="J373" s="8" t="s">
        <v>4291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4361</v>
      </c>
      <c r="X373" s="3" t="str">
        <f>IF(J373&lt;&gt;"LIBSETS_SETTYPE_BATTLEGROUND",IF(J373&lt;&gt;"LIBSETS_SETTYPE_SPECIAL",IF(Y373&lt;&gt;"",VLOOKUP(Y373,'ESO zone constants'!$E$2:$L$4999,8,FALSE),""),""),"")</f>
        <v/>
      </c>
      <c r="AB373" s="3" t="str">
        <f>IF(J373&lt;&gt;"LIBSETS_SETTYPE_BATTLEGROUND",IF(J373&lt;&gt;"LIBSETS_SETTYPE_SPECIAL",IF(AC373&lt;&gt;"",VLOOKUP(AC373,'ESO zone constants'!$E$2:$L$4999,8,FALSE),""),""),"")</f>
        <v/>
      </c>
      <c r="AF373" s="3" t="str">
        <f>IF(J373&lt;&gt;"LIBSETS_SETTYPE_BATTLEGROUND",IF(J373&lt;&gt;"LIBSETS_SETTYPE_SPECIAL",IF(AG373&lt;&gt;"",VLOOKUP(AG373,'ESO zone constants'!$E$2:$L$4999,8,FALSE),""),""),"")</f>
        <v/>
      </c>
      <c r="AJ373" s="3" t="str">
        <f>IF(J373&lt;&gt;"LIBSETS_SETTYPE_BATTLEGROUND",IF(J373&lt;&gt;"LIBSETS_SETTYPE_SPECIAL",IF(AK373&lt;&gt;"",VLOOKUP(AK373,'ESO zone constants'!$E$2:$L$4999,8,FALSE),""),""),"")</f>
        <v/>
      </c>
      <c r="AN373" s="3" t="str">
        <f>IF(J373&lt;&gt;"LIBSETS_SETTYPE_BATTLEGROUND",IF(J373&lt;&gt;"LIBSETS_SETTYPE_SPECIAL",IF(AO373&lt;&gt;"",VLOOKUP(AO373,'ESO zone constants'!$E$2:$L$4999,8,FALSE),""),""),"")</f>
        <v/>
      </c>
      <c r="AR373" s="25" t="str">
        <f t="shared" si="28"/>
        <v>[380] = {wayshrines={-1,-1,-1,}, dlcId=DLC_BASE_GAME</v>
      </c>
      <c r="AS373" s="25" t="str">
        <f t="shared" si="26"/>
        <v>, veteran=false</v>
      </c>
      <c r="AT373" s="25" t="str">
        <f t="shared" si="29"/>
        <v>, setType=LIBSETS_SETTYPE_SPECIAL},</v>
      </c>
      <c r="AU373" s="25" t="str">
        <f t="shared" si="27"/>
        <v xml:space="preserve"> --Prophet's / Prophet   [!Level up advisor]</v>
      </c>
    </row>
    <row r="374" spans="1:47" x14ac:dyDescent="0.25">
      <c r="A374" s="13">
        <v>381</v>
      </c>
      <c r="B374" t="s">
        <v>2260</v>
      </c>
      <c r="C374" t="s">
        <v>2262</v>
      </c>
      <c r="D374" t="s">
        <v>2261</v>
      </c>
      <c r="G374" s="3">
        <f t="shared" si="25"/>
        <v>381</v>
      </c>
      <c r="H374" t="s">
        <v>4274</v>
      </c>
      <c r="I374" t="s">
        <v>4219</v>
      </c>
      <c r="J374" s="8" t="s">
        <v>4291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4361</v>
      </c>
      <c r="X374" s="3" t="str">
        <f>IF(J374&lt;&gt;"LIBSETS_SETTYPE_BATTLEGROUND",IF(J374&lt;&gt;"LIBSETS_SETTYPE_SPECIAL",IF(Y374&lt;&gt;"",VLOOKUP(Y374,'ESO zone constants'!$E$2:$L$4999,8,FALSE),""),""),"")</f>
        <v/>
      </c>
      <c r="AB374" s="3" t="str">
        <f>IF(J374&lt;&gt;"LIBSETS_SETTYPE_BATTLEGROUND",IF(J374&lt;&gt;"LIBSETS_SETTYPE_SPECIAL",IF(AC374&lt;&gt;"",VLOOKUP(AC374,'ESO zone constants'!$E$2:$L$4999,8,FALSE),""),""),"")</f>
        <v/>
      </c>
      <c r="AF374" s="3" t="str">
        <f>IF(J374&lt;&gt;"LIBSETS_SETTYPE_BATTLEGROUND",IF(J374&lt;&gt;"LIBSETS_SETTYPE_SPECIAL",IF(AG374&lt;&gt;"",VLOOKUP(AG374,'ESO zone constants'!$E$2:$L$4999,8,FALSE),""),""),"")</f>
        <v/>
      </c>
      <c r="AJ374" s="3" t="str">
        <f>IF(J374&lt;&gt;"LIBSETS_SETTYPE_BATTLEGROUND",IF(J374&lt;&gt;"LIBSETS_SETTYPE_SPECIAL",IF(AK374&lt;&gt;"",VLOOKUP(AK374,'ESO zone constants'!$E$2:$L$4999,8,FALSE),""),""),"")</f>
        <v/>
      </c>
      <c r="AN374" s="3" t="str">
        <f>IF(J374&lt;&gt;"LIBSETS_SETTYPE_BATTLEGROUND",IF(J374&lt;&gt;"LIBSETS_SETTYPE_SPECIAL",IF(AO374&lt;&gt;"",VLOOKUP(AO374,'ESO zone constants'!$E$2:$L$4999,8,FALSE),""),""),"")</f>
        <v/>
      </c>
      <c r="AR374" s="25" t="str">
        <f t="shared" si="28"/>
        <v>[381] = {wayshrines={-1,-1,-1,}, dlcId=DLC_BASE_GAME</v>
      </c>
      <c r="AS374" s="25" t="str">
        <f t="shared" si="26"/>
        <v>, veteran=false</v>
      </c>
      <c r="AT374" s="25" t="str">
        <f t="shared" si="29"/>
        <v>, setType=LIBSETS_SETTYPE_SPECIAL},</v>
      </c>
      <c r="AU374" s="25" t="str">
        <f t="shared" si="27"/>
        <v xml:space="preserve"> --Broken Soul / Zerbrochene Seele   [!Level up advisor]</v>
      </c>
    </row>
    <row r="375" spans="1:47" x14ac:dyDescent="0.25">
      <c r="A375" s="13">
        <v>136</v>
      </c>
      <c r="B375" t="s">
        <v>1687</v>
      </c>
      <c r="C375" t="s">
        <v>1689</v>
      </c>
      <c r="D375" t="s">
        <v>1688</v>
      </c>
      <c r="G375" s="3">
        <f t="shared" si="25"/>
        <v>136</v>
      </c>
      <c r="J375" s="8" t="s">
        <v>4290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constants'!$E$2:$L$4999,8,FALSE),"")</f>
        <v>639</v>
      </c>
      <c r="S375" t="s">
        <v>490</v>
      </c>
      <c r="T375" s="23" t="str">
        <f>VLOOKUP(R375,'ESO zone constants'!$L$2:$O$9999,4,FALSE)</f>
        <v>DLC_BASE_GAME</v>
      </c>
      <c r="U375" s="3" t="str">
        <f>VLOOKUP(T375,'LibSets constants'!$B$2:$C$999,2,FALSE)</f>
        <v>Included in base game</v>
      </c>
      <c r="X375" s="3" t="str">
        <f>IF(J375&lt;&gt;"LIBSETS_SETTYPE_BATTLEGROUND",IF(J375&lt;&gt;"LIBSETS_SETTYPE_SPECIAL",IF(Y375&lt;&gt;"",VLOOKUP(Y375,'ESO zone constants'!$E$2:$L$4999,8,FALSE),""),""),"")</f>
        <v/>
      </c>
      <c r="AB375" s="3" t="str">
        <f>IF(J375&lt;&gt;"LIBSETS_SETTYPE_BATTLEGROUND",IF(J375&lt;&gt;"LIBSETS_SETTYPE_SPECIAL",IF(AC375&lt;&gt;"",VLOOKUP(AC375,'ESO zone constants'!$E$2:$L$4999,8,FALSE),""),""),"")</f>
        <v/>
      </c>
      <c r="AF375" s="3" t="str">
        <f>IF(J375&lt;&gt;"LIBSETS_SETTYPE_BATTLEGROUND",IF(J375&lt;&gt;"LIBSETS_SETTYPE_SPECIAL",IF(AG375&lt;&gt;"",VLOOKUP(AG375,'ESO zone constants'!$E$2:$L$4999,8,FALSE),""),""),"")</f>
        <v/>
      </c>
      <c r="AJ375" s="3" t="str">
        <f>IF(J375&lt;&gt;"LIBSETS_SETTYPE_BATTLEGROUND",IF(J375&lt;&gt;"LIBSETS_SETTYPE_SPECIAL",IF(AK375&lt;&gt;"",VLOOKUP(AK375,'ESO zone constants'!$E$2:$L$4999,8,FALSE),""),""),"")</f>
        <v/>
      </c>
      <c r="AN375" s="3" t="str">
        <f>IF(J375&lt;&gt;"LIBSETS_SETTYPE_BATTLEGROUND",IF(J375&lt;&gt;"LIBSETS_SETTYPE_SPECIAL",IF(AO375&lt;&gt;"",VLOOKUP(AO375,'ESO zone constants'!$E$2:$L$4999,8,FALSE),""),""),"")</f>
        <v/>
      </c>
      <c r="AR375" s="25" t="str">
        <f t="shared" si="28"/>
        <v>[136] = {wayshrines={-1,-1,-1,}, dlcId=DLC_BASE_GAME</v>
      </c>
      <c r="AS375" s="25" t="str">
        <f t="shared" si="26"/>
        <v>, zoneIds={639}, veteran=false</v>
      </c>
      <c r="AT375" s="25" t="str">
        <f t="shared" si="29"/>
        <v>, setType=LIBSETS_SETTYPE_TRIAL},</v>
      </c>
      <c r="AU375" s="25" t="str">
        <f t="shared" si="27"/>
        <v xml:space="preserve"> --Immortal Warrior / Unsterblicher Krieger   [Sanctum Ophidia]</v>
      </c>
    </row>
    <row r="376" spans="1:47" x14ac:dyDescent="0.25">
      <c r="A376" s="13">
        <v>137</v>
      </c>
      <c r="B376" t="s">
        <v>1690</v>
      </c>
      <c r="C376" t="s">
        <v>1692</v>
      </c>
      <c r="D376" t="s">
        <v>1691</v>
      </c>
      <c r="G376" s="3">
        <f t="shared" si="25"/>
        <v>137</v>
      </c>
      <c r="J376" s="8" t="s">
        <v>4290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constants'!$E$2:$L$4999,8,FALSE),"")</f>
        <v>636</v>
      </c>
      <c r="S376" t="s">
        <v>487</v>
      </c>
      <c r="T376" s="23" t="str">
        <f>VLOOKUP(R376,'ESO zone constants'!$L$2:$O$9999,4,FALSE)</f>
        <v>DLC_BASE_GAME</v>
      </c>
      <c r="U376" s="3" t="str">
        <f>VLOOKUP(T376,'LibSets constants'!$B$2:$C$999,2,FALSE)</f>
        <v>Included in base game</v>
      </c>
      <c r="X376" s="3" t="str">
        <f>IF(J376&lt;&gt;"LIBSETS_SETTYPE_BATTLEGROUND",IF(J376&lt;&gt;"LIBSETS_SETTYPE_SPECIAL",IF(Y376&lt;&gt;"",VLOOKUP(Y376,'ESO zone constants'!$E$2:$L$4999,8,FALSE),""),""),"")</f>
        <v/>
      </c>
      <c r="AB376" s="3" t="str">
        <f>IF(J376&lt;&gt;"LIBSETS_SETTYPE_BATTLEGROUND",IF(J376&lt;&gt;"LIBSETS_SETTYPE_SPECIAL",IF(AC376&lt;&gt;"",VLOOKUP(AC376,'ESO zone constants'!$E$2:$L$4999,8,FALSE),""),""),"")</f>
        <v/>
      </c>
      <c r="AF376" s="3" t="str">
        <f>IF(J376&lt;&gt;"LIBSETS_SETTYPE_BATTLEGROUND",IF(J376&lt;&gt;"LIBSETS_SETTYPE_SPECIAL",IF(AG376&lt;&gt;"",VLOOKUP(AG376,'ESO zone constants'!$E$2:$L$4999,8,FALSE),""),""),"")</f>
        <v/>
      </c>
      <c r="AJ376" s="3" t="str">
        <f>IF(J376&lt;&gt;"LIBSETS_SETTYPE_BATTLEGROUND",IF(J376&lt;&gt;"LIBSETS_SETTYPE_SPECIAL",IF(AK376&lt;&gt;"",VLOOKUP(AK376,'ESO zone constants'!$E$2:$L$4999,8,FALSE),""),""),"")</f>
        <v/>
      </c>
      <c r="AN376" s="3" t="str">
        <f>IF(J376&lt;&gt;"LIBSETS_SETTYPE_BATTLEGROUND",IF(J376&lt;&gt;"LIBSETS_SETTYPE_SPECIAL",IF(AO376&lt;&gt;"",VLOOKUP(AO376,'ESO zone constants'!$E$2:$L$4999,8,FALSE),""),""),"")</f>
        <v/>
      </c>
      <c r="AR376" s="25" t="str">
        <f t="shared" si="28"/>
        <v>[137] = {wayshrines={-1,-1,-1,}, dlcId=DLC_BASE_GAME</v>
      </c>
      <c r="AS376" s="25" t="str">
        <f t="shared" si="26"/>
        <v>, zoneIds={636}, veteran=false</v>
      </c>
      <c r="AT376" s="25" t="str">
        <f t="shared" si="29"/>
        <v>, setType=LIBSETS_SETTYPE_TRIAL},</v>
      </c>
      <c r="AU376" s="25" t="str">
        <f t="shared" si="27"/>
        <v xml:space="preserve"> --Berserking Warrior / Tobender Krieger   [Hel Ra Citadel]</v>
      </c>
    </row>
    <row r="377" spans="1:47" x14ac:dyDescent="0.25">
      <c r="A377" s="13">
        <v>138</v>
      </c>
      <c r="B377" t="s">
        <v>1693</v>
      </c>
      <c r="C377" t="s">
        <v>1695</v>
      </c>
      <c r="D377" t="s">
        <v>1694</v>
      </c>
      <c r="G377" s="3">
        <f t="shared" si="25"/>
        <v>138</v>
      </c>
      <c r="J377" s="8" t="s">
        <v>4290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constants'!$E$2:$L$4999,8,FALSE),"")</f>
        <v>638</v>
      </c>
      <c r="S377" t="s">
        <v>489</v>
      </c>
      <c r="T377" s="23" t="str">
        <f>VLOOKUP(R377,'ESO zone constants'!$L$2:$O$9999,4,FALSE)</f>
        <v>DLC_BASE_GAME</v>
      </c>
      <c r="U377" s="3" t="str">
        <f>VLOOKUP(T377,'LibSets constants'!$B$2:$C$999,2,FALSE)</f>
        <v>Included in base game</v>
      </c>
      <c r="X377" s="3" t="str">
        <f>IF(J377&lt;&gt;"LIBSETS_SETTYPE_BATTLEGROUND",IF(J377&lt;&gt;"LIBSETS_SETTYPE_SPECIAL",IF(Y377&lt;&gt;"",VLOOKUP(Y377,'ESO zone constants'!$E$2:$L$4999,8,FALSE),""),""),"")</f>
        <v/>
      </c>
      <c r="AB377" s="3" t="str">
        <f>IF(J377&lt;&gt;"LIBSETS_SETTYPE_BATTLEGROUND",IF(J377&lt;&gt;"LIBSETS_SETTYPE_SPECIAL",IF(AC377&lt;&gt;"",VLOOKUP(AC377,'ESO zone constants'!$E$2:$L$4999,8,FALSE),""),""),"")</f>
        <v/>
      </c>
      <c r="AF377" s="3" t="str">
        <f>IF(J377&lt;&gt;"LIBSETS_SETTYPE_BATTLEGROUND",IF(J377&lt;&gt;"LIBSETS_SETTYPE_SPECIAL",IF(AG377&lt;&gt;"",VLOOKUP(AG377,'ESO zone constants'!$E$2:$L$4999,8,FALSE),""),""),"")</f>
        <v/>
      </c>
      <c r="AJ377" s="3" t="str">
        <f>IF(J377&lt;&gt;"LIBSETS_SETTYPE_BATTLEGROUND",IF(J377&lt;&gt;"LIBSETS_SETTYPE_SPECIAL",IF(AK377&lt;&gt;"",VLOOKUP(AK377,'ESO zone constants'!$E$2:$L$4999,8,FALSE),""),""),"")</f>
        <v/>
      </c>
      <c r="AN377" s="3" t="str">
        <f>IF(J377&lt;&gt;"LIBSETS_SETTYPE_BATTLEGROUND",IF(J377&lt;&gt;"LIBSETS_SETTYPE_SPECIAL",IF(AO377&lt;&gt;"",VLOOKUP(AO377,'ESO zone constants'!$E$2:$L$4999,8,FALSE),""),""),"")</f>
        <v/>
      </c>
      <c r="AR377" s="25" t="str">
        <f t="shared" si="28"/>
        <v>[138] = {wayshrines={-1,-1,-1,}, dlcId=DLC_BASE_GAME</v>
      </c>
      <c r="AS377" s="25" t="str">
        <f t="shared" si="26"/>
        <v>, zoneIds={638}, veteran=false</v>
      </c>
      <c r="AT377" s="25" t="str">
        <f t="shared" si="29"/>
        <v>, setType=LIBSETS_SETTYPE_TRIAL},</v>
      </c>
      <c r="AU377" s="25" t="str">
        <f t="shared" si="27"/>
        <v xml:space="preserve"> --Defending Warrior / Verteidigender Krieger   [Aetherian Archive]</v>
      </c>
    </row>
    <row r="378" spans="1:47" x14ac:dyDescent="0.25">
      <c r="A378" s="13">
        <v>139</v>
      </c>
      <c r="B378" t="s">
        <v>1696</v>
      </c>
      <c r="C378" t="s">
        <v>1698</v>
      </c>
      <c r="D378" t="s">
        <v>1697</v>
      </c>
      <c r="G378" s="3">
        <f t="shared" si="25"/>
        <v>139</v>
      </c>
      <c r="J378" s="8" t="s">
        <v>4290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constants'!$E$2:$L$4999,8,FALSE),"")</f>
        <v>639</v>
      </c>
      <c r="S378" t="s">
        <v>490</v>
      </c>
      <c r="T378" s="23" t="str">
        <f>VLOOKUP(R378,'ESO zone constants'!$L$2:$O$9999,4,FALSE)</f>
        <v>DLC_BASE_GAME</v>
      </c>
      <c r="U378" s="3" t="str">
        <f>VLOOKUP(T378,'LibSets constants'!$B$2:$C$999,2,FALSE)</f>
        <v>Included in base game</v>
      </c>
      <c r="X378" s="3" t="str">
        <f>IF(J378&lt;&gt;"LIBSETS_SETTYPE_BATTLEGROUND",IF(J378&lt;&gt;"LIBSETS_SETTYPE_SPECIAL",IF(Y378&lt;&gt;"",VLOOKUP(Y378,'ESO zone constants'!$E$2:$L$4999,8,FALSE),""),""),"")</f>
        <v/>
      </c>
      <c r="AB378" s="3" t="str">
        <f>IF(J378&lt;&gt;"LIBSETS_SETTYPE_BATTLEGROUND",IF(J378&lt;&gt;"LIBSETS_SETTYPE_SPECIAL",IF(AC378&lt;&gt;"",VLOOKUP(AC378,'ESO zone constants'!$E$2:$L$4999,8,FALSE),""),""),"")</f>
        <v/>
      </c>
      <c r="AF378" s="3" t="str">
        <f>IF(J378&lt;&gt;"LIBSETS_SETTYPE_BATTLEGROUND",IF(J378&lt;&gt;"LIBSETS_SETTYPE_SPECIAL",IF(AG378&lt;&gt;"",VLOOKUP(AG378,'ESO zone constants'!$E$2:$L$4999,8,FALSE),""),""),"")</f>
        <v/>
      </c>
      <c r="AJ378" s="3" t="str">
        <f>IF(J378&lt;&gt;"LIBSETS_SETTYPE_BATTLEGROUND",IF(J378&lt;&gt;"LIBSETS_SETTYPE_SPECIAL",IF(AK378&lt;&gt;"",VLOOKUP(AK378,'ESO zone constants'!$E$2:$L$4999,8,FALSE),""),""),"")</f>
        <v/>
      </c>
      <c r="AN378" s="3" t="str">
        <f>IF(J378&lt;&gt;"LIBSETS_SETTYPE_BATTLEGROUND",IF(J378&lt;&gt;"LIBSETS_SETTYPE_SPECIAL",IF(AO378&lt;&gt;"",VLOOKUP(AO378,'ESO zone constants'!$E$2:$L$4999,8,FALSE),""),""),"")</f>
        <v/>
      </c>
      <c r="AR378" s="25" t="str">
        <f t="shared" si="28"/>
        <v>[139] = {wayshrines={-1,-1,-1,}, dlcId=DLC_BASE_GAME</v>
      </c>
      <c r="AS378" s="25" t="str">
        <f t="shared" si="26"/>
        <v>, zoneIds={639}, veteran=false</v>
      </c>
      <c r="AT378" s="25" t="str">
        <f t="shared" si="29"/>
        <v>, setType=LIBSETS_SETTYPE_TRIAL},</v>
      </c>
      <c r="AU378" s="25" t="str">
        <f t="shared" si="27"/>
        <v xml:space="preserve"> --Wise Mage / Weiser Magier   [Sanctum Ophidia]</v>
      </c>
    </row>
    <row r="379" spans="1:47" x14ac:dyDescent="0.25">
      <c r="A379" s="13">
        <v>140</v>
      </c>
      <c r="B379" t="s">
        <v>1699</v>
      </c>
      <c r="C379" t="s">
        <v>1701</v>
      </c>
      <c r="D379" t="s">
        <v>1700</v>
      </c>
      <c r="G379" s="3">
        <f t="shared" si="25"/>
        <v>140</v>
      </c>
      <c r="J379" s="8" t="s">
        <v>4290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constants'!$E$2:$L$4999,8,FALSE),"")</f>
        <v>636</v>
      </c>
      <c r="S379" t="s">
        <v>487</v>
      </c>
      <c r="T379" s="23" t="str">
        <f>VLOOKUP(R379,'ESO zone constants'!$L$2:$O$9999,4,FALSE)</f>
        <v>DLC_BASE_GAME</v>
      </c>
      <c r="U379" s="3" t="str">
        <f>VLOOKUP(T379,'LibSets constants'!$B$2:$C$999,2,FALSE)</f>
        <v>Included in base game</v>
      </c>
      <c r="X379" s="3" t="str">
        <f>IF(J379&lt;&gt;"LIBSETS_SETTYPE_BATTLEGROUND",IF(J379&lt;&gt;"LIBSETS_SETTYPE_SPECIAL",IF(Y379&lt;&gt;"",VLOOKUP(Y379,'ESO zone constants'!$E$2:$L$4999,8,FALSE),""),""),"")</f>
        <v/>
      </c>
      <c r="AB379" s="3" t="str">
        <f>IF(J379&lt;&gt;"LIBSETS_SETTYPE_BATTLEGROUND",IF(J379&lt;&gt;"LIBSETS_SETTYPE_SPECIAL",IF(AC379&lt;&gt;"",VLOOKUP(AC379,'ESO zone constants'!$E$2:$L$4999,8,FALSE),""),""),"")</f>
        <v/>
      </c>
      <c r="AF379" s="3" t="str">
        <f>IF(J379&lt;&gt;"LIBSETS_SETTYPE_BATTLEGROUND",IF(J379&lt;&gt;"LIBSETS_SETTYPE_SPECIAL",IF(AG379&lt;&gt;"",VLOOKUP(AG379,'ESO zone constants'!$E$2:$L$4999,8,FALSE),""),""),"")</f>
        <v/>
      </c>
      <c r="AJ379" s="3" t="str">
        <f>IF(J379&lt;&gt;"LIBSETS_SETTYPE_BATTLEGROUND",IF(J379&lt;&gt;"LIBSETS_SETTYPE_SPECIAL",IF(AK379&lt;&gt;"",VLOOKUP(AK379,'ESO zone constants'!$E$2:$L$4999,8,FALSE),""),""),"")</f>
        <v/>
      </c>
      <c r="AN379" s="3" t="str">
        <f>IF(J379&lt;&gt;"LIBSETS_SETTYPE_BATTLEGROUND",IF(J379&lt;&gt;"LIBSETS_SETTYPE_SPECIAL",IF(AO379&lt;&gt;"",VLOOKUP(AO379,'ESO zone constants'!$E$2:$L$4999,8,FALSE),""),""),"")</f>
        <v/>
      </c>
      <c r="AR379" s="25" t="str">
        <f t="shared" si="28"/>
        <v>[140] = {wayshrines={-1,-1,-1,}, dlcId=DLC_BASE_GAME</v>
      </c>
      <c r="AS379" s="25" t="str">
        <f t="shared" si="26"/>
        <v>, zoneIds={636}, veteran=false</v>
      </c>
      <c r="AT379" s="25" t="str">
        <f t="shared" si="29"/>
        <v>, setType=LIBSETS_SETTYPE_TRIAL},</v>
      </c>
      <c r="AU379" s="25" t="str">
        <f t="shared" si="27"/>
        <v xml:space="preserve"> --Destructive Mage / Zerstörerischer Magier   [Hel Ra Citadel]</v>
      </c>
    </row>
    <row r="380" spans="1:47" x14ac:dyDescent="0.25">
      <c r="A380" s="13">
        <v>141</v>
      </c>
      <c r="B380" t="s">
        <v>1702</v>
      </c>
      <c r="C380" t="s">
        <v>1704</v>
      </c>
      <c r="D380" t="s">
        <v>1703</v>
      </c>
      <c r="G380" s="3">
        <f t="shared" si="25"/>
        <v>141</v>
      </c>
      <c r="J380" s="8" t="s">
        <v>4290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constants'!$E$2:$L$4999,8,FALSE),"")</f>
        <v>638</v>
      </c>
      <c r="S380" t="s">
        <v>489</v>
      </c>
      <c r="T380" s="23" t="str">
        <f>VLOOKUP(R380,'ESO zone constants'!$L$2:$O$9999,4,FALSE)</f>
        <v>DLC_BASE_GAME</v>
      </c>
      <c r="U380" s="3" t="str">
        <f>VLOOKUP(T380,'LibSets constants'!$B$2:$C$999,2,FALSE)</f>
        <v>Included in base game</v>
      </c>
      <c r="X380" s="3" t="str">
        <f>IF(J380&lt;&gt;"LIBSETS_SETTYPE_BATTLEGROUND",IF(J380&lt;&gt;"LIBSETS_SETTYPE_SPECIAL",IF(Y380&lt;&gt;"",VLOOKUP(Y380,'ESO zone constants'!$E$2:$L$4999,8,FALSE),""),""),"")</f>
        <v/>
      </c>
      <c r="AB380" s="3" t="str">
        <f>IF(J380&lt;&gt;"LIBSETS_SETTYPE_BATTLEGROUND",IF(J380&lt;&gt;"LIBSETS_SETTYPE_SPECIAL",IF(AC380&lt;&gt;"",VLOOKUP(AC380,'ESO zone constants'!$E$2:$L$4999,8,FALSE),""),""),"")</f>
        <v/>
      </c>
      <c r="AF380" s="3" t="str">
        <f>IF(J380&lt;&gt;"LIBSETS_SETTYPE_BATTLEGROUND",IF(J380&lt;&gt;"LIBSETS_SETTYPE_SPECIAL",IF(AG380&lt;&gt;"",VLOOKUP(AG380,'ESO zone constants'!$E$2:$L$4999,8,FALSE),""),""),"")</f>
        <v/>
      </c>
      <c r="AJ380" s="3" t="str">
        <f>IF(J380&lt;&gt;"LIBSETS_SETTYPE_BATTLEGROUND",IF(J380&lt;&gt;"LIBSETS_SETTYPE_SPECIAL",IF(AK380&lt;&gt;"",VLOOKUP(AK380,'ESO zone constants'!$E$2:$L$4999,8,FALSE),""),""),"")</f>
        <v/>
      </c>
      <c r="AN380" s="3" t="str">
        <f>IF(J380&lt;&gt;"LIBSETS_SETTYPE_BATTLEGROUND",IF(J380&lt;&gt;"LIBSETS_SETTYPE_SPECIAL",IF(AO380&lt;&gt;"",VLOOKUP(AO380,'ESO zone constants'!$E$2:$L$4999,8,FALSE),""),""),"")</f>
        <v/>
      </c>
      <c r="AR380" s="25" t="str">
        <f t="shared" si="28"/>
        <v>[141] = {wayshrines={-1,-1,-1,}, dlcId=DLC_BASE_GAME</v>
      </c>
      <c r="AS380" s="25" t="str">
        <f t="shared" si="26"/>
        <v>, zoneIds={638}, veteran=false</v>
      </c>
      <c r="AT380" s="25" t="str">
        <f t="shared" si="29"/>
        <v>, setType=LIBSETS_SETTYPE_TRIAL},</v>
      </c>
      <c r="AU380" s="25" t="str">
        <f t="shared" si="27"/>
        <v xml:space="preserve"> --Healing Mage / Heilender Magier   [Aetherian Archive]</v>
      </c>
    </row>
    <row r="381" spans="1:47" x14ac:dyDescent="0.25">
      <c r="A381" s="13">
        <v>142</v>
      </c>
      <c r="B381" t="s">
        <v>1705</v>
      </c>
      <c r="C381" t="s">
        <v>1707</v>
      </c>
      <c r="D381" t="s">
        <v>1706</v>
      </c>
      <c r="G381" s="3">
        <f t="shared" si="25"/>
        <v>142</v>
      </c>
      <c r="J381" s="8" t="s">
        <v>4290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constants'!$E$2:$L$4999,8,FALSE),"")</f>
        <v>638</v>
      </c>
      <c r="S381" t="s">
        <v>489</v>
      </c>
      <c r="T381" s="23" t="str">
        <f>VLOOKUP(R381,'ESO zone constants'!$L$2:$O$9999,4,FALSE)</f>
        <v>DLC_BASE_GAME</v>
      </c>
      <c r="U381" s="3" t="str">
        <f>VLOOKUP(T381,'LibSets constants'!$B$2:$C$999,2,FALSE)</f>
        <v>Included in base game</v>
      </c>
      <c r="X381" s="3" t="str">
        <f>IF(J381&lt;&gt;"LIBSETS_SETTYPE_BATTLEGROUND",IF(J381&lt;&gt;"LIBSETS_SETTYPE_SPECIAL",IF(Y381&lt;&gt;"",VLOOKUP(Y381,'ESO zone constants'!$E$2:$L$4999,8,FALSE),""),""),"")</f>
        <v/>
      </c>
      <c r="AB381" s="3" t="str">
        <f>IF(J381&lt;&gt;"LIBSETS_SETTYPE_BATTLEGROUND",IF(J381&lt;&gt;"LIBSETS_SETTYPE_SPECIAL",IF(AC381&lt;&gt;"",VLOOKUP(AC381,'ESO zone constants'!$E$2:$L$4999,8,FALSE),""),""),"")</f>
        <v/>
      </c>
      <c r="AF381" s="3" t="str">
        <f>IF(J381&lt;&gt;"LIBSETS_SETTYPE_BATTLEGROUND",IF(J381&lt;&gt;"LIBSETS_SETTYPE_SPECIAL",IF(AG381&lt;&gt;"",VLOOKUP(AG381,'ESO zone constants'!$E$2:$L$4999,8,FALSE),""),""),"")</f>
        <v/>
      </c>
      <c r="AJ381" s="3" t="str">
        <f>IF(J381&lt;&gt;"LIBSETS_SETTYPE_BATTLEGROUND",IF(J381&lt;&gt;"LIBSETS_SETTYPE_SPECIAL",IF(AK381&lt;&gt;"",VLOOKUP(AK381,'ESO zone constants'!$E$2:$L$4999,8,FALSE),""),""),"")</f>
        <v/>
      </c>
      <c r="AN381" s="3" t="str">
        <f>IF(J381&lt;&gt;"LIBSETS_SETTYPE_BATTLEGROUND",IF(J381&lt;&gt;"LIBSETS_SETTYPE_SPECIAL",IF(AO381&lt;&gt;"",VLOOKUP(AO381,'ESO zone constants'!$E$2:$L$4999,8,FALSE),""),""),"")</f>
        <v/>
      </c>
      <c r="AR381" s="25" t="str">
        <f t="shared" si="28"/>
        <v>[142] = {wayshrines={-1,-1,-1,}, dlcId=DLC_BASE_GAME</v>
      </c>
      <c r="AS381" s="25" t="str">
        <f t="shared" si="26"/>
        <v>, zoneIds={638}, veteran=false</v>
      </c>
      <c r="AT381" s="25" t="str">
        <f t="shared" si="29"/>
        <v>, setType=LIBSETS_SETTYPE_TRIAL},</v>
      </c>
      <c r="AU381" s="25" t="str">
        <f t="shared" si="27"/>
        <v xml:space="preserve"> --Quick Serpent / Flinke Schlange   [Aetherian Archive]</v>
      </c>
    </row>
    <row r="382" spans="1:47" x14ac:dyDescent="0.25">
      <c r="A382" s="13">
        <v>143</v>
      </c>
      <c r="B382" t="s">
        <v>1708</v>
      </c>
      <c r="C382" t="s">
        <v>1710</v>
      </c>
      <c r="D382" t="s">
        <v>1709</v>
      </c>
      <c r="G382" s="3">
        <f t="shared" si="25"/>
        <v>143</v>
      </c>
      <c r="J382" s="8" t="s">
        <v>4290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constants'!$E$2:$L$4999,8,FALSE),"")</f>
        <v>636</v>
      </c>
      <c r="S382" t="s">
        <v>487</v>
      </c>
      <c r="T382" s="23" t="str">
        <f>VLOOKUP(R382,'ESO zone constants'!$L$2:$O$9999,4,FALSE)</f>
        <v>DLC_BASE_GAME</v>
      </c>
      <c r="U382" s="3" t="str">
        <f>VLOOKUP(T382,'LibSets constants'!$B$2:$C$999,2,FALSE)</f>
        <v>Included in base game</v>
      </c>
      <c r="X382" s="3" t="str">
        <f>IF(J382&lt;&gt;"LIBSETS_SETTYPE_BATTLEGROUND",IF(J382&lt;&gt;"LIBSETS_SETTYPE_SPECIAL",IF(Y382&lt;&gt;"",VLOOKUP(Y382,'ESO zone constants'!$E$2:$L$4999,8,FALSE),""),""),"")</f>
        <v/>
      </c>
      <c r="AB382" s="3" t="str">
        <f>IF(J382&lt;&gt;"LIBSETS_SETTYPE_BATTLEGROUND",IF(J382&lt;&gt;"LIBSETS_SETTYPE_SPECIAL",IF(AC382&lt;&gt;"",VLOOKUP(AC382,'ESO zone constants'!$E$2:$L$4999,8,FALSE),""),""),"")</f>
        <v/>
      </c>
      <c r="AF382" s="3" t="str">
        <f>IF(J382&lt;&gt;"LIBSETS_SETTYPE_BATTLEGROUND",IF(J382&lt;&gt;"LIBSETS_SETTYPE_SPECIAL",IF(AG382&lt;&gt;"",VLOOKUP(AG382,'ESO zone constants'!$E$2:$L$4999,8,FALSE),""),""),"")</f>
        <v/>
      </c>
      <c r="AJ382" s="3" t="str">
        <f>IF(J382&lt;&gt;"LIBSETS_SETTYPE_BATTLEGROUND",IF(J382&lt;&gt;"LIBSETS_SETTYPE_SPECIAL",IF(AK382&lt;&gt;"",VLOOKUP(AK382,'ESO zone constants'!$E$2:$L$4999,8,FALSE),""),""),"")</f>
        <v/>
      </c>
      <c r="AN382" s="3" t="str">
        <f>IF(J382&lt;&gt;"LIBSETS_SETTYPE_BATTLEGROUND",IF(J382&lt;&gt;"LIBSETS_SETTYPE_SPECIAL",IF(AO382&lt;&gt;"",VLOOKUP(AO382,'ESO zone constants'!$E$2:$L$4999,8,FALSE),""),""),"")</f>
        <v/>
      </c>
      <c r="AR382" s="25" t="str">
        <f t="shared" si="28"/>
        <v>[143] = {wayshrines={-1,-1,-1,}, dlcId=DLC_BASE_GAME</v>
      </c>
      <c r="AS382" s="25" t="str">
        <f t="shared" si="26"/>
        <v>, zoneIds={636}, veteran=false</v>
      </c>
      <c r="AT382" s="25" t="str">
        <f t="shared" si="29"/>
        <v>, setType=LIBSETS_SETTYPE_TRIAL},</v>
      </c>
      <c r="AU382" s="25" t="str">
        <f t="shared" si="27"/>
        <v xml:space="preserve"> --Poisonous Serpent / Giftschlange   [Hel Ra Citadel]</v>
      </c>
    </row>
    <row r="383" spans="1:47" x14ac:dyDescent="0.25">
      <c r="A383" s="13">
        <v>144</v>
      </c>
      <c r="B383" t="s">
        <v>1711</v>
      </c>
      <c r="C383" t="s">
        <v>1713</v>
      </c>
      <c r="D383" t="s">
        <v>1712</v>
      </c>
      <c r="G383" s="3">
        <f t="shared" si="25"/>
        <v>144</v>
      </c>
      <c r="J383" s="8" t="s">
        <v>4290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constants'!$E$2:$L$4999,8,FALSE),"")</f>
        <v>639</v>
      </c>
      <c r="S383" t="s">
        <v>490</v>
      </c>
      <c r="T383" s="23" t="str">
        <f>VLOOKUP(R383,'ESO zone constants'!$L$2:$O$9999,4,FALSE)</f>
        <v>DLC_BASE_GAME</v>
      </c>
      <c r="U383" s="3" t="str">
        <f>VLOOKUP(T383,'LibSets constants'!$B$2:$C$999,2,FALSE)</f>
        <v>Included in base game</v>
      </c>
      <c r="X383" s="3" t="str">
        <f>IF(J383&lt;&gt;"LIBSETS_SETTYPE_BATTLEGROUND",IF(J383&lt;&gt;"LIBSETS_SETTYPE_SPECIAL",IF(Y383&lt;&gt;"",VLOOKUP(Y383,'ESO zone constants'!$E$2:$L$4999,8,FALSE),""),""),"")</f>
        <v/>
      </c>
      <c r="AB383" s="3" t="str">
        <f>IF(J383&lt;&gt;"LIBSETS_SETTYPE_BATTLEGROUND",IF(J383&lt;&gt;"LIBSETS_SETTYPE_SPECIAL",IF(AC383&lt;&gt;"",VLOOKUP(AC383,'ESO zone constants'!$E$2:$L$4999,8,FALSE),""),""),"")</f>
        <v/>
      </c>
      <c r="AF383" s="3" t="str">
        <f>IF(J383&lt;&gt;"LIBSETS_SETTYPE_BATTLEGROUND",IF(J383&lt;&gt;"LIBSETS_SETTYPE_SPECIAL",IF(AG383&lt;&gt;"",VLOOKUP(AG383,'ESO zone constants'!$E$2:$L$4999,8,FALSE),""),""),"")</f>
        <v/>
      </c>
      <c r="AJ383" s="3" t="str">
        <f>IF(J383&lt;&gt;"LIBSETS_SETTYPE_BATTLEGROUND",IF(J383&lt;&gt;"LIBSETS_SETTYPE_SPECIAL",IF(AK383&lt;&gt;"",VLOOKUP(AK383,'ESO zone constants'!$E$2:$L$4999,8,FALSE),""),""),"")</f>
        <v/>
      </c>
      <c r="AN383" s="3" t="str">
        <f>IF(J383&lt;&gt;"LIBSETS_SETTYPE_BATTLEGROUND",IF(J383&lt;&gt;"LIBSETS_SETTYPE_SPECIAL",IF(AO383&lt;&gt;"",VLOOKUP(AO383,'ESO zone constants'!$E$2:$L$4999,8,FALSE),""),""),"")</f>
        <v/>
      </c>
      <c r="AR383" s="25" t="str">
        <f t="shared" si="28"/>
        <v>[144] = {wayshrines={-1,-1,-1,}, dlcId=DLC_BASE_GAME</v>
      </c>
      <c r="AS383" s="25" t="str">
        <f t="shared" si="26"/>
        <v>, zoneIds={639}, veteran=false</v>
      </c>
      <c r="AT383" s="25" t="str">
        <f t="shared" si="29"/>
        <v>, setType=LIBSETS_SETTYPE_TRIAL},</v>
      </c>
      <c r="AU383" s="25" t="str">
        <f t="shared" si="27"/>
        <v xml:space="preserve"> --Twice-Fanged Serpent / Doppelzüngige Schlange   [Sanctum Ophidia]</v>
      </c>
    </row>
    <row r="384" spans="1:47" x14ac:dyDescent="0.25">
      <c r="A384" s="13">
        <v>171</v>
      </c>
      <c r="B384" t="s">
        <v>1762</v>
      </c>
      <c r="C384" t="s">
        <v>1764</v>
      </c>
      <c r="D384" t="s">
        <v>1763</v>
      </c>
      <c r="G384" s="3">
        <f t="shared" si="25"/>
        <v>171</v>
      </c>
      <c r="I384" t="s">
        <v>4234</v>
      </c>
      <c r="J384" s="8" t="s">
        <v>4290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constants'!$E$2:$L$4999,8,FALSE),"")</f>
        <v>636</v>
      </c>
      <c r="S384" t="s">
        <v>487</v>
      </c>
      <c r="T384" s="23" t="str">
        <f>VLOOKUP(R384,'ESO zone constants'!$L$2:$O$9999,4,FALSE)</f>
        <v>DLC_BASE_GAME</v>
      </c>
      <c r="U384" s="3" t="str">
        <f>VLOOKUP(T384,'LibSets constants'!$B$2:$C$999,2,FALSE)</f>
        <v>Included in base game</v>
      </c>
      <c r="V384" s="28"/>
      <c r="X384" s="3">
        <f>IF(J384&lt;&gt;"LIBSETS_SETTYPE_BATTLEGROUND",IF(J384&lt;&gt;"LIBSETS_SETTYPE_SPECIAL",IF(Y384&lt;&gt;"",VLOOKUP(Y384,'ESO zone constants'!$E$2:$L$4999,8,FALSE),""),""),"")</f>
        <v>639</v>
      </c>
      <c r="Y384" t="s">
        <v>490</v>
      </c>
      <c r="Z384" s="28"/>
      <c r="AB384" s="3">
        <f>IF(J384&lt;&gt;"LIBSETS_SETTYPE_BATTLEGROUND",IF(J384&lt;&gt;"LIBSETS_SETTYPE_SPECIAL",IF(AC384&lt;&gt;"",VLOOKUP(AC384,'ESO zone constants'!$E$2:$L$4999,8,FALSE),""),""),"")</f>
        <v>638</v>
      </c>
      <c r="AC384" t="s">
        <v>489</v>
      </c>
      <c r="AD384" s="28"/>
      <c r="AF384" s="3" t="str">
        <f>IF(J384&lt;&gt;"LIBSETS_SETTYPE_BATTLEGROUND",IF(J384&lt;&gt;"LIBSETS_SETTYPE_SPECIAL",IF(AG384&lt;&gt;"",VLOOKUP(AG384,'ESO zone constants'!$E$2:$L$4999,8,FALSE),""),""),"")</f>
        <v/>
      </c>
      <c r="AJ384" s="3" t="str">
        <f>IF(J384&lt;&gt;"LIBSETS_SETTYPE_BATTLEGROUND",IF(J384&lt;&gt;"LIBSETS_SETTYPE_SPECIAL",IF(AK384&lt;&gt;"",VLOOKUP(AK384,'ESO zone constants'!$E$2:$L$4999,8,FALSE),""),""),"")</f>
        <v/>
      </c>
      <c r="AN384" s="3" t="str">
        <f>IF(J384&lt;&gt;"LIBSETS_SETTYPE_BATTLEGROUND",IF(J384&lt;&gt;"LIBSETS_SETTYPE_SPECIAL",IF(AO384&lt;&gt;"",VLOOKUP(AO384,'ESO zone constants'!$E$2:$L$4999,8,FALSE),""),""),"")</f>
        <v/>
      </c>
      <c r="AR384" s="25" t="str">
        <f t="shared" si="28"/>
        <v>[171] = {wayshrines={-1,-1,-1,}, dlcId=DLC_BASE_GAME</v>
      </c>
      <c r="AS384" s="25" t="str">
        <f t="shared" si="26"/>
        <v>, zoneIds={636,639,638}, veteran=false</v>
      </c>
      <c r="AT384" s="25" t="str">
        <f t="shared" si="29"/>
        <v>, setType=LIBSETS_SETTYPE_TRIAL, multiTrialSet=true},</v>
      </c>
      <c r="AU384" s="25" t="str">
        <f t="shared" si="27"/>
        <v xml:space="preserve"> --Eternal Warrior / Ewiger Krieger   [Hel Ra Citadel, Sanctum Ophidia, Aetherian Archive]</v>
      </c>
    </row>
    <row r="385" spans="1:47" x14ac:dyDescent="0.25">
      <c r="A385" s="13">
        <v>172</v>
      </c>
      <c r="B385" t="s">
        <v>1765</v>
      </c>
      <c r="C385" t="s">
        <v>1767</v>
      </c>
      <c r="D385" t="s">
        <v>1766</v>
      </c>
      <c r="G385" s="3">
        <f t="shared" si="25"/>
        <v>172</v>
      </c>
      <c r="I385" t="s">
        <v>4234</v>
      </c>
      <c r="J385" s="8" t="s">
        <v>4290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constants'!$E$2:$L$4999,8,FALSE),"")</f>
        <v>636</v>
      </c>
      <c r="S385" t="s">
        <v>487</v>
      </c>
      <c r="T385" s="23" t="str">
        <f>VLOOKUP(R385,'ESO zone constants'!$L$2:$O$9999,4,FALSE)</f>
        <v>DLC_BASE_GAME</v>
      </c>
      <c r="U385" s="3" t="str">
        <f>VLOOKUP(T385,'LibSets constants'!$B$2:$C$999,2,FALSE)</f>
        <v>Included in base game</v>
      </c>
      <c r="X385" s="3">
        <f>IF(J385&lt;&gt;"LIBSETS_SETTYPE_BATTLEGROUND",IF(J385&lt;&gt;"LIBSETS_SETTYPE_SPECIAL",IF(Y385&lt;&gt;"",VLOOKUP(Y385,'ESO zone constants'!$E$2:$L$4999,8,FALSE),""),""),"")</f>
        <v>639</v>
      </c>
      <c r="Y385" t="s">
        <v>490</v>
      </c>
      <c r="AB385" s="3">
        <f>IF(J385&lt;&gt;"LIBSETS_SETTYPE_BATTLEGROUND",IF(J385&lt;&gt;"LIBSETS_SETTYPE_SPECIAL",IF(AC385&lt;&gt;"",VLOOKUP(AC385,'ESO zone constants'!$E$2:$L$4999,8,FALSE),""),""),"")</f>
        <v>638</v>
      </c>
      <c r="AC385" t="s">
        <v>489</v>
      </c>
      <c r="AF385" s="3" t="str">
        <f>IF(J385&lt;&gt;"LIBSETS_SETTYPE_BATTLEGROUND",IF(J385&lt;&gt;"LIBSETS_SETTYPE_SPECIAL",IF(AG385&lt;&gt;"",VLOOKUP(AG385,'ESO zone constants'!$E$2:$L$4999,8,FALSE),""),""),"")</f>
        <v/>
      </c>
      <c r="AJ385" s="3" t="str">
        <f>IF(J385&lt;&gt;"LIBSETS_SETTYPE_BATTLEGROUND",IF(J385&lt;&gt;"LIBSETS_SETTYPE_SPECIAL",IF(AK385&lt;&gt;"",VLOOKUP(AK385,'ESO zone constants'!$E$2:$L$4999,8,FALSE),""),""),"")</f>
        <v/>
      </c>
      <c r="AN385" s="3" t="str">
        <f>IF(J385&lt;&gt;"LIBSETS_SETTYPE_BATTLEGROUND",IF(J385&lt;&gt;"LIBSETS_SETTYPE_SPECIAL",IF(AO385&lt;&gt;"",VLOOKUP(AO385,'ESO zone constants'!$E$2:$L$4999,8,FALSE),""),""),"")</f>
        <v/>
      </c>
      <c r="AR385" s="25" t="str">
        <f t="shared" si="28"/>
        <v>[172] = {wayshrines={-1,-1,-1,}, dlcId=DLC_BASE_GAME</v>
      </c>
      <c r="AS385" s="25" t="str">
        <f t="shared" si="26"/>
        <v>, zoneIds={636,639,638}, veteran=false</v>
      </c>
      <c r="AT385" s="25" t="str">
        <f t="shared" si="29"/>
        <v>, setType=LIBSETS_SETTYPE_TRIAL, multiTrialSet=true},</v>
      </c>
      <c r="AU385" s="25" t="str">
        <f t="shared" si="27"/>
        <v xml:space="preserve"> --Infallible Mage / Unfehlbare Magierin   [Hel Ra Citadel, Sanctum Ophidia, Aetherian Archive]</v>
      </c>
    </row>
    <row r="386" spans="1:47" x14ac:dyDescent="0.25">
      <c r="A386" s="13">
        <v>173</v>
      </c>
      <c r="B386" t="s">
        <v>1768</v>
      </c>
      <c r="C386" t="s">
        <v>1770</v>
      </c>
      <c r="D386" t="s">
        <v>1769</v>
      </c>
      <c r="G386" s="3">
        <f t="shared" ref="G386:G430" si="30">A386</f>
        <v>173</v>
      </c>
      <c r="I386" t="s">
        <v>4234</v>
      </c>
      <c r="J386" s="8" t="s">
        <v>4290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constants'!$E$2:$L$4999,8,FALSE),"")</f>
        <v>636</v>
      </c>
      <c r="S386" t="s">
        <v>487</v>
      </c>
      <c r="T386" s="23" t="str">
        <f>VLOOKUP(R386,'ESO zone constants'!$L$2:$O$9999,4,FALSE)</f>
        <v>DLC_BASE_GAME</v>
      </c>
      <c r="U386" s="3" t="str">
        <f>VLOOKUP(T386,'LibSets constants'!$B$2:$C$999,2,FALSE)</f>
        <v>Included in base game</v>
      </c>
      <c r="X386" s="3">
        <f>IF(J386&lt;&gt;"LIBSETS_SETTYPE_BATTLEGROUND",IF(J386&lt;&gt;"LIBSETS_SETTYPE_SPECIAL",IF(Y386&lt;&gt;"",VLOOKUP(Y386,'ESO zone constants'!$E$2:$L$4999,8,FALSE),""),""),"")</f>
        <v>639</v>
      </c>
      <c r="Y386" t="s">
        <v>490</v>
      </c>
      <c r="AB386" s="3">
        <f>IF(J386&lt;&gt;"LIBSETS_SETTYPE_BATTLEGROUND",IF(J386&lt;&gt;"LIBSETS_SETTYPE_SPECIAL",IF(AC386&lt;&gt;"",VLOOKUP(AC386,'ESO zone constants'!$E$2:$L$4999,8,FALSE),""),""),"")</f>
        <v>638</v>
      </c>
      <c r="AC386" t="s">
        <v>489</v>
      </c>
      <c r="AF386" s="3" t="str">
        <f>IF(J386&lt;&gt;"LIBSETS_SETTYPE_BATTLEGROUND",IF(J386&lt;&gt;"LIBSETS_SETTYPE_SPECIAL",IF(AG386&lt;&gt;"",VLOOKUP(AG386,'ESO zone constants'!$E$2:$L$4999,8,FALSE),""),""),"")</f>
        <v/>
      </c>
      <c r="AJ386" s="3" t="str">
        <f>IF(J386&lt;&gt;"LIBSETS_SETTYPE_BATTLEGROUND",IF(J386&lt;&gt;"LIBSETS_SETTYPE_SPECIAL",IF(AK386&lt;&gt;"",VLOOKUP(AK386,'ESO zone constants'!$E$2:$L$4999,8,FALSE),""),""),"")</f>
        <v/>
      </c>
      <c r="AN386" s="3" t="str">
        <f>IF(J386&lt;&gt;"LIBSETS_SETTYPE_BATTLEGROUND",IF(J386&lt;&gt;"LIBSETS_SETTYPE_SPECIAL",IF(AO386&lt;&gt;"",VLOOKUP(AO386,'ESO zone constants'!$E$2:$L$4999,8,FALSE),""),""),"")</f>
        <v/>
      </c>
      <c r="AR386" s="25" t="str">
        <f t="shared" si="28"/>
        <v>[173] = {wayshrines={-1,-1,-1,}, dlcId=DLC_BASE_GAME</v>
      </c>
      <c r="AS386" s="25" t="str">
        <f t="shared" ref="AS386:AS422" si="31">IF(I386&lt;&gt;"Not in the game (anymore)",IF(A386&lt;&gt;"",IF(R386&lt;&gt;"",CONCATENATE(", zoneIds={",R386),"")&amp;IF(X386&lt;&gt;"",CONCATENATE(",",X386),"")&amp;IF(AB386&lt;&gt;"",CONCATENATE(",",AB386),"")&amp;IF(AF386&lt;&gt;"",CONCATENATE(",",AF386),"")&amp;IF(AJ386&lt;&gt;"",CONCATENATE(",",AJ386),"")&amp;IF(AN386&lt;&gt;"",CONCATENATE(",",AN386),"")&amp;IF(R386&lt;&gt;"",CONCATENATE("}",""),"")&amp;IF(OR(L386="true",L386="false",L386&lt;&gt;""), CONCATENATE(", veteran=", L386), ""),""),"")</f>
        <v>, zoneIds={636,639,638}, veteran=false</v>
      </c>
      <c r="AT386" s="25" t="str">
        <f t="shared" si="29"/>
        <v>, setType=LIBSETS_SETTYPE_TRIAL, multiTrialSet=true},</v>
      </c>
      <c r="AU386" s="25" t="str">
        <f t="shared" ref="AU386:AU422" si="32">IF(I386&lt;&gt;"Not in the game (anymore)",IF(C386&lt;&gt;"",CONCATENATE(" --",C386," / ",B386,"   [",IF(S386&lt;&gt;"",S386,""),IF(Y386&lt;&gt;"",", "&amp;Y386,""),IF(AC386&lt;&gt;"",", "&amp;AC386,""),IF(AG386&lt;&gt;"",", "&amp;AG386,""),IF(AK386&lt;&gt;"",", "&amp;AK386,""),IF(AO386&lt;&gt;"",", "&amp;AO386,""),"]")),"")</f>
        <v xml:space="preserve"> --Vicious Serpent / Boshafte Schlange   [Hel Ra Citadel, Sanctum Ophidia, Aetherian Archive]</v>
      </c>
    </row>
    <row r="387" spans="1:47" x14ac:dyDescent="0.25">
      <c r="A387" s="13">
        <v>229</v>
      </c>
      <c r="B387" t="s">
        <v>1889</v>
      </c>
      <c r="C387" t="s">
        <v>1891</v>
      </c>
      <c r="D387" t="s">
        <v>1890</v>
      </c>
      <c r="G387" s="3">
        <f t="shared" si="30"/>
        <v>229</v>
      </c>
      <c r="J387" s="8" t="s">
        <v>4290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constants'!$E$2:$L$4999,8,FALSE),"")</f>
        <v>725</v>
      </c>
      <c r="S387" t="s">
        <v>522</v>
      </c>
      <c r="T387" s="23" t="str">
        <f>VLOOKUP(R387,'ESO zone constants'!$L$2:$O$9999,4,FALSE)</f>
        <v>DLC_THIEVES_GUILD</v>
      </c>
      <c r="U387" s="3" t="str">
        <f>VLOOKUP(T387,'LibSets constants'!$B$2:$C$999,2,FALSE)</f>
        <v>Thieves Guild</v>
      </c>
      <c r="X387" s="3" t="str">
        <f>IF(J387&lt;&gt;"LIBSETS_SETTYPE_BATTLEGROUND",IF(J387&lt;&gt;"LIBSETS_SETTYPE_SPECIAL",IF(Y387&lt;&gt;"",VLOOKUP(Y387,'ESO zone constants'!$E$2:$L$4999,8,FALSE),""),""),"")</f>
        <v/>
      </c>
      <c r="AB387" s="3" t="str">
        <f>IF(J387&lt;&gt;"LIBSETS_SETTYPE_BATTLEGROUND",IF(J387&lt;&gt;"LIBSETS_SETTYPE_SPECIAL",IF(AC387&lt;&gt;"",VLOOKUP(AC387,'ESO zone constants'!$E$2:$L$4999,8,FALSE),""),""),"")</f>
        <v/>
      </c>
      <c r="AF387" s="3" t="str">
        <f>IF(J387&lt;&gt;"LIBSETS_SETTYPE_BATTLEGROUND",IF(J387&lt;&gt;"LIBSETS_SETTYPE_SPECIAL",IF(AG387&lt;&gt;"",VLOOKUP(AG387,'ESO zone constants'!$E$2:$L$4999,8,FALSE),""),""),"")</f>
        <v/>
      </c>
      <c r="AJ387" s="3" t="str">
        <f>IF(J387&lt;&gt;"LIBSETS_SETTYPE_BATTLEGROUND",IF(J387&lt;&gt;"LIBSETS_SETTYPE_SPECIAL",IF(AK387&lt;&gt;"",VLOOKUP(AK387,'ESO zone constants'!$E$2:$L$4999,8,FALSE),""),""),"")</f>
        <v/>
      </c>
      <c r="AN387" s="3" t="str">
        <f>IF(J387&lt;&gt;"LIBSETS_SETTYPE_BATTLEGROUND",IF(J387&lt;&gt;"LIBSETS_SETTYPE_SPECIAL",IF(AO387&lt;&gt;"",VLOOKUP(AO387,'ESO zone constants'!$E$2:$L$4999,8,FALSE),""),""),"")</f>
        <v/>
      </c>
      <c r="AR387" s="25" t="str">
        <f t="shared" ref="AR387:AR430" si="33"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dlcId=",IF(T387&lt;&gt;"",T387,"DLC_BASE_GAME")),""),"")</f>
        <v>[229] = {wayshrines={-1,-1,-1,}, dlcId=DLC_THIEVES_GUILD</v>
      </c>
      <c r="AS387" s="25" t="str">
        <f t="shared" si="31"/>
        <v>, zoneIds={725}, veteran=false</v>
      </c>
      <c r="AT387" s="25" t="str">
        <f t="shared" ref="AT387:AT422" si="34">IF(I387&lt;&gt;"Not in the game (anymore)",IF(A387&lt;&gt;"",", setType=" &amp; J387,"") &amp; IF(M387="true",", multiTrialSet=true","") &amp; "},","")</f>
        <v>, setType=LIBSETS_SETTYPE_TRIAL},</v>
      </c>
      <c r="AU387" s="25" t="str">
        <f t="shared" si="32"/>
        <v xml:space="preserve"> --Twilight Remedy / Zwielichtgenesung   [Maw of Lorkhaj]</v>
      </c>
    </row>
    <row r="388" spans="1:47" x14ac:dyDescent="0.25">
      <c r="A388" s="13">
        <v>230</v>
      </c>
      <c r="B388" t="s">
        <v>1892</v>
      </c>
      <c r="C388" t="s">
        <v>1894</v>
      </c>
      <c r="D388" t="s">
        <v>1893</v>
      </c>
      <c r="G388" s="3">
        <f t="shared" si="30"/>
        <v>230</v>
      </c>
      <c r="J388" s="8" t="s">
        <v>4290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constants'!$E$2:$L$4999,8,FALSE),"")</f>
        <v>725</v>
      </c>
      <c r="S388" t="s">
        <v>522</v>
      </c>
      <c r="T388" s="23" t="str">
        <f>VLOOKUP(R388,'ESO zone constants'!$L$2:$O$9999,4,FALSE)</f>
        <v>DLC_THIEVES_GUILD</v>
      </c>
      <c r="U388" s="3" t="str">
        <f>VLOOKUP(T388,'LibSets constants'!$B$2:$C$999,2,FALSE)</f>
        <v>Thieves Guild</v>
      </c>
      <c r="X388" s="3" t="str">
        <f>IF(J388&lt;&gt;"LIBSETS_SETTYPE_BATTLEGROUND",IF(J388&lt;&gt;"LIBSETS_SETTYPE_SPECIAL",IF(Y388&lt;&gt;"",VLOOKUP(Y388,'ESO zone constants'!$E$2:$L$4999,8,FALSE),""),""),"")</f>
        <v/>
      </c>
      <c r="AB388" s="3" t="str">
        <f>IF(J388&lt;&gt;"LIBSETS_SETTYPE_BATTLEGROUND",IF(J388&lt;&gt;"LIBSETS_SETTYPE_SPECIAL",IF(AC388&lt;&gt;"",VLOOKUP(AC388,'ESO zone constants'!$E$2:$L$4999,8,FALSE),""),""),"")</f>
        <v/>
      </c>
      <c r="AF388" s="3" t="str">
        <f>IF(J388&lt;&gt;"LIBSETS_SETTYPE_BATTLEGROUND",IF(J388&lt;&gt;"LIBSETS_SETTYPE_SPECIAL",IF(AG388&lt;&gt;"",VLOOKUP(AG388,'ESO zone constants'!$E$2:$L$4999,8,FALSE),""),""),"")</f>
        <v/>
      </c>
      <c r="AJ388" s="3" t="str">
        <f>IF(J388&lt;&gt;"LIBSETS_SETTYPE_BATTLEGROUND",IF(J388&lt;&gt;"LIBSETS_SETTYPE_SPECIAL",IF(AK388&lt;&gt;"",VLOOKUP(AK388,'ESO zone constants'!$E$2:$L$4999,8,FALSE),""),""),"")</f>
        <v/>
      </c>
      <c r="AN388" s="3" t="str">
        <f>IF(J388&lt;&gt;"LIBSETS_SETTYPE_BATTLEGROUND",IF(J388&lt;&gt;"LIBSETS_SETTYPE_SPECIAL",IF(AO388&lt;&gt;"",VLOOKUP(AO388,'ESO zone constants'!$E$2:$L$4999,8,FALSE),""),""),"")</f>
        <v/>
      </c>
      <c r="AR388" s="25" t="str">
        <f t="shared" si="33"/>
        <v>[230] = {wayshrines={-1,-1,-1,}, dlcId=DLC_THIEVES_GUILD</v>
      </c>
      <c r="AS388" s="25" t="str">
        <f t="shared" si="31"/>
        <v>, zoneIds={725}, veteran=false</v>
      </c>
      <c r="AT388" s="25" t="str">
        <f t="shared" si="34"/>
        <v>, setType=LIBSETS_SETTYPE_TRIAL},</v>
      </c>
      <c r="AU388" s="25" t="str">
        <f t="shared" si="32"/>
        <v xml:space="preserve"> --Moondancer / Mondtänzer   [Maw of Lorkhaj]</v>
      </c>
    </row>
    <row r="389" spans="1:47" x14ac:dyDescent="0.25">
      <c r="A389" s="13">
        <v>231</v>
      </c>
      <c r="B389" t="s">
        <v>1895</v>
      </c>
      <c r="C389" t="s">
        <v>1897</v>
      </c>
      <c r="D389" t="s">
        <v>1896</v>
      </c>
      <c r="G389" s="3">
        <f t="shared" si="30"/>
        <v>231</v>
      </c>
      <c r="J389" s="8" t="s">
        <v>4290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constants'!$E$2:$L$4999,8,FALSE),"")</f>
        <v>725</v>
      </c>
      <c r="S389" t="s">
        <v>522</v>
      </c>
      <c r="T389" s="23" t="str">
        <f>VLOOKUP(R389,'ESO zone constants'!$L$2:$O$9999,4,FALSE)</f>
        <v>DLC_THIEVES_GUILD</v>
      </c>
      <c r="U389" s="3" t="str">
        <f>VLOOKUP(T389,'LibSets constants'!$B$2:$C$999,2,FALSE)</f>
        <v>Thieves Guild</v>
      </c>
      <c r="X389" s="3" t="str">
        <f>IF(J389&lt;&gt;"LIBSETS_SETTYPE_BATTLEGROUND",IF(J389&lt;&gt;"LIBSETS_SETTYPE_SPECIAL",IF(Y389&lt;&gt;"",VLOOKUP(Y389,'ESO zone constants'!$E$2:$L$4999,8,FALSE),""),""),"")</f>
        <v/>
      </c>
      <c r="AB389" s="3" t="str">
        <f>IF(J389&lt;&gt;"LIBSETS_SETTYPE_BATTLEGROUND",IF(J389&lt;&gt;"LIBSETS_SETTYPE_SPECIAL",IF(AC389&lt;&gt;"",VLOOKUP(AC389,'ESO zone constants'!$E$2:$L$4999,8,FALSE),""),""),"")</f>
        <v/>
      </c>
      <c r="AF389" s="3" t="str">
        <f>IF(J389&lt;&gt;"LIBSETS_SETTYPE_BATTLEGROUND",IF(J389&lt;&gt;"LIBSETS_SETTYPE_SPECIAL",IF(AG389&lt;&gt;"",VLOOKUP(AG389,'ESO zone constants'!$E$2:$L$4999,8,FALSE),""),""),"")</f>
        <v/>
      </c>
      <c r="AJ389" s="3" t="str">
        <f>IF(J389&lt;&gt;"LIBSETS_SETTYPE_BATTLEGROUND",IF(J389&lt;&gt;"LIBSETS_SETTYPE_SPECIAL",IF(AK389&lt;&gt;"",VLOOKUP(AK389,'ESO zone constants'!$E$2:$L$4999,8,FALSE),""),""),"")</f>
        <v/>
      </c>
      <c r="AN389" s="3" t="str">
        <f>IF(J389&lt;&gt;"LIBSETS_SETTYPE_BATTLEGROUND",IF(J389&lt;&gt;"LIBSETS_SETTYPE_SPECIAL",IF(AO389&lt;&gt;"",VLOOKUP(AO389,'ESO zone constants'!$E$2:$L$4999,8,FALSE),""),""),"")</f>
        <v/>
      </c>
      <c r="AR389" s="25" t="str">
        <f t="shared" si="33"/>
        <v>[231] = {wayshrines={-1,-1,-1,}, dlcId=DLC_THIEVES_GUILD</v>
      </c>
      <c r="AS389" s="25" t="str">
        <f t="shared" si="31"/>
        <v>, zoneIds={725}, veteran=false</v>
      </c>
      <c r="AT389" s="25" t="str">
        <f t="shared" si="34"/>
        <v>, setType=LIBSETS_SETTYPE_TRIAL},</v>
      </c>
      <c r="AU389" s="25" t="str">
        <f t="shared" si="32"/>
        <v xml:space="preserve"> --Lunar Bastion / Mondbastion   [Maw of Lorkhaj]</v>
      </c>
    </row>
    <row r="390" spans="1:47" x14ac:dyDescent="0.25">
      <c r="A390" s="13">
        <v>232</v>
      </c>
      <c r="B390" t="s">
        <v>1898</v>
      </c>
      <c r="C390" t="s">
        <v>1900</v>
      </c>
      <c r="D390" t="s">
        <v>1899</v>
      </c>
      <c r="G390" s="3">
        <f t="shared" si="30"/>
        <v>232</v>
      </c>
      <c r="J390" s="8" t="s">
        <v>4290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constants'!$E$2:$L$4999,8,FALSE),"")</f>
        <v>725</v>
      </c>
      <c r="S390" t="s">
        <v>522</v>
      </c>
      <c r="T390" s="23" t="str">
        <f>VLOOKUP(R390,'ESO zone constants'!$L$2:$O$9999,4,FALSE)</f>
        <v>DLC_THIEVES_GUILD</v>
      </c>
      <c r="U390" s="3" t="str">
        <f>VLOOKUP(T390,'LibSets constants'!$B$2:$C$999,2,FALSE)</f>
        <v>Thieves Guild</v>
      </c>
      <c r="X390" s="3" t="str">
        <f>IF(J390&lt;&gt;"LIBSETS_SETTYPE_BATTLEGROUND",IF(J390&lt;&gt;"LIBSETS_SETTYPE_SPECIAL",IF(Y390&lt;&gt;"",VLOOKUP(Y390,'ESO zone constants'!$E$2:$L$4999,8,FALSE),""),""),"")</f>
        <v/>
      </c>
      <c r="AB390" s="3" t="str">
        <f>IF(J390&lt;&gt;"LIBSETS_SETTYPE_BATTLEGROUND",IF(J390&lt;&gt;"LIBSETS_SETTYPE_SPECIAL",IF(AC390&lt;&gt;"",VLOOKUP(AC390,'ESO zone constants'!$E$2:$L$4999,8,FALSE),""),""),"")</f>
        <v/>
      </c>
      <c r="AF390" s="3" t="str">
        <f>IF(J390&lt;&gt;"LIBSETS_SETTYPE_BATTLEGROUND",IF(J390&lt;&gt;"LIBSETS_SETTYPE_SPECIAL",IF(AG390&lt;&gt;"",VLOOKUP(AG390,'ESO zone constants'!$E$2:$L$4999,8,FALSE),""),""),"")</f>
        <v/>
      </c>
      <c r="AJ390" s="3" t="str">
        <f>IF(J390&lt;&gt;"LIBSETS_SETTYPE_BATTLEGROUND",IF(J390&lt;&gt;"LIBSETS_SETTYPE_SPECIAL",IF(AK390&lt;&gt;"",VLOOKUP(AK390,'ESO zone constants'!$E$2:$L$4999,8,FALSE),""),""),"")</f>
        <v/>
      </c>
      <c r="AN390" s="3" t="str">
        <f>IF(J390&lt;&gt;"LIBSETS_SETTYPE_BATTLEGROUND",IF(J390&lt;&gt;"LIBSETS_SETTYPE_SPECIAL",IF(AO390&lt;&gt;"",VLOOKUP(AO390,'ESO zone constants'!$E$2:$L$4999,8,FALSE),""),""),"")</f>
        <v/>
      </c>
      <c r="AR390" s="25" t="str">
        <f t="shared" si="33"/>
        <v>[232] = {wayshrines={-1,-1,-1,}, dlcId=DLC_THIEVES_GUILD</v>
      </c>
      <c r="AS390" s="25" t="str">
        <f t="shared" si="31"/>
        <v>, zoneIds={725}, veteran=false</v>
      </c>
      <c r="AT390" s="25" t="str">
        <f t="shared" si="34"/>
        <v>, setType=LIBSETS_SETTYPE_TRIAL},</v>
      </c>
      <c r="AU390" s="25" t="str">
        <f t="shared" si="32"/>
        <v xml:space="preserve"> --Roar of Alkosh / Brüllen von Alkosh   [Maw of Lorkhaj]</v>
      </c>
    </row>
    <row r="391" spans="1:47" x14ac:dyDescent="0.25">
      <c r="A391" s="13">
        <v>330</v>
      </c>
      <c r="B391" t="s">
        <v>2133</v>
      </c>
      <c r="C391" t="s">
        <v>2135</v>
      </c>
      <c r="D391" t="s">
        <v>2134</v>
      </c>
      <c r="G391" s="3">
        <f t="shared" si="30"/>
        <v>330</v>
      </c>
      <c r="J391" s="8" t="s">
        <v>4290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constants'!$E$2:$L$4999,8,FALSE),"")</f>
        <v>975</v>
      </c>
      <c r="S391" t="s">
        <v>687</v>
      </c>
      <c r="T391" s="23" t="str">
        <f>VLOOKUP(R391,'ESO zone constants'!$L$2:$O$9999,4,FALSE)</f>
        <v>DLC_MORROWIND</v>
      </c>
      <c r="U391" s="3" t="str">
        <f>VLOOKUP(T391,'LibSets constants'!$B$2:$C$999,2,FALSE)</f>
        <v>Morrowind</v>
      </c>
      <c r="X391" s="3" t="str">
        <f>IF(J391&lt;&gt;"LIBSETS_SETTYPE_BATTLEGROUND",IF(J391&lt;&gt;"LIBSETS_SETTYPE_SPECIAL",IF(Y391&lt;&gt;"",VLOOKUP(Y391,'ESO zone constants'!$E$2:$L$4999,8,FALSE),""),""),"")</f>
        <v/>
      </c>
      <c r="AB391" s="3" t="str">
        <f>IF(J391&lt;&gt;"LIBSETS_SETTYPE_BATTLEGROUND",IF(J391&lt;&gt;"LIBSETS_SETTYPE_SPECIAL",IF(AC391&lt;&gt;"",VLOOKUP(AC391,'ESO zone constants'!$E$2:$L$4999,8,FALSE),""),""),"")</f>
        <v/>
      </c>
      <c r="AF391" s="3" t="str">
        <f>IF(J391&lt;&gt;"LIBSETS_SETTYPE_BATTLEGROUND",IF(J391&lt;&gt;"LIBSETS_SETTYPE_SPECIAL",IF(AG391&lt;&gt;"",VLOOKUP(AG391,'ESO zone constants'!$E$2:$L$4999,8,FALSE),""),""),"")</f>
        <v/>
      </c>
      <c r="AJ391" s="3" t="str">
        <f>IF(J391&lt;&gt;"LIBSETS_SETTYPE_BATTLEGROUND",IF(J391&lt;&gt;"LIBSETS_SETTYPE_SPECIAL",IF(AK391&lt;&gt;"",VLOOKUP(AK391,'ESO zone constants'!$E$2:$L$4999,8,FALSE),""),""),"")</f>
        <v/>
      </c>
      <c r="AN391" s="3" t="str">
        <f>IF(J391&lt;&gt;"LIBSETS_SETTYPE_BATTLEGROUND",IF(J391&lt;&gt;"LIBSETS_SETTYPE_SPECIAL",IF(AO391&lt;&gt;"",VLOOKUP(AO391,'ESO zone constants'!$E$2:$L$4999,8,FALSE),""),""),"")</f>
        <v/>
      </c>
      <c r="AR391" s="25" t="str">
        <f t="shared" si="33"/>
        <v>[330] = {wayshrines={-1,-1,-1,}, dlcId=DLC_MORROWIND</v>
      </c>
      <c r="AS391" s="25" t="str">
        <f t="shared" si="31"/>
        <v>, zoneIds={975}, veteran=false</v>
      </c>
      <c r="AT391" s="25" t="str">
        <f t="shared" si="34"/>
        <v>, setType=LIBSETS_SETTYPE_TRIAL},</v>
      </c>
      <c r="AU391" s="25" t="str">
        <f t="shared" si="32"/>
        <v xml:space="preserve"> --Automated Defense / Automatisierte Verteidigung   [Halls of Fabrication]</v>
      </c>
    </row>
    <row r="392" spans="1:47" x14ac:dyDescent="0.25">
      <c r="A392" s="13">
        <v>331</v>
      </c>
      <c r="B392" t="s">
        <v>2136</v>
      </c>
      <c r="C392" t="s">
        <v>2138</v>
      </c>
      <c r="D392" t="s">
        <v>2137</v>
      </c>
      <c r="G392" s="3">
        <f t="shared" si="30"/>
        <v>331</v>
      </c>
      <c r="J392" s="8" t="s">
        <v>4290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constants'!$E$2:$L$4999,8,FALSE),"")</f>
        <v>975</v>
      </c>
      <c r="S392" t="s">
        <v>687</v>
      </c>
      <c r="T392" s="23" t="str">
        <f>VLOOKUP(R392,'ESO zone constants'!$L$2:$O$9999,4,FALSE)</f>
        <v>DLC_MORROWIND</v>
      </c>
      <c r="U392" s="3" t="str">
        <f>VLOOKUP(T392,'LibSets constants'!$B$2:$C$999,2,FALSE)</f>
        <v>Morrowind</v>
      </c>
      <c r="X392" s="3" t="str">
        <f>IF(J392&lt;&gt;"LIBSETS_SETTYPE_BATTLEGROUND",IF(J392&lt;&gt;"LIBSETS_SETTYPE_SPECIAL",IF(Y392&lt;&gt;"",VLOOKUP(Y392,'ESO zone constants'!$E$2:$L$4999,8,FALSE),""),""),"")</f>
        <v/>
      </c>
      <c r="AB392" s="3" t="str">
        <f>IF(J392&lt;&gt;"LIBSETS_SETTYPE_BATTLEGROUND",IF(J392&lt;&gt;"LIBSETS_SETTYPE_SPECIAL",IF(AC392&lt;&gt;"",VLOOKUP(AC392,'ESO zone constants'!$E$2:$L$4999,8,FALSE),""),""),"")</f>
        <v/>
      </c>
      <c r="AF392" s="3" t="str">
        <f>IF(J392&lt;&gt;"LIBSETS_SETTYPE_BATTLEGROUND",IF(J392&lt;&gt;"LIBSETS_SETTYPE_SPECIAL",IF(AG392&lt;&gt;"",VLOOKUP(AG392,'ESO zone constants'!$E$2:$L$4999,8,FALSE),""),""),"")</f>
        <v/>
      </c>
      <c r="AJ392" s="3" t="str">
        <f>IF(J392&lt;&gt;"LIBSETS_SETTYPE_BATTLEGROUND",IF(J392&lt;&gt;"LIBSETS_SETTYPE_SPECIAL",IF(AK392&lt;&gt;"",VLOOKUP(AK392,'ESO zone constants'!$E$2:$L$4999,8,FALSE),""),""),"")</f>
        <v/>
      </c>
      <c r="AN392" s="3" t="str">
        <f>IF(J392&lt;&gt;"LIBSETS_SETTYPE_BATTLEGROUND",IF(J392&lt;&gt;"LIBSETS_SETTYPE_SPECIAL",IF(AO392&lt;&gt;"",VLOOKUP(AO392,'ESO zone constants'!$E$2:$L$4999,8,FALSE),""),""),"")</f>
        <v/>
      </c>
      <c r="AR392" s="25" t="str">
        <f t="shared" si="33"/>
        <v>[331] = {wayshrines={-1,-1,-1,}, dlcId=DLC_MORROWIND</v>
      </c>
      <c r="AS392" s="25" t="str">
        <f t="shared" si="31"/>
        <v>, zoneIds={975}, veteran=false</v>
      </c>
      <c r="AT392" s="25" t="str">
        <f t="shared" si="34"/>
        <v>, setType=LIBSETS_SETTYPE_TRIAL},</v>
      </c>
      <c r="AU392" s="25" t="str">
        <f t="shared" si="32"/>
        <v xml:space="preserve"> --War Machine / Kriegsmaschine   [Halls of Fabrication]</v>
      </c>
    </row>
    <row r="393" spans="1:47" x14ac:dyDescent="0.25">
      <c r="A393" s="13">
        <v>332</v>
      </c>
      <c r="B393" t="s">
        <v>2139</v>
      </c>
      <c r="C393" t="s">
        <v>2141</v>
      </c>
      <c r="D393" t="s">
        <v>2140</v>
      </c>
      <c r="G393" s="3">
        <f t="shared" si="30"/>
        <v>332</v>
      </c>
      <c r="J393" s="8" t="s">
        <v>4290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constants'!$E$2:$L$4999,8,FALSE),"")</f>
        <v>975</v>
      </c>
      <c r="S393" t="s">
        <v>687</v>
      </c>
      <c r="T393" s="23" t="str">
        <f>VLOOKUP(R393,'ESO zone constants'!$L$2:$O$9999,4,FALSE)</f>
        <v>DLC_MORROWIND</v>
      </c>
      <c r="U393" s="3" t="str">
        <f>VLOOKUP(T393,'LibSets constants'!$B$2:$C$999,2,FALSE)</f>
        <v>Morrowind</v>
      </c>
      <c r="X393" s="3" t="str">
        <f>IF(J393&lt;&gt;"LIBSETS_SETTYPE_BATTLEGROUND",IF(J393&lt;&gt;"LIBSETS_SETTYPE_SPECIAL",IF(Y393&lt;&gt;"",VLOOKUP(Y393,'ESO zone constants'!$E$2:$L$4999,8,FALSE),""),""),"")</f>
        <v/>
      </c>
      <c r="AB393" s="3" t="str">
        <f>IF(J393&lt;&gt;"LIBSETS_SETTYPE_BATTLEGROUND",IF(J393&lt;&gt;"LIBSETS_SETTYPE_SPECIAL",IF(AC393&lt;&gt;"",VLOOKUP(AC393,'ESO zone constants'!$E$2:$L$4999,8,FALSE),""),""),"")</f>
        <v/>
      </c>
      <c r="AF393" s="3" t="str">
        <f>IF(J393&lt;&gt;"LIBSETS_SETTYPE_BATTLEGROUND",IF(J393&lt;&gt;"LIBSETS_SETTYPE_SPECIAL",IF(AG393&lt;&gt;"",VLOOKUP(AG393,'ESO zone constants'!$E$2:$L$4999,8,FALSE),""),""),"")</f>
        <v/>
      </c>
      <c r="AJ393" s="3" t="str">
        <f>IF(J393&lt;&gt;"LIBSETS_SETTYPE_BATTLEGROUND",IF(J393&lt;&gt;"LIBSETS_SETTYPE_SPECIAL",IF(AK393&lt;&gt;"",VLOOKUP(AK393,'ESO zone constants'!$E$2:$L$4999,8,FALSE),""),""),"")</f>
        <v/>
      </c>
      <c r="AN393" s="3" t="str">
        <f>IF(J393&lt;&gt;"LIBSETS_SETTYPE_BATTLEGROUND",IF(J393&lt;&gt;"LIBSETS_SETTYPE_SPECIAL",IF(AO393&lt;&gt;"",VLOOKUP(AO393,'ESO zone constants'!$E$2:$L$4999,8,FALSE),""),""),"")</f>
        <v/>
      </c>
      <c r="AR393" s="25" t="str">
        <f t="shared" si="33"/>
        <v>[332] = {wayshrines={-1,-1,-1,}, dlcId=DLC_MORROWIND</v>
      </c>
      <c r="AS393" s="25" t="str">
        <f t="shared" si="31"/>
        <v>, zoneIds={975}, veteran=false</v>
      </c>
      <c r="AT393" s="25" t="str">
        <f t="shared" si="34"/>
        <v>, setType=LIBSETS_SETTYPE_TRIAL},</v>
      </c>
      <c r="AU393" s="25" t="str">
        <f t="shared" si="32"/>
        <v xml:space="preserve"> --Master Architect / Meisterarchitekt   [Halls of Fabrication]</v>
      </c>
    </row>
    <row r="394" spans="1:47" x14ac:dyDescent="0.25">
      <c r="A394" s="13">
        <v>333</v>
      </c>
      <c r="B394" t="s">
        <v>2142</v>
      </c>
      <c r="C394" t="s">
        <v>2144</v>
      </c>
      <c r="D394" t="s">
        <v>2143</v>
      </c>
      <c r="G394" s="3">
        <f t="shared" si="30"/>
        <v>333</v>
      </c>
      <c r="J394" s="8" t="s">
        <v>4290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constants'!$E$2:$L$4999,8,FALSE),"")</f>
        <v>975</v>
      </c>
      <c r="S394" t="s">
        <v>687</v>
      </c>
      <c r="T394" s="23" t="str">
        <f>VLOOKUP(R394,'ESO zone constants'!$L$2:$O$9999,4,FALSE)</f>
        <v>DLC_MORROWIND</v>
      </c>
      <c r="U394" s="3" t="str">
        <f>VLOOKUP(T394,'LibSets constants'!$B$2:$C$999,2,FALSE)</f>
        <v>Morrowind</v>
      </c>
      <c r="X394" s="3" t="str">
        <f>IF(J394&lt;&gt;"LIBSETS_SETTYPE_BATTLEGROUND",IF(J394&lt;&gt;"LIBSETS_SETTYPE_SPECIAL",IF(Y394&lt;&gt;"",VLOOKUP(Y394,'ESO zone constants'!$E$2:$L$4999,8,FALSE),""),""),"")</f>
        <v/>
      </c>
      <c r="AB394" s="3" t="str">
        <f>IF(J394&lt;&gt;"LIBSETS_SETTYPE_BATTLEGROUND",IF(J394&lt;&gt;"LIBSETS_SETTYPE_SPECIAL",IF(AC394&lt;&gt;"",VLOOKUP(AC394,'ESO zone constants'!$E$2:$L$4999,8,FALSE),""),""),"")</f>
        <v/>
      </c>
      <c r="AF394" s="3" t="str">
        <f>IF(J394&lt;&gt;"LIBSETS_SETTYPE_BATTLEGROUND",IF(J394&lt;&gt;"LIBSETS_SETTYPE_SPECIAL",IF(AG394&lt;&gt;"",VLOOKUP(AG394,'ESO zone constants'!$E$2:$L$4999,8,FALSE),""),""),"")</f>
        <v/>
      </c>
      <c r="AJ394" s="3" t="str">
        <f>IF(J394&lt;&gt;"LIBSETS_SETTYPE_BATTLEGROUND",IF(J394&lt;&gt;"LIBSETS_SETTYPE_SPECIAL",IF(AK394&lt;&gt;"",VLOOKUP(AK394,'ESO zone constants'!$E$2:$L$4999,8,FALSE),""),""),"")</f>
        <v/>
      </c>
      <c r="AN394" s="3" t="str">
        <f>IF(J394&lt;&gt;"LIBSETS_SETTYPE_BATTLEGROUND",IF(J394&lt;&gt;"LIBSETS_SETTYPE_SPECIAL",IF(AO394&lt;&gt;"",VLOOKUP(AO394,'ESO zone constants'!$E$2:$L$4999,8,FALSE),""),""),"")</f>
        <v/>
      </c>
      <c r="AR394" s="25" t="str">
        <f t="shared" si="33"/>
        <v>[333] = {wayshrines={-1,-1,-1,}, dlcId=DLC_MORROWIND</v>
      </c>
      <c r="AS394" s="25" t="str">
        <f t="shared" si="31"/>
        <v>, zoneIds={975}, veteran=false</v>
      </c>
      <c r="AT394" s="25" t="str">
        <f t="shared" si="34"/>
        <v>, setType=LIBSETS_SETTYPE_TRIAL},</v>
      </c>
      <c r="AU394" s="25" t="str">
        <f t="shared" si="32"/>
        <v xml:space="preserve"> --Inventor's Guard / Erfindergarde   [Halls of Fabrication]</v>
      </c>
    </row>
    <row r="395" spans="1:47" x14ac:dyDescent="0.25">
      <c r="A395" s="13">
        <v>357</v>
      </c>
      <c r="B395" t="s">
        <v>2204</v>
      </c>
      <c r="C395" t="s">
        <v>2206</v>
      </c>
      <c r="D395" t="s">
        <v>2205</v>
      </c>
      <c r="G395" s="3">
        <f t="shared" si="30"/>
        <v>357</v>
      </c>
      <c r="J395" s="8" t="s">
        <v>4290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constants'!$E$2:$L$4999,8,FALSE),"")</f>
        <v>1000</v>
      </c>
      <c r="S395" t="s">
        <v>707</v>
      </c>
      <c r="T395" s="23" t="str">
        <f>VLOOKUP(R395,'ESO zone constants'!$L$2:$O$9999,4,FALSE)</f>
        <v>DLC_CLOCKWORK_CITY</v>
      </c>
      <c r="U395" s="3" t="str">
        <f>VLOOKUP(T395,'LibSets constants'!$B$2:$C$999,2,FALSE)</f>
        <v>Clockwork City</v>
      </c>
      <c r="X395" s="3" t="str">
        <f>IF(J395&lt;&gt;"LIBSETS_SETTYPE_BATTLEGROUND",IF(J395&lt;&gt;"LIBSETS_SETTYPE_SPECIAL",IF(Y395&lt;&gt;"",VLOOKUP(Y395,'ESO zone constants'!$E$2:$L$4999,8,FALSE),""),""),"")</f>
        <v/>
      </c>
      <c r="AB395" s="3" t="str">
        <f>IF(J395&lt;&gt;"LIBSETS_SETTYPE_BATTLEGROUND",IF(J395&lt;&gt;"LIBSETS_SETTYPE_SPECIAL",IF(AC395&lt;&gt;"",VLOOKUP(AC395,'ESO zone constants'!$E$2:$L$4999,8,FALSE),""),""),"")</f>
        <v/>
      </c>
      <c r="AF395" s="3" t="str">
        <f>IF(J395&lt;&gt;"LIBSETS_SETTYPE_BATTLEGROUND",IF(J395&lt;&gt;"LIBSETS_SETTYPE_SPECIAL",IF(AG395&lt;&gt;"",VLOOKUP(AG395,'ESO zone constants'!$E$2:$L$4999,8,FALSE),""),""),"")</f>
        <v/>
      </c>
      <c r="AJ395" s="3" t="str">
        <f>IF(J395&lt;&gt;"LIBSETS_SETTYPE_BATTLEGROUND",IF(J395&lt;&gt;"LIBSETS_SETTYPE_SPECIAL",IF(AK395&lt;&gt;"",VLOOKUP(AK395,'ESO zone constants'!$E$2:$L$4999,8,FALSE),""),""),"")</f>
        <v/>
      </c>
      <c r="AN395" s="3" t="str">
        <f>IF(J395&lt;&gt;"LIBSETS_SETTYPE_BATTLEGROUND",IF(J395&lt;&gt;"LIBSETS_SETTYPE_SPECIAL",IF(AO395&lt;&gt;"",VLOOKUP(AO395,'ESO zone constants'!$E$2:$L$4999,8,FALSE),""),""),"")</f>
        <v/>
      </c>
      <c r="AR395" s="25" t="str">
        <f t="shared" si="33"/>
        <v>[357] = {wayshrines={-1,-1,-1,}, dlcId=DLC_CLOCKWORK_CITY</v>
      </c>
      <c r="AS395" s="25" t="str">
        <f t="shared" si="31"/>
        <v>, zoneIds={1000}, veteran=true</v>
      </c>
      <c r="AT395" s="25" t="str">
        <f t="shared" si="34"/>
        <v>, setType=LIBSETS_SETTYPE_TRIAL},</v>
      </c>
      <c r="AU395" s="25" t="str">
        <f t="shared" si="32"/>
        <v xml:space="preserve"> --Disciplined Slash (Perfected) / Disziplinierter Schnitt (vollendet)   [Asylum Sanctorium]</v>
      </c>
    </row>
    <row r="396" spans="1:47" x14ac:dyDescent="0.25">
      <c r="A396" s="13">
        <v>358</v>
      </c>
      <c r="B396" t="s">
        <v>2207</v>
      </c>
      <c r="C396" t="s">
        <v>2209</v>
      </c>
      <c r="D396" t="s">
        <v>2208</v>
      </c>
      <c r="G396" s="3">
        <f t="shared" si="30"/>
        <v>358</v>
      </c>
      <c r="J396" s="8" t="s">
        <v>4290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constants'!$E$2:$L$4999,8,FALSE),"")</f>
        <v>1000</v>
      </c>
      <c r="S396" t="s">
        <v>707</v>
      </c>
      <c r="T396" s="23" t="str">
        <f>VLOOKUP(R396,'ESO zone constants'!$L$2:$O$9999,4,FALSE)</f>
        <v>DLC_CLOCKWORK_CITY</v>
      </c>
      <c r="U396" s="3" t="str">
        <f>VLOOKUP(T396,'LibSets constants'!$B$2:$C$999,2,FALSE)</f>
        <v>Clockwork City</v>
      </c>
      <c r="X396" s="3" t="str">
        <f>IF(J396&lt;&gt;"LIBSETS_SETTYPE_BATTLEGROUND",IF(J396&lt;&gt;"LIBSETS_SETTYPE_SPECIAL",IF(Y396&lt;&gt;"",VLOOKUP(Y396,'ESO zone constants'!$E$2:$L$4999,8,FALSE),""),""),"")</f>
        <v/>
      </c>
      <c r="AB396" s="3" t="str">
        <f>IF(J396&lt;&gt;"LIBSETS_SETTYPE_BATTLEGROUND",IF(J396&lt;&gt;"LIBSETS_SETTYPE_SPECIAL",IF(AC396&lt;&gt;"",VLOOKUP(AC396,'ESO zone constants'!$E$2:$L$4999,8,FALSE),""),""),"")</f>
        <v/>
      </c>
      <c r="AF396" s="3" t="str">
        <f>IF(J396&lt;&gt;"LIBSETS_SETTYPE_BATTLEGROUND",IF(J396&lt;&gt;"LIBSETS_SETTYPE_SPECIAL",IF(AG396&lt;&gt;"",VLOOKUP(AG396,'ESO zone constants'!$E$2:$L$4999,8,FALSE),""),""),"")</f>
        <v/>
      </c>
      <c r="AJ396" s="3" t="str">
        <f>IF(J396&lt;&gt;"LIBSETS_SETTYPE_BATTLEGROUND",IF(J396&lt;&gt;"LIBSETS_SETTYPE_SPECIAL",IF(AK396&lt;&gt;"",VLOOKUP(AK396,'ESO zone constants'!$E$2:$L$4999,8,FALSE),""),""),"")</f>
        <v/>
      </c>
      <c r="AN396" s="3" t="str">
        <f>IF(J396&lt;&gt;"LIBSETS_SETTYPE_BATTLEGROUND",IF(J396&lt;&gt;"LIBSETS_SETTYPE_SPECIAL",IF(AO396&lt;&gt;"",VLOOKUP(AO396,'ESO zone constants'!$E$2:$L$4999,8,FALSE),""),""),"")</f>
        <v/>
      </c>
      <c r="AR396" s="25" t="str">
        <f t="shared" si="33"/>
        <v>[358] = {wayshrines={-1,-1,-1,}, dlcId=DLC_CLOCKWORK_CITY</v>
      </c>
      <c r="AS396" s="25" t="str">
        <f t="shared" si="31"/>
        <v>, zoneIds={1000}, veteran=true</v>
      </c>
      <c r="AT396" s="25" t="str">
        <f t="shared" si="34"/>
        <v>, setType=LIBSETS_SETTYPE_TRIAL},</v>
      </c>
      <c r="AU396" s="25" t="str">
        <f t="shared" si="32"/>
        <v xml:space="preserve"> --Defensive Position (Perfected) / Defensive Position (vollendet)   [Asylum Sanctorium]</v>
      </c>
    </row>
    <row r="397" spans="1:47" x14ac:dyDescent="0.25">
      <c r="A397" s="13">
        <v>359</v>
      </c>
      <c r="B397" t="s">
        <v>2210</v>
      </c>
      <c r="C397" t="s">
        <v>2212</v>
      </c>
      <c r="D397" t="s">
        <v>2211</v>
      </c>
      <c r="G397" s="3">
        <f t="shared" si="30"/>
        <v>359</v>
      </c>
      <c r="J397" s="8" t="s">
        <v>4290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constants'!$E$2:$L$4999,8,FALSE),"")</f>
        <v>1000</v>
      </c>
      <c r="S397" t="s">
        <v>707</v>
      </c>
      <c r="T397" s="23" t="str">
        <f>VLOOKUP(R397,'ESO zone constants'!$L$2:$O$9999,4,FALSE)</f>
        <v>DLC_CLOCKWORK_CITY</v>
      </c>
      <c r="U397" s="3" t="str">
        <f>VLOOKUP(T397,'LibSets constants'!$B$2:$C$999,2,FALSE)</f>
        <v>Clockwork City</v>
      </c>
      <c r="V397" t="s">
        <v>4221</v>
      </c>
      <c r="X397" s="3" t="str">
        <f>IF(J397&lt;&gt;"LIBSETS_SETTYPE_BATTLEGROUND",IF(J397&lt;&gt;"LIBSETS_SETTYPE_SPECIAL",IF(Y397&lt;&gt;"",VLOOKUP(Y397,'ESO zone constants'!$E$2:$L$4999,8,FALSE),""),""),"")</f>
        <v/>
      </c>
      <c r="AB397" s="3" t="str">
        <f>IF(J397&lt;&gt;"LIBSETS_SETTYPE_BATTLEGROUND",IF(J397&lt;&gt;"LIBSETS_SETTYPE_SPECIAL",IF(AC397&lt;&gt;"",VLOOKUP(AC397,'ESO zone constants'!$E$2:$L$4999,8,FALSE),""),""),"")</f>
        <v/>
      </c>
      <c r="AF397" s="3" t="str">
        <f>IF(J397&lt;&gt;"LIBSETS_SETTYPE_BATTLEGROUND",IF(J397&lt;&gt;"LIBSETS_SETTYPE_SPECIAL",IF(AG397&lt;&gt;"",VLOOKUP(AG397,'ESO zone constants'!$E$2:$L$4999,8,FALSE),""),""),"")</f>
        <v/>
      </c>
      <c r="AJ397" s="3" t="str">
        <f>IF(J397&lt;&gt;"LIBSETS_SETTYPE_BATTLEGROUND",IF(J397&lt;&gt;"LIBSETS_SETTYPE_SPECIAL",IF(AK397&lt;&gt;"",VLOOKUP(AK397,'ESO zone constants'!$E$2:$L$4999,8,FALSE),""),""),"")</f>
        <v/>
      </c>
      <c r="AN397" s="3" t="str">
        <f>IF(J397&lt;&gt;"LIBSETS_SETTYPE_BATTLEGROUND",IF(J397&lt;&gt;"LIBSETS_SETTYPE_SPECIAL",IF(AO397&lt;&gt;"",VLOOKUP(AO397,'ESO zone constants'!$E$2:$L$4999,8,FALSE),""),""),"")</f>
        <v/>
      </c>
      <c r="AR397" s="25" t="str">
        <f t="shared" si="33"/>
        <v>[359] = {wayshrines={-1,-1,-1,}, dlcId=DLC_CLOCKWORK_CITY</v>
      </c>
      <c r="AS397" s="25" t="str">
        <f t="shared" si="31"/>
        <v>, zoneIds={1000}, veteran=true</v>
      </c>
      <c r="AT397" s="25" t="str">
        <f t="shared" si="34"/>
        <v>, setType=LIBSETS_SETTYPE_TRIAL},</v>
      </c>
      <c r="AU397" s="25" t="str">
        <f t="shared" si="32"/>
        <v xml:space="preserve"> --Chaotic Whirlwind (Perfected) / Chaotischer Wirbelwind (vollendet)   [Asylum Sanctorium]</v>
      </c>
    </row>
    <row r="398" spans="1:47" x14ac:dyDescent="0.25">
      <c r="A398" s="13">
        <v>360</v>
      </c>
      <c r="B398" t="s">
        <v>2213</v>
      </c>
      <c r="C398" t="s">
        <v>2215</v>
      </c>
      <c r="D398" t="s">
        <v>2214</v>
      </c>
      <c r="G398" s="3">
        <f t="shared" si="30"/>
        <v>360</v>
      </c>
      <c r="J398" s="8" t="s">
        <v>4290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constants'!$E$2:$L$4999,8,FALSE),"")</f>
        <v>1000</v>
      </c>
      <c r="S398" t="s">
        <v>707</v>
      </c>
      <c r="T398" s="23" t="str">
        <f>VLOOKUP(R398,'ESO zone constants'!$L$2:$O$9999,4,FALSE)</f>
        <v>DLC_CLOCKWORK_CITY</v>
      </c>
      <c r="U398" s="3" t="str">
        <f>VLOOKUP(T398,'LibSets constants'!$B$2:$C$999,2,FALSE)</f>
        <v>Clockwork City</v>
      </c>
      <c r="X398" s="3" t="str">
        <f>IF(J398&lt;&gt;"LIBSETS_SETTYPE_BATTLEGROUND",IF(J398&lt;&gt;"LIBSETS_SETTYPE_SPECIAL",IF(Y398&lt;&gt;"",VLOOKUP(Y398,'ESO zone constants'!$E$2:$L$4999,8,FALSE),""),""),"")</f>
        <v/>
      </c>
      <c r="AB398" s="3" t="str">
        <f>IF(J398&lt;&gt;"LIBSETS_SETTYPE_BATTLEGROUND",IF(J398&lt;&gt;"LIBSETS_SETTYPE_SPECIAL",IF(AC398&lt;&gt;"",VLOOKUP(AC398,'ESO zone constants'!$E$2:$L$4999,8,FALSE),""),""),"")</f>
        <v/>
      </c>
      <c r="AF398" s="3" t="str">
        <f>IF(J398&lt;&gt;"LIBSETS_SETTYPE_BATTLEGROUND",IF(J398&lt;&gt;"LIBSETS_SETTYPE_SPECIAL",IF(AG398&lt;&gt;"",VLOOKUP(AG398,'ESO zone constants'!$E$2:$L$4999,8,FALSE),""),""),"")</f>
        <v/>
      </c>
      <c r="AJ398" s="3" t="str">
        <f>IF(J398&lt;&gt;"LIBSETS_SETTYPE_BATTLEGROUND",IF(J398&lt;&gt;"LIBSETS_SETTYPE_SPECIAL",IF(AK398&lt;&gt;"",VLOOKUP(AK398,'ESO zone constants'!$E$2:$L$4999,8,FALSE),""),""),"")</f>
        <v/>
      </c>
      <c r="AN398" s="3" t="str">
        <f>IF(J398&lt;&gt;"LIBSETS_SETTYPE_BATTLEGROUND",IF(J398&lt;&gt;"LIBSETS_SETTYPE_SPECIAL",IF(AO398&lt;&gt;"",VLOOKUP(AO398,'ESO zone constants'!$E$2:$L$4999,8,FALSE),""),""),"")</f>
        <v/>
      </c>
      <c r="AR398" s="25" t="str">
        <f t="shared" si="33"/>
        <v>[360] = {wayshrines={-1,-1,-1,}, dlcId=DLC_CLOCKWORK_CITY</v>
      </c>
      <c r="AS398" s="25" t="str">
        <f t="shared" si="31"/>
        <v>, zoneIds={1000}, veteran=true</v>
      </c>
      <c r="AT398" s="25" t="str">
        <f t="shared" si="34"/>
        <v>, setType=LIBSETS_SETTYPE_TRIAL},</v>
      </c>
      <c r="AU398" s="25" t="str">
        <f t="shared" si="32"/>
        <v xml:space="preserve"> --Piercing Spray (Perfected) / Durchdringende Salve (vollendet)   [Asylum Sanctorium]</v>
      </c>
    </row>
    <row r="399" spans="1:47" x14ac:dyDescent="0.25">
      <c r="A399" s="13">
        <v>361</v>
      </c>
      <c r="B399" t="s">
        <v>2216</v>
      </c>
      <c r="C399" t="s">
        <v>2218</v>
      </c>
      <c r="D399" t="s">
        <v>2217</v>
      </c>
      <c r="G399" s="3">
        <f t="shared" si="30"/>
        <v>361</v>
      </c>
      <c r="J399" s="8" t="s">
        <v>4290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constants'!$E$2:$L$4999,8,FALSE),"")</f>
        <v>1000</v>
      </c>
      <c r="S399" t="s">
        <v>707</v>
      </c>
      <c r="T399" s="23" t="str">
        <f>VLOOKUP(R399,'ESO zone constants'!$L$2:$O$9999,4,FALSE)</f>
        <v>DLC_CLOCKWORK_CITY</v>
      </c>
      <c r="U399" s="3" t="str">
        <f>VLOOKUP(T399,'LibSets constants'!$B$2:$C$999,2,FALSE)</f>
        <v>Clockwork City</v>
      </c>
      <c r="V399" t="s">
        <v>4221</v>
      </c>
      <c r="X399" s="3" t="str">
        <f>IF(J399&lt;&gt;"LIBSETS_SETTYPE_BATTLEGROUND",IF(J399&lt;&gt;"LIBSETS_SETTYPE_SPECIAL",IF(Y399&lt;&gt;"",VLOOKUP(Y399,'ESO zone constants'!$E$2:$L$4999,8,FALSE),""),""),"")</f>
        <v/>
      </c>
      <c r="AB399" s="3" t="str">
        <f>IF(J399&lt;&gt;"LIBSETS_SETTYPE_BATTLEGROUND",IF(J399&lt;&gt;"LIBSETS_SETTYPE_SPECIAL",IF(AC399&lt;&gt;"",VLOOKUP(AC399,'ESO zone constants'!$E$2:$L$4999,8,FALSE),""),""),"")</f>
        <v/>
      </c>
      <c r="AF399" s="3" t="str">
        <f>IF(J399&lt;&gt;"LIBSETS_SETTYPE_BATTLEGROUND",IF(J399&lt;&gt;"LIBSETS_SETTYPE_SPECIAL",IF(AG399&lt;&gt;"",VLOOKUP(AG399,'ESO zone constants'!$E$2:$L$4999,8,FALSE),""),""),"")</f>
        <v/>
      </c>
      <c r="AJ399" s="3" t="str">
        <f>IF(J399&lt;&gt;"LIBSETS_SETTYPE_BATTLEGROUND",IF(J399&lt;&gt;"LIBSETS_SETTYPE_SPECIAL",IF(AK399&lt;&gt;"",VLOOKUP(AK399,'ESO zone constants'!$E$2:$L$4999,8,FALSE),""),""),"")</f>
        <v/>
      </c>
      <c r="AN399" s="3" t="str">
        <f>IF(J399&lt;&gt;"LIBSETS_SETTYPE_BATTLEGROUND",IF(J399&lt;&gt;"LIBSETS_SETTYPE_SPECIAL",IF(AO399&lt;&gt;"",VLOOKUP(AO399,'ESO zone constants'!$E$2:$L$4999,8,FALSE),""),""),"")</f>
        <v/>
      </c>
      <c r="AR399" s="25" t="str">
        <f t="shared" si="33"/>
        <v>[361] = {wayshrines={-1,-1,-1,}, dlcId=DLC_CLOCKWORK_CITY</v>
      </c>
      <c r="AS399" s="25" t="str">
        <f t="shared" si="31"/>
        <v>, zoneIds={1000}, veteran=true</v>
      </c>
      <c r="AT399" s="25" t="str">
        <f t="shared" si="34"/>
        <v>, setType=LIBSETS_SETTYPE_TRIAL},</v>
      </c>
      <c r="AU399" s="25" t="str">
        <f t="shared" si="32"/>
        <v xml:space="preserve"> --Concentrated Force (Perfected) / Konzentrierte Kraft (vollendet)   [Asylum Sanctorium]</v>
      </c>
    </row>
    <row r="400" spans="1:47" x14ac:dyDescent="0.25">
      <c r="A400" s="13">
        <v>362</v>
      </c>
      <c r="B400" t="s">
        <v>2219</v>
      </c>
      <c r="C400" t="s">
        <v>2221</v>
      </c>
      <c r="D400" t="s">
        <v>2220</v>
      </c>
      <c r="G400" s="3">
        <f t="shared" si="30"/>
        <v>362</v>
      </c>
      <c r="J400" s="8" t="s">
        <v>4290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constants'!$E$2:$L$4999,8,FALSE),"")</f>
        <v>1000</v>
      </c>
      <c r="S400" t="s">
        <v>707</v>
      </c>
      <c r="T400" s="23" t="str">
        <f>VLOOKUP(R400,'ESO zone constants'!$L$2:$O$9999,4,FALSE)</f>
        <v>DLC_CLOCKWORK_CITY</v>
      </c>
      <c r="U400" s="3" t="str">
        <f>VLOOKUP(T400,'LibSets constants'!$B$2:$C$999,2,FALSE)</f>
        <v>Clockwork City</v>
      </c>
      <c r="X400" s="3" t="str">
        <f>IF(J400&lt;&gt;"LIBSETS_SETTYPE_BATTLEGROUND",IF(J400&lt;&gt;"LIBSETS_SETTYPE_SPECIAL",IF(Y400&lt;&gt;"",VLOOKUP(Y400,'ESO zone constants'!$E$2:$L$4999,8,FALSE),""),""),"")</f>
        <v/>
      </c>
      <c r="AB400" s="3" t="str">
        <f>IF(J400&lt;&gt;"LIBSETS_SETTYPE_BATTLEGROUND",IF(J400&lt;&gt;"LIBSETS_SETTYPE_SPECIAL",IF(AC400&lt;&gt;"",VLOOKUP(AC400,'ESO zone constants'!$E$2:$L$4999,8,FALSE),""),""),"")</f>
        <v/>
      </c>
      <c r="AF400" s="3" t="str">
        <f>IF(J400&lt;&gt;"LIBSETS_SETTYPE_BATTLEGROUND",IF(J400&lt;&gt;"LIBSETS_SETTYPE_SPECIAL",IF(AG400&lt;&gt;"",VLOOKUP(AG400,'ESO zone constants'!$E$2:$L$4999,8,FALSE),""),""),"")</f>
        <v/>
      </c>
      <c r="AJ400" s="3" t="str">
        <f>IF(J400&lt;&gt;"LIBSETS_SETTYPE_BATTLEGROUND",IF(J400&lt;&gt;"LIBSETS_SETTYPE_SPECIAL",IF(AK400&lt;&gt;"",VLOOKUP(AK400,'ESO zone constants'!$E$2:$L$4999,8,FALSE),""),""),"")</f>
        <v/>
      </c>
      <c r="AN400" s="3" t="str">
        <f>IF(J400&lt;&gt;"LIBSETS_SETTYPE_BATTLEGROUND",IF(J400&lt;&gt;"LIBSETS_SETTYPE_SPECIAL",IF(AO400&lt;&gt;"",VLOOKUP(AO400,'ESO zone constants'!$E$2:$L$4999,8,FALSE),""),""),"")</f>
        <v/>
      </c>
      <c r="AR400" s="25" t="str">
        <f t="shared" si="33"/>
        <v>[362] = {wayshrines={-1,-1,-1,}, dlcId=DLC_CLOCKWORK_CITY</v>
      </c>
      <c r="AS400" s="25" t="str">
        <f t="shared" si="31"/>
        <v>, zoneIds={1000}, veteran=true</v>
      </c>
      <c r="AT400" s="25" t="str">
        <f t="shared" si="34"/>
        <v>, setType=LIBSETS_SETTYPE_TRIAL},</v>
      </c>
      <c r="AU400" s="25" t="str">
        <f t="shared" si="32"/>
        <v xml:space="preserve"> --Timeless Blessing (Perfected) / Zeitloser Segen (vollendet)   [Asylum Sanctorium]</v>
      </c>
    </row>
    <row r="401" spans="1:47" x14ac:dyDescent="0.25">
      <c r="A401" s="13">
        <v>363</v>
      </c>
      <c r="B401" t="s">
        <v>2222</v>
      </c>
      <c r="C401" t="s">
        <v>2224</v>
      </c>
      <c r="D401" t="s">
        <v>2223</v>
      </c>
      <c r="G401" s="3">
        <f t="shared" si="30"/>
        <v>363</v>
      </c>
      <c r="J401" s="8" t="s">
        <v>4290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constants'!$E$2:$L$4999,8,FALSE),"")</f>
        <v>1000</v>
      </c>
      <c r="S401" t="s">
        <v>707</v>
      </c>
      <c r="T401" s="23" t="str">
        <f>VLOOKUP(R401,'ESO zone constants'!$L$2:$O$9999,4,FALSE)</f>
        <v>DLC_CLOCKWORK_CITY</v>
      </c>
      <c r="U401" s="3" t="str">
        <f>VLOOKUP(T401,'LibSets constants'!$B$2:$C$999,2,FALSE)</f>
        <v>Clockwork City</v>
      </c>
      <c r="X401" s="3" t="str">
        <f>IF(J401&lt;&gt;"LIBSETS_SETTYPE_BATTLEGROUND",IF(J401&lt;&gt;"LIBSETS_SETTYPE_SPECIAL",IF(Y401&lt;&gt;"",VLOOKUP(Y401,'ESO zone constants'!$E$2:$L$4999,8,FALSE),""),""),"")</f>
        <v/>
      </c>
      <c r="AB401" s="3" t="str">
        <f>IF(J401&lt;&gt;"LIBSETS_SETTYPE_BATTLEGROUND",IF(J401&lt;&gt;"LIBSETS_SETTYPE_SPECIAL",IF(AC401&lt;&gt;"",VLOOKUP(AC401,'ESO zone constants'!$E$2:$L$4999,8,FALSE),""),""),"")</f>
        <v/>
      </c>
      <c r="AF401" s="3" t="str">
        <f>IF(J401&lt;&gt;"LIBSETS_SETTYPE_BATTLEGROUND",IF(J401&lt;&gt;"LIBSETS_SETTYPE_SPECIAL",IF(AG401&lt;&gt;"",VLOOKUP(AG401,'ESO zone constants'!$E$2:$L$4999,8,FALSE),""),""),"")</f>
        <v/>
      </c>
      <c r="AJ401" s="3" t="str">
        <f>IF(J401&lt;&gt;"LIBSETS_SETTYPE_BATTLEGROUND",IF(J401&lt;&gt;"LIBSETS_SETTYPE_SPECIAL",IF(AK401&lt;&gt;"",VLOOKUP(AK401,'ESO zone constants'!$E$2:$L$4999,8,FALSE),""),""),"")</f>
        <v/>
      </c>
      <c r="AN401" s="3" t="str">
        <f>IF(J401&lt;&gt;"LIBSETS_SETTYPE_BATTLEGROUND",IF(J401&lt;&gt;"LIBSETS_SETTYPE_SPECIAL",IF(AO401&lt;&gt;"",VLOOKUP(AO401,'ESO zone constants'!$E$2:$L$4999,8,FALSE),""),""),"")</f>
        <v/>
      </c>
      <c r="AR401" s="25" t="str">
        <f t="shared" si="33"/>
        <v>[363] = {wayshrines={-1,-1,-1,}, dlcId=DLC_CLOCKWORK_CITY</v>
      </c>
      <c r="AS401" s="25" t="str">
        <f t="shared" si="31"/>
        <v>, zoneIds={1000}, veteran=false</v>
      </c>
      <c r="AT401" s="25" t="str">
        <f t="shared" si="34"/>
        <v>, setType=LIBSETS_SETTYPE_TRIAL},</v>
      </c>
      <c r="AU401" s="25" t="str">
        <f t="shared" si="32"/>
        <v xml:space="preserve"> --Disciplined Slash / Disziplinierter Schnitt   [Asylum Sanctorium]</v>
      </c>
    </row>
    <row r="402" spans="1:47" x14ac:dyDescent="0.25">
      <c r="A402" s="13">
        <v>364</v>
      </c>
      <c r="B402" t="s">
        <v>2225</v>
      </c>
      <c r="C402" t="s">
        <v>2225</v>
      </c>
      <c r="D402" t="s">
        <v>2226</v>
      </c>
      <c r="G402" s="3">
        <f t="shared" si="30"/>
        <v>364</v>
      </c>
      <c r="J402" s="8" t="s">
        <v>4290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constants'!$E$2:$L$4999,8,FALSE),"")</f>
        <v>1000</v>
      </c>
      <c r="S402" t="s">
        <v>707</v>
      </c>
      <c r="T402" s="23" t="str">
        <f>VLOOKUP(R402,'ESO zone constants'!$L$2:$O$9999,4,FALSE)</f>
        <v>DLC_CLOCKWORK_CITY</v>
      </c>
      <c r="U402" s="3" t="str">
        <f>VLOOKUP(T402,'LibSets constants'!$B$2:$C$999,2,FALSE)</f>
        <v>Clockwork City</v>
      </c>
      <c r="X402" s="3" t="str">
        <f>IF(J402&lt;&gt;"LIBSETS_SETTYPE_BATTLEGROUND",IF(J402&lt;&gt;"LIBSETS_SETTYPE_SPECIAL",IF(Y402&lt;&gt;"",VLOOKUP(Y402,'ESO zone constants'!$E$2:$L$4999,8,FALSE),""),""),"")</f>
        <v/>
      </c>
      <c r="AB402" s="3" t="str">
        <f>IF(J402&lt;&gt;"LIBSETS_SETTYPE_BATTLEGROUND",IF(J402&lt;&gt;"LIBSETS_SETTYPE_SPECIAL",IF(AC402&lt;&gt;"",VLOOKUP(AC402,'ESO zone constants'!$E$2:$L$4999,8,FALSE),""),""),"")</f>
        <v/>
      </c>
      <c r="AF402" s="3" t="str">
        <f>IF(J402&lt;&gt;"LIBSETS_SETTYPE_BATTLEGROUND",IF(J402&lt;&gt;"LIBSETS_SETTYPE_SPECIAL",IF(AG402&lt;&gt;"",VLOOKUP(AG402,'ESO zone constants'!$E$2:$L$4999,8,FALSE),""),""),"")</f>
        <v/>
      </c>
      <c r="AJ402" s="3" t="str">
        <f>IF(J402&lt;&gt;"LIBSETS_SETTYPE_BATTLEGROUND",IF(J402&lt;&gt;"LIBSETS_SETTYPE_SPECIAL",IF(AK402&lt;&gt;"",VLOOKUP(AK402,'ESO zone constants'!$E$2:$L$4999,8,FALSE),""),""),"")</f>
        <v/>
      </c>
      <c r="AN402" s="3" t="str">
        <f>IF(J402&lt;&gt;"LIBSETS_SETTYPE_BATTLEGROUND",IF(J402&lt;&gt;"LIBSETS_SETTYPE_SPECIAL",IF(AO402&lt;&gt;"",VLOOKUP(AO402,'ESO zone constants'!$E$2:$L$4999,8,FALSE),""),""),"")</f>
        <v/>
      </c>
      <c r="AR402" s="25" t="str">
        <f t="shared" si="33"/>
        <v>[364] = {wayshrines={-1,-1,-1,}, dlcId=DLC_CLOCKWORK_CITY</v>
      </c>
      <c r="AS402" s="25" t="str">
        <f t="shared" si="31"/>
        <v>, zoneIds={1000}, veteran=false</v>
      </c>
      <c r="AT402" s="25" t="str">
        <f t="shared" si="34"/>
        <v>, setType=LIBSETS_SETTYPE_TRIAL},</v>
      </c>
      <c r="AU402" s="25" t="str">
        <f t="shared" si="32"/>
        <v xml:space="preserve"> --Defensive Position / Defensive Position   [Asylum Sanctorium]</v>
      </c>
    </row>
    <row r="403" spans="1:47" x14ac:dyDescent="0.25">
      <c r="A403" s="13">
        <v>365</v>
      </c>
      <c r="B403" t="s">
        <v>2227</v>
      </c>
      <c r="C403" t="s">
        <v>2229</v>
      </c>
      <c r="D403" t="s">
        <v>2228</v>
      </c>
      <c r="G403" s="3">
        <f t="shared" si="30"/>
        <v>365</v>
      </c>
      <c r="J403" s="8" t="s">
        <v>4290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constants'!$E$2:$L$4999,8,FALSE),"")</f>
        <v>1000</v>
      </c>
      <c r="S403" t="s">
        <v>707</v>
      </c>
      <c r="T403" s="23" t="str">
        <f>VLOOKUP(R403,'ESO zone constants'!$L$2:$O$9999,4,FALSE)</f>
        <v>DLC_CLOCKWORK_CITY</v>
      </c>
      <c r="U403" s="3" t="str">
        <f>VLOOKUP(T403,'LibSets constants'!$B$2:$C$999,2,FALSE)</f>
        <v>Clockwork City</v>
      </c>
      <c r="V403" t="s">
        <v>4220</v>
      </c>
      <c r="X403" s="3" t="str">
        <f>IF(J403&lt;&gt;"LIBSETS_SETTYPE_BATTLEGROUND",IF(J403&lt;&gt;"LIBSETS_SETTYPE_SPECIAL",IF(Y403&lt;&gt;"",VLOOKUP(Y403,'ESO zone constants'!$E$2:$L$4999,8,FALSE),""),""),"")</f>
        <v/>
      </c>
      <c r="AB403" s="3" t="str">
        <f>IF(J403&lt;&gt;"LIBSETS_SETTYPE_BATTLEGROUND",IF(J403&lt;&gt;"LIBSETS_SETTYPE_SPECIAL",IF(AC403&lt;&gt;"",VLOOKUP(AC403,'ESO zone constants'!$E$2:$L$4999,8,FALSE),""),""),"")</f>
        <v/>
      </c>
      <c r="AF403" s="3" t="str">
        <f>IF(J403&lt;&gt;"LIBSETS_SETTYPE_BATTLEGROUND",IF(J403&lt;&gt;"LIBSETS_SETTYPE_SPECIAL",IF(AG403&lt;&gt;"",VLOOKUP(AG403,'ESO zone constants'!$E$2:$L$4999,8,FALSE),""),""),"")</f>
        <v/>
      </c>
      <c r="AJ403" s="3" t="str">
        <f>IF(J403&lt;&gt;"LIBSETS_SETTYPE_BATTLEGROUND",IF(J403&lt;&gt;"LIBSETS_SETTYPE_SPECIAL",IF(AK403&lt;&gt;"",VLOOKUP(AK403,'ESO zone constants'!$E$2:$L$4999,8,FALSE),""),""),"")</f>
        <v/>
      </c>
      <c r="AN403" s="3" t="str">
        <f>IF(J403&lt;&gt;"LIBSETS_SETTYPE_BATTLEGROUND",IF(J403&lt;&gt;"LIBSETS_SETTYPE_SPECIAL",IF(AO403&lt;&gt;"",VLOOKUP(AO403,'ESO zone constants'!$E$2:$L$4999,8,FALSE),""),""),"")</f>
        <v/>
      </c>
      <c r="AR403" s="25" t="str">
        <f t="shared" si="33"/>
        <v>[365] = {wayshrines={-1,-1,-1,}, dlcId=DLC_CLOCKWORK_CITY</v>
      </c>
      <c r="AS403" s="25" t="str">
        <f t="shared" si="31"/>
        <v>, zoneIds={1000}, veteran=false</v>
      </c>
      <c r="AT403" s="25" t="str">
        <f t="shared" si="34"/>
        <v>, setType=LIBSETS_SETTYPE_TRIAL},</v>
      </c>
      <c r="AU403" s="25" t="str">
        <f t="shared" si="32"/>
        <v xml:space="preserve"> --Chaotic Whirlwind / Chaotischer Wirbelwind   [Asylum Sanctorium]</v>
      </c>
    </row>
    <row r="404" spans="1:47" x14ac:dyDescent="0.25">
      <c r="A404" s="13">
        <v>366</v>
      </c>
      <c r="B404" t="s">
        <v>2230</v>
      </c>
      <c r="C404" t="s">
        <v>2232</v>
      </c>
      <c r="D404" t="s">
        <v>2231</v>
      </c>
      <c r="G404" s="3">
        <f t="shared" si="30"/>
        <v>366</v>
      </c>
      <c r="J404" s="8" t="s">
        <v>4290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constants'!$E$2:$L$4999,8,FALSE),"")</f>
        <v>1000</v>
      </c>
      <c r="S404" t="s">
        <v>707</v>
      </c>
      <c r="T404" s="23" t="str">
        <f>VLOOKUP(R404,'ESO zone constants'!$L$2:$O$9999,4,FALSE)</f>
        <v>DLC_CLOCKWORK_CITY</v>
      </c>
      <c r="U404" s="3" t="str">
        <f>VLOOKUP(T404,'LibSets constants'!$B$2:$C$999,2,FALSE)</f>
        <v>Clockwork City</v>
      </c>
      <c r="X404" s="3" t="str">
        <f>IF(J404&lt;&gt;"LIBSETS_SETTYPE_BATTLEGROUND",IF(J404&lt;&gt;"LIBSETS_SETTYPE_SPECIAL",IF(Y404&lt;&gt;"",VLOOKUP(Y404,'ESO zone constants'!$E$2:$L$4999,8,FALSE),""),""),"")</f>
        <v/>
      </c>
      <c r="AB404" s="3" t="str">
        <f>IF(J404&lt;&gt;"LIBSETS_SETTYPE_BATTLEGROUND",IF(J404&lt;&gt;"LIBSETS_SETTYPE_SPECIAL",IF(AC404&lt;&gt;"",VLOOKUP(AC404,'ESO zone constants'!$E$2:$L$4999,8,FALSE),""),""),"")</f>
        <v/>
      </c>
      <c r="AF404" s="3" t="str">
        <f>IF(J404&lt;&gt;"LIBSETS_SETTYPE_BATTLEGROUND",IF(J404&lt;&gt;"LIBSETS_SETTYPE_SPECIAL",IF(AG404&lt;&gt;"",VLOOKUP(AG404,'ESO zone constants'!$E$2:$L$4999,8,FALSE),""),""),"")</f>
        <v/>
      </c>
      <c r="AJ404" s="3" t="str">
        <f>IF(J404&lt;&gt;"LIBSETS_SETTYPE_BATTLEGROUND",IF(J404&lt;&gt;"LIBSETS_SETTYPE_SPECIAL",IF(AK404&lt;&gt;"",VLOOKUP(AK404,'ESO zone constants'!$E$2:$L$4999,8,FALSE),""),""),"")</f>
        <v/>
      </c>
      <c r="AN404" s="3" t="str">
        <f>IF(J404&lt;&gt;"LIBSETS_SETTYPE_BATTLEGROUND",IF(J404&lt;&gt;"LIBSETS_SETTYPE_SPECIAL",IF(AO404&lt;&gt;"",VLOOKUP(AO404,'ESO zone constants'!$E$2:$L$4999,8,FALSE),""),""),"")</f>
        <v/>
      </c>
      <c r="AR404" s="25" t="str">
        <f t="shared" si="33"/>
        <v>[366] = {wayshrines={-1,-1,-1,}, dlcId=DLC_CLOCKWORK_CITY</v>
      </c>
      <c r="AS404" s="25" t="str">
        <f t="shared" si="31"/>
        <v>, zoneIds={1000}, veteran=false</v>
      </c>
      <c r="AT404" s="25" t="str">
        <f t="shared" si="34"/>
        <v>, setType=LIBSETS_SETTYPE_TRIAL},</v>
      </c>
      <c r="AU404" s="25" t="str">
        <f t="shared" si="32"/>
        <v xml:space="preserve"> --Piercing Spray / Durchdringende Salve   [Asylum Sanctorium]</v>
      </c>
    </row>
    <row r="405" spans="1:47" x14ac:dyDescent="0.25">
      <c r="A405" s="13">
        <v>367</v>
      </c>
      <c r="B405" t="s">
        <v>2233</v>
      </c>
      <c r="C405" t="s">
        <v>2235</v>
      </c>
      <c r="D405" t="s">
        <v>2234</v>
      </c>
      <c r="G405" s="3">
        <f t="shared" si="30"/>
        <v>367</v>
      </c>
      <c r="J405" s="8" t="s">
        <v>4290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constants'!$E$2:$L$4999,8,FALSE),"")</f>
        <v>1000</v>
      </c>
      <c r="S405" t="s">
        <v>707</v>
      </c>
      <c r="T405" s="23" t="str">
        <f>VLOOKUP(R405,'ESO zone constants'!$L$2:$O$9999,4,FALSE)</f>
        <v>DLC_CLOCKWORK_CITY</v>
      </c>
      <c r="U405" s="3" t="str">
        <f>VLOOKUP(T405,'LibSets constants'!$B$2:$C$999,2,FALSE)</f>
        <v>Clockwork City</v>
      </c>
      <c r="V405" t="s">
        <v>4220</v>
      </c>
      <c r="X405" s="3" t="str">
        <f>IF(J405&lt;&gt;"LIBSETS_SETTYPE_BATTLEGROUND",IF(J405&lt;&gt;"LIBSETS_SETTYPE_SPECIAL",IF(Y405&lt;&gt;"",VLOOKUP(Y405,'ESO zone constants'!$E$2:$L$4999,8,FALSE),""),""),"")</f>
        <v/>
      </c>
      <c r="AB405" s="3" t="str">
        <f>IF(J405&lt;&gt;"LIBSETS_SETTYPE_BATTLEGROUND",IF(J405&lt;&gt;"LIBSETS_SETTYPE_SPECIAL",IF(AC405&lt;&gt;"",VLOOKUP(AC405,'ESO zone constants'!$E$2:$L$4999,8,FALSE),""),""),"")</f>
        <v/>
      </c>
      <c r="AF405" s="3" t="str">
        <f>IF(J405&lt;&gt;"LIBSETS_SETTYPE_BATTLEGROUND",IF(J405&lt;&gt;"LIBSETS_SETTYPE_SPECIAL",IF(AG405&lt;&gt;"",VLOOKUP(AG405,'ESO zone constants'!$E$2:$L$4999,8,FALSE),""),""),"")</f>
        <v/>
      </c>
      <c r="AJ405" s="3" t="str">
        <f>IF(J405&lt;&gt;"LIBSETS_SETTYPE_BATTLEGROUND",IF(J405&lt;&gt;"LIBSETS_SETTYPE_SPECIAL",IF(AK405&lt;&gt;"",VLOOKUP(AK405,'ESO zone constants'!$E$2:$L$4999,8,FALSE),""),""),"")</f>
        <v/>
      </c>
      <c r="AN405" s="3" t="str">
        <f>IF(J405&lt;&gt;"LIBSETS_SETTYPE_BATTLEGROUND",IF(J405&lt;&gt;"LIBSETS_SETTYPE_SPECIAL",IF(AO405&lt;&gt;"",VLOOKUP(AO405,'ESO zone constants'!$E$2:$L$4999,8,FALSE),""),""),"")</f>
        <v/>
      </c>
      <c r="AR405" s="25" t="str">
        <f t="shared" si="33"/>
        <v>[367] = {wayshrines={-1,-1,-1,}, dlcId=DLC_CLOCKWORK_CITY</v>
      </c>
      <c r="AS405" s="25" t="str">
        <f t="shared" si="31"/>
        <v>, zoneIds={1000}, veteran=false</v>
      </c>
      <c r="AT405" s="25" t="str">
        <f t="shared" si="34"/>
        <v>, setType=LIBSETS_SETTYPE_TRIAL},</v>
      </c>
      <c r="AU405" s="25" t="str">
        <f t="shared" si="32"/>
        <v xml:space="preserve"> --Concentrated Force / Konzentrierte Kraft   [Asylum Sanctorium]</v>
      </c>
    </row>
    <row r="406" spans="1:47" x14ac:dyDescent="0.25">
      <c r="A406" s="13">
        <v>368</v>
      </c>
      <c r="B406" t="s">
        <v>2236</v>
      </c>
      <c r="C406" t="s">
        <v>2238</v>
      </c>
      <c r="D406" t="s">
        <v>2237</v>
      </c>
      <c r="G406" s="3">
        <f t="shared" si="30"/>
        <v>368</v>
      </c>
      <c r="J406" s="8" t="s">
        <v>4290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constants'!$E$2:$L$4999,8,FALSE),"")</f>
        <v>1000</v>
      </c>
      <c r="S406" t="s">
        <v>707</v>
      </c>
      <c r="T406" s="23" t="str">
        <f>VLOOKUP(R406,'ESO zone constants'!$L$2:$O$9999,4,FALSE)</f>
        <v>DLC_CLOCKWORK_CITY</v>
      </c>
      <c r="U406" s="3" t="str">
        <f>VLOOKUP(T406,'LibSets constants'!$B$2:$C$999,2,FALSE)</f>
        <v>Clockwork City</v>
      </c>
      <c r="X406" s="3" t="str">
        <f>IF(J406&lt;&gt;"LIBSETS_SETTYPE_BATTLEGROUND",IF(J406&lt;&gt;"LIBSETS_SETTYPE_SPECIAL",IF(Y406&lt;&gt;"",VLOOKUP(Y406,'ESO zone constants'!$E$2:$L$4999,8,FALSE),""),""),"")</f>
        <v/>
      </c>
      <c r="AB406" s="3" t="str">
        <f>IF(J406&lt;&gt;"LIBSETS_SETTYPE_BATTLEGROUND",IF(J406&lt;&gt;"LIBSETS_SETTYPE_SPECIAL",IF(AC406&lt;&gt;"",VLOOKUP(AC406,'ESO zone constants'!$E$2:$L$4999,8,FALSE),""),""),"")</f>
        <v/>
      </c>
      <c r="AF406" s="3" t="str">
        <f>IF(J406&lt;&gt;"LIBSETS_SETTYPE_BATTLEGROUND",IF(J406&lt;&gt;"LIBSETS_SETTYPE_SPECIAL",IF(AG406&lt;&gt;"",VLOOKUP(AG406,'ESO zone constants'!$E$2:$L$4999,8,FALSE),""),""),"")</f>
        <v/>
      </c>
      <c r="AJ406" s="3" t="str">
        <f>IF(J406&lt;&gt;"LIBSETS_SETTYPE_BATTLEGROUND",IF(J406&lt;&gt;"LIBSETS_SETTYPE_SPECIAL",IF(AK406&lt;&gt;"",VLOOKUP(AK406,'ESO zone constants'!$E$2:$L$4999,8,FALSE),""),""),"")</f>
        <v/>
      </c>
      <c r="AN406" s="3" t="str">
        <f>IF(J406&lt;&gt;"LIBSETS_SETTYPE_BATTLEGROUND",IF(J406&lt;&gt;"LIBSETS_SETTYPE_SPECIAL",IF(AO406&lt;&gt;"",VLOOKUP(AO406,'ESO zone constants'!$E$2:$L$4999,8,FALSE),""),""),"")</f>
        <v/>
      </c>
      <c r="AR406" s="25" t="str">
        <f t="shared" si="33"/>
        <v>[368] = {wayshrines={-1,-1,-1,}, dlcId=DLC_CLOCKWORK_CITY</v>
      </c>
      <c r="AS406" s="25" t="str">
        <f t="shared" si="31"/>
        <v>, zoneIds={1000}, veteran=false</v>
      </c>
      <c r="AT406" s="25" t="str">
        <f t="shared" si="34"/>
        <v>, setType=LIBSETS_SETTYPE_TRIAL},</v>
      </c>
      <c r="AU406" s="25" t="str">
        <f t="shared" si="32"/>
        <v xml:space="preserve"> --Timeless Blessing / Zeitloser Segen   [Asylum Sanctorium]</v>
      </c>
    </row>
    <row r="407" spans="1:47" x14ac:dyDescent="0.25">
      <c r="A407" s="13">
        <v>388</v>
      </c>
      <c r="B407" t="s">
        <v>2281</v>
      </c>
      <c r="C407" t="s">
        <v>2283</v>
      </c>
      <c r="D407" t="s">
        <v>2282</v>
      </c>
      <c r="G407" s="3">
        <f t="shared" si="30"/>
        <v>388</v>
      </c>
      <c r="J407" s="8" t="s">
        <v>4290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constants'!$E$2:$L$4999,8,FALSE),"")</f>
        <v>1051</v>
      </c>
      <c r="S407" t="s">
        <v>747</v>
      </c>
      <c r="T407" s="23" t="str">
        <f>VLOOKUP(R407,'ESO zone constants'!$L$2:$O$9999,4,FALSE)</f>
        <v>DLC_SUMMERSET</v>
      </c>
      <c r="U407" s="3" t="str">
        <f>VLOOKUP(T407,'LibSets constants'!$B$2:$C$999,2,FALSE)</f>
        <v>Summerset</v>
      </c>
      <c r="X407" s="3" t="str">
        <f>IF(J407&lt;&gt;"LIBSETS_SETTYPE_BATTLEGROUND",IF(J407&lt;&gt;"LIBSETS_SETTYPE_SPECIAL",IF(Y407&lt;&gt;"",VLOOKUP(Y407,'ESO zone constants'!$E$2:$L$4999,8,FALSE),""),""),"")</f>
        <v/>
      </c>
      <c r="AB407" s="3" t="str">
        <f>IF(J407&lt;&gt;"LIBSETS_SETTYPE_BATTLEGROUND",IF(J407&lt;&gt;"LIBSETS_SETTYPE_SPECIAL",IF(AC407&lt;&gt;"",VLOOKUP(AC407,'ESO zone constants'!$E$2:$L$4999,8,FALSE),""),""),"")</f>
        <v/>
      </c>
      <c r="AF407" s="3" t="str">
        <f>IF(J407&lt;&gt;"LIBSETS_SETTYPE_BATTLEGROUND",IF(J407&lt;&gt;"LIBSETS_SETTYPE_SPECIAL",IF(AG407&lt;&gt;"",VLOOKUP(AG407,'ESO zone constants'!$E$2:$L$4999,8,FALSE),""),""),"")</f>
        <v/>
      </c>
      <c r="AJ407" s="3" t="str">
        <f>IF(J407&lt;&gt;"LIBSETS_SETTYPE_BATTLEGROUND",IF(J407&lt;&gt;"LIBSETS_SETTYPE_SPECIAL",IF(AK407&lt;&gt;"",VLOOKUP(AK407,'ESO zone constants'!$E$2:$L$4999,8,FALSE),""),""),"")</f>
        <v/>
      </c>
      <c r="AN407" s="3" t="str">
        <f>IF(J407&lt;&gt;"LIBSETS_SETTYPE_BATTLEGROUND",IF(J407&lt;&gt;"LIBSETS_SETTYPE_SPECIAL",IF(AO407&lt;&gt;"",VLOOKUP(AO407,'ESO zone constants'!$E$2:$L$4999,8,FALSE),""),""),"")</f>
        <v/>
      </c>
      <c r="AR407" s="25" t="str">
        <f t="shared" si="33"/>
        <v>[388] = {wayshrines={-1,-1,-1,}, dlcId=DLC_SUMMERSET</v>
      </c>
      <c r="AS407" s="25" t="str">
        <f t="shared" si="31"/>
        <v>, zoneIds={1051}, veteran=false</v>
      </c>
      <c r="AT407" s="25" t="str">
        <f t="shared" si="34"/>
        <v>, setType=LIBSETS_SETTYPE_TRIAL},</v>
      </c>
      <c r="AU407" s="25" t="str">
        <f t="shared" si="32"/>
        <v xml:space="preserve"> --Aegis of Galenwe / Ägis von Galenwe   [Cloudrest]</v>
      </c>
    </row>
    <row r="408" spans="1:47" x14ac:dyDescent="0.25">
      <c r="A408" s="13">
        <v>389</v>
      </c>
      <c r="B408" t="s">
        <v>2284</v>
      </c>
      <c r="C408" t="s">
        <v>2286</v>
      </c>
      <c r="D408" t="s">
        <v>2285</v>
      </c>
      <c r="G408" s="3">
        <f t="shared" si="30"/>
        <v>389</v>
      </c>
      <c r="J408" s="8" t="s">
        <v>4290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constants'!$E$2:$L$4999,8,FALSE),"")</f>
        <v>1051</v>
      </c>
      <c r="S408" t="s">
        <v>747</v>
      </c>
      <c r="T408" s="23" t="str">
        <f>VLOOKUP(R408,'ESO zone constants'!$L$2:$O$9999,4,FALSE)</f>
        <v>DLC_SUMMERSET</v>
      </c>
      <c r="U408" s="3" t="str">
        <f>VLOOKUP(T408,'LibSets constants'!$B$2:$C$999,2,FALSE)</f>
        <v>Summerset</v>
      </c>
      <c r="X408" s="3" t="str">
        <f>IF(J408&lt;&gt;"LIBSETS_SETTYPE_BATTLEGROUND",IF(J408&lt;&gt;"LIBSETS_SETTYPE_SPECIAL",IF(Y408&lt;&gt;"",VLOOKUP(Y408,'ESO zone constants'!$E$2:$L$4999,8,FALSE),""),""),"")</f>
        <v/>
      </c>
      <c r="AB408" s="3" t="str">
        <f>IF(J408&lt;&gt;"LIBSETS_SETTYPE_BATTLEGROUND",IF(J408&lt;&gt;"LIBSETS_SETTYPE_SPECIAL",IF(AC408&lt;&gt;"",VLOOKUP(AC408,'ESO zone constants'!$E$2:$L$4999,8,FALSE),""),""),"")</f>
        <v/>
      </c>
      <c r="AF408" s="3" t="str">
        <f>IF(J408&lt;&gt;"LIBSETS_SETTYPE_BATTLEGROUND",IF(J408&lt;&gt;"LIBSETS_SETTYPE_SPECIAL",IF(AG408&lt;&gt;"",VLOOKUP(AG408,'ESO zone constants'!$E$2:$L$4999,8,FALSE),""),""),"")</f>
        <v/>
      </c>
      <c r="AJ408" s="3" t="str">
        <f>IF(J408&lt;&gt;"LIBSETS_SETTYPE_BATTLEGROUND",IF(J408&lt;&gt;"LIBSETS_SETTYPE_SPECIAL",IF(AK408&lt;&gt;"",VLOOKUP(AK408,'ESO zone constants'!$E$2:$L$4999,8,FALSE),""),""),"")</f>
        <v/>
      </c>
      <c r="AN408" s="3" t="str">
        <f>IF(J408&lt;&gt;"LIBSETS_SETTYPE_BATTLEGROUND",IF(J408&lt;&gt;"LIBSETS_SETTYPE_SPECIAL",IF(AO408&lt;&gt;"",VLOOKUP(AO408,'ESO zone constants'!$E$2:$L$4999,8,FALSE),""),""),"")</f>
        <v/>
      </c>
      <c r="AR408" s="25" t="str">
        <f t="shared" si="33"/>
        <v>[389] = {wayshrines={-1,-1,-1,}, dlcId=DLC_SUMMERSET</v>
      </c>
      <c r="AS408" s="25" t="str">
        <f t="shared" si="31"/>
        <v>, zoneIds={1051}, veteran=false</v>
      </c>
      <c r="AT408" s="25" t="str">
        <f t="shared" si="34"/>
        <v>, setType=LIBSETS_SETTYPE_TRIAL},</v>
      </c>
      <c r="AU408" s="25" t="str">
        <f t="shared" si="32"/>
        <v xml:space="preserve"> --Arms of Relequen / Waffen von Relequen   [Cloudrest]</v>
      </c>
    </row>
    <row r="409" spans="1:47" x14ac:dyDescent="0.25">
      <c r="A409" s="13">
        <v>390</v>
      </c>
      <c r="B409" t="s">
        <v>2287</v>
      </c>
      <c r="C409" t="s">
        <v>2289</v>
      </c>
      <c r="D409" t="s">
        <v>2288</v>
      </c>
      <c r="G409" s="3">
        <f t="shared" si="30"/>
        <v>390</v>
      </c>
      <c r="J409" s="8" t="s">
        <v>4290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constants'!$E$2:$L$4999,8,FALSE),"")</f>
        <v>1051</v>
      </c>
      <c r="S409" t="s">
        <v>747</v>
      </c>
      <c r="T409" s="23" t="str">
        <f>VLOOKUP(R409,'ESO zone constants'!$L$2:$O$9999,4,FALSE)</f>
        <v>DLC_SUMMERSET</v>
      </c>
      <c r="U409" s="3" t="str">
        <f>VLOOKUP(T409,'LibSets constants'!$B$2:$C$999,2,FALSE)</f>
        <v>Summerset</v>
      </c>
      <c r="X409" s="3" t="str">
        <f>IF(J409&lt;&gt;"LIBSETS_SETTYPE_BATTLEGROUND",IF(J409&lt;&gt;"LIBSETS_SETTYPE_SPECIAL",IF(Y409&lt;&gt;"",VLOOKUP(Y409,'ESO zone constants'!$E$2:$L$4999,8,FALSE),""),""),"")</f>
        <v/>
      </c>
      <c r="AB409" s="3" t="str">
        <f>IF(J409&lt;&gt;"LIBSETS_SETTYPE_BATTLEGROUND",IF(J409&lt;&gt;"LIBSETS_SETTYPE_SPECIAL",IF(AC409&lt;&gt;"",VLOOKUP(AC409,'ESO zone constants'!$E$2:$L$4999,8,FALSE),""),""),"")</f>
        <v/>
      </c>
      <c r="AF409" s="3" t="str">
        <f>IF(J409&lt;&gt;"LIBSETS_SETTYPE_BATTLEGROUND",IF(J409&lt;&gt;"LIBSETS_SETTYPE_SPECIAL",IF(AG409&lt;&gt;"",VLOOKUP(AG409,'ESO zone constants'!$E$2:$L$4999,8,FALSE),""),""),"")</f>
        <v/>
      </c>
      <c r="AJ409" s="3" t="str">
        <f>IF(J409&lt;&gt;"LIBSETS_SETTYPE_BATTLEGROUND",IF(J409&lt;&gt;"LIBSETS_SETTYPE_SPECIAL",IF(AK409&lt;&gt;"",VLOOKUP(AK409,'ESO zone constants'!$E$2:$L$4999,8,FALSE),""),""),"")</f>
        <v/>
      </c>
      <c r="AN409" s="3" t="str">
        <f>IF(J409&lt;&gt;"LIBSETS_SETTYPE_BATTLEGROUND",IF(J409&lt;&gt;"LIBSETS_SETTYPE_SPECIAL",IF(AO409&lt;&gt;"",VLOOKUP(AO409,'ESO zone constants'!$E$2:$L$4999,8,FALSE),""),""),"")</f>
        <v/>
      </c>
      <c r="AR409" s="25" t="str">
        <f t="shared" si="33"/>
        <v>[390] = {wayshrines={-1,-1,-1,}, dlcId=DLC_SUMMERSET</v>
      </c>
      <c r="AS409" s="25" t="str">
        <f t="shared" si="31"/>
        <v>, zoneIds={1051}, veteran=false</v>
      </c>
      <c r="AT409" s="25" t="str">
        <f t="shared" si="34"/>
        <v>, setType=LIBSETS_SETTYPE_TRIAL},</v>
      </c>
      <c r="AU409" s="25" t="str">
        <f t="shared" si="32"/>
        <v xml:space="preserve"> --Mantle of Siroria / Mantel von Siroria   [Cloudrest]</v>
      </c>
    </row>
    <row r="410" spans="1:47" x14ac:dyDescent="0.25">
      <c r="A410" s="13">
        <v>391</v>
      </c>
      <c r="B410" t="s">
        <v>2290</v>
      </c>
      <c r="C410" t="s">
        <v>2292</v>
      </c>
      <c r="D410" t="s">
        <v>2291</v>
      </c>
      <c r="G410" s="3">
        <f t="shared" si="30"/>
        <v>391</v>
      </c>
      <c r="J410" s="8" t="s">
        <v>4290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constants'!$E$2:$L$4999,8,FALSE),"")</f>
        <v>1051</v>
      </c>
      <c r="S410" t="s">
        <v>747</v>
      </c>
      <c r="T410" s="23" t="str">
        <f>VLOOKUP(R410,'ESO zone constants'!$L$2:$O$9999,4,FALSE)</f>
        <v>DLC_SUMMERSET</v>
      </c>
      <c r="U410" s="3" t="str">
        <f>VLOOKUP(T410,'LibSets constants'!$B$2:$C$999,2,FALSE)</f>
        <v>Summerset</v>
      </c>
      <c r="X410" s="3" t="str">
        <f>IF(J410&lt;&gt;"LIBSETS_SETTYPE_BATTLEGROUND",IF(J410&lt;&gt;"LIBSETS_SETTYPE_SPECIAL",IF(Y410&lt;&gt;"",VLOOKUP(Y410,'ESO zone constants'!$E$2:$L$4999,8,FALSE),""),""),"")</f>
        <v/>
      </c>
      <c r="AB410" s="3" t="str">
        <f>IF(J410&lt;&gt;"LIBSETS_SETTYPE_BATTLEGROUND",IF(J410&lt;&gt;"LIBSETS_SETTYPE_SPECIAL",IF(AC410&lt;&gt;"",VLOOKUP(AC410,'ESO zone constants'!$E$2:$L$4999,8,FALSE),""),""),"")</f>
        <v/>
      </c>
      <c r="AF410" s="3" t="str">
        <f>IF(J410&lt;&gt;"LIBSETS_SETTYPE_BATTLEGROUND",IF(J410&lt;&gt;"LIBSETS_SETTYPE_SPECIAL",IF(AG410&lt;&gt;"",VLOOKUP(AG410,'ESO zone constants'!$E$2:$L$4999,8,FALSE),""),""),"")</f>
        <v/>
      </c>
      <c r="AJ410" s="3" t="str">
        <f>IF(J410&lt;&gt;"LIBSETS_SETTYPE_BATTLEGROUND",IF(J410&lt;&gt;"LIBSETS_SETTYPE_SPECIAL",IF(AK410&lt;&gt;"",VLOOKUP(AK410,'ESO zone constants'!$E$2:$L$4999,8,FALSE),""),""),"")</f>
        <v/>
      </c>
      <c r="AN410" s="3" t="str">
        <f>IF(J410&lt;&gt;"LIBSETS_SETTYPE_BATTLEGROUND",IF(J410&lt;&gt;"LIBSETS_SETTYPE_SPECIAL",IF(AO410&lt;&gt;"",VLOOKUP(AO410,'ESO zone constants'!$E$2:$L$4999,8,FALSE),""),""),"")</f>
        <v/>
      </c>
      <c r="AR410" s="25" t="str">
        <f t="shared" si="33"/>
        <v>[391] = {wayshrines={-1,-1,-1,}, dlcId=DLC_SUMMERSET</v>
      </c>
      <c r="AS410" s="25" t="str">
        <f t="shared" si="31"/>
        <v>, zoneIds={1051}, veteran=false</v>
      </c>
      <c r="AT410" s="25" t="str">
        <f t="shared" si="34"/>
        <v>, setType=LIBSETS_SETTYPE_TRIAL},</v>
      </c>
      <c r="AU410" s="25" t="str">
        <f t="shared" si="32"/>
        <v xml:space="preserve"> --Vestment of Olorime / Gewandung von Olorime   [Cloudrest]</v>
      </c>
    </row>
    <row r="411" spans="1:47" x14ac:dyDescent="0.25">
      <c r="A411" s="13">
        <v>392</v>
      </c>
      <c r="B411" t="s">
        <v>2293</v>
      </c>
      <c r="C411" t="s">
        <v>2295</v>
      </c>
      <c r="D411" t="s">
        <v>2294</v>
      </c>
      <c r="G411" s="3">
        <f t="shared" si="30"/>
        <v>392</v>
      </c>
      <c r="J411" s="8" t="s">
        <v>4290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constants'!$E$2:$L$4999,8,FALSE),"")</f>
        <v>1051</v>
      </c>
      <c r="S411" t="s">
        <v>747</v>
      </c>
      <c r="T411" s="23" t="str">
        <f>VLOOKUP(R411,'ESO zone constants'!$L$2:$O$9999,4,FALSE)</f>
        <v>DLC_SUMMERSET</v>
      </c>
      <c r="U411" s="3" t="str">
        <f>VLOOKUP(T411,'LibSets constants'!$B$2:$C$999,2,FALSE)</f>
        <v>Summerset</v>
      </c>
      <c r="X411" s="3" t="str">
        <f>IF(J411&lt;&gt;"LIBSETS_SETTYPE_BATTLEGROUND",IF(J411&lt;&gt;"LIBSETS_SETTYPE_SPECIAL",IF(Y411&lt;&gt;"",VLOOKUP(Y411,'ESO zone constants'!$E$2:$L$4999,8,FALSE),""),""),"")</f>
        <v/>
      </c>
      <c r="AB411" s="3" t="str">
        <f>IF(J411&lt;&gt;"LIBSETS_SETTYPE_BATTLEGROUND",IF(J411&lt;&gt;"LIBSETS_SETTYPE_SPECIAL",IF(AC411&lt;&gt;"",VLOOKUP(AC411,'ESO zone constants'!$E$2:$L$4999,8,FALSE),""),""),"")</f>
        <v/>
      </c>
      <c r="AF411" s="3" t="str">
        <f>IF(J411&lt;&gt;"LIBSETS_SETTYPE_BATTLEGROUND",IF(J411&lt;&gt;"LIBSETS_SETTYPE_SPECIAL",IF(AG411&lt;&gt;"",VLOOKUP(AG411,'ESO zone constants'!$E$2:$L$4999,8,FALSE),""),""),"")</f>
        <v/>
      </c>
      <c r="AJ411" s="3" t="str">
        <f>IF(J411&lt;&gt;"LIBSETS_SETTYPE_BATTLEGROUND",IF(J411&lt;&gt;"LIBSETS_SETTYPE_SPECIAL",IF(AK411&lt;&gt;"",VLOOKUP(AK411,'ESO zone constants'!$E$2:$L$4999,8,FALSE),""),""),"")</f>
        <v/>
      </c>
      <c r="AN411" s="3" t="str">
        <f>IF(J411&lt;&gt;"LIBSETS_SETTYPE_BATTLEGROUND",IF(J411&lt;&gt;"LIBSETS_SETTYPE_SPECIAL",IF(AO411&lt;&gt;"",VLOOKUP(AO411,'ESO zone constants'!$E$2:$L$4999,8,FALSE),""),""),"")</f>
        <v/>
      </c>
      <c r="AR411" s="25" t="str">
        <f t="shared" si="33"/>
        <v>[392] = {wayshrines={-1,-1,-1,}, dlcId=DLC_SUMMERSET</v>
      </c>
      <c r="AS411" s="25" t="str">
        <f t="shared" si="31"/>
        <v>, zoneIds={1051}, veteran=true</v>
      </c>
      <c r="AT411" s="25" t="str">
        <f t="shared" si="34"/>
        <v>, setType=LIBSETS_SETTYPE_TRIAL},</v>
      </c>
      <c r="AU411" s="25" t="str">
        <f t="shared" si="32"/>
        <v xml:space="preserve"> --Perfect Aegis of Galenwe / Perfekte Ägis von Galenwe   [Cloudrest]</v>
      </c>
    </row>
    <row r="412" spans="1:47" x14ac:dyDescent="0.25">
      <c r="A412" s="13">
        <v>393</v>
      </c>
      <c r="B412" t="s">
        <v>2296</v>
      </c>
      <c r="C412" t="s">
        <v>2298</v>
      </c>
      <c r="D412" t="s">
        <v>2297</v>
      </c>
      <c r="G412" s="3">
        <f t="shared" si="30"/>
        <v>393</v>
      </c>
      <c r="J412" s="8" t="s">
        <v>4290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constants'!$E$2:$L$4999,8,FALSE),"")</f>
        <v>1051</v>
      </c>
      <c r="S412" t="s">
        <v>747</v>
      </c>
      <c r="T412" s="23" t="str">
        <f>VLOOKUP(R412,'ESO zone constants'!$L$2:$O$9999,4,FALSE)</f>
        <v>DLC_SUMMERSET</v>
      </c>
      <c r="U412" s="3" t="str">
        <f>VLOOKUP(T412,'LibSets constants'!$B$2:$C$999,2,FALSE)</f>
        <v>Summerset</v>
      </c>
      <c r="X412" s="3" t="str">
        <f>IF(J412&lt;&gt;"LIBSETS_SETTYPE_BATTLEGROUND",IF(J412&lt;&gt;"LIBSETS_SETTYPE_SPECIAL",IF(Y412&lt;&gt;"",VLOOKUP(Y412,'ESO zone constants'!$E$2:$L$4999,8,FALSE),""),""),"")</f>
        <v/>
      </c>
      <c r="AB412" s="3" t="str">
        <f>IF(J412&lt;&gt;"LIBSETS_SETTYPE_BATTLEGROUND",IF(J412&lt;&gt;"LIBSETS_SETTYPE_SPECIAL",IF(AC412&lt;&gt;"",VLOOKUP(AC412,'ESO zone constants'!$E$2:$L$4999,8,FALSE),""),""),"")</f>
        <v/>
      </c>
      <c r="AF412" s="3" t="str">
        <f>IF(J412&lt;&gt;"LIBSETS_SETTYPE_BATTLEGROUND",IF(J412&lt;&gt;"LIBSETS_SETTYPE_SPECIAL",IF(AG412&lt;&gt;"",VLOOKUP(AG412,'ESO zone constants'!$E$2:$L$4999,8,FALSE),""),""),"")</f>
        <v/>
      </c>
      <c r="AJ412" s="3" t="str">
        <f>IF(J412&lt;&gt;"LIBSETS_SETTYPE_BATTLEGROUND",IF(J412&lt;&gt;"LIBSETS_SETTYPE_SPECIAL",IF(AK412&lt;&gt;"",VLOOKUP(AK412,'ESO zone constants'!$E$2:$L$4999,8,FALSE),""),""),"")</f>
        <v/>
      </c>
      <c r="AN412" s="3" t="str">
        <f>IF(J412&lt;&gt;"LIBSETS_SETTYPE_BATTLEGROUND",IF(J412&lt;&gt;"LIBSETS_SETTYPE_SPECIAL",IF(AO412&lt;&gt;"",VLOOKUP(AO412,'ESO zone constants'!$E$2:$L$4999,8,FALSE),""),""),"")</f>
        <v/>
      </c>
      <c r="AR412" s="25" t="str">
        <f t="shared" si="33"/>
        <v>[393] = {wayshrines={-1,-1,-1,}, dlcId=DLC_SUMMERSET</v>
      </c>
      <c r="AS412" s="25" t="str">
        <f t="shared" si="31"/>
        <v>, zoneIds={1051}, veteran=true</v>
      </c>
      <c r="AT412" s="25" t="str">
        <f t="shared" si="34"/>
        <v>, setType=LIBSETS_SETTYPE_TRIAL},</v>
      </c>
      <c r="AU412" s="25" t="str">
        <f t="shared" si="32"/>
        <v xml:space="preserve"> --Perfect Arms of Relequen / Perfekte Waffen von Relequen   [Cloudrest]</v>
      </c>
    </row>
    <row r="413" spans="1:47" x14ac:dyDescent="0.25">
      <c r="A413" s="13">
        <v>394</v>
      </c>
      <c r="B413" t="s">
        <v>2299</v>
      </c>
      <c r="C413" t="s">
        <v>2301</v>
      </c>
      <c r="D413" t="s">
        <v>2300</v>
      </c>
      <c r="G413" s="3">
        <f t="shared" si="30"/>
        <v>394</v>
      </c>
      <c r="J413" s="8" t="s">
        <v>4290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constants'!$E$2:$L$4999,8,FALSE),"")</f>
        <v>1051</v>
      </c>
      <c r="S413" t="s">
        <v>747</v>
      </c>
      <c r="T413" s="23" t="str">
        <f>VLOOKUP(R413,'ESO zone constants'!$L$2:$O$9999,4,FALSE)</f>
        <v>DLC_SUMMERSET</v>
      </c>
      <c r="U413" s="3" t="str">
        <f>VLOOKUP(T413,'LibSets constants'!$B$2:$C$999,2,FALSE)</f>
        <v>Summerset</v>
      </c>
      <c r="X413" s="3" t="str">
        <f>IF(J413&lt;&gt;"LIBSETS_SETTYPE_BATTLEGROUND",IF(J413&lt;&gt;"LIBSETS_SETTYPE_SPECIAL",IF(Y413&lt;&gt;"",VLOOKUP(Y413,'ESO zone constants'!$E$2:$L$4999,8,FALSE),""),""),"")</f>
        <v/>
      </c>
      <c r="AB413" s="3" t="str">
        <f>IF(J413&lt;&gt;"LIBSETS_SETTYPE_BATTLEGROUND",IF(J413&lt;&gt;"LIBSETS_SETTYPE_SPECIAL",IF(AC413&lt;&gt;"",VLOOKUP(AC413,'ESO zone constants'!$E$2:$L$4999,8,FALSE),""),""),"")</f>
        <v/>
      </c>
      <c r="AF413" s="3" t="str">
        <f>IF(J413&lt;&gt;"LIBSETS_SETTYPE_BATTLEGROUND",IF(J413&lt;&gt;"LIBSETS_SETTYPE_SPECIAL",IF(AG413&lt;&gt;"",VLOOKUP(AG413,'ESO zone constants'!$E$2:$L$4999,8,FALSE),""),""),"")</f>
        <v/>
      </c>
      <c r="AJ413" s="3" t="str">
        <f>IF(J413&lt;&gt;"LIBSETS_SETTYPE_BATTLEGROUND",IF(J413&lt;&gt;"LIBSETS_SETTYPE_SPECIAL",IF(AK413&lt;&gt;"",VLOOKUP(AK413,'ESO zone constants'!$E$2:$L$4999,8,FALSE),""),""),"")</f>
        <v/>
      </c>
      <c r="AN413" s="3" t="str">
        <f>IF(J413&lt;&gt;"LIBSETS_SETTYPE_BATTLEGROUND",IF(J413&lt;&gt;"LIBSETS_SETTYPE_SPECIAL",IF(AO413&lt;&gt;"",VLOOKUP(AO413,'ESO zone constants'!$E$2:$L$4999,8,FALSE),""),""),"")</f>
        <v/>
      </c>
      <c r="AR413" s="25" t="str">
        <f t="shared" si="33"/>
        <v>[394] = {wayshrines={-1,-1,-1,}, dlcId=DLC_SUMMERSET</v>
      </c>
      <c r="AS413" s="25" t="str">
        <f t="shared" si="31"/>
        <v>, zoneIds={1051}, veteran=true</v>
      </c>
      <c r="AT413" s="25" t="str">
        <f t="shared" si="34"/>
        <v>, setType=LIBSETS_SETTYPE_TRIAL},</v>
      </c>
      <c r="AU413" s="25" t="str">
        <f t="shared" si="32"/>
        <v xml:space="preserve"> --Perfect Mantle of Siroria / Perfekter Mantel von Siroria   [Cloudrest]</v>
      </c>
    </row>
    <row r="414" spans="1:47" x14ac:dyDescent="0.25">
      <c r="A414" s="13">
        <v>395</v>
      </c>
      <c r="B414" t="s">
        <v>2302</v>
      </c>
      <c r="C414" t="s">
        <v>2304</v>
      </c>
      <c r="D414" t="s">
        <v>2303</v>
      </c>
      <c r="G414" s="3">
        <f t="shared" si="30"/>
        <v>395</v>
      </c>
      <c r="J414" s="8" t="s">
        <v>4290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constants'!$E$2:$L$4999,8,FALSE),"")</f>
        <v>1051</v>
      </c>
      <c r="S414" t="s">
        <v>747</v>
      </c>
      <c r="T414" s="23" t="str">
        <f>VLOOKUP(R414,'ESO zone constants'!$L$2:$O$9999,4,FALSE)</f>
        <v>DLC_SUMMERSET</v>
      </c>
      <c r="U414" s="3" t="str">
        <f>VLOOKUP(T414,'LibSets constants'!$B$2:$C$999,2,FALSE)</f>
        <v>Summerset</v>
      </c>
      <c r="X414" s="3" t="str">
        <f>IF(J414&lt;&gt;"LIBSETS_SETTYPE_BATTLEGROUND",IF(J414&lt;&gt;"LIBSETS_SETTYPE_SPECIAL",IF(Y414&lt;&gt;"",VLOOKUP(Y414,'ESO zone constants'!$E$2:$L$4999,8,FALSE),""),""),"")</f>
        <v/>
      </c>
      <c r="AB414" s="3" t="str">
        <f>IF(J414&lt;&gt;"LIBSETS_SETTYPE_BATTLEGROUND",IF(J414&lt;&gt;"LIBSETS_SETTYPE_SPECIAL",IF(AC414&lt;&gt;"",VLOOKUP(AC414,'ESO zone constants'!$E$2:$L$4999,8,FALSE),""),""),"")</f>
        <v/>
      </c>
      <c r="AF414" s="3" t="str">
        <f>IF(J414&lt;&gt;"LIBSETS_SETTYPE_BATTLEGROUND",IF(J414&lt;&gt;"LIBSETS_SETTYPE_SPECIAL",IF(AG414&lt;&gt;"",VLOOKUP(AG414,'ESO zone constants'!$E$2:$L$4999,8,FALSE),""),""),"")</f>
        <v/>
      </c>
      <c r="AJ414" s="3" t="str">
        <f>IF(J414&lt;&gt;"LIBSETS_SETTYPE_BATTLEGROUND",IF(J414&lt;&gt;"LIBSETS_SETTYPE_SPECIAL",IF(AK414&lt;&gt;"",VLOOKUP(AK414,'ESO zone constants'!$E$2:$L$4999,8,FALSE),""),""),"")</f>
        <v/>
      </c>
      <c r="AN414" s="3" t="str">
        <f>IF(J414&lt;&gt;"LIBSETS_SETTYPE_BATTLEGROUND",IF(J414&lt;&gt;"LIBSETS_SETTYPE_SPECIAL",IF(AO414&lt;&gt;"",VLOOKUP(AO414,'ESO zone constants'!$E$2:$L$4999,8,FALSE),""),""),"")</f>
        <v/>
      </c>
      <c r="AR414" s="25" t="str">
        <f t="shared" si="33"/>
        <v>[395] = {wayshrines={-1,-1,-1,}, dlcId=DLC_SUMMERSET</v>
      </c>
      <c r="AS414" s="25" t="str">
        <f t="shared" si="31"/>
        <v>, zoneIds={1051}, veteran=true</v>
      </c>
      <c r="AT414" s="25" t="str">
        <f t="shared" si="34"/>
        <v>, setType=LIBSETS_SETTYPE_TRIAL},</v>
      </c>
      <c r="AU414" s="25" t="str">
        <f t="shared" si="32"/>
        <v xml:space="preserve"> --Perfect Vestment of Olorime / Perfekte Gewandung von Olorime   [Cloudrest]</v>
      </c>
    </row>
    <row r="415" spans="1:47" x14ac:dyDescent="0.25">
      <c r="A415" s="5">
        <v>443</v>
      </c>
      <c r="B415" t="s">
        <v>4271</v>
      </c>
      <c r="C415" t="s">
        <v>2502</v>
      </c>
      <c r="G415" s="3">
        <f t="shared" si="30"/>
        <v>443</v>
      </c>
      <c r="J415" s="8" t="s">
        <v>4290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constants'!$E$2:$L$4999,8,FALSE),"")</f>
        <v>1121</v>
      </c>
      <c r="S415" t="s">
        <v>2491</v>
      </c>
      <c r="T415" s="23" t="str">
        <f>VLOOKUP(R415,'ESO zone constants'!$L$2:$O$9999,4,FALSE)</f>
        <v>DLC_ELSWEYR</v>
      </c>
      <c r="U415" s="3" t="str">
        <f>VLOOKUP(T415,'LibSets constants'!$B$2:$C$999,2,FALSE)</f>
        <v>Elsweyr</v>
      </c>
      <c r="X415" s="3" t="str">
        <f>IF(J415&lt;&gt;"LIBSETS_SETTYPE_BATTLEGROUND",IF(J415&lt;&gt;"LIBSETS_SETTYPE_SPECIAL",IF(Y415&lt;&gt;"",VLOOKUP(Y415,'ESO zone constants'!$E$2:$L$4999,8,FALSE),""),""),"")</f>
        <v/>
      </c>
      <c r="AB415" s="3" t="str">
        <f>IF(J415&lt;&gt;"LIBSETS_SETTYPE_BATTLEGROUND",IF(J415&lt;&gt;"LIBSETS_SETTYPE_SPECIAL",IF(AC415&lt;&gt;"",VLOOKUP(AC415,'ESO zone constants'!$E$2:$L$4999,8,FALSE),""),""),"")</f>
        <v/>
      </c>
      <c r="AF415" s="3" t="str">
        <f>IF(J415&lt;&gt;"LIBSETS_SETTYPE_BATTLEGROUND",IF(J415&lt;&gt;"LIBSETS_SETTYPE_SPECIAL",IF(AG415&lt;&gt;"",VLOOKUP(AG415,'ESO zone constants'!$E$2:$L$4999,8,FALSE),""),""),"")</f>
        <v/>
      </c>
      <c r="AJ415" s="3" t="str">
        <f>IF(J415&lt;&gt;"LIBSETS_SETTYPE_BATTLEGROUND",IF(J415&lt;&gt;"LIBSETS_SETTYPE_SPECIAL",IF(AK415&lt;&gt;"",VLOOKUP(AK415,'ESO zone constants'!$E$2:$L$4999,8,FALSE),""),""),"")</f>
        <v/>
      </c>
      <c r="AN415" s="3" t="str">
        <f>IF(J415&lt;&gt;"LIBSETS_SETTYPE_BATTLEGROUND",IF(J415&lt;&gt;"LIBSETS_SETTYPE_SPECIAL",IF(AO415&lt;&gt;"",VLOOKUP(AO415,'ESO zone constants'!$E$2:$L$4999,8,FALSE),""),""),"")</f>
        <v/>
      </c>
      <c r="AR415" s="25" t="str">
        <f t="shared" si="33"/>
        <v>[443] = {wayshrines={399,399,399,}, dlcId=DLC_ELSWEYR</v>
      </c>
      <c r="AS415" s="25" t="str">
        <f t="shared" si="31"/>
        <v>, zoneIds={1121}, veteran=false</v>
      </c>
      <c r="AT415" s="25" t="str">
        <f t="shared" si="34"/>
        <v>, setType=LIBSETS_SETTYPE_TRIAL},</v>
      </c>
      <c r="AU415" s="25" t="str">
        <f t="shared" si="32"/>
        <v xml:space="preserve"> --Eye of Nahviintaas / Auge von Nahviintaas   [Sunspire]</v>
      </c>
    </row>
    <row r="416" spans="1:47" x14ac:dyDescent="0.25">
      <c r="A416" s="5">
        <v>444</v>
      </c>
      <c r="B416" t="s">
        <v>4241</v>
      </c>
      <c r="C416" t="s">
        <v>2501</v>
      </c>
      <c r="G416" s="3">
        <f t="shared" si="30"/>
        <v>444</v>
      </c>
      <c r="J416" s="8" t="s">
        <v>4290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Q416">
        <v>0</v>
      </c>
      <c r="R416" s="3">
        <f>IF(S416&lt;&gt;"",VLOOKUP(S416,'ESO zone constants'!$E$2:$L$4999,8,FALSE),"")</f>
        <v>1121</v>
      </c>
      <c r="S416" t="s">
        <v>2491</v>
      </c>
      <c r="T416" s="23" t="str">
        <f>VLOOKUP(R416,'ESO zone constants'!$L$2:$O$9999,4,FALSE)</f>
        <v>DLC_ELSWEYR</v>
      </c>
      <c r="U416" s="3" t="str">
        <f>VLOOKUP(T416,'LibSets constants'!$B$2:$C$999,2,FALSE)</f>
        <v>Elsweyr</v>
      </c>
      <c r="X416" s="3" t="str">
        <f>IF(J416&lt;&gt;"LIBSETS_SETTYPE_BATTLEGROUND",IF(J416&lt;&gt;"LIBSETS_SETTYPE_SPECIAL",IF(Y416&lt;&gt;"",VLOOKUP(Y416,'ESO zone constants'!$E$2:$L$4999,8,FALSE),""),""),"")</f>
        <v/>
      </c>
      <c r="AB416" s="3" t="str">
        <f>IF(J416&lt;&gt;"LIBSETS_SETTYPE_BATTLEGROUND",IF(J416&lt;&gt;"LIBSETS_SETTYPE_SPECIAL",IF(AC416&lt;&gt;"",VLOOKUP(AC416,'ESO zone constants'!$E$2:$L$4999,8,FALSE),""),""),"")</f>
        <v/>
      </c>
      <c r="AF416" s="3" t="str">
        <f>IF(J416&lt;&gt;"LIBSETS_SETTYPE_BATTLEGROUND",IF(J416&lt;&gt;"LIBSETS_SETTYPE_SPECIAL",IF(AG416&lt;&gt;"",VLOOKUP(AG416,'ESO zone constants'!$E$2:$L$4999,8,FALSE),""),""),"")</f>
        <v/>
      </c>
      <c r="AJ416" s="3" t="str">
        <f>IF(J416&lt;&gt;"LIBSETS_SETTYPE_BATTLEGROUND",IF(J416&lt;&gt;"LIBSETS_SETTYPE_SPECIAL",IF(AK416&lt;&gt;"",VLOOKUP(AK416,'ESO zone constants'!$E$2:$L$4999,8,FALSE),""),""),"")</f>
        <v/>
      </c>
      <c r="AN416" s="3" t="str">
        <f>IF(J416&lt;&gt;"LIBSETS_SETTYPE_BATTLEGROUND",IF(J416&lt;&gt;"LIBSETS_SETTYPE_SPECIAL",IF(AO416&lt;&gt;"",VLOOKUP(AO416,'ESO zone constants'!$E$2:$L$4999,8,FALSE),""),""),"")</f>
        <v/>
      </c>
      <c r="AR416" s="25" t="str">
        <f t="shared" si="33"/>
        <v>[444] = {wayshrines={399,399,399,}, dlcId=DLC_ELSWEYR</v>
      </c>
      <c r="AS416" s="25" t="str">
        <f t="shared" si="31"/>
        <v>, zoneIds={1121}, veteran=false</v>
      </c>
      <c r="AT416" s="25" t="str">
        <f t="shared" si="34"/>
        <v>, setType=LIBSETS_SETTYPE_TRIAL},</v>
      </c>
      <c r="AU416" s="25" t="str">
        <f t="shared" si="32"/>
        <v xml:space="preserve"> --False God's Devotion / Ergebenheit des falschen Gottes   [Sunspire]</v>
      </c>
    </row>
    <row r="417" spans="1:47" x14ac:dyDescent="0.25">
      <c r="A417" s="5">
        <v>445</v>
      </c>
      <c r="B417" t="s">
        <v>4240</v>
      </c>
      <c r="C417" t="s">
        <v>2503</v>
      </c>
      <c r="G417" s="3">
        <f t="shared" si="30"/>
        <v>445</v>
      </c>
      <c r="J417" s="8" t="s">
        <v>4290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Q417">
        <v>0</v>
      </c>
      <c r="R417" s="3">
        <f>IF(S417&lt;&gt;"",VLOOKUP(S417,'ESO zone constants'!$E$2:$L$4999,8,FALSE),"")</f>
        <v>1121</v>
      </c>
      <c r="S417" t="s">
        <v>2491</v>
      </c>
      <c r="T417" s="23" t="str">
        <f>VLOOKUP(R417,'ESO zone constants'!$L$2:$O$9999,4,FALSE)</f>
        <v>DLC_ELSWEYR</v>
      </c>
      <c r="U417" s="3" t="str">
        <f>VLOOKUP(T417,'LibSets constants'!$B$2:$C$999,2,FALSE)</f>
        <v>Elsweyr</v>
      </c>
      <c r="X417" s="3" t="str">
        <f>IF(J417&lt;&gt;"LIBSETS_SETTYPE_BATTLEGROUND",IF(J417&lt;&gt;"LIBSETS_SETTYPE_SPECIAL",IF(Y417&lt;&gt;"",VLOOKUP(Y417,'ESO zone constants'!$E$2:$L$4999,8,FALSE),""),""),"")</f>
        <v/>
      </c>
      <c r="AB417" s="3" t="str">
        <f>IF(J417&lt;&gt;"LIBSETS_SETTYPE_BATTLEGROUND",IF(J417&lt;&gt;"LIBSETS_SETTYPE_SPECIAL",IF(AC417&lt;&gt;"",VLOOKUP(AC417,'ESO zone constants'!$E$2:$L$4999,8,FALSE),""),""),"")</f>
        <v/>
      </c>
      <c r="AF417" s="3" t="str">
        <f>IF(J417&lt;&gt;"LIBSETS_SETTYPE_BATTLEGROUND",IF(J417&lt;&gt;"LIBSETS_SETTYPE_SPECIAL",IF(AG417&lt;&gt;"",VLOOKUP(AG417,'ESO zone constants'!$E$2:$L$4999,8,FALSE),""),""),"")</f>
        <v/>
      </c>
      <c r="AJ417" s="3" t="str">
        <f>IF(J417&lt;&gt;"LIBSETS_SETTYPE_BATTLEGROUND",IF(J417&lt;&gt;"LIBSETS_SETTYPE_SPECIAL",IF(AK417&lt;&gt;"",VLOOKUP(AK417,'ESO zone constants'!$E$2:$L$4999,8,FALSE),""),""),"")</f>
        <v/>
      </c>
      <c r="AN417" s="3" t="str">
        <f>IF(J417&lt;&gt;"LIBSETS_SETTYPE_BATTLEGROUND",IF(J417&lt;&gt;"LIBSETS_SETTYPE_SPECIAL",IF(AO417&lt;&gt;"",VLOOKUP(AO417,'ESO zone constants'!$E$2:$L$4999,8,FALSE),""),""),"")</f>
        <v/>
      </c>
      <c r="AR417" s="25" t="str">
        <f t="shared" si="33"/>
        <v>[445] = {wayshrines={399,399,399,}, dlcId=DLC_ELSWEYR</v>
      </c>
      <c r="AS417" s="25" t="str">
        <f t="shared" si="31"/>
        <v>, zoneIds={1121}, veteran=false</v>
      </c>
      <c r="AT417" s="25" t="str">
        <f t="shared" si="34"/>
        <v>, setType=LIBSETS_SETTYPE_TRIAL},</v>
      </c>
      <c r="AU417" s="25" t="str">
        <f t="shared" si="32"/>
        <v xml:space="preserve"> --Tooth of Lokkestiiz / Zahn von Lokkestiiz   [Sunspire]</v>
      </c>
    </row>
    <row r="418" spans="1:47" x14ac:dyDescent="0.25">
      <c r="A418" s="13">
        <v>446</v>
      </c>
      <c r="B418" t="s">
        <v>4239</v>
      </c>
      <c r="C418" t="s">
        <v>2504</v>
      </c>
      <c r="G418" s="3">
        <f t="shared" si="30"/>
        <v>446</v>
      </c>
      <c r="J418" s="8" t="s">
        <v>4290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Q418">
        <v>0</v>
      </c>
      <c r="R418" s="3">
        <f>IF(S418&lt;&gt;"",VLOOKUP(S418,'ESO zone constants'!$E$2:$L$4999,8,FALSE),"")</f>
        <v>1121</v>
      </c>
      <c r="S418" t="s">
        <v>2491</v>
      </c>
      <c r="T418" s="23" t="str">
        <f>VLOOKUP(R418,'ESO zone constants'!$L$2:$O$9999,4,FALSE)</f>
        <v>DLC_ELSWEYR</v>
      </c>
      <c r="U418" s="3" t="str">
        <f>VLOOKUP(T418,'LibSets constants'!$B$2:$C$999,2,FALSE)</f>
        <v>Elsweyr</v>
      </c>
      <c r="X418" s="3" t="str">
        <f>IF(J418&lt;&gt;"LIBSETS_SETTYPE_BATTLEGROUND",IF(J418&lt;&gt;"LIBSETS_SETTYPE_SPECIAL",IF(Y418&lt;&gt;"",VLOOKUP(Y418,'ESO zone constants'!$E$2:$L$4999,8,FALSE),""),""),"")</f>
        <v/>
      </c>
      <c r="AB418" s="3" t="str">
        <f>IF(J418&lt;&gt;"LIBSETS_SETTYPE_BATTLEGROUND",IF(J418&lt;&gt;"LIBSETS_SETTYPE_SPECIAL",IF(AC418&lt;&gt;"",VLOOKUP(AC418,'ESO zone constants'!$E$2:$L$4999,8,FALSE),""),""),"")</f>
        <v/>
      </c>
      <c r="AF418" s="3" t="str">
        <f>IF(J418&lt;&gt;"LIBSETS_SETTYPE_BATTLEGROUND",IF(J418&lt;&gt;"LIBSETS_SETTYPE_SPECIAL",IF(AG418&lt;&gt;"",VLOOKUP(AG418,'ESO zone constants'!$E$2:$L$4999,8,FALSE),""),""),"")</f>
        <v/>
      </c>
      <c r="AJ418" s="3" t="str">
        <f>IF(J418&lt;&gt;"LIBSETS_SETTYPE_BATTLEGROUND",IF(J418&lt;&gt;"LIBSETS_SETTYPE_SPECIAL",IF(AK418&lt;&gt;"",VLOOKUP(AK418,'ESO zone constants'!$E$2:$L$4999,8,FALSE),""),""),"")</f>
        <v/>
      </c>
      <c r="AN418" s="3" t="str">
        <f>IF(J418&lt;&gt;"LIBSETS_SETTYPE_BATTLEGROUND",IF(J418&lt;&gt;"LIBSETS_SETTYPE_SPECIAL",IF(AO418&lt;&gt;"",VLOOKUP(AO418,'ESO zone constants'!$E$2:$L$4999,8,FALSE),""),""),"")</f>
        <v/>
      </c>
      <c r="AR418" s="25" t="str">
        <f t="shared" si="33"/>
        <v>[446] = {wayshrines={399,399,399,}, dlcId=DLC_ELSWEYR</v>
      </c>
      <c r="AS418" s="25" t="str">
        <f t="shared" si="31"/>
        <v>, zoneIds={1121}, veteran=false</v>
      </c>
      <c r="AT418" s="25" t="str">
        <f t="shared" si="34"/>
        <v>, setType=LIBSETS_SETTYPE_TRIAL},</v>
      </c>
      <c r="AU418" s="25" t="str">
        <f t="shared" si="32"/>
        <v xml:space="preserve"> --Claw of Yolnakhriin / Kralle von Yolnahkriin   [Sunspire]</v>
      </c>
    </row>
    <row r="419" spans="1:47" x14ac:dyDescent="0.25">
      <c r="A419" s="5">
        <v>448</v>
      </c>
      <c r="B419" t="s">
        <v>4272</v>
      </c>
      <c r="C419" t="s">
        <v>2502</v>
      </c>
      <c r="G419" s="3">
        <f t="shared" si="30"/>
        <v>448</v>
      </c>
      <c r="J419" s="8" t="s">
        <v>4290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constants'!$E$2:$L$4999,8,FALSE),"")</f>
        <v>1121</v>
      </c>
      <c r="S419" t="s">
        <v>2491</v>
      </c>
      <c r="T419" s="23" t="str">
        <f>VLOOKUP(R419,'ESO zone constants'!$L$2:$O$9999,4,FALSE)</f>
        <v>DLC_ELSWEYR</v>
      </c>
      <c r="U419" s="3" t="str">
        <f>VLOOKUP(T419,'LibSets constants'!$B$2:$C$999,2,FALSE)</f>
        <v>Elsweyr</v>
      </c>
      <c r="X419" s="3" t="str">
        <f>IF(J419&lt;&gt;"LIBSETS_SETTYPE_BATTLEGROUND",IF(J419&lt;&gt;"LIBSETS_SETTYPE_SPECIAL",IF(Y419&lt;&gt;"",VLOOKUP(Y419,'ESO zone constants'!$E$2:$L$4999,8,FALSE),""),""),"")</f>
        <v/>
      </c>
      <c r="AB419" s="3" t="str">
        <f>IF(J419&lt;&gt;"LIBSETS_SETTYPE_BATTLEGROUND",IF(J419&lt;&gt;"LIBSETS_SETTYPE_SPECIAL",IF(AC419&lt;&gt;"",VLOOKUP(AC419,'ESO zone constants'!$E$2:$L$4999,8,FALSE),""),""),"")</f>
        <v/>
      </c>
      <c r="AF419" s="3" t="str">
        <f>IF(J419&lt;&gt;"LIBSETS_SETTYPE_BATTLEGROUND",IF(J419&lt;&gt;"LIBSETS_SETTYPE_SPECIAL",IF(AG419&lt;&gt;"",VLOOKUP(AG419,'ESO zone constants'!$E$2:$L$4999,8,FALSE),""),""),"")</f>
        <v/>
      </c>
      <c r="AJ419" s="3" t="str">
        <f>IF(J419&lt;&gt;"LIBSETS_SETTYPE_BATTLEGROUND",IF(J419&lt;&gt;"LIBSETS_SETTYPE_SPECIAL",IF(AK419&lt;&gt;"",VLOOKUP(AK419,'ESO zone constants'!$E$2:$L$4999,8,FALSE),""),""),"")</f>
        <v/>
      </c>
      <c r="AN419" s="3" t="str">
        <f>IF(J419&lt;&gt;"LIBSETS_SETTYPE_BATTLEGROUND",IF(J419&lt;&gt;"LIBSETS_SETTYPE_SPECIAL",IF(AO419&lt;&gt;"",VLOOKUP(AO419,'ESO zone constants'!$E$2:$L$4999,8,FALSE),""),""),"")</f>
        <v/>
      </c>
      <c r="AR419" s="25" t="str">
        <f t="shared" si="33"/>
        <v>[448] = {wayshrines={399,399,399,}, dlcId=DLC_ELSWEYR</v>
      </c>
      <c r="AS419" s="25" t="str">
        <f t="shared" si="31"/>
        <v>, zoneIds={1121}, veteran=true</v>
      </c>
      <c r="AT419" s="25" t="str">
        <f t="shared" si="34"/>
        <v>, setType=LIBSETS_SETTYPE_TRIAL},</v>
      </c>
      <c r="AU419" s="25" t="str">
        <f t="shared" si="32"/>
        <v xml:space="preserve"> --Eye of Nahviintaas / Perfektioniertes Auge von Nahviintaas   [Sunspire]</v>
      </c>
    </row>
    <row r="420" spans="1:47" x14ac:dyDescent="0.25">
      <c r="A420" s="5">
        <v>449</v>
      </c>
      <c r="B420" t="s">
        <v>4269</v>
      </c>
      <c r="C420" t="s">
        <v>2505</v>
      </c>
      <c r="G420" s="3">
        <f t="shared" si="30"/>
        <v>449</v>
      </c>
      <c r="J420" s="8" t="s">
        <v>4290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Q420">
        <v>0</v>
      </c>
      <c r="R420" s="3">
        <f>IF(S420&lt;&gt;"",VLOOKUP(S420,'ESO zone constants'!$E$2:$L$4999,8,FALSE),"")</f>
        <v>1121</v>
      </c>
      <c r="S420" t="s">
        <v>2491</v>
      </c>
      <c r="T420" s="23" t="str">
        <f>VLOOKUP(R420,'ESO zone constants'!$L$2:$O$9999,4,FALSE)</f>
        <v>DLC_ELSWEYR</v>
      </c>
      <c r="U420" s="3" t="str">
        <f>VLOOKUP(T420,'LibSets constants'!$B$2:$C$999,2,FALSE)</f>
        <v>Elsweyr</v>
      </c>
      <c r="X420" s="3" t="str">
        <f>IF(J420&lt;&gt;"LIBSETS_SETTYPE_BATTLEGROUND",IF(J420&lt;&gt;"LIBSETS_SETTYPE_SPECIAL",IF(Y420&lt;&gt;"",VLOOKUP(Y420,'ESO zone constants'!$E$2:$L$4999,8,FALSE),""),""),"")</f>
        <v/>
      </c>
      <c r="AB420" s="3" t="str">
        <f>IF(J420&lt;&gt;"LIBSETS_SETTYPE_BATTLEGROUND",IF(J420&lt;&gt;"LIBSETS_SETTYPE_SPECIAL",IF(AC420&lt;&gt;"",VLOOKUP(AC420,'ESO zone constants'!$E$2:$L$4999,8,FALSE),""),""),"")</f>
        <v/>
      </c>
      <c r="AF420" s="3" t="str">
        <f>IF(J420&lt;&gt;"LIBSETS_SETTYPE_BATTLEGROUND",IF(J420&lt;&gt;"LIBSETS_SETTYPE_SPECIAL",IF(AG420&lt;&gt;"",VLOOKUP(AG420,'ESO zone constants'!$E$2:$L$4999,8,FALSE),""),""),"")</f>
        <v/>
      </c>
      <c r="AJ420" s="3" t="str">
        <f>IF(J420&lt;&gt;"LIBSETS_SETTYPE_BATTLEGROUND",IF(J420&lt;&gt;"LIBSETS_SETTYPE_SPECIAL",IF(AK420&lt;&gt;"",VLOOKUP(AK420,'ESO zone constants'!$E$2:$L$4999,8,FALSE),""),""),"")</f>
        <v/>
      </c>
      <c r="AN420" s="3" t="str">
        <f>IF(J420&lt;&gt;"LIBSETS_SETTYPE_BATTLEGROUND",IF(J420&lt;&gt;"LIBSETS_SETTYPE_SPECIAL",IF(AO420&lt;&gt;"",VLOOKUP(AO420,'ESO zone constants'!$E$2:$L$4999,8,FALSE),""),""),"")</f>
        <v/>
      </c>
      <c r="AR420" s="25" t="str">
        <f t="shared" si="33"/>
        <v>[449] = {wayshrines={399,399,399,}, dlcId=DLC_ELSWEYR</v>
      </c>
      <c r="AS420" s="25" t="str">
        <f t="shared" si="31"/>
        <v>, zoneIds={1121}, veteran=true</v>
      </c>
      <c r="AT420" s="25" t="str">
        <f t="shared" si="34"/>
        <v>, setType=LIBSETS_SETTYPE_TRIAL},</v>
      </c>
      <c r="AU420" s="25" t="str">
        <f t="shared" si="32"/>
        <v xml:space="preserve"> --Perfected False God's Devotion / Perfektionierte Ergebenheit zum falschen Gott   [Sunspire]</v>
      </c>
    </row>
    <row r="421" spans="1:47" x14ac:dyDescent="0.25">
      <c r="A421" s="5">
        <v>450</v>
      </c>
      <c r="B421" t="s">
        <v>4270</v>
      </c>
      <c r="C421" t="s">
        <v>2506</v>
      </c>
      <c r="G421" s="3">
        <f t="shared" si="30"/>
        <v>450</v>
      </c>
      <c r="J421" s="8" t="s">
        <v>4290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Q421">
        <v>0</v>
      </c>
      <c r="R421" s="3">
        <f>IF(S421&lt;&gt;"",VLOOKUP(S421,'ESO zone constants'!$E$2:$L$4999,8,FALSE),"")</f>
        <v>1121</v>
      </c>
      <c r="S421" t="s">
        <v>2491</v>
      </c>
      <c r="T421" s="23" t="str">
        <f>VLOOKUP(R421,'ESO zone constants'!$L$2:$O$9999,4,FALSE)</f>
        <v>DLC_ELSWEYR</v>
      </c>
      <c r="U421" s="3" t="str">
        <f>VLOOKUP(T421,'LibSets constants'!$B$2:$C$999,2,FALSE)</f>
        <v>Elsweyr</v>
      </c>
      <c r="X421" s="3" t="str">
        <f>IF(J421&lt;&gt;"LIBSETS_SETTYPE_BATTLEGROUND",IF(J421&lt;&gt;"LIBSETS_SETTYPE_SPECIAL",IF(Y421&lt;&gt;"",VLOOKUP(Y421,'ESO zone constants'!$E$2:$L$4999,8,FALSE),""),""),"")</f>
        <v/>
      </c>
      <c r="AB421" s="3" t="str">
        <f>IF(J421&lt;&gt;"LIBSETS_SETTYPE_BATTLEGROUND",IF(J421&lt;&gt;"LIBSETS_SETTYPE_SPECIAL",IF(AC421&lt;&gt;"",VLOOKUP(AC421,'ESO zone constants'!$E$2:$L$4999,8,FALSE),""),""),"")</f>
        <v/>
      </c>
      <c r="AF421" s="3" t="str">
        <f>IF(J421&lt;&gt;"LIBSETS_SETTYPE_BATTLEGROUND",IF(J421&lt;&gt;"LIBSETS_SETTYPE_SPECIAL",IF(AG421&lt;&gt;"",VLOOKUP(AG421,'ESO zone constants'!$E$2:$L$4999,8,FALSE),""),""),"")</f>
        <v/>
      </c>
      <c r="AJ421" s="3" t="str">
        <f>IF(J421&lt;&gt;"LIBSETS_SETTYPE_BATTLEGROUND",IF(J421&lt;&gt;"LIBSETS_SETTYPE_SPECIAL",IF(AK421&lt;&gt;"",VLOOKUP(AK421,'ESO zone constants'!$E$2:$L$4999,8,FALSE),""),""),"")</f>
        <v/>
      </c>
      <c r="AN421" s="3" t="str">
        <f>IF(J421&lt;&gt;"LIBSETS_SETTYPE_BATTLEGROUND",IF(J421&lt;&gt;"LIBSETS_SETTYPE_SPECIAL",IF(AO421&lt;&gt;"",VLOOKUP(AO421,'ESO zone constants'!$E$2:$L$4999,8,FALSE),""),""),"")</f>
        <v/>
      </c>
      <c r="AR421" s="25" t="str">
        <f t="shared" si="33"/>
        <v>[450] = {wayshrines={399,399,399,}, dlcId=DLC_ELSWEYR</v>
      </c>
      <c r="AS421" s="25" t="str">
        <f t="shared" si="31"/>
        <v>, zoneIds={1121}, veteran=true</v>
      </c>
      <c r="AT421" s="25" t="str">
        <f t="shared" si="34"/>
        <v>, setType=LIBSETS_SETTYPE_TRIAL},</v>
      </c>
      <c r="AU421" s="25" t="str">
        <f t="shared" si="32"/>
        <v xml:space="preserve"> --Perfected Tooth of Lokkestiiz / Perfektionierter Zahn von Lokkestiiz   [Sunspire]</v>
      </c>
    </row>
    <row r="422" spans="1:47" x14ac:dyDescent="0.25">
      <c r="A422" s="5">
        <v>451</v>
      </c>
      <c r="B422" t="s">
        <v>4268</v>
      </c>
      <c r="C422" t="s">
        <v>2507</v>
      </c>
      <c r="G422" s="3">
        <f t="shared" si="30"/>
        <v>451</v>
      </c>
      <c r="J422" s="8" t="s">
        <v>4290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Q422">
        <v>0</v>
      </c>
      <c r="R422" s="3">
        <f>IF(S422&lt;&gt;"",VLOOKUP(S422,'ESO zone constants'!$E$2:$L$4999,8,FALSE),"")</f>
        <v>1121</v>
      </c>
      <c r="S422" t="s">
        <v>2491</v>
      </c>
      <c r="T422" s="23" t="str">
        <f>VLOOKUP(R422,'ESO zone constants'!$L$2:$O$9999,4,FALSE)</f>
        <v>DLC_ELSWEYR</v>
      </c>
      <c r="U422" s="3" t="str">
        <f>VLOOKUP(T422,'LibSets constants'!$B$2:$C$999,2,FALSE)</f>
        <v>Elsweyr</v>
      </c>
      <c r="X422" s="3" t="str">
        <f>IF(J422&lt;&gt;"LIBSETS_SETTYPE_BATTLEGROUND",IF(J422&lt;&gt;"LIBSETS_SETTYPE_SPECIAL",IF(Y422&lt;&gt;"",VLOOKUP(Y422,'ESO zone constants'!$E$2:$L$4999,8,FALSE),""),""),"")</f>
        <v/>
      </c>
      <c r="AB422" s="3" t="str">
        <f>IF(J422&lt;&gt;"LIBSETS_SETTYPE_BATTLEGROUND",IF(J422&lt;&gt;"LIBSETS_SETTYPE_SPECIAL",IF(AC422&lt;&gt;"",VLOOKUP(AC422,'ESO zone constants'!$E$2:$L$4999,8,FALSE),""),""),"")</f>
        <v/>
      </c>
      <c r="AF422" s="3" t="str">
        <f>IF(J422&lt;&gt;"LIBSETS_SETTYPE_BATTLEGROUND",IF(J422&lt;&gt;"LIBSETS_SETTYPE_SPECIAL",IF(AG422&lt;&gt;"",VLOOKUP(AG422,'ESO zone constants'!$E$2:$L$4999,8,FALSE),""),""),"")</f>
        <v/>
      </c>
      <c r="AJ422" s="3" t="str">
        <f>IF(J422&lt;&gt;"LIBSETS_SETTYPE_BATTLEGROUND",IF(J422&lt;&gt;"LIBSETS_SETTYPE_SPECIAL",IF(AK422&lt;&gt;"",VLOOKUP(AK422,'ESO zone constants'!$E$2:$L$4999,8,FALSE),""),""),"")</f>
        <v/>
      </c>
      <c r="AN422" s="3" t="str">
        <f>IF(J422&lt;&gt;"LIBSETS_SETTYPE_BATTLEGROUND",IF(J422&lt;&gt;"LIBSETS_SETTYPE_SPECIAL",IF(AO422&lt;&gt;"",VLOOKUP(AO422,'ESO zone constants'!$E$2:$L$4999,8,FALSE),""),""),"")</f>
        <v/>
      </c>
      <c r="AR422" s="25" t="str">
        <f t="shared" si="33"/>
        <v>[451] = {wayshrines={399,399,399,}, dlcId=DLC_ELSWEYR</v>
      </c>
      <c r="AS422" s="25" t="str">
        <f t="shared" si="31"/>
        <v>, zoneIds={1121}, veteran=true</v>
      </c>
      <c r="AT422" s="25" t="str">
        <f t="shared" si="34"/>
        <v>, setType=LIBSETS_SETTYPE_TRIAL},</v>
      </c>
      <c r="AU422" s="25" t="str">
        <f t="shared" si="32"/>
        <v xml:space="preserve"> --Perfected Claw of Yolnakhriin / Perfektionierte Kralle von Yolnahkriin   [Sunspire]</v>
      </c>
    </row>
    <row r="423" spans="1:47" x14ac:dyDescent="0.25">
      <c r="A423" s="5">
        <v>452</v>
      </c>
      <c r="B423" t="s">
        <v>4338</v>
      </c>
      <c r="C423" t="s">
        <v>4337</v>
      </c>
      <c r="D423" t="s">
        <v>4339</v>
      </c>
      <c r="G423" s="3">
        <f t="shared" si="30"/>
        <v>452</v>
      </c>
      <c r="J423" s="3" t="s">
        <v>4286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constants'!$E$2:$L$4999,8,FALSE),"")</f>
        <v>1122</v>
      </c>
      <c r="S423" t="s">
        <v>4297</v>
      </c>
      <c r="T423" s="23" t="str">
        <f>VLOOKUP(R423,'ESO zone constants'!$L$2:$O$9999,4,FALSE)</f>
        <v>DLC_SCALEBREAKER</v>
      </c>
      <c r="U423" s="3" t="str">
        <f>VLOOKUP(T423,'LibSets constants'!$B$2:$C$999,2,FALSE)</f>
        <v>Scalebraker</v>
      </c>
      <c r="X423" s="3" t="str">
        <f>IF(J423&lt;&gt;"LIBSETS_SETTYPE_BATTLEGROUND",IF(J423&lt;&gt;"LIBSETS_SETTYPE_SPECIAL",IF(Y423&lt;&gt;"",VLOOKUP(Y423,'ESO zone constants'!$E$2:$L$4999,8,FALSE),""),""),"")</f>
        <v/>
      </c>
      <c r="AB423" s="3" t="str">
        <f>IF(J423&lt;&gt;"LIBSETS_SETTYPE_BATTLEGROUND",IF(J423&lt;&gt;"LIBSETS_SETTYPE_SPECIAL",IF(AC423&lt;&gt;"",VLOOKUP(AC423,'ESO zone constants'!$E$2:$L$4999,8,FALSE),""),""),"")</f>
        <v/>
      </c>
      <c r="AF423" s="3" t="str">
        <f>IF(J423&lt;&gt;"LIBSETS_SETTYPE_BATTLEGROUND",IF(J423&lt;&gt;"LIBSETS_SETTYPE_SPECIAL",IF(AG423&lt;&gt;"",VLOOKUP(AG423,'ESO zone constants'!$E$2:$L$4999,8,FALSE),""),""),"")</f>
        <v/>
      </c>
      <c r="AJ423" s="3" t="str">
        <f>IF(J423&lt;&gt;"LIBSETS_SETTYPE_BATTLEGROUND",IF(J423&lt;&gt;"LIBSETS_SETTYPE_SPECIAL",IF(AK423&lt;&gt;"",VLOOKUP(AK423,'ESO zone constants'!$E$2:$L$4999,8,FALSE),""),""),"")</f>
        <v/>
      </c>
      <c r="AN423" s="3" t="str">
        <f>IF(J423&lt;&gt;"LIBSETS_SETTYPE_BATTLEGROUND",IF(J423&lt;&gt;"LIBSETS_SETTYPE_SPECIAL",IF(AO423&lt;&gt;"",VLOOKUP(AO423,'ESO zone constants'!$E$2:$L$4999,8,FALSE),""),""),"")</f>
        <v/>
      </c>
      <c r="AR423" s="25" t="str">
        <f t="shared" si="33"/>
        <v>[452] = {wayshrines={-1,-1,-1,}, dlcId=DLC_SCALEBREAKER</v>
      </c>
      <c r="AS423" s="25" t="str">
        <f t="shared" ref="AS423:AS430" si="35">IF(I423&lt;&gt;"Not in the game (anymore)",IF(A423&lt;&gt;"",IF(R423&lt;&gt;"",CONCATENATE(", zoneIds={",R423),"")&amp;IF(X423&lt;&gt;"",CONCATENATE(",",X423),"")&amp;IF(AB423&lt;&gt;"",CONCATENATE(",",AB423),"")&amp;IF(AF423&lt;&gt;"",CONCATENATE(",",AF423),"")&amp;IF(AJ423&lt;&gt;"",CONCATENATE(",",AJ423),"")&amp;IF(AN423&lt;&gt;"",CONCATENATE(",",AN423),"")&amp;IF(R423&lt;&gt;"",CONCATENATE("}",""),"")&amp;IF(OR(L423="true",L423="false",L423&lt;&gt;""), CONCATENATE(", veteran=", L423), ""),""),"")</f>
        <v>, zoneIds={1122}, veteran=false</v>
      </c>
      <c r="AT423" s="25" t="str">
        <f t="shared" ref="AT423:AT430" si="36">IF(I423&lt;&gt;"Not in the game (anymore)",IF(A423&lt;&gt;"",", setType=" &amp; J423,"") &amp; IF(M423="true",", multiTrialSet=true","") &amp; "},","")</f>
        <v>, setType=LIBSETS_SETTYPE_DUNGEON},</v>
      </c>
      <c r="AU423" s="25" t="str">
        <f t="shared" ref="AU423:AU430" si="37">IF(I423&lt;&gt;"Not in the game (anymore)",IF(C423&lt;&gt;"",CONCATENATE(" --",C423," / ",B423,"   [",IF(S423&lt;&gt;"",S423,""),IF(Y423&lt;&gt;"",", "&amp;Y423,""),IF(AC423&lt;&gt;"",", "&amp;AC423,""),IF(AG423&lt;&gt;"",", "&amp;AG423,""),IF(AK423&lt;&gt;"",", "&amp;AK423,""),IF(AO423&lt;&gt;"",", "&amp;AO423,""),"]")),"")</f>
        <v xml:space="preserve"> --Hollowfang Thirst / Hohlzahndurst   [Moongrave Fane]</v>
      </c>
    </row>
    <row r="424" spans="1:47" x14ac:dyDescent="0.25">
      <c r="A424" s="5">
        <v>453</v>
      </c>
      <c r="B424" t="s">
        <v>4341</v>
      </c>
      <c r="C424" t="s">
        <v>4340</v>
      </c>
      <c r="D424" t="s">
        <v>4342</v>
      </c>
      <c r="G424" s="3">
        <f t="shared" si="30"/>
        <v>453</v>
      </c>
      <c r="J424" s="3" t="s">
        <v>4286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constants'!$E$2:$L$4999,8,FALSE),"")</f>
        <v>1122</v>
      </c>
      <c r="S424" t="s">
        <v>4297</v>
      </c>
      <c r="T424" s="23" t="str">
        <f>VLOOKUP(R424,'ESO zone constants'!$L$2:$O$9999,4,FALSE)</f>
        <v>DLC_SCALEBREAKER</v>
      </c>
      <c r="U424" s="3" t="str">
        <f>VLOOKUP(T424,'LibSets constants'!$B$2:$C$999,2,FALSE)</f>
        <v>Scalebraker</v>
      </c>
      <c r="X424" s="3" t="str">
        <f>IF(J424&lt;&gt;"LIBSETS_SETTYPE_BATTLEGROUND",IF(J424&lt;&gt;"LIBSETS_SETTYPE_SPECIAL",IF(Y424&lt;&gt;"",VLOOKUP(Y424,'ESO zone constants'!$E$2:$L$4999,8,FALSE),""),""),"")</f>
        <v/>
      </c>
      <c r="AB424" s="3" t="str">
        <f>IF(J424&lt;&gt;"LIBSETS_SETTYPE_BATTLEGROUND",IF(J424&lt;&gt;"LIBSETS_SETTYPE_SPECIAL",IF(AC424&lt;&gt;"",VLOOKUP(AC424,'ESO zone constants'!$E$2:$L$4999,8,FALSE),""),""),"")</f>
        <v/>
      </c>
      <c r="AF424" s="3" t="str">
        <f>IF(J424&lt;&gt;"LIBSETS_SETTYPE_BATTLEGROUND",IF(J424&lt;&gt;"LIBSETS_SETTYPE_SPECIAL",IF(AG424&lt;&gt;"",VLOOKUP(AG424,'ESO zone constants'!$E$2:$L$4999,8,FALSE),""),""),"")</f>
        <v/>
      </c>
      <c r="AJ424" s="3" t="str">
        <f>IF(J424&lt;&gt;"LIBSETS_SETTYPE_BATTLEGROUND",IF(J424&lt;&gt;"LIBSETS_SETTYPE_SPECIAL",IF(AK424&lt;&gt;"",VLOOKUP(AK424,'ESO zone constants'!$E$2:$L$4999,8,FALSE),""),""),"")</f>
        <v/>
      </c>
      <c r="AN424" s="3" t="str">
        <f>IF(J424&lt;&gt;"LIBSETS_SETTYPE_BATTLEGROUND",IF(J424&lt;&gt;"LIBSETS_SETTYPE_SPECIAL",IF(AO424&lt;&gt;"",VLOOKUP(AO424,'ESO zone constants'!$E$2:$L$4999,8,FALSE),""),""),"")</f>
        <v/>
      </c>
      <c r="AR424" s="25" t="str">
        <f t="shared" si="33"/>
        <v>[453] = {wayshrines={-1,-1,-1,}, dlcId=DLC_SCALEBREAKER</v>
      </c>
      <c r="AS424" s="25" t="str">
        <f t="shared" si="35"/>
        <v>, zoneIds={1122}, veteran=false</v>
      </c>
      <c r="AT424" s="25" t="str">
        <f t="shared" si="36"/>
        <v>, setType=LIBSETS_SETTYPE_DUNGEON},</v>
      </c>
      <c r="AU424" s="25" t="str">
        <f t="shared" si="37"/>
        <v xml:space="preserve"> --Dro'Zakar's Claws / Dro'Zakars Krallen   [Moongrave Fane]</v>
      </c>
    </row>
    <row r="425" spans="1:47" x14ac:dyDescent="0.25">
      <c r="A425" s="5">
        <v>454</v>
      </c>
      <c r="B425" t="s">
        <v>4344</v>
      </c>
      <c r="C425" t="s">
        <v>4343</v>
      </c>
      <c r="D425" t="s">
        <v>4345</v>
      </c>
      <c r="G425" s="3">
        <f t="shared" si="30"/>
        <v>454</v>
      </c>
      <c r="J425" s="3" t="s">
        <v>4286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constants'!$E$2:$L$4999,8,FALSE),"")</f>
        <v>1122</v>
      </c>
      <c r="S425" t="s">
        <v>4297</v>
      </c>
      <c r="T425" s="23" t="str">
        <f>VLOOKUP(R425,'ESO zone constants'!$L$2:$O$9999,4,FALSE)</f>
        <v>DLC_SCALEBREAKER</v>
      </c>
      <c r="U425" s="3" t="str">
        <f>VLOOKUP(T425,'LibSets constants'!$B$2:$C$999,2,FALSE)</f>
        <v>Scalebraker</v>
      </c>
      <c r="X425" s="3" t="str">
        <f>IF(J425&lt;&gt;"LIBSETS_SETTYPE_BATTLEGROUND",IF(J425&lt;&gt;"LIBSETS_SETTYPE_SPECIAL",IF(Y425&lt;&gt;"",VLOOKUP(Y425,'ESO zone constants'!$E$2:$L$4999,8,FALSE),""),""),"")</f>
        <v/>
      </c>
      <c r="AB425" s="3" t="str">
        <f>IF(J425&lt;&gt;"LIBSETS_SETTYPE_BATTLEGROUND",IF(J425&lt;&gt;"LIBSETS_SETTYPE_SPECIAL",IF(AC425&lt;&gt;"",VLOOKUP(AC425,'ESO zone constants'!$E$2:$L$4999,8,FALSE),""),""),"")</f>
        <v/>
      </c>
      <c r="AF425" s="3" t="str">
        <f>IF(J425&lt;&gt;"LIBSETS_SETTYPE_BATTLEGROUND",IF(J425&lt;&gt;"LIBSETS_SETTYPE_SPECIAL",IF(AG425&lt;&gt;"",VLOOKUP(AG425,'ESO zone constants'!$E$2:$L$4999,8,FALSE),""),""),"")</f>
        <v/>
      </c>
      <c r="AJ425" s="3" t="str">
        <f>IF(J425&lt;&gt;"LIBSETS_SETTYPE_BATTLEGROUND",IF(J425&lt;&gt;"LIBSETS_SETTYPE_SPECIAL",IF(AK425&lt;&gt;"",VLOOKUP(AK425,'ESO zone constants'!$E$2:$L$4999,8,FALSE),""),""),"")</f>
        <v/>
      </c>
      <c r="AN425" s="3" t="str">
        <f>IF(J425&lt;&gt;"LIBSETS_SETTYPE_BATTLEGROUND",IF(J425&lt;&gt;"LIBSETS_SETTYPE_SPECIAL",IF(AO425&lt;&gt;"",VLOOKUP(AO425,'ESO zone constants'!$E$2:$L$4999,8,FALSE),""),""),"")</f>
        <v/>
      </c>
      <c r="AR425" s="25" t="str">
        <f t="shared" si="33"/>
        <v>[454] = {wayshrines={-1,-1,-1,}, dlcId=DLC_SCALEBREAKER</v>
      </c>
      <c r="AS425" s="25" t="str">
        <f t="shared" si="35"/>
        <v>, zoneIds={1122}, veteran=false</v>
      </c>
      <c r="AT425" s="25" t="str">
        <f t="shared" si="36"/>
        <v>, setType=LIBSETS_SETTYPE_DUNGEON},</v>
      </c>
      <c r="AU425" s="25" t="str">
        <f t="shared" si="37"/>
        <v xml:space="preserve"> --Renald's Resolve / Renalds Entschlossenheit   [Moongrave Fane]</v>
      </c>
    </row>
    <row r="426" spans="1:47" x14ac:dyDescent="0.25">
      <c r="A426" s="5">
        <v>455</v>
      </c>
      <c r="B426" t="s">
        <v>4347</v>
      </c>
      <c r="C426" t="s">
        <v>4346</v>
      </c>
      <c r="D426" t="s">
        <v>4348</v>
      </c>
      <c r="G426" s="3">
        <f t="shared" si="30"/>
        <v>455</v>
      </c>
      <c r="J426" s="3" t="s">
        <v>4286</v>
      </c>
      <c r="L426" t="s">
        <v>100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constants'!$E$2:$L$4999,8,FALSE),"")</f>
        <v>1123</v>
      </c>
      <c r="S426" t="s">
        <v>4298</v>
      </c>
      <c r="T426" s="23" t="str">
        <f>VLOOKUP(R426,'ESO zone constants'!$L$2:$O$9999,4,FALSE)</f>
        <v>DLC_SCALEBREAKER</v>
      </c>
      <c r="U426" s="3" t="str">
        <f>VLOOKUP(T426,'LibSets constants'!$B$2:$C$999,2,FALSE)</f>
        <v>Scalebraker</v>
      </c>
      <c r="X426" s="3" t="str">
        <f>IF(J426&lt;&gt;"LIBSETS_SETTYPE_BATTLEGROUND",IF(J426&lt;&gt;"LIBSETS_SETTYPE_SPECIAL",IF(Y426&lt;&gt;"",VLOOKUP(Y426,'ESO zone constants'!$E$2:$L$4999,8,FALSE),""),""),"")</f>
        <v/>
      </c>
      <c r="AB426" s="3" t="str">
        <f>IF(J426&lt;&gt;"LIBSETS_SETTYPE_BATTLEGROUND",IF(J426&lt;&gt;"LIBSETS_SETTYPE_SPECIAL",IF(AC426&lt;&gt;"",VLOOKUP(AC426,'ESO zone constants'!$E$2:$L$4999,8,FALSE),""),""),"")</f>
        <v/>
      </c>
      <c r="AF426" s="3" t="str">
        <f>IF(J426&lt;&gt;"LIBSETS_SETTYPE_BATTLEGROUND",IF(J426&lt;&gt;"LIBSETS_SETTYPE_SPECIAL",IF(AG426&lt;&gt;"",VLOOKUP(AG426,'ESO zone constants'!$E$2:$L$4999,8,FALSE),""),""),"")</f>
        <v/>
      </c>
      <c r="AJ426" s="3" t="str">
        <f>IF(J426&lt;&gt;"LIBSETS_SETTYPE_BATTLEGROUND",IF(J426&lt;&gt;"LIBSETS_SETTYPE_SPECIAL",IF(AK426&lt;&gt;"",VLOOKUP(AK426,'ESO zone constants'!$E$2:$L$4999,8,FALSE),""),""),"")</f>
        <v/>
      </c>
      <c r="AN426" s="3" t="str">
        <f>IF(J426&lt;&gt;"LIBSETS_SETTYPE_BATTLEGROUND",IF(J426&lt;&gt;"LIBSETS_SETTYPE_SPECIAL",IF(AO426&lt;&gt;"",VLOOKUP(AO426,'ESO zone constants'!$E$2:$L$4999,8,FALSE),""),""),"")</f>
        <v/>
      </c>
      <c r="AR426" s="25" t="str">
        <f t="shared" si="33"/>
        <v>[455] = {wayshrines={-1,-1,-1,}, dlcId=DLC_SCALEBREAKER</v>
      </c>
      <c r="AS426" s="25" t="str">
        <f t="shared" si="35"/>
        <v>, zoneIds={1123}, veteran=false</v>
      </c>
      <c r="AT426" s="25" t="str">
        <f t="shared" si="36"/>
        <v>, setType=LIBSETS_SETTYPE_DUNGEON},</v>
      </c>
      <c r="AU426" s="25" t="str">
        <f t="shared" si="37"/>
        <v xml:space="preserve"> --Z'en's Redress / Z'ens Wiedergutmachung   [Lair of Maarselok]</v>
      </c>
    </row>
    <row r="427" spans="1:47" x14ac:dyDescent="0.25">
      <c r="A427" s="5">
        <v>456</v>
      </c>
      <c r="B427" t="s">
        <v>4350</v>
      </c>
      <c r="C427" t="s">
        <v>4349</v>
      </c>
      <c r="D427" t="s">
        <v>4351</v>
      </c>
      <c r="G427" s="3">
        <f t="shared" si="30"/>
        <v>456</v>
      </c>
      <c r="J427" s="3" t="s">
        <v>4286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constants'!$E$2:$L$4999,8,FALSE),"")</f>
        <v>1123</v>
      </c>
      <c r="S427" t="s">
        <v>4298</v>
      </c>
      <c r="T427" s="23" t="str">
        <f>VLOOKUP(R427,'ESO zone constants'!$L$2:$O$9999,4,FALSE)</f>
        <v>DLC_SCALEBREAKER</v>
      </c>
      <c r="U427" s="3" t="str">
        <f>VLOOKUP(T427,'LibSets constants'!$B$2:$C$999,2,FALSE)</f>
        <v>Scalebraker</v>
      </c>
      <c r="X427" s="3" t="str">
        <f>IF(J427&lt;&gt;"LIBSETS_SETTYPE_BATTLEGROUND",IF(J427&lt;&gt;"LIBSETS_SETTYPE_SPECIAL",IF(Y427&lt;&gt;"",VLOOKUP(Y427,'ESO zone constants'!$E$2:$L$4999,8,FALSE),""),""),"")</f>
        <v/>
      </c>
      <c r="AB427" s="3" t="str">
        <f>IF(J427&lt;&gt;"LIBSETS_SETTYPE_BATTLEGROUND",IF(J427&lt;&gt;"LIBSETS_SETTYPE_SPECIAL",IF(AC427&lt;&gt;"",VLOOKUP(AC427,'ESO zone constants'!$E$2:$L$4999,8,FALSE),""),""),"")</f>
        <v/>
      </c>
      <c r="AF427" s="3" t="str">
        <f>IF(J427&lt;&gt;"LIBSETS_SETTYPE_BATTLEGROUND",IF(J427&lt;&gt;"LIBSETS_SETTYPE_SPECIAL",IF(AG427&lt;&gt;"",VLOOKUP(AG427,'ESO zone constants'!$E$2:$L$4999,8,FALSE),""),""),"")</f>
        <v/>
      </c>
      <c r="AJ427" s="3" t="str">
        <f>IF(J427&lt;&gt;"LIBSETS_SETTYPE_BATTLEGROUND",IF(J427&lt;&gt;"LIBSETS_SETTYPE_SPECIAL",IF(AK427&lt;&gt;"",VLOOKUP(AK427,'ESO zone constants'!$E$2:$L$4999,8,FALSE),""),""),"")</f>
        <v/>
      </c>
      <c r="AN427" s="3" t="str">
        <f>IF(J427&lt;&gt;"LIBSETS_SETTYPE_BATTLEGROUND",IF(J427&lt;&gt;"LIBSETS_SETTYPE_SPECIAL",IF(AO427&lt;&gt;"",VLOOKUP(AO427,'ESO zone constants'!$E$2:$L$4999,8,FALSE),""),""),"")</f>
        <v/>
      </c>
      <c r="AR427" s="25" t="str">
        <f t="shared" si="33"/>
        <v>[456] = {wayshrines={-1,-1,-1,}, dlcId=DLC_SCALEBREAKER</v>
      </c>
      <c r="AS427" s="25" t="str">
        <f t="shared" si="35"/>
        <v>, zoneIds={1123}, veteran=false</v>
      </c>
      <c r="AT427" s="25" t="str">
        <f t="shared" si="36"/>
        <v>, setType=LIBSETS_SETTYPE_DUNGEON},</v>
      </c>
      <c r="AU427" s="25" t="str">
        <f t="shared" si="37"/>
        <v xml:space="preserve"> --Azureblight Reaper / Azurfäuleschnitter   [Lair of Maarselok]</v>
      </c>
    </row>
    <row r="428" spans="1:47" x14ac:dyDescent="0.25">
      <c r="A428" s="5">
        <v>457</v>
      </c>
      <c r="B428" t="s">
        <v>4353</v>
      </c>
      <c r="C428" t="s">
        <v>4352</v>
      </c>
      <c r="D428" t="s">
        <v>4354</v>
      </c>
      <c r="G428" s="3">
        <f t="shared" si="30"/>
        <v>457</v>
      </c>
      <c r="J428" s="3" t="s">
        <v>4286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constants'!$E$2:$L$4999,8,FALSE),"")</f>
        <v>1123</v>
      </c>
      <c r="S428" t="s">
        <v>4298</v>
      </c>
      <c r="T428" s="23" t="str">
        <f>VLOOKUP(R428,'ESO zone constants'!$L$2:$O$9999,4,FALSE)</f>
        <v>DLC_SCALEBREAKER</v>
      </c>
      <c r="U428" s="3" t="str">
        <f>VLOOKUP(T428,'LibSets constants'!$B$2:$C$999,2,FALSE)</f>
        <v>Scalebraker</v>
      </c>
      <c r="X428" s="3" t="str">
        <f>IF(J428&lt;&gt;"LIBSETS_SETTYPE_BATTLEGROUND",IF(J428&lt;&gt;"LIBSETS_SETTYPE_SPECIAL",IF(Y428&lt;&gt;"",VLOOKUP(Y428,'ESO zone constants'!$E$2:$L$4999,8,FALSE),""),""),"")</f>
        <v/>
      </c>
      <c r="AB428" s="3" t="str">
        <f>IF(J428&lt;&gt;"LIBSETS_SETTYPE_BATTLEGROUND",IF(J428&lt;&gt;"LIBSETS_SETTYPE_SPECIAL",IF(AC428&lt;&gt;"",VLOOKUP(AC428,'ESO zone constants'!$E$2:$L$4999,8,FALSE),""),""),"")</f>
        <v/>
      </c>
      <c r="AF428" s="3" t="str">
        <f>IF(J428&lt;&gt;"LIBSETS_SETTYPE_BATTLEGROUND",IF(J428&lt;&gt;"LIBSETS_SETTYPE_SPECIAL",IF(AG428&lt;&gt;"",VLOOKUP(AG428,'ESO zone constants'!$E$2:$L$4999,8,FALSE),""),""),"")</f>
        <v/>
      </c>
      <c r="AJ428" s="3" t="str">
        <f>IF(J428&lt;&gt;"LIBSETS_SETTYPE_BATTLEGROUND",IF(J428&lt;&gt;"LIBSETS_SETTYPE_SPECIAL",IF(AK428&lt;&gt;"",VLOOKUP(AK428,'ESO zone constants'!$E$2:$L$4999,8,FALSE),""),""),"")</f>
        <v/>
      </c>
      <c r="AN428" s="3" t="str">
        <f>IF(J428&lt;&gt;"LIBSETS_SETTYPE_BATTLEGROUND",IF(J428&lt;&gt;"LIBSETS_SETTYPE_SPECIAL",IF(AO428&lt;&gt;"",VLOOKUP(AO428,'ESO zone constants'!$E$2:$L$4999,8,FALSE),""),""),"")</f>
        <v/>
      </c>
      <c r="AR428" s="25" t="str">
        <f t="shared" si="33"/>
        <v>[457] = {wayshrines={-1,-1,-1,}, dlcId=DLC_SCALEBREAKER</v>
      </c>
      <c r="AS428" s="25" t="str">
        <f t="shared" si="35"/>
        <v>, zoneIds={1123}, veteran=false</v>
      </c>
      <c r="AT428" s="25" t="str">
        <f t="shared" si="36"/>
        <v>, setType=LIBSETS_SETTYPE_DUNGEON},</v>
      </c>
      <c r="AU428" s="25" t="str">
        <f t="shared" si="37"/>
        <v xml:space="preserve"> --Dragon's Defilement / Drachenschändung   [Lair of Maarselok]</v>
      </c>
    </row>
    <row r="429" spans="1:47" x14ac:dyDescent="0.25">
      <c r="A429" s="5">
        <v>458</v>
      </c>
      <c r="B429" t="s">
        <v>4355</v>
      </c>
      <c r="C429" t="s">
        <v>4355</v>
      </c>
      <c r="D429" t="s">
        <v>4355</v>
      </c>
      <c r="G429" s="3">
        <f t="shared" si="30"/>
        <v>458</v>
      </c>
      <c r="J429" s="3" t="s">
        <v>4288</v>
      </c>
      <c r="L429" t="s">
        <v>4275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constants'!$E$2:$L$4999,8,FALSE),"")</f>
        <v>1122</v>
      </c>
      <c r="S429" t="s">
        <v>4297</v>
      </c>
      <c r="T429" s="23" t="str">
        <f>VLOOKUP(R429,'ESO zone constants'!$L$2:$O$9999,4,FALSE)</f>
        <v>DLC_SCALEBREAKER</v>
      </c>
      <c r="U429" s="3" t="str">
        <f>VLOOKUP(T429,'LibSets constants'!$B$2:$C$999,2,FALSE)</f>
        <v>Scalebraker</v>
      </c>
      <c r="X429" s="3" t="str">
        <f>IF(J429&lt;&gt;"LIBSETS_SETTYPE_BATTLEGROUND",IF(J429&lt;&gt;"LIBSETS_SETTYPE_SPECIAL",IF(Y429&lt;&gt;"",VLOOKUP(Y429,'ESO zone constants'!$E$2:$L$4999,8,FALSE),""),""),"")</f>
        <v/>
      </c>
      <c r="AB429" s="3" t="str">
        <f>IF(J429&lt;&gt;"LIBSETS_SETTYPE_BATTLEGROUND",IF(J429&lt;&gt;"LIBSETS_SETTYPE_SPECIAL",IF(AC429&lt;&gt;"",VLOOKUP(AC429,'ESO zone constants'!$E$2:$L$4999,8,FALSE),""),""),"")</f>
        <v/>
      </c>
      <c r="AF429" s="3" t="str">
        <f>IF(J429&lt;&gt;"LIBSETS_SETTYPE_BATTLEGROUND",IF(J429&lt;&gt;"LIBSETS_SETTYPE_SPECIAL",IF(AG429&lt;&gt;"",VLOOKUP(AG429,'ESO zone constants'!$E$2:$L$4999,8,FALSE),""),""),"")</f>
        <v/>
      </c>
      <c r="AJ429" s="3" t="str">
        <f>IF(J429&lt;&gt;"LIBSETS_SETTYPE_BATTLEGROUND",IF(J429&lt;&gt;"LIBSETS_SETTYPE_SPECIAL",IF(AK429&lt;&gt;"",VLOOKUP(AK429,'ESO zone constants'!$E$2:$L$4999,8,FALSE),""),""),"")</f>
        <v/>
      </c>
      <c r="AN429" s="3" t="str">
        <f>IF(J429&lt;&gt;"LIBSETS_SETTYPE_BATTLEGROUND",IF(J429&lt;&gt;"LIBSETS_SETTYPE_SPECIAL",IF(AO429&lt;&gt;"",VLOOKUP(AO429,'ESO zone constants'!$E$2:$L$4999,8,FALSE),""),""),"")</f>
        <v/>
      </c>
      <c r="AR429" s="25" t="str">
        <f t="shared" si="33"/>
        <v>[458] = {wayshrines={-1,-1,-1,}, dlcId=DLC_SCALEBREAKER</v>
      </c>
      <c r="AS429" s="25" t="str">
        <f t="shared" si="35"/>
        <v>, zoneIds={1122}, veteran={[EQUIP_TYPE_HEAD]=true, [EQUIP_TYPE_SHOULDERS]=false}</v>
      </c>
      <c r="AT429" s="25" t="str">
        <f t="shared" si="36"/>
        <v>, setType=LIBSETS_SETTYPE_MONSTER},</v>
      </c>
      <c r="AU429" s="25" t="str">
        <f t="shared" si="37"/>
        <v xml:space="preserve"> --Grundwulf / Grundwulf   [Moongrave Fane]</v>
      </c>
    </row>
    <row r="430" spans="1:47" x14ac:dyDescent="0.25">
      <c r="A430" s="5">
        <v>459</v>
      </c>
      <c r="B430" t="s">
        <v>4356</v>
      </c>
      <c r="C430" t="s">
        <v>4356</v>
      </c>
      <c r="D430" t="s">
        <v>4356</v>
      </c>
      <c r="G430" s="3">
        <f t="shared" si="30"/>
        <v>459</v>
      </c>
      <c r="J430" s="3" t="s">
        <v>4288</v>
      </c>
      <c r="L430" t="s">
        <v>4275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constants'!$E$2:$L$4999,8,FALSE),"")</f>
        <v>1123</v>
      </c>
      <c r="S430" t="s">
        <v>4298</v>
      </c>
      <c r="T430" s="23" t="str">
        <f>VLOOKUP(R430,'ESO zone constants'!$L$2:$O$9999,4,FALSE)</f>
        <v>DLC_SCALEBREAKER</v>
      </c>
      <c r="U430" s="3" t="str">
        <f>VLOOKUP(T430,'LibSets constants'!$B$2:$C$999,2,FALSE)</f>
        <v>Scalebraker</v>
      </c>
      <c r="X430" s="3" t="str">
        <f>IF(J430&lt;&gt;"LIBSETS_SETTYPE_BATTLEGROUND",IF(J430&lt;&gt;"LIBSETS_SETTYPE_SPECIAL",IF(Y430&lt;&gt;"",VLOOKUP(Y430,'ESO zone constants'!$E$2:$L$4999,8,FALSE),""),""),"")</f>
        <v/>
      </c>
      <c r="AB430" s="3" t="str">
        <f>IF(J430&lt;&gt;"LIBSETS_SETTYPE_BATTLEGROUND",IF(J430&lt;&gt;"LIBSETS_SETTYPE_SPECIAL",IF(AC430&lt;&gt;"",VLOOKUP(AC430,'ESO zone constants'!$E$2:$L$4999,8,FALSE),""),""),"")</f>
        <v/>
      </c>
      <c r="AF430" s="3" t="str">
        <f>IF(J430&lt;&gt;"LIBSETS_SETTYPE_BATTLEGROUND",IF(J430&lt;&gt;"LIBSETS_SETTYPE_SPECIAL",IF(AG430&lt;&gt;"",VLOOKUP(AG430,'ESO zone constants'!$E$2:$L$4999,8,FALSE),""),""),"")</f>
        <v/>
      </c>
      <c r="AJ430" s="3" t="str">
        <f>IF(J430&lt;&gt;"LIBSETS_SETTYPE_BATTLEGROUND",IF(J430&lt;&gt;"LIBSETS_SETTYPE_SPECIAL",IF(AK430&lt;&gt;"",VLOOKUP(AK430,'ESO zone constants'!$E$2:$L$4999,8,FALSE),""),""),"")</f>
        <v/>
      </c>
      <c r="AN430" s="3" t="str">
        <f>IF(J430&lt;&gt;"LIBSETS_SETTYPE_BATTLEGROUND",IF(J430&lt;&gt;"LIBSETS_SETTYPE_SPECIAL",IF(AO430&lt;&gt;"",VLOOKUP(AO430,'ESO zone constants'!$E$2:$L$4999,8,FALSE),""),""),"")</f>
        <v/>
      </c>
      <c r="AR430" s="25" t="str">
        <f t="shared" si="33"/>
        <v>[459] = {wayshrines={-1,-1,-1,}, dlcId=DLC_SCALEBREAKER</v>
      </c>
      <c r="AS430" s="25" t="str">
        <f t="shared" si="35"/>
        <v>, zoneIds={1123}, veteran={[EQUIP_TYPE_HEAD]=true, [EQUIP_TYPE_SHOULDERS]=false}</v>
      </c>
      <c r="AT430" s="25" t="str">
        <f t="shared" si="36"/>
        <v>, setType=LIBSETS_SETTYPE_MONSTER},</v>
      </c>
      <c r="AU430" s="25" t="str">
        <f t="shared" si="37"/>
        <v xml:space="preserve"> --Maarselok / Maarselok   [Lair of Maarselok]</v>
      </c>
    </row>
  </sheetData>
  <autoFilter ref="A1:AU430">
    <sortState ref="A2:AU422">
      <sortCondition ref="J2:J422"/>
      <sortCondition ref="A2:A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94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3" sqref="I3:I94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18.85546875" style="21" customWidth="1"/>
    <col min="10" max="10" width="20.85546875" style="21" bestFit="1" customWidth="1"/>
  </cols>
  <sheetData>
    <row r="1" spans="1:10" ht="21" x14ac:dyDescent="0.35">
      <c r="A1" s="40"/>
      <c r="B1" s="40"/>
      <c r="C1" s="40"/>
      <c r="D1" s="40"/>
      <c r="E1" s="40"/>
      <c r="F1" s="40"/>
      <c r="G1" s="36"/>
      <c r="H1"/>
      <c r="I1" s="3"/>
      <c r="J1"/>
    </row>
    <row r="2" spans="1:10" ht="30" x14ac:dyDescent="0.25">
      <c r="A2" s="10" t="s">
        <v>138</v>
      </c>
      <c r="B2" s="10" t="s">
        <v>139</v>
      </c>
      <c r="C2" s="10" t="s">
        <v>4023</v>
      </c>
      <c r="D2" s="1" t="s">
        <v>136</v>
      </c>
      <c r="E2" s="1" t="s">
        <v>2487</v>
      </c>
      <c r="F2" s="3" t="s">
        <v>137</v>
      </c>
      <c r="G2" s="3" t="s">
        <v>4304</v>
      </c>
      <c r="H2" s="16" t="s">
        <v>2486</v>
      </c>
      <c r="I2" s="22" t="s">
        <v>4359</v>
      </c>
      <c r="J2" s="21" t="s">
        <v>2485</v>
      </c>
    </row>
    <row r="3" spans="1:10" x14ac:dyDescent="0.25">
      <c r="A3" s="2" t="s">
        <v>2488</v>
      </c>
      <c r="B3" s="2" t="s">
        <v>489</v>
      </c>
      <c r="D3" s="9" t="s">
        <v>100</v>
      </c>
      <c r="E3" t="s">
        <v>101</v>
      </c>
      <c r="F3" s="3">
        <f>IF(ISERROR(VLOOKUP(B3,'ESO zone constants'!$E$2:$M$9998,8,FALSE)),"",VLOOKUP(B3,'ESO zone constants'!$E$2:$M$9998,8,FALSE))</f>
        <v>638</v>
      </c>
      <c r="G3" s="3">
        <f>VLOOKUP(F3,'ESO zone constants'!$A$2:$C$9998,3,FALSE)</f>
        <v>888</v>
      </c>
      <c r="H3" s="4">
        <v>0</v>
      </c>
      <c r="I3" s="21" t="str">
        <f>VLOOKUP(H3,'LibSets constants'!$A$2:$B$999,2,FALSE)</f>
        <v>DLC_BASE_GAME</v>
      </c>
      <c r="J3" s="21" t="str">
        <f>VLOOKUP(H3,'LibSets constants'!$A$2:$C$999,3,FALSE)</f>
        <v>Included in base game</v>
      </c>
    </row>
    <row r="4" spans="1:10" x14ac:dyDescent="0.25">
      <c r="A4" s="2" t="s">
        <v>2488</v>
      </c>
      <c r="B4" s="2" t="s">
        <v>489</v>
      </c>
      <c r="D4" s="9" t="s">
        <v>101</v>
      </c>
      <c r="E4" t="s">
        <v>101</v>
      </c>
      <c r="F4" s="3">
        <f>IF(ISERROR(VLOOKUP(B4,'ESO zone constants'!$E$2:$M$9998,8,FALSE)),"",VLOOKUP(B4,'ESO zone constants'!$E$2:$M$9998,8,FALSE))</f>
        <v>638</v>
      </c>
      <c r="G4" s="3">
        <f>VLOOKUP(F4,'ESO zone constants'!$A$2:$C$9998,3,FALSE)</f>
        <v>888</v>
      </c>
      <c r="H4" s="4">
        <v>0</v>
      </c>
      <c r="I4" s="21" t="str">
        <f>VLOOKUP(H4,'LibSets constants'!$A$2:$B$999,2,FALSE)</f>
        <v>DLC_BASE_GAME</v>
      </c>
      <c r="J4" s="21" t="str">
        <f>VLOOKUP(H4,'LibSets constants'!$A$2:$C$999,3,FALSE)</f>
        <v>Included in base game</v>
      </c>
    </row>
    <row r="5" spans="1:10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constants'!$E$2:$M$9998,8,FALSE)),"",VLOOKUP(B5,'ESO zone constants'!$E$2:$M$9998,8,FALSE))</f>
        <v>148</v>
      </c>
      <c r="G5" s="3">
        <f>VLOOKUP(F5,'ESO zone constants'!$A$2:$C$9998,3,FALSE)</f>
        <v>117</v>
      </c>
      <c r="H5" s="4">
        <v>0</v>
      </c>
      <c r="I5" s="21" t="str">
        <f>VLOOKUP(H5,'LibSets constants'!$A$2:$B$999,2,FALSE)</f>
        <v>DLC_BASE_GAME</v>
      </c>
      <c r="J5" s="21" t="str">
        <f>VLOOKUP(H5,'LibSets constants'!$A$2:$C$999,3,FALSE)</f>
        <v>Included in base game</v>
      </c>
    </row>
    <row r="6" spans="1:10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constants'!$E$2:$M$9998,8,FALSE)),"",VLOOKUP(B6,'ESO zone constants'!$E$2:$M$9998,8,FALSE))</f>
        <v>148</v>
      </c>
      <c r="G6" s="3">
        <f>VLOOKUP(F6,'ESO zone constants'!$A$2:$C$9998,3,FALSE)</f>
        <v>117</v>
      </c>
      <c r="H6" s="4">
        <v>0</v>
      </c>
      <c r="I6" s="21" t="str">
        <f>VLOOKUP(H6,'LibSets constants'!$A$2:$B$999,2,FALSE)</f>
        <v>DLC_BASE_GAME</v>
      </c>
      <c r="J6" s="21" t="str">
        <f>VLOOKUP(H6,'LibSets constants'!$A$2:$C$999,3,FALSE)</f>
        <v>Included in base game</v>
      </c>
    </row>
    <row r="7" spans="1:10" x14ac:dyDescent="0.25">
      <c r="A7" s="2" t="s">
        <v>707</v>
      </c>
      <c r="B7" s="2" t="s">
        <v>707</v>
      </c>
      <c r="D7" s="9" t="s">
        <v>100</v>
      </c>
      <c r="E7" t="s">
        <v>101</v>
      </c>
      <c r="F7" s="3">
        <f>IF(ISERROR(VLOOKUP(B7,'ESO zone constants'!$E$2:$M$9998,8,FALSE)),"",VLOOKUP(B7,'ESO zone constants'!$E$2:$M$9998,8,FALSE))</f>
        <v>1000</v>
      </c>
      <c r="G7" s="3">
        <f>VLOOKUP(F7,'ESO zone constants'!$A$2:$C$9998,3,FALSE)</f>
        <v>980</v>
      </c>
      <c r="H7" s="4">
        <v>8</v>
      </c>
      <c r="I7" s="21" t="str">
        <f>VLOOKUP(H7,'LibSets constants'!$A$2:$B$999,2,FALSE)</f>
        <v>DLC_CLOCKWORK_CITY</v>
      </c>
      <c r="J7" s="21" t="str">
        <f>VLOOKUP(H7,'LibSets constants'!$A$2:$C$999,3,FALSE)</f>
        <v>Clockwork City</v>
      </c>
    </row>
    <row r="8" spans="1:10" x14ac:dyDescent="0.25">
      <c r="A8" s="2" t="s">
        <v>707</v>
      </c>
      <c r="B8" s="2" t="s">
        <v>707</v>
      </c>
      <c r="D8" s="9" t="s">
        <v>101</v>
      </c>
      <c r="E8" t="s">
        <v>101</v>
      </c>
      <c r="F8" s="3">
        <f>IF(ISERROR(VLOOKUP(B8,'ESO zone constants'!$E$2:$M$9998,8,FALSE)),"",VLOOKUP(B8,'ESO zone constants'!$E$2:$M$9998,8,FALSE))</f>
        <v>1000</v>
      </c>
      <c r="G8" s="3">
        <f>VLOOKUP(F8,'ESO zone constants'!$A$2:$C$9998,3,FALSE)</f>
        <v>980</v>
      </c>
      <c r="H8" s="4">
        <v>8</v>
      </c>
      <c r="I8" s="21" t="str">
        <f>VLOOKUP(H8,'LibSets constants'!$A$2:$B$999,2,FALSE)</f>
        <v>DLC_CLOCKWORK_CITY</v>
      </c>
      <c r="J8" s="21" t="str">
        <f>VLOOKUP(H8,'LibSets constants'!$A$2:$C$999,3,FALSE)</f>
        <v>Clockwork City</v>
      </c>
    </row>
    <row r="9" spans="1:10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constants'!$E$2:$M$9998,8,FALSE)),"",VLOOKUP(B9,'ESO zone constants'!$E$2:$M$9998,8,FALSE))</f>
        <v>38</v>
      </c>
      <c r="G9" s="3">
        <f>VLOOKUP(F9,'ESO zone constants'!$A$2:$C$9998,3,FALSE)</f>
        <v>92</v>
      </c>
      <c r="H9" s="4">
        <v>0</v>
      </c>
      <c r="I9" s="21" t="str">
        <f>VLOOKUP(H9,'LibSets constants'!$A$2:$B$999,2,FALSE)</f>
        <v>DLC_BASE_GAME</v>
      </c>
      <c r="J9" s="21" t="str">
        <f>VLOOKUP(H9,'LibSets constants'!$A$2:$C$999,3,FALSE)</f>
        <v>Included in base game</v>
      </c>
    </row>
    <row r="10" spans="1:10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constants'!$E$2:$M$9998,8,FALSE)),"",VLOOKUP(B10,'ESO zone constants'!$E$2:$M$9998,8,FALSE))</f>
        <v>38</v>
      </c>
      <c r="G10" s="3">
        <f>VLOOKUP(F10,'ESO zone constants'!$A$2:$C$9998,3,FALSE)</f>
        <v>92</v>
      </c>
      <c r="H10" s="4">
        <v>0</v>
      </c>
      <c r="I10" s="21" t="str">
        <f>VLOOKUP(H10,'LibSets constants'!$A$2:$B$999,2,FALSE)</f>
        <v>DLC_BASE_GAME</v>
      </c>
      <c r="J10" s="21" t="str">
        <f>VLOOKUP(H10,'LibSets constants'!$A$2:$C$999,3,FALSE)</f>
        <v>Included in base game</v>
      </c>
    </row>
    <row r="11" spans="1:10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constants'!$E$2:$M$9998,8,FALSE)),"",VLOOKUP(B11,'ESO zone constants'!$E$2:$M$9998,8,FALSE))</f>
        <v>64</v>
      </c>
      <c r="G11" s="3">
        <f>VLOOKUP(F11,'ESO zone constants'!$A$2:$C$9998,3,FALSE)</f>
        <v>103</v>
      </c>
      <c r="H11" s="4">
        <v>0</v>
      </c>
      <c r="I11" s="21" t="str">
        <f>VLOOKUP(H11,'LibSets constants'!$A$2:$B$999,2,FALSE)</f>
        <v>DLC_BASE_GAME</v>
      </c>
      <c r="J11" s="21" t="str">
        <f>VLOOKUP(H11,'LibSets constants'!$A$2:$C$999,3,FALSE)</f>
        <v>Included in base game</v>
      </c>
    </row>
    <row r="12" spans="1:10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constants'!$E$2:$M$9998,8,FALSE)),"",VLOOKUP(B12,'ESO zone constants'!$E$2:$M$9998,8,FALSE))</f>
        <v>64</v>
      </c>
      <c r="G12" s="3">
        <f>VLOOKUP(F12,'ESO zone constants'!$A$2:$C$9998,3,FALSE)</f>
        <v>103</v>
      </c>
      <c r="H12" s="4">
        <v>0</v>
      </c>
      <c r="I12" s="21" t="str">
        <f>VLOOKUP(H12,'LibSets constants'!$A$2:$B$999,2,FALSE)</f>
        <v>DLC_BASE_GAME</v>
      </c>
      <c r="J12" s="21" t="str">
        <f>VLOOKUP(H12,'LibSets constants'!$A$2:$C$999,3,FALSE)</f>
        <v>Included in base game</v>
      </c>
    </row>
    <row r="13" spans="1:10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constants'!$E$2:$M$9998,8,FALSE)),"",VLOOKUP(B13,'ESO zone constants'!$E$2:$M$9998,8,FALSE))</f>
        <v>973</v>
      </c>
      <c r="G13" s="3">
        <f>VLOOKUP(F13,'ESO zone constants'!$A$2:$C$9998,3,FALSE)</f>
        <v>888</v>
      </c>
      <c r="H13" s="4">
        <v>9</v>
      </c>
      <c r="I13" s="21" t="str">
        <f>VLOOKUP(H13,'LibSets constants'!$A$2:$B$999,2,FALSE)</f>
        <v>DLC_DRAGON_BONES</v>
      </c>
      <c r="J13" s="21" t="str">
        <f>VLOOKUP(H13,'LibSets constants'!$A$2:$C$999,3,FALSE)</f>
        <v>Dragon Bones</v>
      </c>
    </row>
    <row r="14" spans="1:10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constants'!$E$2:$M$9998,8,FALSE)),"",VLOOKUP(B14,'ESO zone constants'!$E$2:$M$9998,8,FALSE))</f>
        <v>973</v>
      </c>
      <c r="G14" s="3">
        <f>VLOOKUP(F14,'ESO zone constants'!$A$2:$C$9998,3,FALSE)</f>
        <v>888</v>
      </c>
      <c r="H14" s="4">
        <v>9</v>
      </c>
      <c r="I14" s="21" t="str">
        <f>VLOOKUP(H14,'LibSets constants'!$A$2:$B$999,2,FALSE)</f>
        <v>DLC_DRAGON_BONES</v>
      </c>
      <c r="J14" s="21" t="str">
        <f>VLOOKUP(H14,'LibSets constants'!$A$2:$C$999,3,FALSE)</f>
        <v>Dragon Bones</v>
      </c>
    </row>
    <row r="15" spans="1:10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constants'!$E$2:$M$9998,8,FALSE)),"",VLOOKUP(B15,'ESO zone constants'!$E$2:$M$9998,8,FALSE))</f>
        <v>176</v>
      </c>
      <c r="G15" s="3">
        <f>VLOOKUP(F15,'ESO zone constants'!$A$2:$C$9998,3,FALSE)</f>
        <v>108</v>
      </c>
      <c r="H15" s="4">
        <v>0</v>
      </c>
      <c r="I15" s="21" t="str">
        <f>VLOOKUP(H15,'LibSets constants'!$A$2:$B$999,2,FALSE)</f>
        <v>DLC_BASE_GAME</v>
      </c>
      <c r="J15" s="21" t="str">
        <f>VLOOKUP(H15,'LibSets constants'!$A$2:$C$999,3,FALSE)</f>
        <v>Included in base game</v>
      </c>
    </row>
    <row r="16" spans="1:10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constants'!$E$2:$M$9998,8,FALSE)),"",VLOOKUP(B16,'ESO zone constants'!$E$2:$M$9998,8,FALSE))</f>
        <v>176</v>
      </c>
      <c r="G16" s="3">
        <f>VLOOKUP(F16,'ESO zone constants'!$A$2:$C$9998,3,FALSE)</f>
        <v>108</v>
      </c>
      <c r="H16" s="4">
        <v>0</v>
      </c>
      <c r="I16" s="21" t="str">
        <f>VLOOKUP(H16,'LibSets constants'!$A$2:$B$999,2,FALSE)</f>
        <v>DLC_BASE_GAME</v>
      </c>
      <c r="J16" s="21" t="str">
        <f>VLOOKUP(H16,'LibSets constants'!$A$2:$C$999,3,FALSE)</f>
        <v>Included in base game</v>
      </c>
    </row>
    <row r="17" spans="1:10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constants'!$E$2:$M$9998,8,FALSE)),"",VLOOKUP(B17,'ESO zone constants'!$E$2:$M$9998,8,FALSE))</f>
        <v>681</v>
      </c>
      <c r="G17" s="3">
        <f>VLOOKUP(F17,'ESO zone constants'!$A$2:$C$9998,3,FALSE)</f>
        <v>108</v>
      </c>
      <c r="H17" s="4">
        <v>0</v>
      </c>
      <c r="I17" s="21" t="str">
        <f>VLOOKUP(H17,'LibSets constants'!$A$2:$B$999,2,FALSE)</f>
        <v>DLC_BASE_GAME</v>
      </c>
      <c r="J17" s="21" t="str">
        <f>VLOOKUP(H17,'LibSets constants'!$A$2:$C$999,3,FALSE)</f>
        <v>Included in base game</v>
      </c>
    </row>
    <row r="18" spans="1:10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constants'!$E$2:$M$9998,8,FALSE)),"",VLOOKUP(B18,'ESO zone constants'!$E$2:$M$9998,8,FALSE))</f>
        <v>681</v>
      </c>
      <c r="G18" s="3">
        <f>VLOOKUP(F18,'ESO zone constants'!$A$2:$C$9998,3,FALSE)</f>
        <v>108</v>
      </c>
      <c r="H18" s="4">
        <v>0</v>
      </c>
      <c r="I18" s="21" t="str">
        <f>VLOOKUP(H18,'LibSets constants'!$A$2:$B$999,2,FALSE)</f>
        <v>DLC_BASE_GAME</v>
      </c>
      <c r="J18" s="21" t="str">
        <f>VLOOKUP(H18,'LibSets constants'!$A$2:$C$999,3,FALSE)</f>
        <v>Included in base game</v>
      </c>
    </row>
    <row r="19" spans="1:10" x14ac:dyDescent="0.25">
      <c r="A19" s="2" t="s">
        <v>795</v>
      </c>
      <c r="B19" s="2" t="s">
        <v>747</v>
      </c>
      <c r="D19" s="9" t="s">
        <v>100</v>
      </c>
      <c r="E19" t="s">
        <v>101</v>
      </c>
      <c r="F19" s="3">
        <f>IF(ISERROR(VLOOKUP(B19,'ESO zone constants'!$E$2:$M$9998,8,FALSE)),"",VLOOKUP(B19,'ESO zone constants'!$E$2:$M$9998,8,FALSE))</f>
        <v>1051</v>
      </c>
      <c r="G19" s="3">
        <f>VLOOKUP(F19,'ESO zone constants'!$A$2:$C$9998,3,FALSE)</f>
        <v>1011</v>
      </c>
      <c r="H19" s="4">
        <v>10</v>
      </c>
      <c r="I19" s="21" t="str">
        <f>VLOOKUP(H19,'LibSets constants'!$A$2:$B$999,2,FALSE)</f>
        <v>DLC_SUMMERSET</v>
      </c>
      <c r="J19" s="21" t="str">
        <f>VLOOKUP(H19,'LibSets constants'!$A$2:$C$999,3,FALSE)</f>
        <v>Summerset</v>
      </c>
    </row>
    <row r="20" spans="1:10" x14ac:dyDescent="0.25">
      <c r="A20" s="2" t="s">
        <v>795</v>
      </c>
      <c r="B20" s="2" t="s">
        <v>747</v>
      </c>
      <c r="D20" s="9" t="s">
        <v>101</v>
      </c>
      <c r="E20" t="s">
        <v>101</v>
      </c>
      <c r="F20" s="3">
        <f>IF(ISERROR(VLOOKUP(B20,'ESO zone constants'!$E$2:$M$9998,8,FALSE)),"",VLOOKUP(B20,'ESO zone constants'!$E$2:$M$9998,8,FALSE))</f>
        <v>1051</v>
      </c>
      <c r="G20" s="3">
        <f>VLOOKUP(F20,'ESO zone constants'!$A$2:$C$9998,3,FALSE)</f>
        <v>1011</v>
      </c>
      <c r="H20" s="4">
        <v>10</v>
      </c>
      <c r="I20" s="21" t="str">
        <f>VLOOKUP(H20,'LibSets constants'!$A$2:$B$999,2,FALSE)</f>
        <v>DLC_SUMMERSET</v>
      </c>
      <c r="J20" s="21" t="str">
        <f>VLOOKUP(H20,'LibSets constants'!$A$2:$C$999,3,FALSE)</f>
        <v>Summerset</v>
      </c>
    </row>
    <row r="21" spans="1:10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constants'!$E$2:$M$9998,8,FALSE)),"",VLOOKUP(B21,'ESO zone constants'!$E$2:$M$9998,8,FALSE))</f>
        <v>848</v>
      </c>
      <c r="G21" s="3">
        <f>VLOOKUP(F21,'ESO zone constants'!$A$2:$C$9998,3,FALSE)</f>
        <v>117</v>
      </c>
      <c r="H21" s="4">
        <v>5</v>
      </c>
      <c r="I21" s="21" t="str">
        <f>VLOOKUP(H21,'LibSets constants'!$A$2:$B$999,2,FALSE)</f>
        <v>DLC_SHADOWS_OF_THE_HIST</v>
      </c>
      <c r="J21" s="21" t="str">
        <f>VLOOKUP(H21,'LibSets constants'!$A$2:$C$999,3,FALSE)</f>
        <v>Shadows of the Hist</v>
      </c>
    </row>
    <row r="22" spans="1:10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constants'!$E$2:$M$9998,8,FALSE)),"",VLOOKUP(B22,'ESO zone constants'!$E$2:$M$9998,8,FALSE))</f>
        <v>848</v>
      </c>
      <c r="G22" s="3">
        <f>VLOOKUP(F22,'ESO zone constants'!$A$2:$C$9998,3,FALSE)</f>
        <v>117</v>
      </c>
      <c r="H22" s="4">
        <v>5</v>
      </c>
      <c r="I22" s="21" t="str">
        <f>VLOOKUP(H22,'LibSets constants'!$A$2:$B$999,2,FALSE)</f>
        <v>DLC_SHADOWS_OF_THE_HIST</v>
      </c>
      <c r="J22" s="21" t="str">
        <f>VLOOKUP(H22,'LibSets constants'!$A$2:$C$999,3,FALSE)</f>
        <v>Shadows of the Hist</v>
      </c>
    </row>
    <row r="23" spans="1:10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constants'!$E$2:$M$9998,8,FALSE)),"",VLOOKUP(B23,'ESO zone constants'!$E$2:$M$9998,8,FALSE))</f>
        <v>130</v>
      </c>
      <c r="G23" s="3">
        <f>VLOOKUP(F23,'ESO zone constants'!$A$2:$C$9998,3,FALSE)</f>
        <v>20</v>
      </c>
      <c r="H23" s="4">
        <v>0</v>
      </c>
      <c r="I23" s="21" t="str">
        <f>VLOOKUP(H23,'LibSets constants'!$A$2:$B$999,2,FALSE)</f>
        <v>DLC_BASE_GAME</v>
      </c>
      <c r="J23" s="21" t="str">
        <f>VLOOKUP(H23,'LibSets constants'!$A$2:$C$999,3,FALSE)</f>
        <v>Included in base game</v>
      </c>
    </row>
    <row r="24" spans="1:10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constants'!$E$2:$M$9998,8,FALSE)),"",VLOOKUP(B24,'ESO zone constants'!$E$2:$M$9998,8,FALSE))</f>
        <v>130</v>
      </c>
      <c r="G24" s="3">
        <f>VLOOKUP(F24,'ESO zone constants'!$A$2:$C$9998,3,FALSE)</f>
        <v>20</v>
      </c>
      <c r="H24" s="4">
        <v>0</v>
      </c>
      <c r="I24" s="21" t="str">
        <f>VLOOKUP(H24,'LibSets constants'!$A$2:$B$999,2,FALSE)</f>
        <v>DLC_BASE_GAME</v>
      </c>
      <c r="J24" s="21" t="str">
        <f>VLOOKUP(H24,'LibSets constants'!$A$2:$C$999,3,FALSE)</f>
        <v>Included in base game</v>
      </c>
    </row>
    <row r="25" spans="1:10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constants'!$E$2:$M$9998,8,FALSE)),"",VLOOKUP(B25,'ESO zone constants'!$E$2:$M$9998,8,FALSE))</f>
        <v>932</v>
      </c>
      <c r="G25" s="3">
        <f>VLOOKUP(F25,'ESO zone constants'!$A$2:$C$9998,3,FALSE)</f>
        <v>20</v>
      </c>
      <c r="H25" s="4">
        <v>0</v>
      </c>
      <c r="I25" s="21" t="str">
        <f>VLOOKUP(H25,'LibSets constants'!$A$2:$B$999,2,FALSE)</f>
        <v>DLC_BASE_GAME</v>
      </c>
      <c r="J25" s="21" t="str">
        <f>VLOOKUP(H25,'LibSets constants'!$A$2:$C$999,3,FALSE)</f>
        <v>Included in base game</v>
      </c>
    </row>
    <row r="26" spans="1:10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constants'!$E$2:$M$9998,8,FALSE)),"",VLOOKUP(B26,'ESO zone constants'!$E$2:$M$9998,8,FALSE))</f>
        <v>932</v>
      </c>
      <c r="G26" s="3">
        <f>VLOOKUP(F26,'ESO zone constants'!$A$2:$C$9998,3,FALSE)</f>
        <v>20</v>
      </c>
      <c r="H26" s="4">
        <v>0</v>
      </c>
      <c r="I26" s="21" t="str">
        <f>VLOOKUP(H26,'LibSets constants'!$A$2:$B$999,2,FALSE)</f>
        <v>DLC_BASE_GAME</v>
      </c>
      <c r="J26" s="21" t="str">
        <f>VLOOKUP(H26,'LibSets constants'!$A$2:$C$999,3,FALSE)</f>
        <v>Included in base game</v>
      </c>
    </row>
    <row r="27" spans="1:10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constants'!$E$2:$M$9998,8,FALSE)),"",VLOOKUP(B27,'ESO zone constants'!$E$2:$M$9998,8,FALSE))</f>
        <v>63</v>
      </c>
      <c r="G27" s="3">
        <f>VLOOKUP(F27,'ESO zone constants'!$A$2:$C$9998,3,FALSE)</f>
        <v>57</v>
      </c>
      <c r="H27" s="4">
        <v>0</v>
      </c>
      <c r="I27" s="21" t="str">
        <f>VLOOKUP(H27,'LibSets constants'!$A$2:$B$999,2,FALSE)</f>
        <v>DLC_BASE_GAME</v>
      </c>
      <c r="J27" s="21" t="str">
        <f>VLOOKUP(H27,'LibSets constants'!$A$2:$C$999,3,FALSE)</f>
        <v>Included in base game</v>
      </c>
    </row>
    <row r="28" spans="1:10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constants'!$E$2:$M$9998,8,FALSE)),"",VLOOKUP(B28,'ESO zone constants'!$E$2:$M$9998,8,FALSE))</f>
        <v>63</v>
      </c>
      <c r="G28" s="3">
        <f>VLOOKUP(F28,'ESO zone constants'!$A$2:$C$9998,3,FALSE)</f>
        <v>57</v>
      </c>
      <c r="H28" s="4">
        <v>0</v>
      </c>
      <c r="I28" s="21" t="str">
        <f>VLOOKUP(H28,'LibSets constants'!$A$2:$B$999,2,FALSE)</f>
        <v>DLC_BASE_GAME</v>
      </c>
      <c r="J28" s="21" t="str">
        <f>VLOOKUP(H28,'LibSets constants'!$A$2:$C$999,3,FALSE)</f>
        <v>Included in base game</v>
      </c>
    </row>
    <row r="29" spans="1:10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constants'!$E$2:$M$9998,8,FALSE)),"",VLOOKUP(B29,'ESO zone constants'!$E$2:$M$9998,8,FALSE))</f>
        <v>930</v>
      </c>
      <c r="G29" s="3">
        <f>VLOOKUP(F29,'ESO zone constants'!$A$2:$C$9998,3,FALSE)</f>
        <v>57</v>
      </c>
      <c r="H29" s="4">
        <v>0</v>
      </c>
      <c r="I29" s="21" t="str">
        <f>VLOOKUP(H29,'LibSets constants'!$A$2:$B$999,2,FALSE)</f>
        <v>DLC_BASE_GAME</v>
      </c>
      <c r="J29" s="21" t="str">
        <f>VLOOKUP(H29,'LibSets constants'!$A$2:$C$999,3,FALSE)</f>
        <v>Included in base game</v>
      </c>
    </row>
    <row r="30" spans="1:10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constants'!$E$2:$M$9998,8,FALSE)),"",VLOOKUP(B30,'ESO zone constants'!$E$2:$M$9998,8,FALSE))</f>
        <v>930</v>
      </c>
      <c r="G30" s="3">
        <f>VLOOKUP(F30,'ESO zone constants'!$A$2:$C$9998,3,FALSE)</f>
        <v>57</v>
      </c>
      <c r="H30" s="4">
        <v>0</v>
      </c>
      <c r="I30" s="21" t="str">
        <f>VLOOKUP(H30,'LibSets constants'!$A$2:$B$999,2,FALSE)</f>
        <v>DLC_BASE_GAME</v>
      </c>
      <c r="J30" s="21" t="str">
        <f>VLOOKUP(H30,'LibSets constants'!$A$2:$C$999,3,FALSE)</f>
        <v>Included in base game</v>
      </c>
    </row>
    <row r="31" spans="1:10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constants'!$E$2:$M$9998,8,FALSE)),"",VLOOKUP(B31,'ESO zone constants'!$E$2:$M$9998,8,FALSE))</f>
        <v>1081</v>
      </c>
      <c r="G31" s="3">
        <f>VLOOKUP(F31,'ESO zone constants'!$A$2:$C$9998,3,FALSE)</f>
        <v>823</v>
      </c>
      <c r="H31" s="4">
        <v>13</v>
      </c>
      <c r="I31" s="21" t="str">
        <f>VLOOKUP(H31,'LibSets constants'!$A$2:$B$999,2,FALSE)</f>
        <v>DLC_WRATHSTONE</v>
      </c>
      <c r="J31" s="21" t="str">
        <f>VLOOKUP(H31,'LibSets constants'!$A$2:$C$999,3,FALSE)</f>
        <v>Wrathstone</v>
      </c>
    </row>
    <row r="32" spans="1:10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constants'!$E$2:$M$9998,8,FALSE)),"",VLOOKUP(B32,'ESO zone constants'!$E$2:$M$9998,8,FALSE))</f>
        <v>1081</v>
      </c>
      <c r="G32" s="3">
        <f>VLOOKUP(F32,'ESO zone constants'!$A$2:$C$9998,3,FALSE)</f>
        <v>823</v>
      </c>
      <c r="H32" s="4">
        <v>13</v>
      </c>
      <c r="I32" s="21" t="str">
        <f>VLOOKUP(H32,'LibSets constants'!$A$2:$B$999,2,FALSE)</f>
        <v>DLC_WRATHSTONE</v>
      </c>
      <c r="J32" s="21" t="str">
        <f>VLOOKUP(H32,'LibSets constants'!$A$2:$C$999,3,FALSE)</f>
        <v>Wrathstone</v>
      </c>
    </row>
    <row r="33" spans="1:10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constants'!$E$2:$M$9998,8,FALSE)),"",VLOOKUP(B33,'ESO zone constants'!$E$2:$M$9998,8,FALSE))</f>
        <v>449</v>
      </c>
      <c r="G33" s="3">
        <f>VLOOKUP(F33,'ESO zone constants'!$A$2:$C$9998,3,FALSE)</f>
        <v>101</v>
      </c>
      <c r="H33" s="4">
        <v>0</v>
      </c>
      <c r="I33" s="21" t="str">
        <f>VLOOKUP(H33,'LibSets constants'!$A$2:$B$999,2,FALSE)</f>
        <v>DLC_BASE_GAME</v>
      </c>
      <c r="J33" s="21" t="str">
        <f>VLOOKUP(H33,'LibSets constants'!$A$2:$C$999,3,FALSE)</f>
        <v>Included in base game</v>
      </c>
    </row>
    <row r="34" spans="1:10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constants'!$E$2:$M$9998,8,FALSE)),"",VLOOKUP(B34,'ESO zone constants'!$E$2:$M$9998,8,FALSE))</f>
        <v>449</v>
      </c>
      <c r="G34" s="3">
        <f>VLOOKUP(F34,'ESO zone constants'!$A$2:$C$9998,3,FALSE)</f>
        <v>101</v>
      </c>
      <c r="H34" s="4">
        <v>0</v>
      </c>
      <c r="I34" s="21" t="str">
        <f>VLOOKUP(H34,'LibSets constants'!$A$2:$B$999,2,FALSE)</f>
        <v>DLC_BASE_GAME</v>
      </c>
      <c r="J34" s="21" t="str">
        <f>VLOOKUP(H34,'LibSets constants'!$A$2:$C$999,3,FALSE)</f>
        <v>Included in base game</v>
      </c>
    </row>
    <row r="35" spans="1:10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constants'!$E$2:$M$9998,8,FALSE)),"",VLOOKUP(B35,'ESO zone constants'!$E$2:$M$9998,8,FALSE))</f>
        <v>126</v>
      </c>
      <c r="G35" s="3">
        <f>VLOOKUP(F35,'ESO zone constants'!$A$2:$C$9998,3,FALSE)</f>
        <v>383</v>
      </c>
      <c r="H35" s="4">
        <v>0</v>
      </c>
      <c r="I35" s="21" t="str">
        <f>VLOOKUP(H35,'LibSets constants'!$A$2:$B$999,2,FALSE)</f>
        <v>DLC_BASE_GAME</v>
      </c>
      <c r="J35" s="21" t="str">
        <f>VLOOKUP(H35,'LibSets constants'!$A$2:$C$999,3,FALSE)</f>
        <v>Included in base game</v>
      </c>
    </row>
    <row r="36" spans="1:10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constants'!$E$2:$M$9998,8,FALSE)),"",VLOOKUP(B36,'ESO zone constants'!$E$2:$M$9998,8,FALSE))</f>
        <v>126</v>
      </c>
      <c r="G36" s="3">
        <f>VLOOKUP(F36,'ESO zone constants'!$A$2:$C$9998,3,FALSE)</f>
        <v>383</v>
      </c>
      <c r="H36" s="4">
        <v>0</v>
      </c>
      <c r="I36" s="21" t="str">
        <f>VLOOKUP(H36,'LibSets constants'!$A$2:$B$999,2,FALSE)</f>
        <v>DLC_BASE_GAME</v>
      </c>
      <c r="J36" s="21" t="str">
        <f>VLOOKUP(H36,'LibSets constants'!$A$2:$C$999,3,FALSE)</f>
        <v>Included in base game</v>
      </c>
    </row>
    <row r="37" spans="1:10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constants'!$E$2:$M$9998,8,FALSE)),"",VLOOKUP(B37,'ESO zone constants'!$E$2:$M$9998,8,FALSE))</f>
        <v>931</v>
      </c>
      <c r="G37" s="3">
        <f>VLOOKUP(F37,'ESO zone constants'!$A$2:$C$9998,3,FALSE)</f>
        <v>383</v>
      </c>
      <c r="H37" s="4">
        <v>0</v>
      </c>
      <c r="I37" s="21" t="str">
        <f>VLOOKUP(H37,'LibSets constants'!$A$2:$B$999,2,FALSE)</f>
        <v>DLC_BASE_GAME</v>
      </c>
      <c r="J37" s="21" t="str">
        <f>VLOOKUP(H37,'LibSets constants'!$A$2:$C$999,3,FALSE)</f>
        <v>Included in base game</v>
      </c>
    </row>
    <row r="38" spans="1:10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constants'!$E$2:$M$9998,8,FALSE)),"",VLOOKUP(B38,'ESO zone constants'!$E$2:$M$9998,8,FALSE))</f>
        <v>931</v>
      </c>
      <c r="G38" s="3">
        <f>VLOOKUP(F38,'ESO zone constants'!$A$2:$C$9998,3,FALSE)</f>
        <v>383</v>
      </c>
      <c r="H38" s="4">
        <v>0</v>
      </c>
      <c r="I38" s="21" t="str">
        <f>VLOOKUP(H38,'LibSets constants'!$A$2:$B$999,2,FALSE)</f>
        <v>DLC_BASE_GAME</v>
      </c>
      <c r="J38" s="21" t="str">
        <f>VLOOKUP(H38,'LibSets constants'!$A$2:$C$999,3,FALSE)</f>
        <v>Included in base game</v>
      </c>
    </row>
    <row r="39" spans="1:10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constants'!$E$2:$M$9998,8,FALSE)),"",VLOOKUP(B39,'ESO zone constants'!$E$2:$M$9998,8,FALSE))</f>
        <v>974</v>
      </c>
      <c r="G39" s="3">
        <f>VLOOKUP(F39,'ESO zone constants'!$A$2:$C$9998,3,FALSE)</f>
        <v>888</v>
      </c>
      <c r="H39" s="4">
        <v>9</v>
      </c>
      <c r="I39" s="21" t="str">
        <f>VLOOKUP(H39,'LibSets constants'!$A$2:$B$999,2,FALSE)</f>
        <v>DLC_DRAGON_BONES</v>
      </c>
      <c r="J39" s="21" t="str">
        <f>VLOOKUP(H39,'LibSets constants'!$A$2:$C$999,3,FALSE)</f>
        <v>Dragon Bones</v>
      </c>
    </row>
    <row r="40" spans="1:10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constants'!$E$2:$M$9998,8,FALSE)),"",VLOOKUP(B40,'ESO zone constants'!$E$2:$M$9998,8,FALSE))</f>
        <v>974</v>
      </c>
      <c r="G40" s="3">
        <f>VLOOKUP(F40,'ESO zone constants'!$A$2:$C$9998,3,FALSE)</f>
        <v>888</v>
      </c>
      <c r="H40" s="4">
        <v>9</v>
      </c>
      <c r="I40" s="21" t="str">
        <f>VLOOKUP(H40,'LibSets constants'!$A$2:$B$999,2,FALSE)</f>
        <v>DLC_DRAGON_BONES</v>
      </c>
      <c r="J40" s="21" t="str">
        <f>VLOOKUP(H40,'LibSets constants'!$A$2:$C$999,3,FALSE)</f>
        <v>Dragon Bones</v>
      </c>
    </row>
    <row r="41" spans="1:10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constants'!$E$2:$M$9998,8,FALSE)),"",VLOOKUP(B41,'ESO zone constants'!$E$2:$M$9998,8,FALSE))</f>
        <v>1009</v>
      </c>
      <c r="G41" s="3">
        <f>VLOOKUP(F41,'ESO zone constants'!$A$2:$C$9998,3,FALSE)</f>
        <v>92</v>
      </c>
      <c r="H41" s="4">
        <v>9</v>
      </c>
      <c r="I41" s="21" t="str">
        <f>VLOOKUP(H41,'LibSets constants'!$A$2:$B$999,2,FALSE)</f>
        <v>DLC_DRAGON_BONES</v>
      </c>
      <c r="J41" s="21" t="str">
        <f>VLOOKUP(H41,'LibSets constants'!$A$2:$C$999,3,FALSE)</f>
        <v>Dragon Bones</v>
      </c>
    </row>
    <row r="42" spans="1:10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constants'!$E$2:$M$9998,8,FALSE)),"",VLOOKUP(B42,'ESO zone constants'!$E$2:$M$9998,8,FALSE))</f>
        <v>1009</v>
      </c>
      <c r="G42" s="3">
        <f>VLOOKUP(F42,'ESO zone constants'!$A$2:$C$9998,3,FALSE)</f>
        <v>92</v>
      </c>
      <c r="H42" s="4">
        <v>9</v>
      </c>
      <c r="I42" s="21" t="str">
        <f>VLOOKUP(H42,'LibSets constants'!$A$2:$B$999,2,FALSE)</f>
        <v>DLC_DRAGON_BONES</v>
      </c>
      <c r="J42" s="21" t="str">
        <f>VLOOKUP(H42,'LibSets constants'!$A$2:$C$999,3,FALSE)</f>
        <v>Dragon Bones</v>
      </c>
    </row>
    <row r="43" spans="1:10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constants'!$E$2:$M$9998,8,FALSE)),"",VLOOKUP(B43,'ESO zone constants'!$E$2:$M$9998,8,FALSE))</f>
        <v>1080</v>
      </c>
      <c r="G43" s="3">
        <f>VLOOKUP(F43,'ESO zone constants'!$A$2:$C$9998,3,FALSE)</f>
        <v>101</v>
      </c>
      <c r="H43" s="4">
        <v>13</v>
      </c>
      <c r="I43" s="21" t="str">
        <f>VLOOKUP(H43,'LibSets constants'!$A$2:$B$999,2,FALSE)</f>
        <v>DLC_WRATHSTONE</v>
      </c>
      <c r="J43" s="21" t="str">
        <f>VLOOKUP(H43,'LibSets constants'!$A$2:$C$999,3,FALSE)</f>
        <v>Wrathstone</v>
      </c>
    </row>
    <row r="44" spans="1:10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constants'!$E$2:$M$9998,8,FALSE)),"",VLOOKUP(B44,'ESO zone constants'!$E$2:$M$9998,8,FALSE))</f>
        <v>1080</v>
      </c>
      <c r="G44" s="3">
        <f>VLOOKUP(F44,'ESO zone constants'!$A$2:$C$9998,3,FALSE)</f>
        <v>101</v>
      </c>
      <c r="H44" s="4">
        <v>13</v>
      </c>
      <c r="I44" s="21" t="str">
        <f>VLOOKUP(H44,'LibSets constants'!$A$2:$B$999,2,FALSE)</f>
        <v>DLC_WRATHSTONE</v>
      </c>
      <c r="J44" s="21" t="str">
        <f>VLOOKUP(H44,'LibSets constants'!$A$2:$C$999,3,FALSE)</f>
        <v>Wrathstone</v>
      </c>
    </row>
    <row r="45" spans="1:10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constants'!$E$2:$M$9998,8,FALSE)),"",VLOOKUP(B45,'ESO zone constants'!$E$2:$M$9998,8,FALSE))</f>
        <v>283</v>
      </c>
      <c r="G45" s="3">
        <f>VLOOKUP(F45,'ESO zone constants'!$A$2:$C$9998,3,FALSE)</f>
        <v>41</v>
      </c>
      <c r="H45" s="4">
        <v>0</v>
      </c>
      <c r="I45" s="21" t="str">
        <f>VLOOKUP(H45,'LibSets constants'!$A$2:$B$999,2,FALSE)</f>
        <v>DLC_BASE_GAME</v>
      </c>
      <c r="J45" s="21" t="str">
        <f>VLOOKUP(H45,'LibSets constants'!$A$2:$C$999,3,FALSE)</f>
        <v>Included in base game</v>
      </c>
    </row>
    <row r="46" spans="1:10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constants'!$E$2:$M$9998,8,FALSE)),"",VLOOKUP(B46,'ESO zone constants'!$E$2:$M$9998,8,FALSE))</f>
        <v>283</v>
      </c>
      <c r="G46" s="3">
        <f>VLOOKUP(F46,'ESO zone constants'!$A$2:$C$9998,3,FALSE)</f>
        <v>41</v>
      </c>
      <c r="H46" s="4">
        <v>0</v>
      </c>
      <c r="I46" s="21" t="str">
        <f>VLOOKUP(H46,'LibSets constants'!$A$2:$B$999,2,FALSE)</f>
        <v>DLC_BASE_GAME</v>
      </c>
      <c r="J46" s="21" t="str">
        <f>VLOOKUP(H46,'LibSets constants'!$A$2:$C$999,3,FALSE)</f>
        <v>Included in base game</v>
      </c>
    </row>
    <row r="47" spans="1:10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constants'!$E$2:$M$9998,8,FALSE)),"",VLOOKUP(B47,'ESO zone constants'!$E$2:$M$9998,8,FALSE))</f>
        <v>934</v>
      </c>
      <c r="G47" s="3">
        <f>VLOOKUP(F47,'ESO zone constants'!$A$2:$C$9998,3,FALSE)</f>
        <v>41</v>
      </c>
      <c r="H47" s="4">
        <v>0</v>
      </c>
      <c r="I47" s="21" t="str">
        <f>VLOOKUP(H47,'LibSets constants'!$A$2:$B$999,2,FALSE)</f>
        <v>DLC_BASE_GAME</v>
      </c>
      <c r="J47" s="21" t="str">
        <f>VLOOKUP(H47,'LibSets constants'!$A$2:$C$999,3,FALSE)</f>
        <v>Included in base game</v>
      </c>
    </row>
    <row r="48" spans="1:10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constants'!$E$2:$M$9998,8,FALSE)),"",VLOOKUP(B48,'ESO zone constants'!$E$2:$M$9998,8,FALSE))</f>
        <v>934</v>
      </c>
      <c r="G48" s="3">
        <f>VLOOKUP(F48,'ESO zone constants'!$A$2:$C$9998,3,FALSE)</f>
        <v>41</v>
      </c>
      <c r="H48" s="4">
        <v>0</v>
      </c>
      <c r="I48" s="21" t="str">
        <f>VLOOKUP(H48,'LibSets constants'!$A$2:$B$999,2,FALSE)</f>
        <v>DLC_BASE_GAME</v>
      </c>
      <c r="J48" s="21" t="str">
        <f>VLOOKUP(H48,'LibSets constants'!$A$2:$C$999,3,FALSE)</f>
        <v>Included in base game</v>
      </c>
    </row>
    <row r="49" spans="1:10" x14ac:dyDescent="0.25">
      <c r="A49" s="2" t="s">
        <v>2490</v>
      </c>
      <c r="B49" s="2" t="s">
        <v>687</v>
      </c>
      <c r="D49" s="9" t="s">
        <v>100</v>
      </c>
      <c r="E49" t="s">
        <v>101</v>
      </c>
      <c r="F49" s="3">
        <f>IF(ISERROR(VLOOKUP(B49,'ESO zone constants'!$E$2:$M$9998,8,FALSE)),"",VLOOKUP(B49,'ESO zone constants'!$E$2:$M$9998,8,FALSE))</f>
        <v>975</v>
      </c>
      <c r="G49" s="3">
        <f>VLOOKUP(F49,'ESO zone constants'!$A$2:$C$9998,3,FALSE)</f>
        <v>849</v>
      </c>
      <c r="H49" s="4">
        <v>8</v>
      </c>
      <c r="I49" s="21" t="str">
        <f>VLOOKUP(H49,'LibSets constants'!$A$2:$B$999,2,FALSE)</f>
        <v>DLC_CLOCKWORK_CITY</v>
      </c>
      <c r="J49" s="21" t="str">
        <f>VLOOKUP(H49,'LibSets constants'!$A$2:$C$999,3,FALSE)</f>
        <v>Clockwork City</v>
      </c>
    </row>
    <row r="50" spans="1:10" x14ac:dyDescent="0.25">
      <c r="A50" s="2" t="s">
        <v>2490</v>
      </c>
      <c r="B50" s="2" t="s">
        <v>687</v>
      </c>
      <c r="D50" s="9" t="s">
        <v>101</v>
      </c>
      <c r="E50" t="s">
        <v>101</v>
      </c>
      <c r="F50" s="3">
        <f>IF(ISERROR(VLOOKUP(B50,'ESO zone constants'!$E$2:$M$9998,8,FALSE)),"",VLOOKUP(B50,'ESO zone constants'!$E$2:$M$9998,8,FALSE))</f>
        <v>975</v>
      </c>
      <c r="G50" s="3">
        <f>VLOOKUP(F50,'ESO zone constants'!$A$2:$C$9998,3,FALSE)</f>
        <v>849</v>
      </c>
      <c r="H50" s="4">
        <v>8</v>
      </c>
      <c r="I50" s="21" t="str">
        <f>VLOOKUP(H50,'LibSets constants'!$A$2:$B$999,2,FALSE)</f>
        <v>DLC_CLOCKWORK_CITY</v>
      </c>
      <c r="J50" s="21" t="str">
        <f>VLOOKUP(H50,'LibSets constants'!$A$2:$C$999,3,FALSE)</f>
        <v>Clockwork City</v>
      </c>
    </row>
    <row r="51" spans="1:10" x14ac:dyDescent="0.25">
      <c r="A51" s="2" t="s">
        <v>2489</v>
      </c>
      <c r="B51" s="2" t="s">
        <v>487</v>
      </c>
      <c r="D51" s="9" t="s">
        <v>100</v>
      </c>
      <c r="E51" t="s">
        <v>101</v>
      </c>
      <c r="F51" s="3">
        <f>IF(ISERROR(VLOOKUP(B51,'ESO zone constants'!$E$2:$M$9998,8,FALSE)),"",VLOOKUP(B51,'ESO zone constants'!$E$2:$M$9998,8,FALSE))</f>
        <v>636</v>
      </c>
      <c r="G51" s="3">
        <f>VLOOKUP(F51,'ESO zone constants'!$A$2:$C$9998,3,FALSE)</f>
        <v>888</v>
      </c>
      <c r="H51" s="4">
        <v>0</v>
      </c>
      <c r="I51" s="21" t="str">
        <f>VLOOKUP(H51,'LibSets constants'!$A$2:$B$999,2,FALSE)</f>
        <v>DLC_BASE_GAME</v>
      </c>
      <c r="J51" s="21" t="str">
        <f>VLOOKUP(H51,'LibSets constants'!$A$2:$C$999,3,FALSE)</f>
        <v>Included in base game</v>
      </c>
    </row>
    <row r="52" spans="1:10" x14ac:dyDescent="0.25">
      <c r="A52" s="2" t="s">
        <v>2489</v>
      </c>
      <c r="B52" s="2" t="s">
        <v>487</v>
      </c>
      <c r="D52" s="9" t="s">
        <v>101</v>
      </c>
      <c r="E52" t="s">
        <v>101</v>
      </c>
      <c r="F52" s="3">
        <f>IF(ISERROR(VLOOKUP(B52,'ESO zone constants'!$E$2:$M$9998,8,FALSE)),"",VLOOKUP(B52,'ESO zone constants'!$E$2:$M$9998,8,FALSE))</f>
        <v>636</v>
      </c>
      <c r="G52" s="3">
        <f>VLOOKUP(F52,'ESO zone constants'!$A$2:$C$9998,3,FALSE)</f>
        <v>888</v>
      </c>
      <c r="H52" s="4">
        <v>0</v>
      </c>
      <c r="I52" s="21" t="str">
        <f>VLOOKUP(H52,'LibSets constants'!$A$2:$B$999,2,FALSE)</f>
        <v>DLC_BASE_GAME</v>
      </c>
      <c r="J52" s="21" t="str">
        <f>VLOOKUP(H52,'LibSets constants'!$A$2:$C$999,3,FALSE)</f>
        <v>Included in base game</v>
      </c>
    </row>
    <row r="53" spans="1:10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constants'!$E$2:$M$9998,8,FALSE)),"",VLOOKUP(B53,'ESO zone constants'!$E$2:$M$9998,8,FALSE))</f>
        <v>678</v>
      </c>
      <c r="G53" s="3">
        <f>VLOOKUP(F53,'ESO zone constants'!$A$2:$C$9998,3,FALSE)</f>
        <v>584</v>
      </c>
      <c r="H53" s="4">
        <v>1</v>
      </c>
      <c r="I53" s="21" t="str">
        <f>VLOOKUP(H53,'LibSets constants'!$A$2:$B$999,2,FALSE)</f>
        <v>DLC_IMPERIAL_CITY</v>
      </c>
      <c r="J53" s="21" t="str">
        <f>VLOOKUP(H53,'LibSets constants'!$A$2:$C$999,3,FALSE)</f>
        <v>Imperial City</v>
      </c>
    </row>
    <row r="54" spans="1:10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constants'!$E$2:$M$9998,8,FALSE)),"",VLOOKUP(B54,'ESO zone constants'!$E$2:$M$9998,8,FALSE))</f>
        <v>678</v>
      </c>
      <c r="G54" s="3">
        <f>VLOOKUP(F54,'ESO zone constants'!$A$2:$C$9998,3,FALSE)</f>
        <v>584</v>
      </c>
      <c r="H54" s="4">
        <v>1</v>
      </c>
      <c r="I54" s="21" t="str">
        <f>VLOOKUP(H54,'LibSets constants'!$A$2:$B$999,2,FALSE)</f>
        <v>DLC_IMPERIAL_CITY</v>
      </c>
      <c r="J54" s="21" t="str">
        <f>VLOOKUP(H54,'LibSets constants'!$A$2:$C$999,3,FALSE)</f>
        <v>Imperial City</v>
      </c>
    </row>
    <row r="55" spans="1:10" x14ac:dyDescent="0.25">
      <c r="A55" s="2" t="s">
        <v>4303</v>
      </c>
      <c r="B55" s="2" t="s">
        <v>4298</v>
      </c>
      <c r="D55" s="9" t="s">
        <v>100</v>
      </c>
      <c r="E55" s="37" t="s">
        <v>100</v>
      </c>
      <c r="F55" s="3">
        <f>IF(ISERROR(VLOOKUP(B55,'ESO zone constants'!$E$2:$M$9998,8,FALSE)),"",VLOOKUP(B55,'ESO zone constants'!$E$2:$M$9998,8,FALSE))</f>
        <v>1123</v>
      </c>
      <c r="G55" s="3">
        <f>VLOOKUP(F55,'ESO zone constants'!$A$2:$C$9998,3,FALSE)</f>
        <v>383</v>
      </c>
      <c r="H55" s="4">
        <v>15</v>
      </c>
      <c r="I55" s="21" t="str">
        <f>VLOOKUP(H55,'LibSets constants'!$A$2:$B$999,2,FALSE)</f>
        <v>DLC_SCALEBREAKER</v>
      </c>
      <c r="J55" s="21" t="str">
        <f>VLOOKUP(H55,'LibSets constants'!$A$2:$C$999,3,FALSE)</f>
        <v>Scalebraker</v>
      </c>
    </row>
    <row r="56" spans="1:10" x14ac:dyDescent="0.25">
      <c r="A56" s="2" t="s">
        <v>4303</v>
      </c>
      <c r="B56" s="2" t="s">
        <v>4298</v>
      </c>
      <c r="D56" s="9" t="s">
        <v>101</v>
      </c>
      <c r="E56" s="37" t="s">
        <v>100</v>
      </c>
      <c r="F56" s="3">
        <f>IF(ISERROR(VLOOKUP(B56,'ESO zone constants'!$E$2:$M$9998,8,FALSE)),"",VLOOKUP(B56,'ESO zone constants'!$E$2:$M$9998,8,FALSE))</f>
        <v>1123</v>
      </c>
      <c r="G56" s="3">
        <f>VLOOKUP(F56,'ESO zone constants'!$A$2:$C$9998,3,FALSE)</f>
        <v>383</v>
      </c>
      <c r="H56" s="4">
        <v>15</v>
      </c>
      <c r="I56" s="21" t="str">
        <f>VLOOKUP(H56,'LibSets constants'!$A$2:$B$999,2,FALSE)</f>
        <v>DLC_SCALEBREAKER</v>
      </c>
      <c r="J56" s="21" t="str">
        <f>VLOOKUP(H56,'LibSets constants'!$A$2:$C$999,3,FALSE)</f>
        <v>Scalebraker</v>
      </c>
    </row>
    <row r="57" spans="1:10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constants'!$E$2:$M$9998,8,FALSE)),"",VLOOKUP(B57,'ESO zone constants'!$E$2:$M$9998,8,FALSE))</f>
        <v>1055</v>
      </c>
      <c r="G57" s="3">
        <f>VLOOKUP(F57,'ESO zone constants'!$A$2:$C$9998,3,FALSE)</f>
        <v>108</v>
      </c>
      <c r="H57" s="4">
        <v>11</v>
      </c>
      <c r="I57" s="21" t="str">
        <f>VLOOKUP(H57,'LibSets constants'!$A$2:$B$999,2,FALSE)</f>
        <v>DLC_WOLFHUNTER</v>
      </c>
      <c r="J57" s="21" t="str">
        <f>VLOOKUP(H57,'LibSets constants'!$A$2:$C$999,3,FALSE)</f>
        <v>Wolfhunter</v>
      </c>
    </row>
    <row r="58" spans="1:10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constants'!$E$2:$M$9998,8,FALSE)),"",VLOOKUP(B58,'ESO zone constants'!$E$2:$M$9998,8,FALSE))</f>
        <v>1055</v>
      </c>
      <c r="G58" s="3">
        <f>VLOOKUP(F58,'ESO zone constants'!$A$2:$C$9998,3,FALSE)</f>
        <v>108</v>
      </c>
      <c r="H58" s="4">
        <v>11</v>
      </c>
      <c r="I58" s="21" t="str">
        <f>VLOOKUP(H58,'LibSets constants'!$A$2:$B$999,2,FALSE)</f>
        <v>DLC_WOLFHUNTER</v>
      </c>
      <c r="J58" s="21" t="str">
        <f>VLOOKUP(H58,'LibSets constants'!$A$2:$C$999,3,FALSE)</f>
        <v>Wolfhunter</v>
      </c>
    </row>
    <row r="59" spans="1:10" x14ac:dyDescent="0.25">
      <c r="A59" s="2" t="s">
        <v>1154</v>
      </c>
      <c r="B59" s="2" t="s">
        <v>522</v>
      </c>
      <c r="D59" s="9" t="s">
        <v>100</v>
      </c>
      <c r="E59" t="s">
        <v>101</v>
      </c>
      <c r="F59" s="3">
        <f>IF(ISERROR(VLOOKUP(B59,'ESO zone constants'!$E$2:$M$9998,8,FALSE)),"",VLOOKUP(B59,'ESO zone constants'!$E$2:$M$9998,8,FALSE))</f>
        <v>725</v>
      </c>
      <c r="G59" s="3">
        <f>VLOOKUP(F59,'ESO zone constants'!$A$2:$C$9998,3,FALSE)</f>
        <v>816</v>
      </c>
      <c r="H59" s="4">
        <v>3</v>
      </c>
      <c r="I59" s="21" t="str">
        <f>VLOOKUP(H59,'LibSets constants'!$A$2:$B$999,2,FALSE)</f>
        <v>DLC_THIEVES_GUILD</v>
      </c>
      <c r="J59" s="21" t="str">
        <f>VLOOKUP(H59,'LibSets constants'!$A$2:$C$999,3,FALSE)</f>
        <v>Thieves Guild</v>
      </c>
    </row>
    <row r="60" spans="1:10" x14ac:dyDescent="0.25">
      <c r="A60" s="2" t="s">
        <v>1154</v>
      </c>
      <c r="B60" s="2" t="s">
        <v>522</v>
      </c>
      <c r="D60" s="9" t="s">
        <v>101</v>
      </c>
      <c r="E60" t="s">
        <v>101</v>
      </c>
      <c r="F60" s="3">
        <f>IF(ISERROR(VLOOKUP(B60,'ESO zone constants'!$E$2:$M$9998,8,FALSE)),"",VLOOKUP(B60,'ESO zone constants'!$E$2:$M$9998,8,FALSE))</f>
        <v>725</v>
      </c>
      <c r="G60" s="3">
        <f>VLOOKUP(F60,'ESO zone constants'!$A$2:$C$9998,3,FALSE)</f>
        <v>816</v>
      </c>
      <c r="H60" s="4">
        <v>3</v>
      </c>
      <c r="I60" s="21" t="str">
        <f>VLOOKUP(H60,'LibSets constants'!$A$2:$B$999,2,FALSE)</f>
        <v>DLC_THIEVES_GUILD</v>
      </c>
      <c r="J60" s="21" t="str">
        <f>VLOOKUP(H60,'LibSets constants'!$A$2:$C$999,3,FALSE)</f>
        <v>Thieves Guild</v>
      </c>
    </row>
    <row r="61" spans="1:10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constants'!$E$2:$M$9998,8,FALSE)),"",VLOOKUP(B61,'ESO zone constants'!$E$2:$M$9998,8,FALSE))</f>
        <v>1052</v>
      </c>
      <c r="G61" s="3">
        <f>VLOOKUP(F61,'ESO zone constants'!$A$2:$C$9998,3,FALSE)</f>
        <v>382</v>
      </c>
      <c r="H61" s="4">
        <v>11</v>
      </c>
      <c r="I61" s="21" t="str">
        <f>VLOOKUP(H61,'LibSets constants'!$A$2:$B$999,2,FALSE)</f>
        <v>DLC_WOLFHUNTER</v>
      </c>
      <c r="J61" s="21" t="str">
        <f>VLOOKUP(H61,'LibSets constants'!$A$2:$C$999,3,FALSE)</f>
        <v>Wolfhunter</v>
      </c>
    </row>
    <row r="62" spans="1:10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constants'!$E$2:$M$9998,8,FALSE)),"",VLOOKUP(B62,'ESO zone constants'!$E$2:$M$9998,8,FALSE))</f>
        <v>1052</v>
      </c>
      <c r="G62" s="3">
        <f>VLOOKUP(F62,'ESO zone constants'!$A$2:$C$9998,3,FALSE)</f>
        <v>382</v>
      </c>
      <c r="H62" s="4">
        <v>11</v>
      </c>
      <c r="I62" s="21" t="str">
        <f>VLOOKUP(H62,'LibSets constants'!$A$2:$B$999,2,FALSE)</f>
        <v>DLC_WOLFHUNTER</v>
      </c>
      <c r="J62" s="21" t="str">
        <f>VLOOKUP(H62,'LibSets constants'!$A$2:$C$999,3,FALSE)</f>
        <v>Wolfhunter</v>
      </c>
    </row>
    <row r="63" spans="1:10" x14ac:dyDescent="0.25">
      <c r="A63" s="2" t="s">
        <v>4302</v>
      </c>
      <c r="B63" s="2" t="s">
        <v>4297</v>
      </c>
      <c r="D63" s="9" t="s">
        <v>100</v>
      </c>
      <c r="E63" s="37" t="s">
        <v>100</v>
      </c>
      <c r="F63" s="3">
        <f>IF(ISERROR(VLOOKUP(B63,'ESO zone constants'!$E$2:$M$9998,8,FALSE)),"",VLOOKUP(B63,'ESO zone constants'!$E$2:$M$9998,8,FALSE))</f>
        <v>1122</v>
      </c>
      <c r="G63" s="3">
        <f>VLOOKUP(F63,'ESO zone constants'!$A$2:$C$9998,3,FALSE)</f>
        <v>1086</v>
      </c>
      <c r="H63" s="4">
        <v>15</v>
      </c>
      <c r="I63" s="21" t="str">
        <f>VLOOKUP(H63,'LibSets constants'!$A$2:$B$999,2,FALSE)</f>
        <v>DLC_SCALEBREAKER</v>
      </c>
      <c r="J63" s="21" t="str">
        <f>VLOOKUP(H63,'LibSets constants'!$A$2:$C$999,3,FALSE)</f>
        <v>Scalebraker</v>
      </c>
    </row>
    <row r="64" spans="1:10" x14ac:dyDescent="0.25">
      <c r="A64" s="2" t="s">
        <v>4302</v>
      </c>
      <c r="B64" s="2" t="s">
        <v>4297</v>
      </c>
      <c r="D64" s="9" t="s">
        <v>101</v>
      </c>
      <c r="E64" s="37" t="s">
        <v>100</v>
      </c>
      <c r="F64" s="3">
        <f>IF(ISERROR(VLOOKUP(B64,'ESO zone constants'!$E$2:$M$9998,8,FALSE)),"",VLOOKUP(B64,'ESO zone constants'!$E$2:$M$9998,8,FALSE))</f>
        <v>1122</v>
      </c>
      <c r="G64" s="3">
        <f>VLOOKUP(F64,'ESO zone constants'!$A$2:$C$9998,3,FALSE)</f>
        <v>1086</v>
      </c>
      <c r="H64" s="4">
        <v>15</v>
      </c>
      <c r="I64" s="21" t="str">
        <f>VLOOKUP(H64,'LibSets constants'!$A$2:$B$999,2,FALSE)</f>
        <v>DLC_SCALEBREAKER</v>
      </c>
      <c r="J64" s="21" t="str">
        <f>VLOOKUP(H64,'LibSets constants'!$A$2:$C$999,3,FALSE)</f>
        <v>Scalebraker</v>
      </c>
    </row>
    <row r="65" spans="1:10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constants'!$E$2:$M$9998,8,FALSE)),"",VLOOKUP(B65,'ESO zone constants'!$E$2:$M$9998,8,FALSE))</f>
        <v>843</v>
      </c>
      <c r="G65" s="3">
        <f>VLOOKUP(F65,'ESO zone constants'!$A$2:$C$9998,3,FALSE)</f>
        <v>117</v>
      </c>
      <c r="H65" s="4">
        <v>5</v>
      </c>
      <c r="I65" s="21" t="str">
        <f>VLOOKUP(H65,'LibSets constants'!$A$2:$B$999,2,FALSE)</f>
        <v>DLC_SHADOWS_OF_THE_HIST</v>
      </c>
      <c r="J65" s="21" t="str">
        <f>VLOOKUP(H65,'LibSets constants'!$A$2:$C$999,3,FALSE)</f>
        <v>Shadows of the Hist</v>
      </c>
    </row>
    <row r="66" spans="1:10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constants'!$E$2:$M$9998,8,FALSE)),"",VLOOKUP(B66,'ESO zone constants'!$E$2:$M$9998,8,FALSE))</f>
        <v>843</v>
      </c>
      <c r="G66" s="3">
        <f>VLOOKUP(F66,'ESO zone constants'!$A$2:$C$9998,3,FALSE)</f>
        <v>117</v>
      </c>
      <c r="H66" s="4">
        <v>5</v>
      </c>
      <c r="I66" s="21" t="str">
        <f>VLOOKUP(H66,'LibSets constants'!$A$2:$B$999,2,FALSE)</f>
        <v>DLC_SHADOWS_OF_THE_HIST</v>
      </c>
      <c r="J66" s="21" t="str">
        <f>VLOOKUP(H66,'LibSets constants'!$A$2:$C$999,3,FALSE)</f>
        <v>Shadows of the Hist</v>
      </c>
    </row>
    <row r="67" spans="1:10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constants'!$E$2:$M$9998,8,FALSE)),"",VLOOKUP(B67,'ESO zone constants'!$E$2:$M$9998,8,FALSE))</f>
        <v>639</v>
      </c>
      <c r="G67" s="3">
        <f>VLOOKUP(F67,'ESO zone constants'!$A$2:$C$9998,3,FALSE)</f>
        <v>888</v>
      </c>
      <c r="H67" s="4">
        <v>0</v>
      </c>
      <c r="I67" s="21" t="str">
        <f>VLOOKUP(H67,'LibSets constants'!$A$2:$B$999,2,FALSE)</f>
        <v>DLC_BASE_GAME</v>
      </c>
      <c r="J67" s="21" t="str">
        <f>VLOOKUP(H67,'LibSets constants'!$A$2:$C$999,3,FALSE)</f>
        <v>Included in base game</v>
      </c>
    </row>
    <row r="68" spans="1:10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constants'!$E$2:$M$9998,8,FALSE)),"",VLOOKUP(B68,'ESO zone constants'!$E$2:$M$9998,8,FALSE))</f>
        <v>639</v>
      </c>
      <c r="G68" s="3">
        <f>VLOOKUP(F68,'ESO zone constants'!$A$2:$C$9998,3,FALSE)</f>
        <v>888</v>
      </c>
      <c r="H68" s="4">
        <v>0</v>
      </c>
      <c r="I68" s="21" t="str">
        <f>VLOOKUP(H68,'LibSets constants'!$A$2:$B$999,2,FALSE)</f>
        <v>DLC_BASE_GAME</v>
      </c>
      <c r="J68" s="21" t="str">
        <f>VLOOKUP(H68,'LibSets constants'!$A$2:$C$999,3,FALSE)</f>
        <v>Included in base game</v>
      </c>
    </row>
    <row r="69" spans="1:10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constants'!$E$2:$M$9998,8,FALSE)),"",VLOOKUP(B69,'ESO zone constants'!$E$2:$M$9998,8,FALSE))</f>
        <v>1010</v>
      </c>
      <c r="G69" s="3">
        <f>VLOOKUP(F69,'ESO zone constants'!$A$2:$C$9998,3,FALSE)</f>
        <v>19</v>
      </c>
      <c r="H69" s="4">
        <v>9</v>
      </c>
      <c r="I69" s="21" t="str">
        <f>VLOOKUP(H69,'LibSets constants'!$A$2:$B$999,2,FALSE)</f>
        <v>DLC_DRAGON_BONES</v>
      </c>
      <c r="J69" s="21" t="str">
        <f>VLOOKUP(H69,'LibSets constants'!$A$2:$C$999,3,FALSE)</f>
        <v>Dragon Bones</v>
      </c>
    </row>
    <row r="70" spans="1:10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constants'!$E$2:$M$9998,8,FALSE)),"",VLOOKUP(B70,'ESO zone constants'!$E$2:$M$9998,8,FALSE))</f>
        <v>1010</v>
      </c>
      <c r="G70" s="3">
        <f>VLOOKUP(F70,'ESO zone constants'!$A$2:$C$9998,3,FALSE)</f>
        <v>19</v>
      </c>
      <c r="H70" s="4">
        <v>9</v>
      </c>
      <c r="I70" s="21" t="str">
        <f>VLOOKUP(H70,'LibSets constants'!$A$2:$B$999,2,FALSE)</f>
        <v>DLC_DRAGON_BONES</v>
      </c>
      <c r="J70" s="21" t="str">
        <f>VLOOKUP(H70,'LibSets constants'!$A$2:$C$999,3,FALSE)</f>
        <v>Dragon Bones</v>
      </c>
    </row>
    <row r="71" spans="1:10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constants'!$E$2:$M$9998,8,FALSE)),"",VLOOKUP(B71,'ESO zone constants'!$E$2:$M$9998,8,FALSE))</f>
        <v>31</v>
      </c>
      <c r="G71" s="3">
        <f>VLOOKUP(F71,'ESO zone constants'!$A$2:$C$9998,3,FALSE)</f>
        <v>382</v>
      </c>
      <c r="H71" s="4">
        <v>0</v>
      </c>
      <c r="I71" s="21" t="str">
        <f>VLOOKUP(H71,'LibSets constants'!$A$2:$B$999,2,FALSE)</f>
        <v>DLC_BASE_GAME</v>
      </c>
      <c r="J71" s="21" t="str">
        <f>VLOOKUP(H71,'LibSets constants'!$A$2:$C$999,3,FALSE)</f>
        <v>Included in base game</v>
      </c>
    </row>
    <row r="72" spans="1:10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constants'!$E$2:$M$9998,8,FALSE)),"",VLOOKUP(B72,'ESO zone constants'!$E$2:$M$9998,8,FALSE))</f>
        <v>31</v>
      </c>
      <c r="G72" s="3">
        <f>VLOOKUP(F72,'ESO zone constants'!$A$2:$C$9998,3,FALSE)</f>
        <v>382</v>
      </c>
      <c r="H72" s="4">
        <v>0</v>
      </c>
      <c r="I72" s="21" t="str">
        <f>VLOOKUP(H72,'LibSets constants'!$A$2:$B$999,2,FALSE)</f>
        <v>DLC_BASE_GAME</v>
      </c>
      <c r="J72" s="21" t="str">
        <f>VLOOKUP(H72,'LibSets constants'!$A$2:$C$999,3,FALSE)</f>
        <v>Included in base game</v>
      </c>
    </row>
    <row r="73" spans="1:10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constants'!$E$2:$M$9998,8,FALSE)),"",VLOOKUP(B73,'ESO zone constants'!$E$2:$M$9998,8,FALSE))</f>
        <v>144</v>
      </c>
      <c r="G73" s="3">
        <f>VLOOKUP(F73,'ESO zone constants'!$A$2:$C$9998,3,FALSE)</f>
        <v>3</v>
      </c>
      <c r="H73" s="4">
        <v>0</v>
      </c>
      <c r="I73" s="21" t="str">
        <f>VLOOKUP(H73,'LibSets constants'!$A$2:$B$999,2,FALSE)</f>
        <v>DLC_BASE_GAME</v>
      </c>
      <c r="J73" s="21" t="str">
        <f>VLOOKUP(H73,'LibSets constants'!$A$2:$C$999,3,FALSE)</f>
        <v>Included in base game</v>
      </c>
    </row>
    <row r="74" spans="1:10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constants'!$E$2:$M$9998,8,FALSE)),"",VLOOKUP(B74,'ESO zone constants'!$E$2:$M$9998,8,FALSE))</f>
        <v>144</v>
      </c>
      <c r="G74" s="3">
        <f>VLOOKUP(F74,'ESO zone constants'!$A$2:$C$9998,3,FALSE)</f>
        <v>3</v>
      </c>
      <c r="H74" s="4">
        <v>0</v>
      </c>
      <c r="I74" s="21" t="str">
        <f>VLOOKUP(H74,'LibSets constants'!$A$2:$B$999,2,FALSE)</f>
        <v>DLC_BASE_GAME</v>
      </c>
      <c r="J74" s="21" t="str">
        <f>VLOOKUP(H74,'LibSets constants'!$A$2:$C$999,3,FALSE)</f>
        <v>Included in base game</v>
      </c>
    </row>
    <row r="75" spans="1:10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constants'!$E$2:$M$9998,8,FALSE)),"",VLOOKUP(B75,'ESO zone constants'!$E$2:$M$9998,8,FALSE))</f>
        <v>936</v>
      </c>
      <c r="G75" s="3">
        <f>VLOOKUP(F75,'ESO zone constants'!$A$2:$C$9998,3,FALSE)</f>
        <v>3</v>
      </c>
      <c r="H75" s="4">
        <v>0</v>
      </c>
      <c r="I75" s="21" t="str">
        <f>VLOOKUP(H75,'LibSets constants'!$A$2:$B$999,2,FALSE)</f>
        <v>DLC_BASE_GAME</v>
      </c>
      <c r="J75" s="21" t="str">
        <f>VLOOKUP(H75,'LibSets constants'!$A$2:$C$999,3,FALSE)</f>
        <v>Included in base game</v>
      </c>
    </row>
    <row r="76" spans="1:10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constants'!$E$2:$M$9998,8,FALSE)),"",VLOOKUP(B76,'ESO zone constants'!$E$2:$M$9998,8,FALSE))</f>
        <v>936</v>
      </c>
      <c r="G76" s="3">
        <f>VLOOKUP(F76,'ESO zone constants'!$A$2:$C$9998,3,FALSE)</f>
        <v>3</v>
      </c>
      <c r="H76" s="4">
        <v>0</v>
      </c>
      <c r="I76" s="21" t="str">
        <f>VLOOKUP(H76,'LibSets constants'!$A$2:$B$999,2,FALSE)</f>
        <v>DLC_BASE_GAME</v>
      </c>
      <c r="J76" s="21" t="str">
        <f>VLOOKUP(H76,'LibSets constants'!$A$2:$C$999,3,FALSE)</f>
        <v>Included in base game</v>
      </c>
    </row>
    <row r="77" spans="1:10" x14ac:dyDescent="0.25">
      <c r="A77" s="2" t="s">
        <v>2500</v>
      </c>
      <c r="B77" s="2" t="s">
        <v>2491</v>
      </c>
      <c r="D77" s="9" t="s">
        <v>100</v>
      </c>
      <c r="E77" t="s">
        <v>101</v>
      </c>
      <c r="F77" s="3">
        <f>IF(ISERROR(VLOOKUP(B77,'ESO zone constants'!$E$2:$M$9998,8,FALSE)),"",VLOOKUP(B77,'ESO zone constants'!$E$2:$M$9998,8,FALSE))</f>
        <v>1121</v>
      </c>
      <c r="G77" s="3">
        <f>VLOOKUP(F77,'ESO zone constants'!$A$2:$C$9998,3,FALSE)</f>
        <v>1086</v>
      </c>
      <c r="H77" s="4">
        <v>14</v>
      </c>
      <c r="I77" s="21" t="str">
        <f>VLOOKUP(H77,'LibSets constants'!$A$2:$B$999,2,FALSE)</f>
        <v>DLC_ELSWEYR</v>
      </c>
      <c r="J77" s="21" t="str">
        <f>VLOOKUP(H77,'LibSets constants'!$A$2:$C$999,3,FALSE)</f>
        <v>Elsweyr</v>
      </c>
    </row>
    <row r="78" spans="1:10" x14ac:dyDescent="0.25">
      <c r="A78" s="2" t="s">
        <v>2500</v>
      </c>
      <c r="B78" s="2" t="s">
        <v>2491</v>
      </c>
      <c r="D78" s="9" t="s">
        <v>101</v>
      </c>
      <c r="E78" t="s">
        <v>101</v>
      </c>
      <c r="F78" s="3">
        <f>IF(ISERROR(VLOOKUP(B78,'ESO zone constants'!$E$2:$M$9998,8,FALSE)),"",VLOOKUP(B78,'ESO zone constants'!$E$2:$M$9998,8,FALSE))</f>
        <v>1121</v>
      </c>
      <c r="G78" s="3">
        <f>VLOOKUP(F78,'ESO zone constants'!$A$2:$C$9998,3,FALSE)</f>
        <v>1086</v>
      </c>
      <c r="H78" s="4">
        <v>14</v>
      </c>
      <c r="I78" s="21" t="str">
        <f>VLOOKUP(H78,'LibSets constants'!$A$2:$B$999,2,FALSE)</f>
        <v>DLC_ELSWEYR</v>
      </c>
      <c r="J78" s="21" t="str">
        <f>VLOOKUP(H78,'LibSets constants'!$A$2:$C$999,3,FALSE)</f>
        <v>Elsweyr</v>
      </c>
    </row>
    <row r="79" spans="1:10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constants'!$E$2:$M$9998,8,FALSE)),"",VLOOKUP(B79,'ESO zone constants'!$E$2:$M$9998,8,FALSE))</f>
        <v>131</v>
      </c>
      <c r="G79" s="3">
        <f>VLOOKUP(F79,'ESO zone constants'!$A$2:$C$9998,3,FALSE)</f>
        <v>58</v>
      </c>
      <c r="H79" s="4">
        <v>0</v>
      </c>
      <c r="I79" s="21" t="str">
        <f>VLOOKUP(H79,'LibSets constants'!$A$2:$B$999,2,FALSE)</f>
        <v>DLC_BASE_GAME</v>
      </c>
      <c r="J79" s="21" t="str">
        <f>VLOOKUP(H79,'LibSets constants'!$A$2:$C$999,3,FALSE)</f>
        <v>Included in base game</v>
      </c>
    </row>
    <row r="80" spans="1:10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constants'!$E$2:$M$9998,8,FALSE)),"",VLOOKUP(B80,'ESO zone constants'!$E$2:$M$9998,8,FALSE))</f>
        <v>131</v>
      </c>
      <c r="G80" s="3">
        <f>VLOOKUP(F80,'ESO zone constants'!$A$2:$C$9998,3,FALSE)</f>
        <v>58</v>
      </c>
      <c r="H80" s="4">
        <v>0</v>
      </c>
      <c r="I80" s="21" t="str">
        <f>VLOOKUP(H80,'LibSets constants'!$A$2:$B$999,2,FALSE)</f>
        <v>DLC_BASE_GAME</v>
      </c>
      <c r="J80" s="21" t="str">
        <f>VLOOKUP(H80,'LibSets constants'!$A$2:$C$999,3,FALSE)</f>
        <v>Included in base game</v>
      </c>
    </row>
    <row r="81" spans="1:10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constants'!$E$2:$M$9998,8,FALSE)),"",VLOOKUP(B81,'ESO zone constants'!$E$2:$M$9998,8,FALSE))</f>
        <v>380</v>
      </c>
      <c r="G81" s="3">
        <f>VLOOKUP(F81,'ESO zone constants'!$A$2:$C$9998,3,FALSE)</f>
        <v>381</v>
      </c>
      <c r="H81" s="4">
        <v>0</v>
      </c>
      <c r="I81" s="21" t="str">
        <f>VLOOKUP(H81,'LibSets constants'!$A$2:$B$999,2,FALSE)</f>
        <v>DLC_BASE_GAME</v>
      </c>
      <c r="J81" s="21" t="str">
        <f>VLOOKUP(H81,'LibSets constants'!$A$2:$C$999,3,FALSE)</f>
        <v>Included in base game</v>
      </c>
    </row>
    <row r="82" spans="1:10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constants'!$E$2:$M$9998,8,FALSE)),"",VLOOKUP(B82,'ESO zone constants'!$E$2:$M$9998,8,FALSE))</f>
        <v>380</v>
      </c>
      <c r="G82" s="3">
        <f>VLOOKUP(F82,'ESO zone constants'!$A$2:$C$9998,3,FALSE)</f>
        <v>381</v>
      </c>
      <c r="H82" s="4">
        <v>0</v>
      </c>
      <c r="I82" s="21" t="str">
        <f>VLOOKUP(H82,'LibSets constants'!$A$2:$B$999,2,FALSE)</f>
        <v>DLC_BASE_GAME</v>
      </c>
      <c r="J82" s="21" t="str">
        <f>VLOOKUP(H82,'LibSets constants'!$A$2:$C$999,3,FALSE)</f>
        <v>Included in base game</v>
      </c>
    </row>
    <row r="83" spans="1:10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constants'!$E$2:$M$9998,8,FALSE)),"",VLOOKUP(B83,'ESO zone constants'!$E$2:$M$9998,8,FALSE))</f>
        <v>935</v>
      </c>
      <c r="G83" s="3">
        <f>VLOOKUP(F83,'ESO zone constants'!$A$2:$C$9998,3,FALSE)</f>
        <v>381</v>
      </c>
      <c r="H83" s="4">
        <v>0</v>
      </c>
      <c r="I83" s="21" t="str">
        <f>VLOOKUP(H83,'LibSets constants'!$A$2:$B$999,2,FALSE)</f>
        <v>DLC_BASE_GAME</v>
      </c>
      <c r="J83" s="21" t="str">
        <f>VLOOKUP(H83,'LibSets constants'!$A$2:$C$999,3,FALSE)</f>
        <v>Included in base game</v>
      </c>
    </row>
    <row r="84" spans="1:10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constants'!$E$2:$M$9998,8,FALSE)),"",VLOOKUP(B84,'ESO zone constants'!$E$2:$M$9998,8,FALSE))</f>
        <v>935</v>
      </c>
      <c r="G84" s="3">
        <f>VLOOKUP(F84,'ESO zone constants'!$A$2:$C$9998,3,FALSE)</f>
        <v>381</v>
      </c>
      <c r="H84" s="4">
        <v>0</v>
      </c>
      <c r="I84" s="21" t="str">
        <f>VLOOKUP(H84,'LibSets constants'!$A$2:$B$999,2,FALSE)</f>
        <v>DLC_BASE_GAME</v>
      </c>
      <c r="J84" s="21" t="str">
        <f>VLOOKUP(H84,'LibSets constants'!$A$2:$C$999,3,FALSE)</f>
        <v>Included in base game</v>
      </c>
    </row>
    <row r="85" spans="1:10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constants'!$E$2:$M$9998,8,FALSE)),"",VLOOKUP(B85,'ESO zone constants'!$E$2:$M$9998,8,FALSE))</f>
        <v>11</v>
      </c>
      <c r="G85" s="3">
        <f>VLOOKUP(F85,'ESO zone constants'!$A$2:$C$9998,3,FALSE)</f>
        <v>347</v>
      </c>
      <c r="H85" s="4">
        <v>0</v>
      </c>
      <c r="I85" s="21" t="str">
        <f>VLOOKUP(H85,'LibSets constants'!$A$2:$B$999,2,FALSE)</f>
        <v>DLC_BASE_GAME</v>
      </c>
      <c r="J85" s="21" t="str">
        <f>VLOOKUP(H85,'LibSets constants'!$A$2:$C$999,3,FALSE)</f>
        <v>Included in base game</v>
      </c>
    </row>
    <row r="86" spans="1:10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constants'!$E$2:$M$9998,8,FALSE)),"",VLOOKUP(B86,'ESO zone constants'!$E$2:$M$9998,8,FALSE))</f>
        <v>11</v>
      </c>
      <c r="G86" s="3">
        <f>VLOOKUP(F86,'ESO zone constants'!$A$2:$C$9998,3,FALSE)</f>
        <v>347</v>
      </c>
      <c r="H86" s="4">
        <v>0</v>
      </c>
      <c r="I86" s="21" t="str">
        <f>VLOOKUP(H86,'LibSets constants'!$A$2:$B$999,2,FALSE)</f>
        <v>DLC_BASE_GAME</v>
      </c>
      <c r="J86" s="21" t="str">
        <f>VLOOKUP(H86,'LibSets constants'!$A$2:$C$999,3,FALSE)</f>
        <v>Included in base game</v>
      </c>
    </row>
    <row r="87" spans="1:10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constants'!$E$2:$M$9998,8,FALSE)),"",VLOOKUP(B87,'ESO zone constants'!$E$2:$M$9998,8,FALSE))</f>
        <v>22</v>
      </c>
      <c r="G87" s="3">
        <f>VLOOKUP(F87,'ESO zone constants'!$A$2:$C$9998,3,FALSE)</f>
        <v>104</v>
      </c>
      <c r="H87" s="4">
        <v>0</v>
      </c>
      <c r="I87" s="21" t="str">
        <f>VLOOKUP(H87,'LibSets constants'!$A$2:$B$999,2,FALSE)</f>
        <v>DLC_BASE_GAME</v>
      </c>
      <c r="J87" s="21" t="str">
        <f>VLOOKUP(H87,'LibSets constants'!$A$2:$C$999,3,FALSE)</f>
        <v>Included in base game</v>
      </c>
    </row>
    <row r="88" spans="1:10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constants'!$E$2:$M$9998,8,FALSE)),"",VLOOKUP(B88,'ESO zone constants'!$E$2:$M$9998,8,FALSE))</f>
        <v>22</v>
      </c>
      <c r="G88" s="3">
        <f>VLOOKUP(F88,'ESO zone constants'!$A$2:$C$9998,3,FALSE)</f>
        <v>104</v>
      </c>
      <c r="H88" s="4">
        <v>0</v>
      </c>
      <c r="I88" s="21" t="str">
        <f>VLOOKUP(H88,'LibSets constants'!$A$2:$B$999,2,FALSE)</f>
        <v>DLC_BASE_GAME</v>
      </c>
      <c r="J88" s="21" t="str">
        <f>VLOOKUP(H88,'LibSets constants'!$A$2:$C$999,3,FALSE)</f>
        <v>Included in base game</v>
      </c>
    </row>
    <row r="89" spans="1:10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constants'!$E$2:$M$9998,8,FALSE)),"",VLOOKUP(B89,'ESO zone constants'!$E$2:$M$9998,8,FALSE))</f>
        <v>146</v>
      </c>
      <c r="G89" s="3">
        <f>VLOOKUP(F89,'ESO zone constants'!$A$2:$C$9998,3,FALSE)</f>
        <v>19</v>
      </c>
      <c r="H89" s="4">
        <v>0</v>
      </c>
      <c r="I89" s="21" t="str">
        <f>VLOOKUP(H89,'LibSets constants'!$A$2:$B$999,2,FALSE)</f>
        <v>DLC_BASE_GAME</v>
      </c>
      <c r="J89" s="21" t="str">
        <f>VLOOKUP(H89,'LibSets constants'!$A$2:$C$999,3,FALSE)</f>
        <v>Included in base game</v>
      </c>
    </row>
    <row r="90" spans="1:10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constants'!$E$2:$M$9998,8,FALSE)),"",VLOOKUP(B90,'ESO zone constants'!$E$2:$M$9998,8,FALSE))</f>
        <v>146</v>
      </c>
      <c r="G90" s="3">
        <f>VLOOKUP(F90,'ESO zone constants'!$A$2:$C$9998,3,FALSE)</f>
        <v>19</v>
      </c>
      <c r="H90" s="4">
        <v>0</v>
      </c>
      <c r="I90" s="21" t="str">
        <f>VLOOKUP(H90,'LibSets constants'!$A$2:$B$999,2,FALSE)</f>
        <v>DLC_BASE_GAME</v>
      </c>
      <c r="J90" s="21" t="str">
        <f>VLOOKUP(H90,'LibSets constants'!$A$2:$C$999,3,FALSE)</f>
        <v>Included in base game</v>
      </c>
    </row>
    <row r="91" spans="1:10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constants'!$E$2:$M$9998,8,FALSE)),"",VLOOKUP(B91,'ESO zone constants'!$E$2:$M$9998,8,FALSE))</f>
        <v>933</v>
      </c>
      <c r="G91" s="3">
        <f>VLOOKUP(F91,'ESO zone constants'!$A$2:$C$9998,3,FALSE)</f>
        <v>19</v>
      </c>
      <c r="H91" s="4">
        <v>0</v>
      </c>
      <c r="I91" s="21" t="str">
        <f>VLOOKUP(H91,'LibSets constants'!$A$2:$B$999,2,FALSE)</f>
        <v>DLC_BASE_GAME</v>
      </c>
      <c r="J91" s="21" t="str">
        <f>VLOOKUP(H91,'LibSets constants'!$A$2:$C$999,3,FALSE)</f>
        <v>Included in base game</v>
      </c>
    </row>
    <row r="92" spans="1:10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constants'!$E$2:$M$9998,8,FALSE)),"",VLOOKUP(B92,'ESO zone constants'!$E$2:$M$9998,8,FALSE))</f>
        <v>933</v>
      </c>
      <c r="G92" s="3">
        <f>VLOOKUP(F92,'ESO zone constants'!$A$2:$C$9998,3,FALSE)</f>
        <v>19</v>
      </c>
      <c r="H92" s="4">
        <v>0</v>
      </c>
      <c r="I92" s="21" t="str">
        <f>VLOOKUP(H92,'LibSets constants'!$A$2:$B$999,2,FALSE)</f>
        <v>DLC_BASE_GAME</v>
      </c>
      <c r="J92" s="21" t="str">
        <f>VLOOKUP(H92,'LibSets constants'!$A$2:$C$999,3,FALSE)</f>
        <v>Included in base game</v>
      </c>
    </row>
    <row r="93" spans="1:10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constants'!$E$2:$M$9998,8,FALSE)),"",VLOOKUP(B93,'ESO zone constants'!$E$2:$M$9998,8,FALSE))</f>
        <v>688</v>
      </c>
      <c r="G93" s="3">
        <f>VLOOKUP(F93,'ESO zone constants'!$A$2:$C$9998,3,FALSE)</f>
        <v>584</v>
      </c>
      <c r="H93" s="4">
        <v>1</v>
      </c>
      <c r="I93" s="21" t="str">
        <f>VLOOKUP(H93,'LibSets constants'!$A$2:$B$999,2,FALSE)</f>
        <v>DLC_IMPERIAL_CITY</v>
      </c>
      <c r="J93" s="21" t="str">
        <f>VLOOKUP(H93,'LibSets constants'!$A$2:$C$999,3,FALSE)</f>
        <v>Imperial City</v>
      </c>
    </row>
    <row r="94" spans="1:10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constants'!$E$2:$M$9998,8,FALSE)),"",VLOOKUP(B94,'ESO zone constants'!$E$2:$M$9998,8,FALSE))</f>
        <v>688</v>
      </c>
      <c r="G94" s="3">
        <f>VLOOKUP(F94,'ESO zone constants'!$A$2:$C$9998,3,FALSE)</f>
        <v>584</v>
      </c>
      <c r="H94" s="4">
        <v>1</v>
      </c>
      <c r="I94" s="21" t="str">
        <f>VLOOKUP(H94,'LibSets constants'!$A$2:$B$999,2,FALSE)</f>
        <v>DLC_IMPERIAL_CITY</v>
      </c>
      <c r="J94" s="21" t="str">
        <f>VLOOKUP(H94,'LibSets constants'!$A$2:$C$999,3,FALSE)</f>
        <v>Imperial City</v>
      </c>
    </row>
  </sheetData>
  <autoFilter ref="A2:J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28"/>
  <sheetViews>
    <sheetView workbookViewId="0">
      <selection activeCell="D32" sqref="D32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17.42578125" bestFit="1" customWidth="1"/>
  </cols>
  <sheetData>
    <row r="1" spans="1:9" x14ac:dyDescent="0.25">
      <c r="A1" s="41" t="s">
        <v>4317</v>
      </c>
      <c r="B1" s="41"/>
      <c r="C1" s="41"/>
      <c r="D1" s="41"/>
      <c r="E1" s="41"/>
      <c r="F1" s="41"/>
      <c r="G1" s="41"/>
      <c r="H1" s="41"/>
      <c r="I1" s="41"/>
    </row>
    <row r="2" spans="1:9" x14ac:dyDescent="0.25">
      <c r="A2" s="1" t="s">
        <v>4021</v>
      </c>
      <c r="B2" s="1" t="s">
        <v>4073</v>
      </c>
      <c r="C2" s="1" t="s">
        <v>4315</v>
      </c>
      <c r="D2" s="1" t="s">
        <v>4316</v>
      </c>
      <c r="E2" s="1" t="s">
        <v>4318</v>
      </c>
      <c r="F2" s="1" t="s">
        <v>4319</v>
      </c>
      <c r="G2" s="1" t="s">
        <v>4336</v>
      </c>
    </row>
    <row r="3" spans="1:9" x14ac:dyDescent="0.25">
      <c r="A3" s="38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constants'!$A$2:$A$9998,0)),"","X")</f>
        <v>X</v>
      </c>
    </row>
    <row r="4" spans="1:9" x14ac:dyDescent="0.25">
      <c r="A4" s="38">
        <v>3</v>
      </c>
      <c r="B4">
        <v>2</v>
      </c>
      <c r="C4">
        <v>3</v>
      </c>
      <c r="D4" t="s">
        <v>148</v>
      </c>
      <c r="E4" t="s">
        <v>148</v>
      </c>
      <c r="F4" t="s">
        <v>2842</v>
      </c>
      <c r="G4" t="str">
        <f>IF(ISNA(MATCH(A4,'ESO zone constants'!$A$2:$A$9998,0)),"","X")</f>
        <v>X</v>
      </c>
    </row>
    <row r="5" spans="1:9" x14ac:dyDescent="0.25">
      <c r="A5" s="38">
        <v>11</v>
      </c>
      <c r="B5">
        <v>3</v>
      </c>
      <c r="C5">
        <v>347</v>
      </c>
      <c r="D5" t="s">
        <v>783</v>
      </c>
      <c r="E5" t="s">
        <v>47</v>
      </c>
      <c r="F5" t="s">
        <v>3523</v>
      </c>
      <c r="G5" t="str">
        <f>IF(ISNA(MATCH(A5,'ESO zone constants'!$A$2:$A$9998,0)),"","X")</f>
        <v>X</v>
      </c>
    </row>
    <row r="6" spans="1:9" x14ac:dyDescent="0.25">
      <c r="A6" s="38">
        <v>19</v>
      </c>
      <c r="B6">
        <v>4</v>
      </c>
      <c r="C6">
        <v>19</v>
      </c>
      <c r="D6" t="s">
        <v>790</v>
      </c>
      <c r="E6" t="s">
        <v>149</v>
      </c>
      <c r="F6" t="s">
        <v>2844</v>
      </c>
      <c r="G6" t="str">
        <f>IF(ISNA(MATCH(A6,'ESO zone constants'!$A$2:$A$9998,0)),"","X")</f>
        <v>X</v>
      </c>
    </row>
    <row r="7" spans="1:9" x14ac:dyDescent="0.25">
      <c r="A7" s="38">
        <v>20</v>
      </c>
      <c r="B7">
        <v>5</v>
      </c>
      <c r="C7">
        <v>20</v>
      </c>
      <c r="D7" t="s">
        <v>791</v>
      </c>
      <c r="E7" t="s">
        <v>150</v>
      </c>
      <c r="F7" t="s">
        <v>2843</v>
      </c>
      <c r="G7" t="str">
        <f>IF(ISNA(MATCH(A7,'ESO zone constants'!$A$2:$A$9998,0)),"","X")</f>
        <v>X</v>
      </c>
    </row>
    <row r="8" spans="1:9" x14ac:dyDescent="0.25">
      <c r="A8" s="38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constants'!$A$2:$A$9998,0)),"","X")</f>
        <v>X</v>
      </c>
    </row>
    <row r="9" spans="1:9" x14ac:dyDescent="0.25">
      <c r="A9" s="38">
        <v>31</v>
      </c>
      <c r="B9">
        <v>7</v>
      </c>
      <c r="C9">
        <v>382</v>
      </c>
      <c r="D9" t="s">
        <v>122</v>
      </c>
      <c r="E9" t="s">
        <v>59</v>
      </c>
      <c r="F9" t="s">
        <v>3533</v>
      </c>
      <c r="G9" t="str">
        <f>IF(ISNA(MATCH(A9,'ESO zone constants'!$A$2:$A$9998,0)),"","X")</f>
        <v>X</v>
      </c>
    </row>
    <row r="10" spans="1:9" x14ac:dyDescent="0.25">
      <c r="A10" s="38">
        <v>38</v>
      </c>
      <c r="B10">
        <v>8</v>
      </c>
      <c r="C10">
        <v>92</v>
      </c>
      <c r="D10" t="s">
        <v>800</v>
      </c>
      <c r="E10" t="s">
        <v>57</v>
      </c>
      <c r="F10" t="s">
        <v>3537</v>
      </c>
      <c r="G10" t="str">
        <f>IF(ISNA(MATCH(A10,'ESO zone constants'!$A$2:$A$9998,0)),"","X")</f>
        <v>X</v>
      </c>
    </row>
    <row r="11" spans="1:9" x14ac:dyDescent="0.25">
      <c r="A11" s="38">
        <v>41</v>
      </c>
      <c r="B11">
        <v>9</v>
      </c>
      <c r="C11">
        <v>41</v>
      </c>
      <c r="D11" t="s">
        <v>803</v>
      </c>
      <c r="E11" t="s">
        <v>151</v>
      </c>
      <c r="F11" t="s">
        <v>2849</v>
      </c>
      <c r="G11" t="str">
        <f>IF(ISNA(MATCH(A11,'ESO zone constants'!$A$2:$A$9998,0)),"","X")</f>
        <v>X</v>
      </c>
    </row>
    <row r="12" spans="1:9" x14ac:dyDescent="0.25">
      <c r="A12" s="38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constants'!$A$2:$A$9998,0)),"","X")</f>
        <v>X</v>
      </c>
    </row>
    <row r="13" spans="1:9" x14ac:dyDescent="0.25">
      <c r="A13" s="38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constants'!$A$2:$A$9998,0)),"","X")</f>
        <v>X</v>
      </c>
    </row>
    <row r="14" spans="1:9" x14ac:dyDescent="0.25">
      <c r="A14" s="38">
        <v>63</v>
      </c>
      <c r="B14">
        <v>12</v>
      </c>
      <c r="C14">
        <v>57</v>
      </c>
      <c r="D14" t="s">
        <v>817</v>
      </c>
      <c r="E14" t="s">
        <v>61</v>
      </c>
      <c r="F14" t="s">
        <v>3552</v>
      </c>
      <c r="G14" t="str">
        <f>IF(ISNA(MATCH(A14,'ESO zone constants'!$A$2:$A$9998,0)),"","X")</f>
        <v>X</v>
      </c>
    </row>
    <row r="15" spans="1:9" x14ac:dyDescent="0.25">
      <c r="A15" s="38">
        <v>64</v>
      </c>
      <c r="B15">
        <v>13</v>
      </c>
      <c r="C15">
        <v>103</v>
      </c>
      <c r="D15" t="s">
        <v>818</v>
      </c>
      <c r="E15" t="s">
        <v>70</v>
      </c>
      <c r="F15" t="s">
        <v>3553</v>
      </c>
      <c r="G15" t="str">
        <f>IF(ISNA(MATCH(A15,'ESO zone constants'!$A$2:$A$9998,0)),"","X")</f>
        <v>X</v>
      </c>
    </row>
    <row r="16" spans="1:9" x14ac:dyDescent="0.25">
      <c r="A16" s="38">
        <v>92</v>
      </c>
      <c r="B16">
        <v>14</v>
      </c>
      <c r="C16">
        <v>92</v>
      </c>
      <c r="D16" t="s">
        <v>154</v>
      </c>
      <c r="E16" t="s">
        <v>154</v>
      </c>
      <c r="F16" t="s">
        <v>2846</v>
      </c>
      <c r="G16" t="str">
        <f>IF(ISNA(MATCH(A16,'ESO zone constants'!$A$2:$A$9998,0)),"","X")</f>
        <v>X</v>
      </c>
    </row>
    <row r="17" spans="1:7" x14ac:dyDescent="0.25">
      <c r="A17" s="38">
        <v>101</v>
      </c>
      <c r="B17">
        <v>15</v>
      </c>
      <c r="C17">
        <v>101</v>
      </c>
      <c r="D17" t="s">
        <v>821</v>
      </c>
      <c r="E17" t="s">
        <v>155</v>
      </c>
      <c r="F17" t="s">
        <v>2851</v>
      </c>
      <c r="G17" t="str">
        <f>IF(ISNA(MATCH(A17,'ESO zone constants'!$A$2:$A$9998,0)),"","X")</f>
        <v>X</v>
      </c>
    </row>
    <row r="18" spans="1:7" x14ac:dyDescent="0.25">
      <c r="A18" s="38">
        <v>103</v>
      </c>
      <c r="B18">
        <v>16</v>
      </c>
      <c r="C18">
        <v>103</v>
      </c>
      <c r="D18" t="s">
        <v>823</v>
      </c>
      <c r="E18" t="s">
        <v>156</v>
      </c>
      <c r="F18" t="s">
        <v>2850</v>
      </c>
      <c r="G18" t="str">
        <f>IF(ISNA(MATCH(A18,'ESO zone constants'!$A$2:$A$9998,0)),"","X")</f>
        <v>X</v>
      </c>
    </row>
    <row r="19" spans="1:7" x14ac:dyDescent="0.25">
      <c r="A19" s="38">
        <v>104</v>
      </c>
      <c r="B19">
        <v>17</v>
      </c>
      <c r="C19">
        <v>104</v>
      </c>
      <c r="D19" t="s">
        <v>824</v>
      </c>
      <c r="E19" t="s">
        <v>157</v>
      </c>
      <c r="F19" t="s">
        <v>2845</v>
      </c>
      <c r="G19" t="str">
        <f>IF(ISNA(MATCH(A19,'ESO zone constants'!$A$2:$A$9998,0)),"","X")</f>
        <v>X</v>
      </c>
    </row>
    <row r="20" spans="1:7" x14ac:dyDescent="0.25">
      <c r="A20" s="38">
        <v>108</v>
      </c>
      <c r="B20">
        <v>18</v>
      </c>
      <c r="C20">
        <v>108</v>
      </c>
      <c r="D20" t="s">
        <v>825</v>
      </c>
      <c r="E20" t="s">
        <v>158</v>
      </c>
      <c r="F20" t="s">
        <v>2853</v>
      </c>
      <c r="G20" t="str">
        <f>IF(ISNA(MATCH(A20,'ESO zone constants'!$A$2:$A$9998,0)),"","X")</f>
        <v>X</v>
      </c>
    </row>
    <row r="21" spans="1:7" x14ac:dyDescent="0.25">
      <c r="A21" s="38">
        <v>117</v>
      </c>
      <c r="B21">
        <v>19</v>
      </c>
      <c r="C21">
        <v>117</v>
      </c>
      <c r="D21" t="s">
        <v>826</v>
      </c>
      <c r="E21" t="s">
        <v>159</v>
      </c>
      <c r="F21" t="s">
        <v>2848</v>
      </c>
      <c r="G21" t="str">
        <f>IF(ISNA(MATCH(A21,'ESO zone constants'!$A$2:$A$9998,0)),"","X")</f>
        <v>X</v>
      </c>
    </row>
    <row r="22" spans="1:7" x14ac:dyDescent="0.25">
      <c r="A22" s="38">
        <v>124</v>
      </c>
      <c r="B22">
        <v>20</v>
      </c>
      <c r="C22">
        <v>383</v>
      </c>
      <c r="D22" t="s">
        <v>827</v>
      </c>
      <c r="E22" t="s">
        <v>160</v>
      </c>
      <c r="F22" t="s">
        <v>3556</v>
      </c>
      <c r="G22" t="str">
        <f>IF(ISNA(MATCH(A22,'ESO zone constants'!$A$2:$A$9998,0)),"","X")</f>
        <v>X</v>
      </c>
    </row>
    <row r="23" spans="1:7" x14ac:dyDescent="0.25">
      <c r="A23" s="38">
        <v>126</v>
      </c>
      <c r="B23">
        <v>21</v>
      </c>
      <c r="C23">
        <v>383</v>
      </c>
      <c r="D23" t="s">
        <v>828</v>
      </c>
      <c r="E23" t="s">
        <v>43</v>
      </c>
      <c r="F23" t="s">
        <v>3557</v>
      </c>
      <c r="G23" t="str">
        <f>IF(ISNA(MATCH(A23,'ESO zone constants'!$A$2:$A$9998,0)),"","X")</f>
        <v>X</v>
      </c>
    </row>
    <row r="24" spans="1:7" x14ac:dyDescent="0.25">
      <c r="A24" s="38">
        <v>130</v>
      </c>
      <c r="B24">
        <v>22</v>
      </c>
      <c r="C24">
        <v>20</v>
      </c>
      <c r="D24" t="s">
        <v>829</v>
      </c>
      <c r="E24" t="s">
        <v>49</v>
      </c>
      <c r="F24" t="s">
        <v>3558</v>
      </c>
      <c r="G24" t="str">
        <f>IF(ISNA(MATCH(A24,'ESO zone constants'!$A$2:$A$9998,0)),"","X")</f>
        <v>X</v>
      </c>
    </row>
    <row r="25" spans="1:7" x14ac:dyDescent="0.25">
      <c r="A25" s="38">
        <v>131</v>
      </c>
      <c r="B25">
        <v>23</v>
      </c>
      <c r="C25">
        <v>58</v>
      </c>
      <c r="D25" t="s">
        <v>830</v>
      </c>
      <c r="E25" t="s">
        <v>65</v>
      </c>
      <c r="F25" t="s">
        <v>3559</v>
      </c>
      <c r="G25" t="str">
        <f>IF(ISNA(MATCH(A25,'ESO zone constants'!$A$2:$A$9998,0)),"","X")</f>
        <v>X</v>
      </c>
    </row>
    <row r="26" spans="1:7" x14ac:dyDescent="0.25">
      <c r="A26" s="38">
        <v>134</v>
      </c>
      <c r="B26">
        <v>24</v>
      </c>
      <c r="C26">
        <v>117</v>
      </c>
      <c r="D26" t="s">
        <v>831</v>
      </c>
      <c r="E26" t="s">
        <v>161</v>
      </c>
      <c r="F26" t="s">
        <v>3560</v>
      </c>
      <c r="G26" t="str">
        <f>IF(ISNA(MATCH(A26,'ESO zone constants'!$A$2:$A$9998,0)),"","X")</f>
        <v>X</v>
      </c>
    </row>
    <row r="27" spans="1:7" x14ac:dyDescent="0.25">
      <c r="A27" s="38">
        <v>137</v>
      </c>
      <c r="B27">
        <v>25</v>
      </c>
      <c r="C27">
        <v>108</v>
      </c>
      <c r="D27" t="s">
        <v>832</v>
      </c>
      <c r="E27" t="s">
        <v>162</v>
      </c>
      <c r="F27" t="s">
        <v>3561</v>
      </c>
      <c r="G27" t="str">
        <f>IF(ISNA(MATCH(A27,'ESO zone constants'!$A$2:$A$9998,0)),"","X")</f>
        <v>X</v>
      </c>
    </row>
    <row r="28" spans="1:7" x14ac:dyDescent="0.25">
      <c r="A28" s="38">
        <v>138</v>
      </c>
      <c r="B28">
        <v>26</v>
      </c>
      <c r="C28">
        <v>58</v>
      </c>
      <c r="D28" t="s">
        <v>833</v>
      </c>
      <c r="E28" t="s">
        <v>163</v>
      </c>
      <c r="F28" t="s">
        <v>3562</v>
      </c>
      <c r="G28" t="str">
        <f>IF(ISNA(MATCH(A28,'ESO zone constants'!$A$2:$A$9998,0)),"","X")</f>
        <v>X</v>
      </c>
    </row>
    <row r="29" spans="1:7" x14ac:dyDescent="0.25">
      <c r="A29" s="38">
        <v>142</v>
      </c>
      <c r="B29">
        <v>27</v>
      </c>
      <c r="C29">
        <v>19</v>
      </c>
      <c r="D29" t="s">
        <v>834</v>
      </c>
      <c r="E29" t="s">
        <v>164</v>
      </c>
      <c r="F29" t="s">
        <v>3563</v>
      </c>
      <c r="G29" t="str">
        <f>IF(ISNA(MATCH(A29,'ESO zone constants'!$A$2:$A$9998,0)),"","X")</f>
        <v>X</v>
      </c>
    </row>
    <row r="30" spans="1:7" x14ac:dyDescent="0.25">
      <c r="A30" s="38">
        <v>144</v>
      </c>
      <c r="B30">
        <v>28</v>
      </c>
      <c r="C30">
        <v>3</v>
      </c>
      <c r="D30" t="s">
        <v>835</v>
      </c>
      <c r="E30" t="s">
        <v>66</v>
      </c>
      <c r="F30" t="s">
        <v>3564</v>
      </c>
      <c r="G30" t="str">
        <f>IF(ISNA(MATCH(A30,'ESO zone constants'!$A$2:$A$9998,0)),"","X")</f>
        <v>X</v>
      </c>
    </row>
    <row r="31" spans="1:7" x14ac:dyDescent="0.25">
      <c r="A31" s="38">
        <v>146</v>
      </c>
      <c r="B31">
        <v>29</v>
      </c>
      <c r="C31">
        <v>19</v>
      </c>
      <c r="D31" t="s">
        <v>836</v>
      </c>
      <c r="E31" t="s">
        <v>62</v>
      </c>
      <c r="F31" t="s">
        <v>3565</v>
      </c>
      <c r="G31" t="str">
        <f>IF(ISNA(MATCH(A31,'ESO zone constants'!$A$2:$A$9998,0)),"","X")</f>
        <v>X</v>
      </c>
    </row>
    <row r="32" spans="1:7" x14ac:dyDescent="0.25">
      <c r="A32" s="38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constants'!$A$2:$A$9998,0)),"","X")</f>
        <v>X</v>
      </c>
    </row>
    <row r="33" spans="1:7" x14ac:dyDescent="0.25">
      <c r="A33" s="38">
        <v>159</v>
      </c>
      <c r="B33">
        <v>31</v>
      </c>
      <c r="C33">
        <v>19</v>
      </c>
      <c r="D33" t="s">
        <v>837</v>
      </c>
      <c r="E33" t="s">
        <v>165</v>
      </c>
      <c r="F33" t="s">
        <v>3566</v>
      </c>
      <c r="G33" t="str">
        <f>IF(ISNA(MATCH(A33,'ESO zone constants'!$A$2:$A$9998,0)),"","X")</f>
        <v>X</v>
      </c>
    </row>
    <row r="34" spans="1:7" x14ac:dyDescent="0.25">
      <c r="A34" s="38">
        <v>162</v>
      </c>
      <c r="B34">
        <v>32</v>
      </c>
      <c r="C34">
        <v>20</v>
      </c>
      <c r="D34" t="s">
        <v>838</v>
      </c>
      <c r="E34" t="s">
        <v>166</v>
      </c>
      <c r="F34" t="s">
        <v>3567</v>
      </c>
      <c r="G34" t="str">
        <f>IF(ISNA(MATCH(A34,'ESO zone constants'!$A$2:$A$9998,0)),"","X")</f>
        <v>X</v>
      </c>
    </row>
    <row r="35" spans="1:7" x14ac:dyDescent="0.25">
      <c r="A35" s="38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constants'!$A$2:$A$9998,0)),"","X")</f>
        <v>X</v>
      </c>
    </row>
    <row r="36" spans="1:7" x14ac:dyDescent="0.25">
      <c r="A36" s="38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constants'!$A$2:$A$9998,0)),"","X")</f>
        <v>X</v>
      </c>
    </row>
    <row r="37" spans="1:7" x14ac:dyDescent="0.25">
      <c r="A37" s="38">
        <v>169</v>
      </c>
      <c r="B37">
        <v>35</v>
      </c>
      <c r="C37">
        <v>92</v>
      </c>
      <c r="D37" t="s">
        <v>839</v>
      </c>
      <c r="E37" t="s">
        <v>169</v>
      </c>
      <c r="F37" t="s">
        <v>3568</v>
      </c>
      <c r="G37" t="str">
        <f>IF(ISNA(MATCH(A37,'ESO zone constants'!$A$2:$A$9998,0)),"","X")</f>
        <v>X</v>
      </c>
    </row>
    <row r="38" spans="1:7" x14ac:dyDescent="0.25">
      <c r="A38" s="38">
        <v>176</v>
      </c>
      <c r="B38">
        <v>36</v>
      </c>
      <c r="C38">
        <v>108</v>
      </c>
      <c r="D38" t="s">
        <v>840</v>
      </c>
      <c r="E38" t="s">
        <v>50</v>
      </c>
      <c r="F38" t="s">
        <v>3569</v>
      </c>
      <c r="G38" t="str">
        <f>IF(ISNA(MATCH(A38,'ESO zone constants'!$A$2:$A$9998,0)),"","X")</f>
        <v>X</v>
      </c>
    </row>
    <row r="39" spans="1:7" x14ac:dyDescent="0.25">
      <c r="A39" s="38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constants'!$A$2:$A$9998,0)),"","X")</f>
        <v>X</v>
      </c>
    </row>
    <row r="40" spans="1:7" x14ac:dyDescent="0.25">
      <c r="A40" s="38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constants'!$A$2:$A$9998,0)),"","X")</f>
        <v>X</v>
      </c>
    </row>
    <row r="41" spans="1:7" x14ac:dyDescent="0.25">
      <c r="A41" s="38">
        <v>188</v>
      </c>
      <c r="B41">
        <v>39</v>
      </c>
      <c r="C41">
        <v>57</v>
      </c>
      <c r="D41" t="s">
        <v>841</v>
      </c>
      <c r="E41" t="s">
        <v>172</v>
      </c>
      <c r="F41" t="s">
        <v>3570</v>
      </c>
      <c r="G41" t="str">
        <f>IF(ISNA(MATCH(A41,'ESO zone constants'!$A$2:$A$9998,0)),"","X")</f>
        <v>X</v>
      </c>
    </row>
    <row r="42" spans="1:7" x14ac:dyDescent="0.25">
      <c r="A42" s="38">
        <v>189</v>
      </c>
      <c r="B42">
        <v>40</v>
      </c>
      <c r="C42">
        <v>57</v>
      </c>
      <c r="D42" t="s">
        <v>842</v>
      </c>
      <c r="E42" t="s">
        <v>173</v>
      </c>
      <c r="F42" t="s">
        <v>3571</v>
      </c>
      <c r="G42" t="str">
        <f>IF(ISNA(MATCH(A42,'ESO zone constants'!$A$2:$A$9998,0)),"","X")</f>
        <v>X</v>
      </c>
    </row>
    <row r="43" spans="1:7" x14ac:dyDescent="0.25">
      <c r="A43" s="38">
        <v>190</v>
      </c>
      <c r="B43">
        <v>41</v>
      </c>
      <c r="C43">
        <v>57</v>
      </c>
      <c r="D43" t="s">
        <v>843</v>
      </c>
      <c r="E43" t="s">
        <v>174</v>
      </c>
      <c r="F43" t="s">
        <v>3572</v>
      </c>
      <c r="G43" t="str">
        <f>IF(ISNA(MATCH(A43,'ESO zone constants'!$A$2:$A$9998,0)),"","X")</f>
        <v>X</v>
      </c>
    </row>
    <row r="44" spans="1:7" x14ac:dyDescent="0.25">
      <c r="A44" s="38">
        <v>191</v>
      </c>
      <c r="B44">
        <v>42</v>
      </c>
      <c r="C44">
        <v>41</v>
      </c>
      <c r="D44" t="s">
        <v>844</v>
      </c>
      <c r="E44" t="s">
        <v>175</v>
      </c>
      <c r="F44" t="s">
        <v>3573</v>
      </c>
      <c r="G44" t="str">
        <f>IF(ISNA(MATCH(A44,'ESO zone constants'!$A$2:$A$9998,0)),"","X")</f>
        <v>X</v>
      </c>
    </row>
    <row r="45" spans="1:7" x14ac:dyDescent="0.25">
      <c r="A45" s="38">
        <v>192</v>
      </c>
      <c r="B45">
        <v>43</v>
      </c>
      <c r="C45">
        <v>41</v>
      </c>
      <c r="D45" t="s">
        <v>845</v>
      </c>
      <c r="E45" t="s">
        <v>176</v>
      </c>
      <c r="F45" t="s">
        <v>3574</v>
      </c>
      <c r="G45" t="str">
        <f>IF(ISNA(MATCH(A45,'ESO zone constants'!$A$2:$A$9998,0)),"","X")</f>
        <v>X</v>
      </c>
    </row>
    <row r="46" spans="1:7" x14ac:dyDescent="0.25">
      <c r="A46" s="38">
        <v>193</v>
      </c>
      <c r="B46">
        <v>44</v>
      </c>
      <c r="C46">
        <v>41</v>
      </c>
      <c r="D46" t="s">
        <v>846</v>
      </c>
      <c r="E46" t="s">
        <v>177</v>
      </c>
      <c r="F46" t="s">
        <v>3575</v>
      </c>
      <c r="G46" t="str">
        <f>IF(ISNA(MATCH(A46,'ESO zone constants'!$A$2:$A$9998,0)),"","X")</f>
        <v>X</v>
      </c>
    </row>
    <row r="47" spans="1:7" x14ac:dyDescent="0.25">
      <c r="A47" s="38">
        <v>199</v>
      </c>
      <c r="B47">
        <v>45</v>
      </c>
      <c r="C47">
        <v>199</v>
      </c>
      <c r="D47" t="s">
        <v>847</v>
      </c>
      <c r="E47" t="s">
        <v>178</v>
      </c>
      <c r="F47" t="s">
        <v>3051</v>
      </c>
      <c r="G47" t="str">
        <f>IF(ISNA(MATCH(A47,'ESO zone constants'!$A$2:$A$9998,0)),"","X")</f>
        <v>X</v>
      </c>
    </row>
    <row r="48" spans="1:7" x14ac:dyDescent="0.25">
      <c r="A48" s="38">
        <v>200</v>
      </c>
      <c r="B48">
        <v>46</v>
      </c>
      <c r="C48">
        <v>199</v>
      </c>
      <c r="D48" t="s">
        <v>848</v>
      </c>
      <c r="E48" t="s">
        <v>179</v>
      </c>
      <c r="F48" t="s">
        <v>3576</v>
      </c>
      <c r="G48" t="str">
        <f>IF(ISNA(MATCH(A48,'ESO zone constants'!$A$2:$A$9998,0)),"","X")</f>
        <v>X</v>
      </c>
    </row>
    <row r="49" spans="1:7" x14ac:dyDescent="0.25">
      <c r="A49" s="38">
        <v>201</v>
      </c>
      <c r="B49">
        <v>47</v>
      </c>
      <c r="C49">
        <v>199</v>
      </c>
      <c r="D49" t="s">
        <v>849</v>
      </c>
      <c r="E49" t="s">
        <v>180</v>
      </c>
      <c r="F49" t="s">
        <v>3577</v>
      </c>
      <c r="G49" t="str">
        <f>IF(ISNA(MATCH(A49,'ESO zone constants'!$A$2:$A$9998,0)),"","X")</f>
        <v>X</v>
      </c>
    </row>
    <row r="50" spans="1:7" x14ac:dyDescent="0.25">
      <c r="A50" s="38">
        <v>203</v>
      </c>
      <c r="B50">
        <v>48</v>
      </c>
      <c r="C50">
        <v>267</v>
      </c>
      <c r="D50" t="s">
        <v>850</v>
      </c>
      <c r="E50" t="s">
        <v>181</v>
      </c>
      <c r="F50" t="s">
        <v>3578</v>
      </c>
      <c r="G50" t="str">
        <f>IF(ISNA(MATCH(A50,'ESO zone constants'!$A$2:$A$9998,0)),"","X")</f>
        <v>X</v>
      </c>
    </row>
    <row r="51" spans="1:7" x14ac:dyDescent="0.25">
      <c r="A51" s="38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constants'!$A$2:$A$9998,0)),"","X")</f>
        <v>X</v>
      </c>
    </row>
    <row r="52" spans="1:7" x14ac:dyDescent="0.25">
      <c r="A52" s="38">
        <v>208</v>
      </c>
      <c r="B52">
        <v>50</v>
      </c>
      <c r="C52">
        <v>208</v>
      </c>
      <c r="D52" t="s">
        <v>851</v>
      </c>
      <c r="E52" t="s">
        <v>183</v>
      </c>
      <c r="F52" t="s">
        <v>3579</v>
      </c>
      <c r="G52" t="str">
        <f>IF(ISNA(MATCH(A52,'ESO zone constants'!$A$2:$A$9998,0)),"","X")</f>
        <v>X</v>
      </c>
    </row>
    <row r="53" spans="1:7" x14ac:dyDescent="0.25">
      <c r="A53" s="38">
        <v>209</v>
      </c>
      <c r="B53">
        <v>51</v>
      </c>
      <c r="C53">
        <v>208</v>
      </c>
      <c r="D53" t="s">
        <v>852</v>
      </c>
      <c r="E53" t="s">
        <v>184</v>
      </c>
      <c r="F53" t="s">
        <v>3580</v>
      </c>
      <c r="G53" t="str">
        <f>IF(ISNA(MATCH(A53,'ESO zone constants'!$A$2:$A$9998,0)),"","X")</f>
        <v>X</v>
      </c>
    </row>
    <row r="54" spans="1:7" x14ac:dyDescent="0.25">
      <c r="A54" s="38">
        <v>212</v>
      </c>
      <c r="B54">
        <v>52</v>
      </c>
      <c r="C54">
        <v>57</v>
      </c>
      <c r="D54" t="s">
        <v>853</v>
      </c>
      <c r="E54" t="s">
        <v>185</v>
      </c>
      <c r="F54" t="s">
        <v>3581</v>
      </c>
      <c r="G54" t="str">
        <f>IF(ISNA(MATCH(A54,'ESO zone constants'!$A$2:$A$9998,0)),"","X")</f>
        <v>X</v>
      </c>
    </row>
    <row r="55" spans="1:7" x14ac:dyDescent="0.25">
      <c r="A55" s="38">
        <v>213</v>
      </c>
      <c r="B55">
        <v>53</v>
      </c>
      <c r="C55">
        <v>117</v>
      </c>
      <c r="D55" t="s">
        <v>854</v>
      </c>
      <c r="E55" t="s">
        <v>186</v>
      </c>
      <c r="F55" t="s">
        <v>3582</v>
      </c>
      <c r="G55" t="str">
        <f>IF(ISNA(MATCH(A55,'ESO zone constants'!$A$2:$A$9998,0)),"","X")</f>
        <v>X</v>
      </c>
    </row>
    <row r="56" spans="1:7" x14ac:dyDescent="0.25">
      <c r="A56" s="38">
        <v>214</v>
      </c>
      <c r="B56">
        <v>54</v>
      </c>
      <c r="C56">
        <v>117</v>
      </c>
      <c r="D56" t="s">
        <v>855</v>
      </c>
      <c r="E56" t="s">
        <v>187</v>
      </c>
      <c r="F56" t="s">
        <v>3583</v>
      </c>
      <c r="G56" t="str">
        <f>IF(ISNA(MATCH(A56,'ESO zone constants'!$A$2:$A$9998,0)),"","X")</f>
        <v>X</v>
      </c>
    </row>
    <row r="57" spans="1:7" x14ac:dyDescent="0.25">
      <c r="A57" s="38">
        <v>215</v>
      </c>
      <c r="B57">
        <v>55</v>
      </c>
      <c r="C57">
        <v>117</v>
      </c>
      <c r="D57" t="s">
        <v>856</v>
      </c>
      <c r="E57" t="s">
        <v>188</v>
      </c>
      <c r="F57" t="s">
        <v>3584</v>
      </c>
      <c r="G57" t="str">
        <f>IF(ISNA(MATCH(A57,'ESO zone constants'!$A$2:$A$9998,0)),"","X")</f>
        <v>X</v>
      </c>
    </row>
    <row r="58" spans="1:7" x14ac:dyDescent="0.25">
      <c r="A58" s="38">
        <v>216</v>
      </c>
      <c r="B58">
        <v>56</v>
      </c>
      <c r="C58">
        <v>41</v>
      </c>
      <c r="D58" t="s">
        <v>857</v>
      </c>
      <c r="E58" t="s">
        <v>189</v>
      </c>
      <c r="F58" t="s">
        <v>3585</v>
      </c>
      <c r="G58" t="str">
        <f>IF(ISNA(MATCH(A58,'ESO zone constants'!$A$2:$A$9998,0)),"","X")</f>
        <v>X</v>
      </c>
    </row>
    <row r="59" spans="1:7" x14ac:dyDescent="0.25">
      <c r="A59" s="38">
        <v>217</v>
      </c>
      <c r="B59">
        <v>57</v>
      </c>
      <c r="C59">
        <v>199</v>
      </c>
      <c r="D59" t="s">
        <v>858</v>
      </c>
      <c r="E59" t="s">
        <v>190</v>
      </c>
      <c r="F59" t="s">
        <v>3586</v>
      </c>
      <c r="G59" t="str">
        <f>IF(ISNA(MATCH(A59,'ESO zone constants'!$A$2:$A$9998,0)),"","X")</f>
        <v>X</v>
      </c>
    </row>
    <row r="60" spans="1:7" x14ac:dyDescent="0.25">
      <c r="A60" s="38">
        <v>218</v>
      </c>
      <c r="B60">
        <v>58</v>
      </c>
      <c r="C60">
        <v>267</v>
      </c>
      <c r="D60" t="s">
        <v>859</v>
      </c>
      <c r="E60" t="s">
        <v>191</v>
      </c>
      <c r="F60" t="s">
        <v>3587</v>
      </c>
      <c r="G60" t="str">
        <f>IF(ISNA(MATCH(A60,'ESO zone constants'!$A$2:$A$9998,0)),"","X")</f>
        <v>X</v>
      </c>
    </row>
    <row r="61" spans="1:7" x14ac:dyDescent="0.25">
      <c r="A61" s="38">
        <v>219</v>
      </c>
      <c r="B61">
        <v>59</v>
      </c>
      <c r="C61">
        <v>267</v>
      </c>
      <c r="D61" t="s">
        <v>860</v>
      </c>
      <c r="E61" t="s">
        <v>192</v>
      </c>
      <c r="F61" t="s">
        <v>3588</v>
      </c>
      <c r="G61" t="str">
        <f>IF(ISNA(MATCH(A61,'ESO zone constants'!$A$2:$A$9998,0)),"","X")</f>
        <v>X</v>
      </c>
    </row>
    <row r="62" spans="1:7" x14ac:dyDescent="0.25">
      <c r="A62" s="38">
        <v>222</v>
      </c>
      <c r="B62">
        <v>60</v>
      </c>
      <c r="C62">
        <v>3</v>
      </c>
      <c r="D62" t="s">
        <v>861</v>
      </c>
      <c r="E62" t="s">
        <v>193</v>
      </c>
      <c r="F62" t="s">
        <v>3589</v>
      </c>
      <c r="G62" t="str">
        <f>IF(ISNA(MATCH(A62,'ESO zone constants'!$A$2:$A$9998,0)),"","X")</f>
        <v>X</v>
      </c>
    </row>
    <row r="63" spans="1:7" x14ac:dyDescent="0.25">
      <c r="A63" s="38">
        <v>223</v>
      </c>
      <c r="B63">
        <v>61</v>
      </c>
      <c r="C63">
        <v>3</v>
      </c>
      <c r="D63" t="s">
        <v>862</v>
      </c>
      <c r="E63" t="s">
        <v>194</v>
      </c>
      <c r="F63" t="s">
        <v>3590</v>
      </c>
      <c r="G63" t="str">
        <f>IF(ISNA(MATCH(A63,'ESO zone constants'!$A$2:$A$9998,0)),"","X")</f>
        <v>X</v>
      </c>
    </row>
    <row r="64" spans="1:7" x14ac:dyDescent="0.25">
      <c r="A64" s="38">
        <v>224</v>
      </c>
      <c r="B64">
        <v>62</v>
      </c>
      <c r="C64">
        <v>20</v>
      </c>
      <c r="D64" t="s">
        <v>195</v>
      </c>
      <c r="E64" t="s">
        <v>195</v>
      </c>
      <c r="F64" t="s">
        <v>3591</v>
      </c>
      <c r="G64" t="str">
        <f>IF(ISNA(MATCH(A64,'ESO zone constants'!$A$2:$A$9998,0)),"","X")</f>
        <v>X</v>
      </c>
    </row>
    <row r="65" spans="1:7" x14ac:dyDescent="0.25">
      <c r="A65" s="38">
        <v>227</v>
      </c>
      <c r="B65">
        <v>63</v>
      </c>
      <c r="C65">
        <v>92</v>
      </c>
      <c r="D65" t="s">
        <v>863</v>
      </c>
      <c r="E65" t="s">
        <v>196</v>
      </c>
      <c r="F65" t="s">
        <v>3592</v>
      </c>
      <c r="G65" t="str">
        <f>IF(ISNA(MATCH(A65,'ESO zone constants'!$A$2:$A$9998,0)),"","X")</f>
        <v>X</v>
      </c>
    </row>
    <row r="66" spans="1:7" x14ac:dyDescent="0.25">
      <c r="A66" s="38">
        <v>228</v>
      </c>
      <c r="B66">
        <v>64</v>
      </c>
      <c r="C66">
        <v>92</v>
      </c>
      <c r="D66" t="s">
        <v>864</v>
      </c>
      <c r="E66" t="s">
        <v>197</v>
      </c>
      <c r="F66" t="s">
        <v>3593</v>
      </c>
      <c r="G66" t="str">
        <f>IF(ISNA(MATCH(A66,'ESO zone constants'!$A$2:$A$9998,0)),"","X")</f>
        <v>X</v>
      </c>
    </row>
    <row r="67" spans="1:7" x14ac:dyDescent="0.25">
      <c r="A67" s="38">
        <v>229</v>
      </c>
      <c r="B67">
        <v>65</v>
      </c>
      <c r="C67">
        <v>92</v>
      </c>
      <c r="D67" t="s">
        <v>865</v>
      </c>
      <c r="E67" t="s">
        <v>198</v>
      </c>
      <c r="F67" t="s">
        <v>3594</v>
      </c>
      <c r="G67" t="str">
        <f>IF(ISNA(MATCH(A67,'ESO zone constants'!$A$2:$A$9998,0)),"","X")</f>
        <v>X</v>
      </c>
    </row>
    <row r="68" spans="1:7" x14ac:dyDescent="0.25">
      <c r="A68" s="38">
        <v>231</v>
      </c>
      <c r="B68">
        <v>66</v>
      </c>
      <c r="C68">
        <v>92</v>
      </c>
      <c r="D68" t="s">
        <v>866</v>
      </c>
      <c r="E68" t="s">
        <v>199</v>
      </c>
      <c r="F68" t="s">
        <v>3595</v>
      </c>
      <c r="G68" t="str">
        <f>IF(ISNA(MATCH(A68,'ESO zone constants'!$A$2:$A$9998,0)),"","X")</f>
        <v>X</v>
      </c>
    </row>
    <row r="69" spans="1:7" x14ac:dyDescent="0.25">
      <c r="A69" s="38">
        <v>232</v>
      </c>
      <c r="B69">
        <v>67</v>
      </c>
      <c r="C69">
        <v>117</v>
      </c>
      <c r="D69" t="s">
        <v>867</v>
      </c>
      <c r="E69" t="s">
        <v>200</v>
      </c>
      <c r="F69" t="s">
        <v>3596</v>
      </c>
      <c r="G69" t="str">
        <f>IF(ISNA(MATCH(A69,'ESO zone constants'!$A$2:$A$9998,0)),"","X")</f>
        <v>X</v>
      </c>
    </row>
    <row r="70" spans="1:7" x14ac:dyDescent="0.25">
      <c r="A70" s="38">
        <v>233</v>
      </c>
      <c r="B70">
        <v>68</v>
      </c>
      <c r="C70">
        <v>117</v>
      </c>
      <c r="D70" t="s">
        <v>868</v>
      </c>
      <c r="E70" t="s">
        <v>201</v>
      </c>
      <c r="F70" t="s">
        <v>3597</v>
      </c>
      <c r="G70" t="str">
        <f>IF(ISNA(MATCH(A70,'ESO zone constants'!$A$2:$A$9998,0)),"","X")</f>
        <v>X</v>
      </c>
    </row>
    <row r="71" spans="1:7" x14ac:dyDescent="0.25">
      <c r="A71" s="38">
        <v>234</v>
      </c>
      <c r="B71">
        <v>69</v>
      </c>
      <c r="C71">
        <v>117</v>
      </c>
      <c r="D71" t="s">
        <v>869</v>
      </c>
      <c r="E71" t="s">
        <v>202</v>
      </c>
      <c r="F71" t="s">
        <v>3598</v>
      </c>
      <c r="G71" t="str">
        <f>IF(ISNA(MATCH(A71,'ESO zone constants'!$A$2:$A$9998,0)),"","X")</f>
        <v>X</v>
      </c>
    </row>
    <row r="72" spans="1:7" x14ac:dyDescent="0.25">
      <c r="A72" s="38">
        <v>235</v>
      </c>
      <c r="B72">
        <v>70</v>
      </c>
      <c r="C72">
        <v>117</v>
      </c>
      <c r="D72" t="s">
        <v>870</v>
      </c>
      <c r="E72" t="s">
        <v>203</v>
      </c>
      <c r="F72" t="s">
        <v>3599</v>
      </c>
      <c r="G72" t="str">
        <f>IF(ISNA(MATCH(A72,'ESO zone constants'!$A$2:$A$9998,0)),"","X")</f>
        <v>X</v>
      </c>
    </row>
    <row r="73" spans="1:7" x14ac:dyDescent="0.25">
      <c r="A73" s="38">
        <v>236</v>
      </c>
      <c r="B73">
        <v>71</v>
      </c>
      <c r="C73">
        <v>117</v>
      </c>
      <c r="D73" t="s">
        <v>871</v>
      </c>
      <c r="E73" t="s">
        <v>204</v>
      </c>
      <c r="F73" t="s">
        <v>3600</v>
      </c>
      <c r="G73" t="str">
        <f>IF(ISNA(MATCH(A73,'ESO zone constants'!$A$2:$A$9998,0)),"","X")</f>
        <v>X</v>
      </c>
    </row>
    <row r="74" spans="1:7" x14ac:dyDescent="0.25">
      <c r="A74" s="38">
        <v>237</v>
      </c>
      <c r="B74">
        <v>72</v>
      </c>
      <c r="C74">
        <v>104</v>
      </c>
      <c r="D74" t="s">
        <v>872</v>
      </c>
      <c r="E74" t="s">
        <v>205</v>
      </c>
      <c r="F74" t="s">
        <v>3601</v>
      </c>
      <c r="G74" t="str">
        <f>IF(ISNA(MATCH(A74,'ESO zone constants'!$A$2:$A$9998,0)),"","X")</f>
        <v>X</v>
      </c>
    </row>
    <row r="75" spans="1:7" x14ac:dyDescent="0.25">
      <c r="A75" s="38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constants'!$A$2:$A$9998,0)),"","X")</f>
        <v>X</v>
      </c>
    </row>
    <row r="76" spans="1:7" x14ac:dyDescent="0.25">
      <c r="A76" s="38">
        <v>239</v>
      </c>
      <c r="B76">
        <v>74</v>
      </c>
      <c r="C76">
        <v>104</v>
      </c>
      <c r="D76" t="s">
        <v>873</v>
      </c>
      <c r="E76" t="s">
        <v>207</v>
      </c>
      <c r="F76" t="s">
        <v>3602</v>
      </c>
      <c r="G76" t="str">
        <f>IF(ISNA(MATCH(A76,'ESO zone constants'!$A$2:$A$9998,0)),"","X")</f>
        <v>X</v>
      </c>
    </row>
    <row r="77" spans="1:7" x14ac:dyDescent="0.25">
      <c r="A77" s="38">
        <v>241</v>
      </c>
      <c r="B77">
        <v>75</v>
      </c>
      <c r="C77">
        <v>41</v>
      </c>
      <c r="D77" t="s">
        <v>874</v>
      </c>
      <c r="E77" t="s">
        <v>208</v>
      </c>
      <c r="F77" t="s">
        <v>3603</v>
      </c>
      <c r="G77" t="str">
        <f>IF(ISNA(MATCH(A77,'ESO zone constants'!$A$2:$A$9998,0)),"","X")</f>
        <v>X</v>
      </c>
    </row>
    <row r="78" spans="1:7" x14ac:dyDescent="0.25">
      <c r="A78" s="38">
        <v>242</v>
      </c>
      <c r="B78">
        <v>76</v>
      </c>
      <c r="C78">
        <v>41</v>
      </c>
      <c r="D78" t="s">
        <v>875</v>
      </c>
      <c r="E78" t="s">
        <v>209</v>
      </c>
      <c r="F78" t="s">
        <v>3604</v>
      </c>
      <c r="G78" t="str">
        <f>IF(ISNA(MATCH(A78,'ESO zone constants'!$A$2:$A$9998,0)),"","X")</f>
        <v>X</v>
      </c>
    </row>
    <row r="79" spans="1:7" x14ac:dyDescent="0.25">
      <c r="A79" s="38">
        <v>243</v>
      </c>
      <c r="B79">
        <v>77</v>
      </c>
      <c r="C79">
        <v>41</v>
      </c>
      <c r="D79" t="s">
        <v>876</v>
      </c>
      <c r="E79" t="s">
        <v>210</v>
      </c>
      <c r="F79" t="s">
        <v>3605</v>
      </c>
      <c r="G79" t="str">
        <f>IF(ISNA(MATCH(A79,'ESO zone constants'!$A$2:$A$9998,0)),"","X")</f>
        <v>X</v>
      </c>
    </row>
    <row r="80" spans="1:7" x14ac:dyDescent="0.25">
      <c r="A80" s="38">
        <v>245</v>
      </c>
      <c r="B80">
        <v>78</v>
      </c>
      <c r="C80">
        <v>41</v>
      </c>
      <c r="D80" t="s">
        <v>877</v>
      </c>
      <c r="E80" t="s">
        <v>211</v>
      </c>
      <c r="F80" t="s">
        <v>3606</v>
      </c>
      <c r="G80" t="str">
        <f>IF(ISNA(MATCH(A80,'ESO zone constants'!$A$2:$A$9998,0)),"","X")</f>
        <v>X</v>
      </c>
    </row>
    <row r="81" spans="1:7" x14ac:dyDescent="0.25">
      <c r="A81" s="38">
        <v>246</v>
      </c>
      <c r="B81">
        <v>79</v>
      </c>
      <c r="C81">
        <v>41</v>
      </c>
      <c r="D81" t="s">
        <v>878</v>
      </c>
      <c r="E81" t="s">
        <v>212</v>
      </c>
      <c r="F81" t="s">
        <v>3607</v>
      </c>
      <c r="G81" t="str">
        <f>IF(ISNA(MATCH(A81,'ESO zone constants'!$A$2:$A$9998,0)),"","X")</f>
        <v>X</v>
      </c>
    </row>
    <row r="82" spans="1:7" x14ac:dyDescent="0.25">
      <c r="A82" s="38">
        <v>247</v>
      </c>
      <c r="B82">
        <v>80</v>
      </c>
      <c r="C82">
        <v>41</v>
      </c>
      <c r="D82" t="s">
        <v>879</v>
      </c>
      <c r="E82" t="s">
        <v>213</v>
      </c>
      <c r="F82" t="s">
        <v>3608</v>
      </c>
      <c r="G82" t="str">
        <f>IF(ISNA(MATCH(A82,'ESO zone constants'!$A$2:$A$9998,0)),"","X")</f>
        <v>X</v>
      </c>
    </row>
    <row r="83" spans="1:7" x14ac:dyDescent="0.25">
      <c r="A83" s="38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constants'!$A$2:$A$9998,0)),"","X")</f>
        <v>X</v>
      </c>
    </row>
    <row r="84" spans="1:7" x14ac:dyDescent="0.25">
      <c r="A84" s="38">
        <v>249</v>
      </c>
      <c r="B84">
        <v>82</v>
      </c>
      <c r="C84">
        <v>57</v>
      </c>
      <c r="D84" t="s">
        <v>880</v>
      </c>
      <c r="E84" t="s">
        <v>215</v>
      </c>
      <c r="F84" t="s">
        <v>3609</v>
      </c>
      <c r="G84" t="str">
        <f>IF(ISNA(MATCH(A84,'ESO zone constants'!$A$2:$A$9998,0)),"","X")</f>
        <v>X</v>
      </c>
    </row>
    <row r="85" spans="1:7" x14ac:dyDescent="0.25">
      <c r="A85" s="38">
        <v>250</v>
      </c>
      <c r="B85">
        <v>83</v>
      </c>
      <c r="C85">
        <v>57</v>
      </c>
      <c r="D85" t="s">
        <v>881</v>
      </c>
      <c r="E85" t="s">
        <v>216</v>
      </c>
      <c r="F85" t="s">
        <v>3610</v>
      </c>
      <c r="G85" t="str">
        <f>IF(ISNA(MATCH(A85,'ESO zone constants'!$A$2:$A$9998,0)),"","X")</f>
        <v>X</v>
      </c>
    </row>
    <row r="86" spans="1:7" x14ac:dyDescent="0.25">
      <c r="A86" s="38">
        <v>252</v>
      </c>
      <c r="B86">
        <v>84</v>
      </c>
      <c r="C86">
        <v>57</v>
      </c>
      <c r="D86" t="s">
        <v>882</v>
      </c>
      <c r="E86" t="s">
        <v>217</v>
      </c>
      <c r="F86" t="s">
        <v>3611</v>
      </c>
      <c r="G86" t="str">
        <f>IF(ISNA(MATCH(A86,'ESO zone constants'!$A$2:$A$9998,0)),"","X")</f>
        <v>X</v>
      </c>
    </row>
    <row r="87" spans="1:7" x14ac:dyDescent="0.25">
      <c r="A87" s="38">
        <v>253</v>
      </c>
      <c r="B87">
        <v>85</v>
      </c>
      <c r="C87">
        <v>57</v>
      </c>
      <c r="D87" t="s">
        <v>883</v>
      </c>
      <c r="E87" t="s">
        <v>218</v>
      </c>
      <c r="F87" t="s">
        <v>3612</v>
      </c>
      <c r="G87" t="str">
        <f>IF(ISNA(MATCH(A87,'ESO zone constants'!$A$2:$A$9998,0)),"","X")</f>
        <v>X</v>
      </c>
    </row>
    <row r="88" spans="1:7" x14ac:dyDescent="0.25">
      <c r="A88" s="38">
        <v>254</v>
      </c>
      <c r="B88">
        <v>86</v>
      </c>
      <c r="C88">
        <v>57</v>
      </c>
      <c r="D88" t="s">
        <v>884</v>
      </c>
      <c r="E88" t="s">
        <v>219</v>
      </c>
      <c r="F88" t="s">
        <v>3613</v>
      </c>
      <c r="G88" t="str">
        <f>IF(ISNA(MATCH(A88,'ESO zone constants'!$A$2:$A$9998,0)),"","X")</f>
        <v>X</v>
      </c>
    </row>
    <row r="89" spans="1:7" x14ac:dyDescent="0.25">
      <c r="A89" s="38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constants'!$A$2:$A$9998,0)),"","X")</f>
        <v>X</v>
      </c>
    </row>
    <row r="90" spans="1:7" x14ac:dyDescent="0.25">
      <c r="A90" s="38">
        <v>256</v>
      </c>
      <c r="B90">
        <v>88</v>
      </c>
      <c r="C90">
        <v>3</v>
      </c>
      <c r="D90" t="s">
        <v>885</v>
      </c>
      <c r="E90" t="s">
        <v>221</v>
      </c>
      <c r="F90" t="s">
        <v>3614</v>
      </c>
      <c r="G90" t="str">
        <f>IF(ISNA(MATCH(A90,'ESO zone constants'!$A$2:$A$9998,0)),"","X")</f>
        <v>X</v>
      </c>
    </row>
    <row r="91" spans="1:7" x14ac:dyDescent="0.25">
      <c r="A91" s="38">
        <v>257</v>
      </c>
      <c r="B91">
        <v>89</v>
      </c>
      <c r="C91">
        <v>103</v>
      </c>
      <c r="D91" t="s">
        <v>886</v>
      </c>
      <c r="E91" t="s">
        <v>222</v>
      </c>
      <c r="F91" t="s">
        <v>3615</v>
      </c>
      <c r="G91" t="str">
        <f>IF(ISNA(MATCH(A91,'ESO zone constants'!$A$2:$A$9998,0)),"","X")</f>
        <v>X</v>
      </c>
    </row>
    <row r="92" spans="1:7" x14ac:dyDescent="0.25">
      <c r="A92" s="38">
        <v>258</v>
      </c>
      <c r="B92">
        <v>90</v>
      </c>
      <c r="C92">
        <v>103</v>
      </c>
      <c r="D92" t="s">
        <v>887</v>
      </c>
      <c r="E92" t="s">
        <v>223</v>
      </c>
      <c r="F92" t="s">
        <v>3616</v>
      </c>
      <c r="G92" t="str">
        <f>IF(ISNA(MATCH(A92,'ESO zone constants'!$A$2:$A$9998,0)),"","X")</f>
        <v>X</v>
      </c>
    </row>
    <row r="93" spans="1:7" x14ac:dyDescent="0.25">
      <c r="A93" s="38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constants'!$A$2:$A$9998,0)),"","X")</f>
        <v>X</v>
      </c>
    </row>
    <row r="94" spans="1:7" x14ac:dyDescent="0.25">
      <c r="A94" s="38">
        <v>260</v>
      </c>
      <c r="B94">
        <v>92</v>
      </c>
      <c r="C94">
        <v>101</v>
      </c>
      <c r="D94" t="s">
        <v>888</v>
      </c>
      <c r="E94" t="s">
        <v>225</v>
      </c>
      <c r="F94" t="s">
        <v>3617</v>
      </c>
      <c r="G94" t="str">
        <f>IF(ISNA(MATCH(A94,'ESO zone constants'!$A$2:$A$9998,0)),"","X")</f>
        <v>X</v>
      </c>
    </row>
    <row r="95" spans="1:7" x14ac:dyDescent="0.25">
      <c r="A95" s="38">
        <v>261</v>
      </c>
      <c r="B95">
        <v>93</v>
      </c>
      <c r="C95">
        <v>101</v>
      </c>
      <c r="D95" t="s">
        <v>889</v>
      </c>
      <c r="E95" t="s">
        <v>226</v>
      </c>
      <c r="F95" t="s">
        <v>3618</v>
      </c>
      <c r="G95" t="str">
        <f>IF(ISNA(MATCH(A95,'ESO zone constants'!$A$2:$A$9998,0)),"","X")</f>
        <v>X</v>
      </c>
    </row>
    <row r="96" spans="1:7" x14ac:dyDescent="0.25">
      <c r="A96" s="38">
        <v>262</v>
      </c>
      <c r="B96">
        <v>94</v>
      </c>
      <c r="C96">
        <v>101</v>
      </c>
      <c r="D96" t="s">
        <v>890</v>
      </c>
      <c r="E96" t="s">
        <v>227</v>
      </c>
      <c r="F96" t="s">
        <v>3619</v>
      </c>
      <c r="G96" t="str">
        <f>IF(ISNA(MATCH(A96,'ESO zone constants'!$A$2:$A$9998,0)),"","X")</f>
        <v>X</v>
      </c>
    </row>
    <row r="97" spans="1:7" x14ac:dyDescent="0.25">
      <c r="A97" s="38">
        <v>263</v>
      </c>
      <c r="B97">
        <v>95</v>
      </c>
      <c r="C97">
        <v>101</v>
      </c>
      <c r="D97" t="s">
        <v>891</v>
      </c>
      <c r="E97" t="s">
        <v>228</v>
      </c>
      <c r="F97" t="s">
        <v>3620</v>
      </c>
      <c r="G97" t="str">
        <f>IF(ISNA(MATCH(A97,'ESO zone constants'!$A$2:$A$9998,0)),"","X")</f>
        <v>X</v>
      </c>
    </row>
    <row r="98" spans="1:7" x14ac:dyDescent="0.25">
      <c r="A98" s="38">
        <v>264</v>
      </c>
      <c r="B98">
        <v>96</v>
      </c>
      <c r="C98">
        <v>101</v>
      </c>
      <c r="D98" t="s">
        <v>892</v>
      </c>
      <c r="E98" t="s">
        <v>229</v>
      </c>
      <c r="F98" t="s">
        <v>229</v>
      </c>
      <c r="G98" t="str">
        <f>IF(ISNA(MATCH(A98,'ESO zone constants'!$A$2:$A$9998,0)),"","X")</f>
        <v>X</v>
      </c>
    </row>
    <row r="99" spans="1:7" x14ac:dyDescent="0.25">
      <c r="A99" s="38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constants'!$A$2:$A$9998,0)),"","X")</f>
        <v>X</v>
      </c>
    </row>
    <row r="100" spans="1:7" x14ac:dyDescent="0.25">
      <c r="A100" s="38">
        <v>266</v>
      </c>
      <c r="B100">
        <v>98</v>
      </c>
      <c r="C100">
        <v>101</v>
      </c>
      <c r="D100" t="s">
        <v>893</v>
      </c>
      <c r="E100" t="s">
        <v>231</v>
      </c>
      <c r="F100" t="s">
        <v>3621</v>
      </c>
      <c r="G100" t="str">
        <f>IF(ISNA(MATCH(A100,'ESO zone constants'!$A$2:$A$9998,0)),"","X")</f>
        <v>X</v>
      </c>
    </row>
    <row r="101" spans="1:7" x14ac:dyDescent="0.25">
      <c r="A101" s="38">
        <v>267</v>
      </c>
      <c r="B101">
        <v>99</v>
      </c>
      <c r="C101">
        <v>267</v>
      </c>
      <c r="D101" t="s">
        <v>894</v>
      </c>
      <c r="E101" t="s">
        <v>232</v>
      </c>
      <c r="F101" t="s">
        <v>3622</v>
      </c>
      <c r="G101" t="str">
        <f>IF(ISNA(MATCH(A101,'ESO zone constants'!$A$2:$A$9998,0)),"","X")</f>
        <v>X</v>
      </c>
    </row>
    <row r="102" spans="1:7" x14ac:dyDescent="0.25">
      <c r="A102" s="38">
        <v>268</v>
      </c>
      <c r="B102">
        <v>100</v>
      </c>
      <c r="C102">
        <v>58</v>
      </c>
      <c r="D102" t="s">
        <v>895</v>
      </c>
      <c r="E102" t="s">
        <v>233</v>
      </c>
      <c r="F102" t="s">
        <v>3623</v>
      </c>
      <c r="G102" t="str">
        <f>IF(ISNA(MATCH(A102,'ESO zone constants'!$A$2:$A$9998,0)),"","X")</f>
        <v>X</v>
      </c>
    </row>
    <row r="103" spans="1:7" x14ac:dyDescent="0.25">
      <c r="A103" s="38">
        <v>269</v>
      </c>
      <c r="B103">
        <v>101</v>
      </c>
      <c r="C103">
        <v>58</v>
      </c>
      <c r="D103" t="s">
        <v>896</v>
      </c>
      <c r="E103" t="s">
        <v>234</v>
      </c>
      <c r="F103" t="s">
        <v>3624</v>
      </c>
      <c r="G103" t="str">
        <f>IF(ISNA(MATCH(A103,'ESO zone constants'!$A$2:$A$9998,0)),"","X")</f>
        <v>X</v>
      </c>
    </row>
    <row r="104" spans="1:7" x14ac:dyDescent="0.25">
      <c r="A104" s="38">
        <v>270</v>
      </c>
      <c r="B104">
        <v>102</v>
      </c>
      <c r="C104">
        <v>117</v>
      </c>
      <c r="D104" t="s">
        <v>897</v>
      </c>
      <c r="E104" t="s">
        <v>235</v>
      </c>
      <c r="F104" t="s">
        <v>3625</v>
      </c>
      <c r="G104" t="str">
        <f>IF(ISNA(MATCH(A104,'ESO zone constants'!$A$2:$A$9998,0)),"","X")</f>
        <v>X</v>
      </c>
    </row>
    <row r="105" spans="1:7" x14ac:dyDescent="0.25">
      <c r="A105" s="38">
        <v>271</v>
      </c>
      <c r="B105">
        <v>103</v>
      </c>
      <c r="C105">
        <v>117</v>
      </c>
      <c r="D105" t="s">
        <v>898</v>
      </c>
      <c r="E105" t="s">
        <v>236</v>
      </c>
      <c r="F105" t="s">
        <v>3626</v>
      </c>
      <c r="G105" t="str">
        <f>IF(ISNA(MATCH(A105,'ESO zone constants'!$A$2:$A$9998,0)),"","X")</f>
        <v>X</v>
      </c>
    </row>
    <row r="106" spans="1:7" x14ac:dyDescent="0.25">
      <c r="A106" s="38">
        <v>272</v>
      </c>
      <c r="B106">
        <v>104</v>
      </c>
      <c r="C106">
        <v>117</v>
      </c>
      <c r="D106" t="s">
        <v>899</v>
      </c>
      <c r="E106" t="s">
        <v>237</v>
      </c>
      <c r="F106" t="s">
        <v>3627</v>
      </c>
      <c r="G106" t="str">
        <f>IF(ISNA(MATCH(A106,'ESO zone constants'!$A$2:$A$9998,0)),"","X")</f>
        <v>X</v>
      </c>
    </row>
    <row r="107" spans="1:7" x14ac:dyDescent="0.25">
      <c r="A107" s="38">
        <v>273</v>
      </c>
      <c r="B107">
        <v>105</v>
      </c>
      <c r="C107">
        <v>117</v>
      </c>
      <c r="D107" t="s">
        <v>900</v>
      </c>
      <c r="E107" t="s">
        <v>238</v>
      </c>
      <c r="F107" t="s">
        <v>3628</v>
      </c>
      <c r="G107" t="str">
        <f>IF(ISNA(MATCH(A107,'ESO zone constants'!$A$2:$A$9998,0)),"","X")</f>
        <v>X</v>
      </c>
    </row>
    <row r="108" spans="1:7" x14ac:dyDescent="0.25">
      <c r="A108" s="38">
        <v>274</v>
      </c>
      <c r="B108">
        <v>106</v>
      </c>
      <c r="C108">
        <v>117</v>
      </c>
      <c r="D108" t="s">
        <v>901</v>
      </c>
      <c r="E108" t="s">
        <v>239</v>
      </c>
      <c r="F108" t="s">
        <v>3629</v>
      </c>
      <c r="G108" t="str">
        <f>IF(ISNA(MATCH(A108,'ESO zone constants'!$A$2:$A$9998,0)),"","X")</f>
        <v>X</v>
      </c>
    </row>
    <row r="109" spans="1:7" x14ac:dyDescent="0.25">
      <c r="A109" s="38">
        <v>275</v>
      </c>
      <c r="B109">
        <v>107</v>
      </c>
      <c r="C109">
        <v>117</v>
      </c>
      <c r="D109" t="s">
        <v>902</v>
      </c>
      <c r="E109" t="s">
        <v>240</v>
      </c>
      <c r="F109" t="s">
        <v>3630</v>
      </c>
      <c r="G109" t="str">
        <f>IF(ISNA(MATCH(A109,'ESO zone constants'!$A$2:$A$9998,0)),"","X")</f>
        <v>X</v>
      </c>
    </row>
    <row r="110" spans="1:7" x14ac:dyDescent="0.25">
      <c r="A110" s="38">
        <v>279</v>
      </c>
      <c r="B110">
        <v>108</v>
      </c>
      <c r="C110">
        <v>279</v>
      </c>
      <c r="D110" t="s">
        <v>241</v>
      </c>
      <c r="E110" t="s">
        <v>241</v>
      </c>
      <c r="F110" t="s">
        <v>3631</v>
      </c>
      <c r="G110" t="str">
        <f>IF(ISNA(MATCH(A110,'ESO zone constants'!$A$2:$A$9998,0)),"","X")</f>
        <v>X</v>
      </c>
    </row>
    <row r="111" spans="1:7" x14ac:dyDescent="0.25">
      <c r="A111" s="38">
        <v>280</v>
      </c>
      <c r="B111">
        <v>109</v>
      </c>
      <c r="C111">
        <v>280</v>
      </c>
      <c r="D111" t="s">
        <v>903</v>
      </c>
      <c r="E111" t="s">
        <v>242</v>
      </c>
      <c r="F111" t="s">
        <v>2856</v>
      </c>
      <c r="G111" t="str">
        <f>IF(ISNA(MATCH(A111,'ESO zone constants'!$A$2:$A$9998,0)),"","X")</f>
        <v>X</v>
      </c>
    </row>
    <row r="112" spans="1:7" x14ac:dyDescent="0.25">
      <c r="A112" s="38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constants'!$A$2:$A$9998,0)),"","X")</f>
        <v>X</v>
      </c>
    </row>
    <row r="113" spans="1:7" x14ac:dyDescent="0.25">
      <c r="A113" s="38">
        <v>283</v>
      </c>
      <c r="B113">
        <v>111</v>
      </c>
      <c r="C113">
        <v>41</v>
      </c>
      <c r="D113" t="s">
        <v>904</v>
      </c>
      <c r="E113" t="s">
        <v>51</v>
      </c>
      <c r="F113" t="s">
        <v>3632</v>
      </c>
      <c r="G113" t="str">
        <f>IF(ISNA(MATCH(A113,'ESO zone constants'!$A$2:$A$9998,0)),"","X")</f>
        <v>X</v>
      </c>
    </row>
    <row r="114" spans="1:7" x14ac:dyDescent="0.25">
      <c r="A114" s="38">
        <v>284</v>
      </c>
      <c r="B114">
        <v>112</v>
      </c>
      <c r="C114">
        <v>3</v>
      </c>
      <c r="D114" t="s">
        <v>905</v>
      </c>
      <c r="E114" t="s">
        <v>244</v>
      </c>
      <c r="F114" t="s">
        <v>3633</v>
      </c>
      <c r="G114" t="str">
        <f>IF(ISNA(MATCH(A114,'ESO zone constants'!$A$2:$A$9998,0)),"","X")</f>
        <v>X</v>
      </c>
    </row>
    <row r="115" spans="1:7" x14ac:dyDescent="0.25">
      <c r="A115" s="38">
        <v>287</v>
      </c>
      <c r="B115">
        <v>113</v>
      </c>
      <c r="C115">
        <v>41</v>
      </c>
      <c r="D115" t="s">
        <v>906</v>
      </c>
      <c r="E115" t="s">
        <v>245</v>
      </c>
      <c r="F115" t="s">
        <v>3634</v>
      </c>
      <c r="G115" t="str">
        <f>IF(ISNA(MATCH(A115,'ESO zone constants'!$A$2:$A$9998,0)),"","X")</f>
        <v>X</v>
      </c>
    </row>
    <row r="116" spans="1:7" x14ac:dyDescent="0.25">
      <c r="A116" s="38">
        <v>288</v>
      </c>
      <c r="B116">
        <v>114</v>
      </c>
      <c r="C116">
        <v>41</v>
      </c>
      <c r="D116" t="s">
        <v>907</v>
      </c>
      <c r="E116" t="s">
        <v>246</v>
      </c>
      <c r="F116" t="s">
        <v>3635</v>
      </c>
      <c r="G116" t="str">
        <f>IF(ISNA(MATCH(A116,'ESO zone constants'!$A$2:$A$9998,0)),"","X")</f>
        <v>X</v>
      </c>
    </row>
    <row r="117" spans="1:7" x14ac:dyDescent="0.25">
      <c r="A117" s="38">
        <v>289</v>
      </c>
      <c r="B117">
        <v>115</v>
      </c>
      <c r="C117">
        <v>41</v>
      </c>
      <c r="D117" t="s">
        <v>908</v>
      </c>
      <c r="E117" t="s">
        <v>247</v>
      </c>
      <c r="F117" t="s">
        <v>3636</v>
      </c>
      <c r="G117" t="str">
        <f>IF(ISNA(MATCH(A117,'ESO zone constants'!$A$2:$A$9998,0)),"","X")</f>
        <v>X</v>
      </c>
    </row>
    <row r="118" spans="1:7" x14ac:dyDescent="0.25">
      <c r="A118" s="38">
        <v>290</v>
      </c>
      <c r="B118">
        <v>116</v>
      </c>
      <c r="C118">
        <v>41</v>
      </c>
      <c r="D118" t="s">
        <v>909</v>
      </c>
      <c r="E118" t="s">
        <v>248</v>
      </c>
      <c r="F118" t="s">
        <v>3637</v>
      </c>
      <c r="G118" t="str">
        <f>IF(ISNA(MATCH(A118,'ESO zone constants'!$A$2:$A$9998,0)),"","X")</f>
        <v>X</v>
      </c>
    </row>
    <row r="119" spans="1:7" x14ac:dyDescent="0.25">
      <c r="A119" s="38">
        <v>291</v>
      </c>
      <c r="B119">
        <v>117</v>
      </c>
      <c r="C119">
        <v>41</v>
      </c>
      <c r="D119" t="s">
        <v>910</v>
      </c>
      <c r="E119" t="s">
        <v>249</v>
      </c>
      <c r="F119" t="s">
        <v>3638</v>
      </c>
      <c r="G119" t="str">
        <f>IF(ISNA(MATCH(A119,'ESO zone constants'!$A$2:$A$9998,0)),"","X")</f>
        <v>X</v>
      </c>
    </row>
    <row r="120" spans="1:7" x14ac:dyDescent="0.25">
      <c r="A120" s="38">
        <v>296</v>
      </c>
      <c r="B120">
        <v>118</v>
      </c>
      <c r="C120">
        <v>41</v>
      </c>
      <c r="D120" t="s">
        <v>911</v>
      </c>
      <c r="E120" t="s">
        <v>250</v>
      </c>
      <c r="F120" t="s">
        <v>3639</v>
      </c>
      <c r="G120" t="str">
        <f>IF(ISNA(MATCH(A120,'ESO zone constants'!$A$2:$A$9998,0)),"","X")</f>
        <v>X</v>
      </c>
    </row>
    <row r="121" spans="1:7" x14ac:dyDescent="0.25">
      <c r="A121" s="38">
        <v>306</v>
      </c>
      <c r="B121">
        <v>119</v>
      </c>
      <c r="C121">
        <v>57</v>
      </c>
      <c r="D121" t="s">
        <v>912</v>
      </c>
      <c r="E121" t="s">
        <v>251</v>
      </c>
      <c r="F121" t="s">
        <v>3640</v>
      </c>
      <c r="G121" t="str">
        <f>IF(ISNA(MATCH(A121,'ESO zone constants'!$A$2:$A$9998,0)),"","X")</f>
        <v>X</v>
      </c>
    </row>
    <row r="122" spans="1:7" x14ac:dyDescent="0.25">
      <c r="A122" s="38">
        <v>308</v>
      </c>
      <c r="B122">
        <v>120</v>
      </c>
      <c r="C122">
        <v>104</v>
      </c>
      <c r="D122" t="s">
        <v>913</v>
      </c>
      <c r="E122" t="s">
        <v>252</v>
      </c>
      <c r="F122" t="s">
        <v>3641</v>
      </c>
      <c r="G122" t="str">
        <f>IF(ISNA(MATCH(A122,'ESO zone constants'!$A$2:$A$9998,0)),"","X")</f>
        <v>X</v>
      </c>
    </row>
    <row r="123" spans="1:7" x14ac:dyDescent="0.25">
      <c r="A123" s="38">
        <v>309</v>
      </c>
      <c r="B123">
        <v>121</v>
      </c>
      <c r="C123">
        <v>3</v>
      </c>
      <c r="D123" t="s">
        <v>914</v>
      </c>
      <c r="E123" t="s">
        <v>253</v>
      </c>
      <c r="F123" t="s">
        <v>3642</v>
      </c>
      <c r="G123" t="str">
        <f>IF(ISNA(MATCH(A123,'ESO zone constants'!$A$2:$A$9998,0)),"","X")</f>
        <v>X</v>
      </c>
    </row>
    <row r="124" spans="1:7" x14ac:dyDescent="0.25">
      <c r="A124" s="38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constants'!$A$2:$A$9998,0)),"","X")</f>
        <v>X</v>
      </c>
    </row>
    <row r="125" spans="1:7" x14ac:dyDescent="0.25">
      <c r="A125" s="38">
        <v>311</v>
      </c>
      <c r="B125">
        <v>123</v>
      </c>
      <c r="C125">
        <v>3</v>
      </c>
      <c r="D125" t="s">
        <v>915</v>
      </c>
      <c r="E125" t="s">
        <v>255</v>
      </c>
      <c r="F125" t="s">
        <v>3643</v>
      </c>
      <c r="G125" t="str">
        <f>IF(ISNA(MATCH(A125,'ESO zone constants'!$A$2:$A$9998,0)),"","X")</f>
        <v>X</v>
      </c>
    </row>
    <row r="126" spans="1:7" x14ac:dyDescent="0.25">
      <c r="A126" s="38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constants'!$A$2:$A$9998,0)),"","X")</f>
        <v>X</v>
      </c>
    </row>
    <row r="127" spans="1:7" x14ac:dyDescent="0.25">
      <c r="A127" s="38">
        <v>313</v>
      </c>
      <c r="B127">
        <v>125</v>
      </c>
      <c r="C127">
        <v>3</v>
      </c>
      <c r="D127" t="s">
        <v>916</v>
      </c>
      <c r="E127" t="s">
        <v>257</v>
      </c>
      <c r="F127" t="s">
        <v>3644</v>
      </c>
      <c r="G127" t="str">
        <f>IF(ISNA(MATCH(A127,'ESO zone constants'!$A$2:$A$9998,0)),"","X")</f>
        <v>X</v>
      </c>
    </row>
    <row r="128" spans="1:7" x14ac:dyDescent="0.25">
      <c r="A128" s="38">
        <v>314</v>
      </c>
      <c r="B128">
        <v>126</v>
      </c>
      <c r="C128">
        <v>3</v>
      </c>
      <c r="D128" t="s">
        <v>917</v>
      </c>
      <c r="E128" t="s">
        <v>258</v>
      </c>
      <c r="F128" t="s">
        <v>3645</v>
      </c>
      <c r="G128" t="str">
        <f>IF(ISNA(MATCH(A128,'ESO zone constants'!$A$2:$A$9998,0)),"","X")</f>
        <v>X</v>
      </c>
    </row>
    <row r="129" spans="1:7" x14ac:dyDescent="0.25">
      <c r="A129" s="38">
        <v>315</v>
      </c>
      <c r="B129">
        <v>127</v>
      </c>
      <c r="C129">
        <v>19</v>
      </c>
      <c r="D129" t="s">
        <v>918</v>
      </c>
      <c r="E129" t="s">
        <v>259</v>
      </c>
      <c r="F129" t="s">
        <v>3646</v>
      </c>
      <c r="G129" t="str">
        <f>IF(ISNA(MATCH(A129,'ESO zone constants'!$A$2:$A$9998,0)),"","X")</f>
        <v>X</v>
      </c>
    </row>
    <row r="130" spans="1:7" x14ac:dyDescent="0.25">
      <c r="A130" s="38">
        <v>316</v>
      </c>
      <c r="B130">
        <v>128</v>
      </c>
      <c r="C130">
        <v>19</v>
      </c>
      <c r="D130" t="s">
        <v>919</v>
      </c>
      <c r="E130" t="s">
        <v>260</v>
      </c>
      <c r="F130" t="s">
        <v>3647</v>
      </c>
      <c r="G130" t="str">
        <f>IF(ISNA(MATCH(A130,'ESO zone constants'!$A$2:$A$9998,0)),"","X")</f>
        <v>X</v>
      </c>
    </row>
    <row r="131" spans="1:7" x14ac:dyDescent="0.25">
      <c r="A131" s="38">
        <v>317</v>
      </c>
      <c r="B131">
        <v>129</v>
      </c>
      <c r="C131">
        <v>19</v>
      </c>
      <c r="D131" t="s">
        <v>920</v>
      </c>
      <c r="E131" t="s">
        <v>261</v>
      </c>
      <c r="F131" t="s">
        <v>3648</v>
      </c>
      <c r="G131" t="str">
        <f>IF(ISNA(MATCH(A131,'ESO zone constants'!$A$2:$A$9998,0)),"","X")</f>
        <v>X</v>
      </c>
    </row>
    <row r="132" spans="1:7" x14ac:dyDescent="0.25">
      <c r="A132" s="38">
        <v>318</v>
      </c>
      <c r="B132">
        <v>130</v>
      </c>
      <c r="C132">
        <v>19</v>
      </c>
      <c r="D132" t="s">
        <v>921</v>
      </c>
      <c r="E132" t="s">
        <v>262</v>
      </c>
      <c r="F132" t="s">
        <v>3649</v>
      </c>
      <c r="G132" t="str">
        <f>IF(ISNA(MATCH(A132,'ESO zone constants'!$A$2:$A$9998,0)),"","X")</f>
        <v>X</v>
      </c>
    </row>
    <row r="133" spans="1:7" x14ac:dyDescent="0.25">
      <c r="A133" s="38">
        <v>319</v>
      </c>
      <c r="B133">
        <v>131</v>
      </c>
      <c r="C133">
        <v>19</v>
      </c>
      <c r="D133" t="s">
        <v>922</v>
      </c>
      <c r="E133" t="s">
        <v>263</v>
      </c>
      <c r="F133" t="s">
        <v>3650</v>
      </c>
      <c r="G133" t="str">
        <f>IF(ISNA(MATCH(A133,'ESO zone constants'!$A$2:$A$9998,0)),"","X")</f>
        <v>X</v>
      </c>
    </row>
    <row r="134" spans="1:7" x14ac:dyDescent="0.25">
      <c r="A134" s="38">
        <v>320</v>
      </c>
      <c r="B134">
        <v>132</v>
      </c>
      <c r="C134">
        <v>19</v>
      </c>
      <c r="D134" t="s">
        <v>923</v>
      </c>
      <c r="E134" t="s">
        <v>264</v>
      </c>
      <c r="F134" t="s">
        <v>3651</v>
      </c>
      <c r="G134" t="str">
        <f>IF(ISNA(MATCH(A134,'ESO zone constants'!$A$2:$A$9998,0)),"","X")</f>
        <v>X</v>
      </c>
    </row>
    <row r="135" spans="1:7" x14ac:dyDescent="0.25">
      <c r="A135" s="38">
        <v>321</v>
      </c>
      <c r="B135">
        <v>133</v>
      </c>
      <c r="C135">
        <v>20</v>
      </c>
      <c r="D135" t="s">
        <v>924</v>
      </c>
      <c r="E135" t="s">
        <v>265</v>
      </c>
      <c r="F135" t="s">
        <v>3652</v>
      </c>
      <c r="G135" t="str">
        <f>IF(ISNA(MATCH(A135,'ESO zone constants'!$A$2:$A$9998,0)),"","X")</f>
        <v>X</v>
      </c>
    </row>
    <row r="136" spans="1:7" x14ac:dyDescent="0.25">
      <c r="A136" s="38">
        <v>322</v>
      </c>
      <c r="B136">
        <v>134</v>
      </c>
      <c r="C136">
        <v>20</v>
      </c>
      <c r="D136" t="s">
        <v>925</v>
      </c>
      <c r="E136" t="s">
        <v>266</v>
      </c>
      <c r="F136" t="s">
        <v>3653</v>
      </c>
      <c r="G136" t="str">
        <f>IF(ISNA(MATCH(A136,'ESO zone constants'!$A$2:$A$9998,0)),"","X")</f>
        <v>X</v>
      </c>
    </row>
    <row r="137" spans="1:7" x14ac:dyDescent="0.25">
      <c r="A137" s="38">
        <v>323</v>
      </c>
      <c r="B137">
        <v>135</v>
      </c>
      <c r="C137">
        <v>20</v>
      </c>
      <c r="D137" t="s">
        <v>926</v>
      </c>
      <c r="E137" t="s">
        <v>267</v>
      </c>
      <c r="F137" t="s">
        <v>3654</v>
      </c>
      <c r="G137" t="str">
        <f>IF(ISNA(MATCH(A137,'ESO zone constants'!$A$2:$A$9998,0)),"","X")</f>
        <v>X</v>
      </c>
    </row>
    <row r="138" spans="1:7" x14ac:dyDescent="0.25">
      <c r="A138" s="38">
        <v>324</v>
      </c>
      <c r="B138">
        <v>136</v>
      </c>
      <c r="C138">
        <v>20</v>
      </c>
      <c r="D138" t="s">
        <v>927</v>
      </c>
      <c r="E138" t="s">
        <v>268</v>
      </c>
      <c r="F138" t="s">
        <v>3655</v>
      </c>
      <c r="G138" t="str">
        <f>IF(ISNA(MATCH(A138,'ESO zone constants'!$A$2:$A$9998,0)),"","X")</f>
        <v>X</v>
      </c>
    </row>
    <row r="139" spans="1:7" x14ac:dyDescent="0.25">
      <c r="A139" s="38">
        <v>325</v>
      </c>
      <c r="B139">
        <v>137</v>
      </c>
      <c r="C139">
        <v>20</v>
      </c>
      <c r="D139" t="s">
        <v>928</v>
      </c>
      <c r="E139" t="s">
        <v>269</v>
      </c>
      <c r="F139" t="s">
        <v>3656</v>
      </c>
      <c r="G139" t="str">
        <f>IF(ISNA(MATCH(A139,'ESO zone constants'!$A$2:$A$9998,0)),"","X")</f>
        <v>X</v>
      </c>
    </row>
    <row r="140" spans="1:7" x14ac:dyDescent="0.25">
      <c r="A140" s="38">
        <v>326</v>
      </c>
      <c r="B140">
        <v>138</v>
      </c>
      <c r="C140">
        <v>20</v>
      </c>
      <c r="D140" t="s">
        <v>929</v>
      </c>
      <c r="E140" t="s">
        <v>270</v>
      </c>
      <c r="F140" t="s">
        <v>3657</v>
      </c>
      <c r="G140" t="str">
        <f>IF(ISNA(MATCH(A140,'ESO zone constants'!$A$2:$A$9998,0)),"","X")</f>
        <v>X</v>
      </c>
    </row>
    <row r="141" spans="1:7" x14ac:dyDescent="0.25">
      <c r="A141" s="38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constants'!$A$2:$A$9998,0)),"","X")</f>
        <v>X</v>
      </c>
    </row>
    <row r="142" spans="1:7" x14ac:dyDescent="0.25">
      <c r="A142" s="38">
        <v>328</v>
      </c>
      <c r="B142">
        <v>140</v>
      </c>
      <c r="C142">
        <v>104</v>
      </c>
      <c r="D142" t="s">
        <v>930</v>
      </c>
      <c r="E142" t="s">
        <v>272</v>
      </c>
      <c r="F142" t="s">
        <v>3658</v>
      </c>
      <c r="G142" t="str">
        <f>IF(ISNA(MATCH(A142,'ESO zone constants'!$A$2:$A$9998,0)),"","X")</f>
        <v>X</v>
      </c>
    </row>
    <row r="143" spans="1:7" x14ac:dyDescent="0.25">
      <c r="A143" s="38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constants'!$A$2:$A$9998,0)),"","X")</f>
        <v>X</v>
      </c>
    </row>
    <row r="144" spans="1:7" x14ac:dyDescent="0.25">
      <c r="A144" s="38">
        <v>330</v>
      </c>
      <c r="B144">
        <v>142</v>
      </c>
      <c r="C144">
        <v>104</v>
      </c>
      <c r="D144" t="s">
        <v>931</v>
      </c>
      <c r="E144" t="s">
        <v>274</v>
      </c>
      <c r="F144" t="s">
        <v>3659</v>
      </c>
      <c r="G144" t="str">
        <f>IF(ISNA(MATCH(A144,'ESO zone constants'!$A$2:$A$9998,0)),"","X")</f>
        <v>X</v>
      </c>
    </row>
    <row r="145" spans="1:7" x14ac:dyDescent="0.25">
      <c r="A145" s="38">
        <v>331</v>
      </c>
      <c r="B145">
        <v>143</v>
      </c>
      <c r="C145">
        <v>104</v>
      </c>
      <c r="D145" t="s">
        <v>932</v>
      </c>
      <c r="E145" t="s">
        <v>275</v>
      </c>
      <c r="F145" t="s">
        <v>3660</v>
      </c>
      <c r="G145" t="str">
        <f>IF(ISNA(MATCH(A145,'ESO zone constants'!$A$2:$A$9998,0)),"","X")</f>
        <v>X</v>
      </c>
    </row>
    <row r="146" spans="1:7" x14ac:dyDescent="0.25">
      <c r="A146" s="38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constants'!$A$2:$A$9998,0)),"","X")</f>
        <v>X</v>
      </c>
    </row>
    <row r="147" spans="1:7" x14ac:dyDescent="0.25">
      <c r="A147" s="38">
        <v>333</v>
      </c>
      <c r="B147">
        <v>145</v>
      </c>
      <c r="C147">
        <v>92</v>
      </c>
      <c r="D147" t="s">
        <v>933</v>
      </c>
      <c r="E147" t="s">
        <v>277</v>
      </c>
      <c r="F147" t="s">
        <v>3661</v>
      </c>
      <c r="G147" t="str">
        <f>IF(ISNA(MATCH(A147,'ESO zone constants'!$A$2:$A$9998,0)),"","X")</f>
        <v>X</v>
      </c>
    </row>
    <row r="148" spans="1:7" x14ac:dyDescent="0.25">
      <c r="A148" s="38">
        <v>334</v>
      </c>
      <c r="B148">
        <v>146</v>
      </c>
      <c r="C148">
        <v>92</v>
      </c>
      <c r="D148" t="s">
        <v>934</v>
      </c>
      <c r="E148" t="s">
        <v>278</v>
      </c>
      <c r="F148" t="s">
        <v>3662</v>
      </c>
      <c r="G148" t="str">
        <f>IF(ISNA(MATCH(A148,'ESO zone constants'!$A$2:$A$9998,0)),"","X")</f>
        <v>X</v>
      </c>
    </row>
    <row r="149" spans="1:7" x14ac:dyDescent="0.25">
      <c r="A149" s="38">
        <v>335</v>
      </c>
      <c r="B149">
        <v>147</v>
      </c>
      <c r="C149">
        <v>92</v>
      </c>
      <c r="D149" t="s">
        <v>935</v>
      </c>
      <c r="E149" t="s">
        <v>279</v>
      </c>
      <c r="F149" t="s">
        <v>3663</v>
      </c>
      <c r="G149" t="str">
        <f>IF(ISNA(MATCH(A149,'ESO zone constants'!$A$2:$A$9998,0)),"","X")</f>
        <v>X</v>
      </c>
    </row>
    <row r="150" spans="1:7" x14ac:dyDescent="0.25">
      <c r="A150" s="38">
        <v>336</v>
      </c>
      <c r="B150">
        <v>148</v>
      </c>
      <c r="C150">
        <v>92</v>
      </c>
      <c r="D150" t="s">
        <v>936</v>
      </c>
      <c r="E150" t="s">
        <v>280</v>
      </c>
      <c r="F150" t="s">
        <v>3664</v>
      </c>
      <c r="G150" t="str">
        <f>IF(ISNA(MATCH(A150,'ESO zone constants'!$A$2:$A$9998,0)),"","X")</f>
        <v>X</v>
      </c>
    </row>
    <row r="151" spans="1:7" x14ac:dyDescent="0.25">
      <c r="A151" s="38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constants'!$A$2:$A$9998,0)),"","X")</f>
        <v>X</v>
      </c>
    </row>
    <row r="152" spans="1:7" x14ac:dyDescent="0.25">
      <c r="A152" s="38">
        <v>338</v>
      </c>
      <c r="B152">
        <v>150</v>
      </c>
      <c r="C152">
        <v>92</v>
      </c>
      <c r="D152" t="s">
        <v>937</v>
      </c>
      <c r="E152" t="s">
        <v>282</v>
      </c>
      <c r="F152" t="s">
        <v>3665</v>
      </c>
      <c r="G152" t="str">
        <f>IF(ISNA(MATCH(A152,'ESO zone constants'!$A$2:$A$9998,0)),"","X")</f>
        <v>X</v>
      </c>
    </row>
    <row r="153" spans="1:7" x14ac:dyDescent="0.25">
      <c r="A153" s="38">
        <v>339</v>
      </c>
      <c r="B153">
        <v>151</v>
      </c>
      <c r="C153">
        <v>101</v>
      </c>
      <c r="D153" t="s">
        <v>938</v>
      </c>
      <c r="E153" t="s">
        <v>283</v>
      </c>
      <c r="F153" t="s">
        <v>3666</v>
      </c>
      <c r="G153" t="str">
        <f>IF(ISNA(MATCH(A153,'ESO zone constants'!$A$2:$A$9998,0)),"","X")</f>
        <v>X</v>
      </c>
    </row>
    <row r="154" spans="1:7" x14ac:dyDescent="0.25">
      <c r="A154" s="38">
        <v>341</v>
      </c>
      <c r="B154">
        <v>152</v>
      </c>
      <c r="C154">
        <v>103</v>
      </c>
      <c r="D154" t="s">
        <v>939</v>
      </c>
      <c r="E154" t="s">
        <v>284</v>
      </c>
      <c r="F154" t="s">
        <v>3667</v>
      </c>
      <c r="G154" t="str">
        <f>IF(ISNA(MATCH(A154,'ESO zone constants'!$A$2:$A$9998,0)),"","X")</f>
        <v>X</v>
      </c>
    </row>
    <row r="155" spans="1:7" x14ac:dyDescent="0.25">
      <c r="A155" s="38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constants'!$A$2:$A$9998,0)),"","X")</f>
        <v>X</v>
      </c>
    </row>
    <row r="156" spans="1:7" x14ac:dyDescent="0.25">
      <c r="A156" s="38">
        <v>347</v>
      </c>
      <c r="B156">
        <v>154</v>
      </c>
      <c r="C156">
        <v>347</v>
      </c>
      <c r="D156" t="s">
        <v>940</v>
      </c>
      <c r="E156" t="s">
        <v>286</v>
      </c>
      <c r="F156" t="s">
        <v>2857</v>
      </c>
      <c r="G156" t="str">
        <f>IF(ISNA(MATCH(A156,'ESO zone constants'!$A$2:$A$9998,0)),"","X")</f>
        <v>X</v>
      </c>
    </row>
    <row r="157" spans="1:7" x14ac:dyDescent="0.25">
      <c r="A157" s="38">
        <v>353</v>
      </c>
      <c r="B157">
        <v>155</v>
      </c>
      <c r="C157">
        <v>101</v>
      </c>
      <c r="D157" t="s">
        <v>941</v>
      </c>
      <c r="E157" t="s">
        <v>287</v>
      </c>
      <c r="F157" t="s">
        <v>3668</v>
      </c>
      <c r="G157" t="str">
        <f>IF(ISNA(MATCH(A157,'ESO zone constants'!$A$2:$A$9998,0)),"","X")</f>
        <v>X</v>
      </c>
    </row>
    <row r="158" spans="1:7" x14ac:dyDescent="0.25">
      <c r="A158" s="38">
        <v>354</v>
      </c>
      <c r="B158">
        <v>156</v>
      </c>
      <c r="C158">
        <v>101</v>
      </c>
      <c r="D158" t="s">
        <v>942</v>
      </c>
      <c r="E158" t="s">
        <v>288</v>
      </c>
      <c r="F158" t="s">
        <v>3669</v>
      </c>
      <c r="G158" t="str">
        <f>IF(ISNA(MATCH(A158,'ESO zone constants'!$A$2:$A$9998,0)),"","X")</f>
        <v>X</v>
      </c>
    </row>
    <row r="159" spans="1:7" x14ac:dyDescent="0.25">
      <c r="A159" s="38">
        <v>359</v>
      </c>
      <c r="B159">
        <v>157</v>
      </c>
      <c r="C159">
        <v>101</v>
      </c>
      <c r="D159" t="s">
        <v>943</v>
      </c>
      <c r="E159" t="s">
        <v>289</v>
      </c>
      <c r="F159" t="s">
        <v>3670</v>
      </c>
      <c r="G159" t="str">
        <f>IF(ISNA(MATCH(A159,'ESO zone constants'!$A$2:$A$9998,0)),"","X")</f>
        <v>X</v>
      </c>
    </row>
    <row r="160" spans="1:7" x14ac:dyDescent="0.25">
      <c r="A160" s="38">
        <v>360</v>
      </c>
      <c r="B160">
        <v>158</v>
      </c>
      <c r="C160">
        <v>101</v>
      </c>
      <c r="D160" t="s">
        <v>944</v>
      </c>
      <c r="E160" t="s">
        <v>290</v>
      </c>
      <c r="F160" t="s">
        <v>3671</v>
      </c>
      <c r="G160" t="str">
        <f>IF(ISNA(MATCH(A160,'ESO zone constants'!$A$2:$A$9998,0)),"","X")</f>
        <v>X</v>
      </c>
    </row>
    <row r="161" spans="1:7" x14ac:dyDescent="0.25">
      <c r="A161" s="38">
        <v>361</v>
      </c>
      <c r="B161">
        <v>159</v>
      </c>
      <c r="C161">
        <v>101</v>
      </c>
      <c r="D161" t="s">
        <v>945</v>
      </c>
      <c r="E161" t="s">
        <v>291</v>
      </c>
      <c r="F161" t="s">
        <v>3672</v>
      </c>
      <c r="G161" t="str">
        <f>IF(ISNA(MATCH(A161,'ESO zone constants'!$A$2:$A$9998,0)),"","X")</f>
        <v>X</v>
      </c>
    </row>
    <row r="162" spans="1:7" x14ac:dyDescent="0.25">
      <c r="A162" s="38">
        <v>362</v>
      </c>
      <c r="B162">
        <v>160</v>
      </c>
      <c r="C162">
        <v>101</v>
      </c>
      <c r="D162" t="s">
        <v>946</v>
      </c>
      <c r="E162" t="s">
        <v>292</v>
      </c>
      <c r="F162" t="s">
        <v>3673</v>
      </c>
      <c r="G162" t="str">
        <f>IF(ISNA(MATCH(A162,'ESO zone constants'!$A$2:$A$9998,0)),"","X")</f>
        <v>X</v>
      </c>
    </row>
    <row r="163" spans="1:7" x14ac:dyDescent="0.25">
      <c r="A163" s="38">
        <v>363</v>
      </c>
      <c r="B163">
        <v>161</v>
      </c>
      <c r="C163">
        <v>101</v>
      </c>
      <c r="D163" t="s">
        <v>947</v>
      </c>
      <c r="E163" t="s">
        <v>293</v>
      </c>
      <c r="F163" t="s">
        <v>3674</v>
      </c>
      <c r="G163" t="str">
        <f>IF(ISNA(MATCH(A163,'ESO zone constants'!$A$2:$A$9998,0)),"","X")</f>
        <v>X</v>
      </c>
    </row>
    <row r="164" spans="1:7" x14ac:dyDescent="0.25">
      <c r="A164" s="38">
        <v>364</v>
      </c>
      <c r="B164">
        <v>162</v>
      </c>
      <c r="C164">
        <v>101</v>
      </c>
      <c r="D164" t="s">
        <v>948</v>
      </c>
      <c r="E164" t="s">
        <v>294</v>
      </c>
      <c r="F164" t="s">
        <v>3675</v>
      </c>
      <c r="G164" t="str">
        <f>IF(ISNA(MATCH(A164,'ESO zone constants'!$A$2:$A$9998,0)),"","X")</f>
        <v>X</v>
      </c>
    </row>
    <row r="165" spans="1:7" x14ac:dyDescent="0.25">
      <c r="A165" s="38">
        <v>365</v>
      </c>
      <c r="B165">
        <v>163</v>
      </c>
      <c r="C165">
        <v>347</v>
      </c>
      <c r="D165" t="s">
        <v>949</v>
      </c>
      <c r="E165" t="s">
        <v>295</v>
      </c>
      <c r="F165" t="s">
        <v>3676</v>
      </c>
      <c r="G165" t="str">
        <f>IF(ISNA(MATCH(A165,'ESO zone constants'!$A$2:$A$9998,0)),"","X")</f>
        <v>X</v>
      </c>
    </row>
    <row r="166" spans="1:7" x14ac:dyDescent="0.25">
      <c r="A166" s="38">
        <v>366</v>
      </c>
      <c r="B166">
        <v>164</v>
      </c>
      <c r="C166">
        <v>347</v>
      </c>
      <c r="D166" t="s">
        <v>950</v>
      </c>
      <c r="E166" t="s">
        <v>296</v>
      </c>
      <c r="F166" t="s">
        <v>3677</v>
      </c>
      <c r="G166" t="str">
        <f>IF(ISNA(MATCH(A166,'ESO zone constants'!$A$2:$A$9998,0)),"","X")</f>
        <v>X</v>
      </c>
    </row>
    <row r="167" spans="1:7" x14ac:dyDescent="0.25">
      <c r="A167" s="38">
        <v>367</v>
      </c>
      <c r="B167">
        <v>165</v>
      </c>
      <c r="C167">
        <v>347</v>
      </c>
      <c r="D167" t="s">
        <v>951</v>
      </c>
      <c r="E167" t="s">
        <v>297</v>
      </c>
      <c r="F167" t="s">
        <v>3678</v>
      </c>
      <c r="G167" t="str">
        <f>IF(ISNA(MATCH(A167,'ESO zone constants'!$A$2:$A$9998,0)),"","X")</f>
        <v>X</v>
      </c>
    </row>
    <row r="168" spans="1:7" x14ac:dyDescent="0.25">
      <c r="A168" s="38">
        <v>368</v>
      </c>
      <c r="B168">
        <v>166</v>
      </c>
      <c r="C168">
        <v>347</v>
      </c>
      <c r="D168" t="s">
        <v>952</v>
      </c>
      <c r="E168" t="s">
        <v>298</v>
      </c>
      <c r="F168" t="s">
        <v>3679</v>
      </c>
      <c r="G168" t="str">
        <f>IF(ISNA(MATCH(A168,'ESO zone constants'!$A$2:$A$9998,0)),"","X")</f>
        <v>X</v>
      </c>
    </row>
    <row r="169" spans="1:7" x14ac:dyDescent="0.25">
      <c r="A169" s="38">
        <v>369</v>
      </c>
      <c r="B169">
        <v>167</v>
      </c>
      <c r="C169">
        <v>347</v>
      </c>
      <c r="D169" t="s">
        <v>953</v>
      </c>
      <c r="E169" t="s">
        <v>299</v>
      </c>
      <c r="F169" t="s">
        <v>3680</v>
      </c>
      <c r="G169" t="str">
        <f>IF(ISNA(MATCH(A169,'ESO zone constants'!$A$2:$A$9998,0)),"","X")</f>
        <v>X</v>
      </c>
    </row>
    <row r="170" spans="1:7" x14ac:dyDescent="0.25">
      <c r="A170" s="38">
        <v>370</v>
      </c>
      <c r="B170">
        <v>168</v>
      </c>
      <c r="C170">
        <v>347</v>
      </c>
      <c r="D170" t="s">
        <v>954</v>
      </c>
      <c r="E170" t="s">
        <v>300</v>
      </c>
      <c r="F170" t="s">
        <v>3681</v>
      </c>
      <c r="G170" t="str">
        <f>IF(ISNA(MATCH(A170,'ESO zone constants'!$A$2:$A$9998,0)),"","X")</f>
        <v>X</v>
      </c>
    </row>
    <row r="171" spans="1:7" x14ac:dyDescent="0.25">
      <c r="A171" s="38">
        <v>371</v>
      </c>
      <c r="B171">
        <v>169</v>
      </c>
      <c r="C171">
        <v>347</v>
      </c>
      <c r="D171" t="s">
        <v>955</v>
      </c>
      <c r="E171" t="s">
        <v>301</v>
      </c>
      <c r="F171" t="s">
        <v>3682</v>
      </c>
      <c r="G171" t="str">
        <f>IF(ISNA(MATCH(A171,'ESO zone constants'!$A$2:$A$9998,0)),"","X")</f>
        <v>X</v>
      </c>
    </row>
    <row r="172" spans="1:7" x14ac:dyDescent="0.25">
      <c r="A172" s="38">
        <v>372</v>
      </c>
      <c r="B172">
        <v>170</v>
      </c>
      <c r="C172">
        <v>347</v>
      </c>
      <c r="D172" t="s">
        <v>956</v>
      </c>
      <c r="E172" t="s">
        <v>302</v>
      </c>
      <c r="F172" t="s">
        <v>3683</v>
      </c>
      <c r="G172" t="str">
        <f>IF(ISNA(MATCH(A172,'ESO zone constants'!$A$2:$A$9998,0)),"","X")</f>
        <v>X</v>
      </c>
    </row>
    <row r="173" spans="1:7" x14ac:dyDescent="0.25">
      <c r="A173" s="38">
        <v>374</v>
      </c>
      <c r="B173">
        <v>171</v>
      </c>
      <c r="C173">
        <v>347</v>
      </c>
      <c r="D173" t="s">
        <v>957</v>
      </c>
      <c r="E173" t="s">
        <v>303</v>
      </c>
      <c r="F173" t="s">
        <v>3684</v>
      </c>
      <c r="G173" t="str">
        <f>IF(ISNA(MATCH(A173,'ESO zone constants'!$A$2:$A$9998,0)),"","X")</f>
        <v>X</v>
      </c>
    </row>
    <row r="174" spans="1:7" x14ac:dyDescent="0.25">
      <c r="A174" s="38">
        <v>375</v>
      </c>
      <c r="B174">
        <v>172</v>
      </c>
      <c r="C174">
        <v>347</v>
      </c>
      <c r="D174" t="s">
        <v>958</v>
      </c>
      <c r="E174" t="s">
        <v>304</v>
      </c>
      <c r="F174" t="s">
        <v>3685</v>
      </c>
      <c r="G174" t="str">
        <f>IF(ISNA(MATCH(A174,'ESO zone constants'!$A$2:$A$9998,0)),"","X")</f>
        <v>X</v>
      </c>
    </row>
    <row r="175" spans="1:7" x14ac:dyDescent="0.25">
      <c r="A175" s="38">
        <v>376</v>
      </c>
      <c r="B175">
        <v>173</v>
      </c>
      <c r="C175">
        <v>347</v>
      </c>
      <c r="D175" t="s">
        <v>959</v>
      </c>
      <c r="E175" t="s">
        <v>305</v>
      </c>
      <c r="F175" t="s">
        <v>3686</v>
      </c>
      <c r="G175" t="str">
        <f>IF(ISNA(MATCH(A175,'ESO zone constants'!$A$2:$A$9998,0)),"","X")</f>
        <v>X</v>
      </c>
    </row>
    <row r="176" spans="1:7" x14ac:dyDescent="0.25">
      <c r="A176" s="38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constants'!$A$2:$A$9998,0)),"","X")</f>
        <v>X</v>
      </c>
    </row>
    <row r="177" spans="1:7" x14ac:dyDescent="0.25">
      <c r="A177" s="38">
        <v>378</v>
      </c>
      <c r="B177">
        <v>175</v>
      </c>
      <c r="C177">
        <v>58</v>
      </c>
      <c r="D177" t="s">
        <v>960</v>
      </c>
      <c r="E177" t="s">
        <v>307</v>
      </c>
      <c r="F177" t="s">
        <v>3687</v>
      </c>
      <c r="G177" t="str">
        <f>IF(ISNA(MATCH(A177,'ESO zone constants'!$A$2:$A$9998,0)),"","X")</f>
        <v>X</v>
      </c>
    </row>
    <row r="178" spans="1:7" x14ac:dyDescent="0.25">
      <c r="A178" s="38">
        <v>379</v>
      </c>
      <c r="B178">
        <v>176</v>
      </c>
      <c r="C178">
        <v>58</v>
      </c>
      <c r="D178" t="s">
        <v>961</v>
      </c>
      <c r="E178" t="s">
        <v>308</v>
      </c>
      <c r="F178" t="s">
        <v>3688</v>
      </c>
      <c r="G178" t="str">
        <f>IF(ISNA(MATCH(A178,'ESO zone constants'!$A$2:$A$9998,0)),"","X")</f>
        <v>X</v>
      </c>
    </row>
    <row r="179" spans="1:7" x14ac:dyDescent="0.25">
      <c r="A179" s="38">
        <v>380</v>
      </c>
      <c r="B179">
        <v>177</v>
      </c>
      <c r="C179">
        <v>381</v>
      </c>
      <c r="D179" t="s">
        <v>962</v>
      </c>
      <c r="E179" t="s">
        <v>140</v>
      </c>
      <c r="F179" t="s">
        <v>3689</v>
      </c>
      <c r="G179" t="str">
        <f>IF(ISNA(MATCH(A179,'ESO zone constants'!$A$2:$A$9998,0)),"","X")</f>
        <v>X</v>
      </c>
    </row>
    <row r="180" spans="1:7" x14ac:dyDescent="0.25">
      <c r="A180" s="38">
        <v>381</v>
      </c>
      <c r="B180">
        <v>178</v>
      </c>
      <c r="C180">
        <v>381</v>
      </c>
      <c r="D180" t="s">
        <v>309</v>
      </c>
      <c r="E180" t="s">
        <v>309</v>
      </c>
      <c r="F180" t="s">
        <v>2852</v>
      </c>
      <c r="G180" t="str">
        <f>IF(ISNA(MATCH(A180,'ESO zone constants'!$A$2:$A$9998,0)),"","X")</f>
        <v>X</v>
      </c>
    </row>
    <row r="181" spans="1:7" x14ac:dyDescent="0.25">
      <c r="A181" s="38">
        <v>382</v>
      </c>
      <c r="B181">
        <v>179</v>
      </c>
      <c r="C181">
        <v>382</v>
      </c>
      <c r="D181" t="s">
        <v>963</v>
      </c>
      <c r="E181" t="s">
        <v>310</v>
      </c>
      <c r="F181" t="s">
        <v>2854</v>
      </c>
      <c r="G181" t="str">
        <f>IF(ISNA(MATCH(A181,'ESO zone constants'!$A$2:$A$9998,0)),"","X")</f>
        <v>X</v>
      </c>
    </row>
    <row r="182" spans="1:7" x14ac:dyDescent="0.25">
      <c r="A182" s="38">
        <v>383</v>
      </c>
      <c r="B182">
        <v>180</v>
      </c>
      <c r="C182">
        <v>383</v>
      </c>
      <c r="D182" t="s">
        <v>964</v>
      </c>
      <c r="E182" t="s">
        <v>311</v>
      </c>
      <c r="F182" t="s">
        <v>2847</v>
      </c>
      <c r="G182" t="str">
        <f>IF(ISNA(MATCH(A182,'ESO zone constants'!$A$2:$A$9998,0)),"","X")</f>
        <v>X</v>
      </c>
    </row>
    <row r="183" spans="1:7" x14ac:dyDescent="0.25">
      <c r="A183" s="38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constants'!$A$2:$A$9998,0)),"","X")</f>
        <v>X</v>
      </c>
    </row>
    <row r="184" spans="1:7" x14ac:dyDescent="0.25">
      <c r="A184" s="38">
        <v>386</v>
      </c>
      <c r="B184">
        <v>182</v>
      </c>
      <c r="C184">
        <v>41</v>
      </c>
      <c r="D184" t="s">
        <v>965</v>
      </c>
      <c r="E184" t="s">
        <v>313</v>
      </c>
      <c r="F184" t="s">
        <v>3690</v>
      </c>
      <c r="G184" t="str">
        <f>IF(ISNA(MATCH(A184,'ESO zone constants'!$A$2:$A$9998,0)),"","X")</f>
        <v>X</v>
      </c>
    </row>
    <row r="185" spans="1:7" x14ac:dyDescent="0.25">
      <c r="A185" s="38">
        <v>387</v>
      </c>
      <c r="B185">
        <v>183</v>
      </c>
      <c r="C185">
        <v>381</v>
      </c>
      <c r="D185" t="s">
        <v>966</v>
      </c>
      <c r="E185" t="s">
        <v>314</v>
      </c>
      <c r="F185" t="s">
        <v>3691</v>
      </c>
      <c r="G185" t="str">
        <f>IF(ISNA(MATCH(A185,'ESO zone constants'!$A$2:$A$9998,0)),"","X")</f>
        <v>X</v>
      </c>
    </row>
    <row r="186" spans="1:7" x14ac:dyDescent="0.25">
      <c r="A186" s="38">
        <v>388</v>
      </c>
      <c r="B186">
        <v>184</v>
      </c>
      <c r="C186">
        <v>381</v>
      </c>
      <c r="D186" t="s">
        <v>967</v>
      </c>
      <c r="E186" t="s">
        <v>315</v>
      </c>
      <c r="F186" t="s">
        <v>3692</v>
      </c>
      <c r="G186" t="str">
        <f>IF(ISNA(MATCH(A186,'ESO zone constants'!$A$2:$A$9998,0)),"","X")</f>
        <v>X</v>
      </c>
    </row>
    <row r="187" spans="1:7" x14ac:dyDescent="0.25">
      <c r="A187" s="38">
        <v>389</v>
      </c>
      <c r="B187">
        <v>185</v>
      </c>
      <c r="C187">
        <v>383</v>
      </c>
      <c r="D187" t="s">
        <v>968</v>
      </c>
      <c r="E187" t="s">
        <v>316</v>
      </c>
      <c r="F187" t="s">
        <v>3693</v>
      </c>
      <c r="G187" t="str">
        <f>IF(ISNA(MATCH(A187,'ESO zone constants'!$A$2:$A$9998,0)),"","X")</f>
        <v>X</v>
      </c>
    </row>
    <row r="188" spans="1:7" x14ac:dyDescent="0.25">
      <c r="A188" s="38">
        <v>390</v>
      </c>
      <c r="B188">
        <v>186</v>
      </c>
      <c r="C188">
        <v>381</v>
      </c>
      <c r="D188" t="s">
        <v>969</v>
      </c>
      <c r="E188" t="s">
        <v>317</v>
      </c>
      <c r="F188" t="s">
        <v>3694</v>
      </c>
      <c r="G188" t="str">
        <f>IF(ISNA(MATCH(A188,'ESO zone constants'!$A$2:$A$9998,0)),"","X")</f>
        <v>X</v>
      </c>
    </row>
    <row r="189" spans="1:7" x14ac:dyDescent="0.25">
      <c r="A189" s="38">
        <v>392</v>
      </c>
      <c r="B189">
        <v>187</v>
      </c>
      <c r="C189">
        <v>381</v>
      </c>
      <c r="D189" t="s">
        <v>970</v>
      </c>
      <c r="E189" t="s">
        <v>318</v>
      </c>
      <c r="F189" t="s">
        <v>3695</v>
      </c>
      <c r="G189" t="str">
        <f>IF(ISNA(MATCH(A189,'ESO zone constants'!$A$2:$A$9998,0)),"","X")</f>
        <v>X</v>
      </c>
    </row>
    <row r="190" spans="1:7" x14ac:dyDescent="0.25">
      <c r="A190" s="38">
        <v>393</v>
      </c>
      <c r="B190">
        <v>188</v>
      </c>
      <c r="C190">
        <v>381</v>
      </c>
      <c r="D190" t="s">
        <v>971</v>
      </c>
      <c r="E190" t="s">
        <v>319</v>
      </c>
      <c r="F190" t="s">
        <v>3696</v>
      </c>
      <c r="G190" t="str">
        <f>IF(ISNA(MATCH(A190,'ESO zone constants'!$A$2:$A$9998,0)),"","X")</f>
        <v>X</v>
      </c>
    </row>
    <row r="191" spans="1:7" x14ac:dyDescent="0.25">
      <c r="A191" s="38">
        <v>394</v>
      </c>
      <c r="B191">
        <v>189</v>
      </c>
      <c r="C191">
        <v>381</v>
      </c>
      <c r="D191" t="s">
        <v>972</v>
      </c>
      <c r="E191" t="s">
        <v>320</v>
      </c>
      <c r="F191" t="s">
        <v>3697</v>
      </c>
      <c r="G191" t="str">
        <f>IF(ISNA(MATCH(A191,'ESO zone constants'!$A$2:$A$9998,0)),"","X")</f>
        <v>X</v>
      </c>
    </row>
    <row r="192" spans="1:7" x14ac:dyDescent="0.25">
      <c r="A192" s="38">
        <v>395</v>
      </c>
      <c r="B192">
        <v>190</v>
      </c>
      <c r="C192">
        <v>381</v>
      </c>
      <c r="D192" t="s">
        <v>973</v>
      </c>
      <c r="E192" t="s">
        <v>321</v>
      </c>
      <c r="F192" t="s">
        <v>3698</v>
      </c>
      <c r="G192" t="str">
        <f>IF(ISNA(MATCH(A192,'ESO zone constants'!$A$2:$A$9998,0)),"","X")</f>
        <v>X</v>
      </c>
    </row>
    <row r="193" spans="1:7" x14ac:dyDescent="0.25">
      <c r="A193" s="38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constants'!$A$2:$A$9998,0)),"","X")</f>
        <v>X</v>
      </c>
    </row>
    <row r="194" spans="1:7" x14ac:dyDescent="0.25">
      <c r="A194" s="38">
        <v>397</v>
      </c>
      <c r="B194">
        <v>192</v>
      </c>
      <c r="C194">
        <v>381</v>
      </c>
      <c r="D194" t="s">
        <v>974</v>
      </c>
      <c r="E194" t="s">
        <v>323</v>
      </c>
      <c r="F194" t="s">
        <v>3699</v>
      </c>
      <c r="G194" t="str">
        <f>IF(ISNA(MATCH(A194,'ESO zone constants'!$A$2:$A$9998,0)),"","X")</f>
        <v>X</v>
      </c>
    </row>
    <row r="195" spans="1:7" x14ac:dyDescent="0.25">
      <c r="A195" s="38">
        <v>398</v>
      </c>
      <c r="B195">
        <v>193</v>
      </c>
      <c r="C195">
        <v>381</v>
      </c>
      <c r="D195" t="s">
        <v>975</v>
      </c>
      <c r="E195" t="s">
        <v>324</v>
      </c>
      <c r="F195" t="s">
        <v>3700</v>
      </c>
      <c r="G195" t="str">
        <f>IF(ISNA(MATCH(A195,'ESO zone constants'!$A$2:$A$9998,0)),"","X")</f>
        <v>X</v>
      </c>
    </row>
    <row r="196" spans="1:7" x14ac:dyDescent="0.25">
      <c r="A196" s="38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constants'!$A$2:$A$9998,0)),"","X")</f>
        <v>X</v>
      </c>
    </row>
    <row r="197" spans="1:7" x14ac:dyDescent="0.25">
      <c r="A197" s="38">
        <v>400</v>
      </c>
      <c r="B197">
        <v>195</v>
      </c>
      <c r="C197">
        <v>381</v>
      </c>
      <c r="D197" t="s">
        <v>976</v>
      </c>
      <c r="E197" t="s">
        <v>326</v>
      </c>
      <c r="F197" t="s">
        <v>3701</v>
      </c>
      <c r="G197" t="str">
        <f>IF(ISNA(MATCH(A197,'ESO zone constants'!$A$2:$A$9998,0)),"","X")</f>
        <v>X</v>
      </c>
    </row>
    <row r="198" spans="1:7" x14ac:dyDescent="0.25">
      <c r="A198" s="38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constants'!$A$2:$A$9998,0)),"","X")</f>
        <v>X</v>
      </c>
    </row>
    <row r="199" spans="1:7" x14ac:dyDescent="0.25">
      <c r="A199" s="38">
        <v>402</v>
      </c>
      <c r="B199">
        <v>197</v>
      </c>
      <c r="C199">
        <v>103</v>
      </c>
      <c r="D199" t="s">
        <v>977</v>
      </c>
      <c r="E199" t="s">
        <v>328</v>
      </c>
      <c r="F199" t="s">
        <v>3702</v>
      </c>
      <c r="G199" t="str">
        <f>IF(ISNA(MATCH(A199,'ESO zone constants'!$A$2:$A$9998,0)),"","X")</f>
        <v>X</v>
      </c>
    </row>
    <row r="200" spans="1:7" x14ac:dyDescent="0.25">
      <c r="A200" s="38">
        <v>403</v>
      </c>
      <c r="B200">
        <v>198</v>
      </c>
      <c r="C200">
        <v>103</v>
      </c>
      <c r="D200" t="s">
        <v>978</v>
      </c>
      <c r="E200" t="s">
        <v>329</v>
      </c>
      <c r="F200" t="s">
        <v>3703</v>
      </c>
      <c r="G200" t="str">
        <f>IF(ISNA(MATCH(A200,'ESO zone constants'!$A$2:$A$9998,0)),"","X")</f>
        <v>X</v>
      </c>
    </row>
    <row r="201" spans="1:7" x14ac:dyDescent="0.25">
      <c r="A201" s="38">
        <v>404</v>
      </c>
      <c r="B201">
        <v>199</v>
      </c>
      <c r="C201">
        <v>103</v>
      </c>
      <c r="D201" t="s">
        <v>979</v>
      </c>
      <c r="E201" t="s">
        <v>330</v>
      </c>
      <c r="F201" t="s">
        <v>3704</v>
      </c>
      <c r="G201" t="str">
        <f>IF(ISNA(MATCH(A201,'ESO zone constants'!$A$2:$A$9998,0)),"","X")</f>
        <v>X</v>
      </c>
    </row>
    <row r="202" spans="1:7" x14ac:dyDescent="0.25">
      <c r="A202" s="38">
        <v>405</v>
      </c>
      <c r="B202">
        <v>200</v>
      </c>
      <c r="C202">
        <v>57</v>
      </c>
      <c r="D202" t="s">
        <v>980</v>
      </c>
      <c r="E202" t="s">
        <v>331</v>
      </c>
      <c r="F202" t="s">
        <v>3705</v>
      </c>
      <c r="G202" t="str">
        <f>IF(ISNA(MATCH(A202,'ESO zone constants'!$A$2:$A$9998,0)),"","X")</f>
        <v>X</v>
      </c>
    </row>
    <row r="203" spans="1:7" x14ac:dyDescent="0.25">
      <c r="A203" s="38">
        <v>406</v>
      </c>
      <c r="B203">
        <v>201</v>
      </c>
      <c r="C203">
        <v>57</v>
      </c>
      <c r="D203" t="s">
        <v>981</v>
      </c>
      <c r="E203" t="s">
        <v>332</v>
      </c>
      <c r="F203" t="s">
        <v>3706</v>
      </c>
      <c r="G203" t="str">
        <f>IF(ISNA(MATCH(A203,'ESO zone constants'!$A$2:$A$9998,0)),"","X")</f>
        <v>X</v>
      </c>
    </row>
    <row r="204" spans="1:7" x14ac:dyDescent="0.25">
      <c r="A204" s="38">
        <v>407</v>
      </c>
      <c r="B204">
        <v>202</v>
      </c>
      <c r="C204">
        <v>57</v>
      </c>
      <c r="D204" t="s">
        <v>982</v>
      </c>
      <c r="E204" t="s">
        <v>333</v>
      </c>
      <c r="F204" t="s">
        <v>3707</v>
      </c>
      <c r="G204" t="str">
        <f>IF(ISNA(MATCH(A204,'ESO zone constants'!$A$2:$A$9998,0)),"","X")</f>
        <v>X</v>
      </c>
    </row>
    <row r="205" spans="1:7" x14ac:dyDescent="0.25">
      <c r="A205" s="38">
        <v>408</v>
      </c>
      <c r="B205">
        <v>203</v>
      </c>
      <c r="C205">
        <v>57</v>
      </c>
      <c r="D205" t="s">
        <v>983</v>
      </c>
      <c r="E205" t="s">
        <v>334</v>
      </c>
      <c r="F205" t="s">
        <v>3708</v>
      </c>
      <c r="G205" t="str">
        <f>IF(ISNA(MATCH(A205,'ESO zone constants'!$A$2:$A$9998,0)),"","X")</f>
        <v>X</v>
      </c>
    </row>
    <row r="206" spans="1:7" x14ac:dyDescent="0.25">
      <c r="A206" s="38">
        <v>409</v>
      </c>
      <c r="B206">
        <v>204</v>
      </c>
      <c r="C206">
        <v>57</v>
      </c>
      <c r="D206" t="s">
        <v>984</v>
      </c>
      <c r="E206" t="s">
        <v>335</v>
      </c>
      <c r="F206" t="s">
        <v>3709</v>
      </c>
      <c r="G206" t="str">
        <f>IF(ISNA(MATCH(A206,'ESO zone constants'!$A$2:$A$9998,0)),"","X")</f>
        <v>X</v>
      </c>
    </row>
    <row r="207" spans="1:7" x14ac:dyDescent="0.25">
      <c r="A207" s="38">
        <v>410</v>
      </c>
      <c r="B207">
        <v>205</v>
      </c>
      <c r="C207">
        <v>57</v>
      </c>
      <c r="D207" t="s">
        <v>985</v>
      </c>
      <c r="E207" t="s">
        <v>336</v>
      </c>
      <c r="F207" t="s">
        <v>3710</v>
      </c>
      <c r="G207" t="str">
        <f>IF(ISNA(MATCH(A207,'ESO zone constants'!$A$2:$A$9998,0)),"","X")</f>
        <v>X</v>
      </c>
    </row>
    <row r="208" spans="1:7" x14ac:dyDescent="0.25">
      <c r="A208" s="38">
        <v>411</v>
      </c>
      <c r="B208">
        <v>206</v>
      </c>
      <c r="C208">
        <v>58</v>
      </c>
      <c r="D208" t="s">
        <v>986</v>
      </c>
      <c r="E208" t="s">
        <v>337</v>
      </c>
      <c r="F208" t="s">
        <v>3711</v>
      </c>
      <c r="G208" t="str">
        <f>IF(ISNA(MATCH(A208,'ESO zone constants'!$A$2:$A$9998,0)),"","X")</f>
        <v>X</v>
      </c>
    </row>
    <row r="209" spans="1:7" x14ac:dyDescent="0.25">
      <c r="A209" s="38">
        <v>412</v>
      </c>
      <c r="B209">
        <v>207</v>
      </c>
      <c r="C209">
        <v>103</v>
      </c>
      <c r="D209" t="s">
        <v>987</v>
      </c>
      <c r="E209" t="s">
        <v>338</v>
      </c>
      <c r="F209" t="s">
        <v>3712</v>
      </c>
      <c r="G209" t="str">
        <f>IF(ISNA(MATCH(A209,'ESO zone constants'!$A$2:$A$9998,0)),"","X")</f>
        <v>X</v>
      </c>
    </row>
    <row r="210" spans="1:7" x14ac:dyDescent="0.25">
      <c r="A210" s="38">
        <v>413</v>
      </c>
      <c r="B210">
        <v>208</v>
      </c>
      <c r="C210">
        <v>103</v>
      </c>
      <c r="D210" t="s">
        <v>988</v>
      </c>
      <c r="E210" t="s">
        <v>339</v>
      </c>
      <c r="F210" t="s">
        <v>3713</v>
      </c>
      <c r="G210" t="str">
        <f>IF(ISNA(MATCH(A210,'ESO zone constants'!$A$2:$A$9998,0)),"","X")</f>
        <v>X</v>
      </c>
    </row>
    <row r="211" spans="1:7" x14ac:dyDescent="0.25">
      <c r="A211" s="38">
        <v>414</v>
      </c>
      <c r="B211">
        <v>209</v>
      </c>
      <c r="C211">
        <v>103</v>
      </c>
      <c r="D211" t="s">
        <v>989</v>
      </c>
      <c r="E211" t="s">
        <v>340</v>
      </c>
      <c r="F211" t="s">
        <v>3714</v>
      </c>
      <c r="G211" t="str">
        <f>IF(ISNA(MATCH(A211,'ESO zone constants'!$A$2:$A$9998,0)),"","X")</f>
        <v>X</v>
      </c>
    </row>
    <row r="212" spans="1:7" x14ac:dyDescent="0.25">
      <c r="A212" s="38">
        <v>415</v>
      </c>
      <c r="B212">
        <v>210</v>
      </c>
      <c r="C212">
        <v>103</v>
      </c>
      <c r="D212" t="s">
        <v>990</v>
      </c>
      <c r="E212" t="s">
        <v>341</v>
      </c>
      <c r="F212" t="s">
        <v>3715</v>
      </c>
      <c r="G212" t="str">
        <f>IF(ISNA(MATCH(A212,'ESO zone constants'!$A$2:$A$9998,0)),"","X")</f>
        <v>X</v>
      </c>
    </row>
    <row r="213" spans="1:7" x14ac:dyDescent="0.25">
      <c r="A213" s="38">
        <v>416</v>
      </c>
      <c r="B213">
        <v>211</v>
      </c>
      <c r="C213">
        <v>381</v>
      </c>
      <c r="D213" t="s">
        <v>991</v>
      </c>
      <c r="E213" t="s">
        <v>342</v>
      </c>
      <c r="F213" t="s">
        <v>3716</v>
      </c>
      <c r="G213" t="str">
        <f>IF(ISNA(MATCH(A213,'ESO zone constants'!$A$2:$A$9998,0)),"","X")</f>
        <v>X</v>
      </c>
    </row>
    <row r="214" spans="1:7" x14ac:dyDescent="0.25">
      <c r="A214" s="38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constants'!$A$2:$A$9998,0)),"","X")</f>
        <v>X</v>
      </c>
    </row>
    <row r="215" spans="1:7" x14ac:dyDescent="0.25">
      <c r="A215" s="38">
        <v>418</v>
      </c>
      <c r="B215">
        <v>213</v>
      </c>
      <c r="C215">
        <v>347</v>
      </c>
      <c r="D215" t="s">
        <v>992</v>
      </c>
      <c r="E215" t="s">
        <v>344</v>
      </c>
      <c r="F215" t="s">
        <v>3717</v>
      </c>
      <c r="G215" t="str">
        <f>IF(ISNA(MATCH(A215,'ESO zone constants'!$A$2:$A$9998,0)),"","X")</f>
        <v>X</v>
      </c>
    </row>
    <row r="216" spans="1:7" x14ac:dyDescent="0.25">
      <c r="A216" s="38">
        <v>419</v>
      </c>
      <c r="B216">
        <v>214</v>
      </c>
      <c r="C216">
        <v>347</v>
      </c>
      <c r="D216" t="s">
        <v>993</v>
      </c>
      <c r="E216" t="s">
        <v>345</v>
      </c>
      <c r="F216" t="s">
        <v>3718</v>
      </c>
      <c r="G216" t="str">
        <f>IF(ISNA(MATCH(A216,'ESO zone constants'!$A$2:$A$9998,0)),"","X")</f>
        <v>X</v>
      </c>
    </row>
    <row r="217" spans="1:7" x14ac:dyDescent="0.25">
      <c r="A217" s="38">
        <v>420</v>
      </c>
      <c r="B217">
        <v>215</v>
      </c>
      <c r="C217">
        <v>347</v>
      </c>
      <c r="D217" t="s">
        <v>994</v>
      </c>
      <c r="E217" t="s">
        <v>346</v>
      </c>
      <c r="F217" t="s">
        <v>3719</v>
      </c>
      <c r="G217" t="str">
        <f>IF(ISNA(MATCH(A217,'ESO zone constants'!$A$2:$A$9998,0)),"","X")</f>
        <v>X</v>
      </c>
    </row>
    <row r="218" spans="1:7" x14ac:dyDescent="0.25">
      <c r="A218" s="38">
        <v>421</v>
      </c>
      <c r="B218">
        <v>216</v>
      </c>
      <c r="C218">
        <v>347</v>
      </c>
      <c r="D218" t="s">
        <v>995</v>
      </c>
      <c r="E218" t="s">
        <v>347</v>
      </c>
      <c r="F218" t="s">
        <v>3720</v>
      </c>
      <c r="G218" t="str">
        <f>IF(ISNA(MATCH(A218,'ESO zone constants'!$A$2:$A$9998,0)),"","X")</f>
        <v>X</v>
      </c>
    </row>
    <row r="219" spans="1:7" x14ac:dyDescent="0.25">
      <c r="A219" s="38">
        <v>422</v>
      </c>
      <c r="B219">
        <v>217</v>
      </c>
      <c r="C219">
        <v>347</v>
      </c>
      <c r="D219" t="s">
        <v>996</v>
      </c>
      <c r="E219" t="s">
        <v>348</v>
      </c>
      <c r="F219" t="s">
        <v>3721</v>
      </c>
      <c r="G219" t="str">
        <f>IF(ISNA(MATCH(A219,'ESO zone constants'!$A$2:$A$9998,0)),"","X")</f>
        <v>X</v>
      </c>
    </row>
    <row r="220" spans="1:7" x14ac:dyDescent="0.25">
      <c r="A220" s="38">
        <v>424</v>
      </c>
      <c r="B220">
        <v>218</v>
      </c>
      <c r="C220">
        <v>3</v>
      </c>
      <c r="D220" t="s">
        <v>997</v>
      </c>
      <c r="E220" t="s">
        <v>349</v>
      </c>
      <c r="F220" t="s">
        <v>3722</v>
      </c>
      <c r="G220" t="str">
        <f>IF(ISNA(MATCH(A220,'ESO zone constants'!$A$2:$A$9998,0)),"","X")</f>
        <v>X</v>
      </c>
    </row>
    <row r="221" spans="1:7" x14ac:dyDescent="0.25">
      <c r="A221" s="38">
        <v>425</v>
      </c>
      <c r="B221">
        <v>219</v>
      </c>
      <c r="C221">
        <v>3</v>
      </c>
      <c r="D221" t="s">
        <v>998</v>
      </c>
      <c r="E221" t="s">
        <v>350</v>
      </c>
      <c r="F221" t="s">
        <v>3723</v>
      </c>
      <c r="G221" t="str">
        <f>IF(ISNA(MATCH(A221,'ESO zone constants'!$A$2:$A$9998,0)),"","X")</f>
        <v>X</v>
      </c>
    </row>
    <row r="222" spans="1:7" x14ac:dyDescent="0.25">
      <c r="A222" s="38">
        <v>426</v>
      </c>
      <c r="B222">
        <v>220</v>
      </c>
      <c r="C222">
        <v>3</v>
      </c>
      <c r="D222" t="s">
        <v>999</v>
      </c>
      <c r="E222" t="s">
        <v>351</v>
      </c>
      <c r="F222" t="s">
        <v>3724</v>
      </c>
      <c r="G222" t="str">
        <f>IF(ISNA(MATCH(A222,'ESO zone constants'!$A$2:$A$9998,0)),"","X")</f>
        <v>X</v>
      </c>
    </row>
    <row r="223" spans="1:7" x14ac:dyDescent="0.25">
      <c r="A223" s="38">
        <v>429</v>
      </c>
      <c r="B223">
        <v>221</v>
      </c>
      <c r="C223">
        <v>3</v>
      </c>
      <c r="D223" t="s">
        <v>1000</v>
      </c>
      <c r="E223" t="s">
        <v>352</v>
      </c>
      <c r="F223" t="s">
        <v>3725</v>
      </c>
      <c r="G223" t="str">
        <f>IF(ISNA(MATCH(A223,'ESO zone constants'!$A$2:$A$9998,0)),"","X")</f>
        <v>X</v>
      </c>
    </row>
    <row r="224" spans="1:7" x14ac:dyDescent="0.25">
      <c r="A224" s="38">
        <v>430</v>
      </c>
      <c r="B224">
        <v>222</v>
      </c>
      <c r="C224">
        <v>19</v>
      </c>
      <c r="D224" t="s">
        <v>1001</v>
      </c>
      <c r="E224" t="s">
        <v>353</v>
      </c>
      <c r="F224" t="s">
        <v>3726</v>
      </c>
      <c r="G224" t="str">
        <f>IF(ISNA(MATCH(A224,'ESO zone constants'!$A$2:$A$9998,0)),"","X")</f>
        <v>X</v>
      </c>
    </row>
    <row r="225" spans="1:7" x14ac:dyDescent="0.25">
      <c r="A225" s="38">
        <v>431</v>
      </c>
      <c r="B225">
        <v>223</v>
      </c>
      <c r="C225">
        <v>103</v>
      </c>
      <c r="D225" t="s">
        <v>1002</v>
      </c>
      <c r="E225" t="s">
        <v>354</v>
      </c>
      <c r="F225" t="s">
        <v>3727</v>
      </c>
      <c r="G225" t="str">
        <f>IF(ISNA(MATCH(A225,'ESO zone constants'!$A$2:$A$9998,0)),"","X")</f>
        <v>X</v>
      </c>
    </row>
    <row r="226" spans="1:7" x14ac:dyDescent="0.25">
      <c r="A226" s="38">
        <v>433</v>
      </c>
      <c r="B226">
        <v>224</v>
      </c>
      <c r="C226">
        <v>383</v>
      </c>
      <c r="D226" t="s">
        <v>1003</v>
      </c>
      <c r="E226" t="s">
        <v>355</v>
      </c>
      <c r="F226" t="s">
        <v>3728</v>
      </c>
      <c r="G226" t="str">
        <f>IF(ISNA(MATCH(A226,'ESO zone constants'!$A$2:$A$9998,0)),"","X")</f>
        <v>X</v>
      </c>
    </row>
    <row r="227" spans="1:7" x14ac:dyDescent="0.25">
      <c r="A227" s="38">
        <v>434</v>
      </c>
      <c r="B227">
        <v>225</v>
      </c>
      <c r="C227">
        <v>383</v>
      </c>
      <c r="D227" t="s">
        <v>1004</v>
      </c>
      <c r="E227" t="s">
        <v>356</v>
      </c>
      <c r="F227" t="s">
        <v>3729</v>
      </c>
      <c r="G227" t="str">
        <f>IF(ISNA(MATCH(A227,'ESO zone constants'!$A$2:$A$9998,0)),"","X")</f>
        <v>X</v>
      </c>
    </row>
    <row r="228" spans="1:7" x14ac:dyDescent="0.25">
      <c r="A228" s="38">
        <v>435</v>
      </c>
      <c r="B228">
        <v>226</v>
      </c>
      <c r="C228">
        <v>383</v>
      </c>
      <c r="D228" t="s">
        <v>1005</v>
      </c>
      <c r="E228" t="s">
        <v>357</v>
      </c>
      <c r="F228" t="s">
        <v>3730</v>
      </c>
      <c r="G228" t="str">
        <f>IF(ISNA(MATCH(A228,'ESO zone constants'!$A$2:$A$9998,0)),"","X")</f>
        <v>X</v>
      </c>
    </row>
    <row r="229" spans="1:7" x14ac:dyDescent="0.25">
      <c r="A229" s="38">
        <v>436</v>
      </c>
      <c r="B229">
        <v>227</v>
      </c>
      <c r="C229">
        <v>383</v>
      </c>
      <c r="D229" t="s">
        <v>1006</v>
      </c>
      <c r="E229" t="s">
        <v>358</v>
      </c>
      <c r="F229" t="s">
        <v>3731</v>
      </c>
      <c r="G229" t="str">
        <f>IF(ISNA(MATCH(A229,'ESO zone constants'!$A$2:$A$9998,0)),"","X")</f>
        <v>X</v>
      </c>
    </row>
    <row r="230" spans="1:7" x14ac:dyDescent="0.25">
      <c r="A230" s="38">
        <v>437</v>
      </c>
      <c r="B230">
        <v>228</v>
      </c>
      <c r="C230">
        <v>383</v>
      </c>
      <c r="D230" t="s">
        <v>1007</v>
      </c>
      <c r="E230" t="s">
        <v>359</v>
      </c>
      <c r="F230" t="s">
        <v>3732</v>
      </c>
      <c r="G230" t="str">
        <f>IF(ISNA(MATCH(A230,'ESO zone constants'!$A$2:$A$9998,0)),"","X")</f>
        <v>X</v>
      </c>
    </row>
    <row r="231" spans="1:7" x14ac:dyDescent="0.25">
      <c r="A231" s="38">
        <v>438</v>
      </c>
      <c r="B231">
        <v>229</v>
      </c>
      <c r="C231">
        <v>383</v>
      </c>
      <c r="D231" t="s">
        <v>1008</v>
      </c>
      <c r="E231" t="s">
        <v>360</v>
      </c>
      <c r="F231" t="s">
        <v>3733</v>
      </c>
      <c r="G231" t="str">
        <f>IF(ISNA(MATCH(A231,'ESO zone constants'!$A$2:$A$9998,0)),"","X")</f>
        <v>X</v>
      </c>
    </row>
    <row r="232" spans="1:7" x14ac:dyDescent="0.25">
      <c r="A232" s="38">
        <v>439</v>
      </c>
      <c r="B232">
        <v>230</v>
      </c>
      <c r="C232">
        <v>383</v>
      </c>
      <c r="D232" t="s">
        <v>1009</v>
      </c>
      <c r="E232" t="s">
        <v>361</v>
      </c>
      <c r="F232" t="s">
        <v>3734</v>
      </c>
      <c r="G232" t="str">
        <f>IF(ISNA(MATCH(A232,'ESO zone constants'!$A$2:$A$9998,0)),"","X")</f>
        <v>X</v>
      </c>
    </row>
    <row r="233" spans="1:7" x14ac:dyDescent="0.25">
      <c r="A233" s="38">
        <v>440</v>
      </c>
      <c r="B233">
        <v>231</v>
      </c>
      <c r="C233">
        <v>383</v>
      </c>
      <c r="D233" t="s">
        <v>1010</v>
      </c>
      <c r="E233" t="s">
        <v>362</v>
      </c>
      <c r="F233" t="s">
        <v>3735</v>
      </c>
      <c r="G233" t="str">
        <f>IF(ISNA(MATCH(A233,'ESO zone constants'!$A$2:$A$9998,0)),"","X")</f>
        <v>X</v>
      </c>
    </row>
    <row r="234" spans="1:7" x14ac:dyDescent="0.25">
      <c r="A234" s="38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constants'!$A$2:$A$9998,0)),"","X")</f>
        <v>X</v>
      </c>
    </row>
    <row r="235" spans="1:7" x14ac:dyDescent="0.25">
      <c r="A235" s="38">
        <v>444</v>
      </c>
      <c r="B235">
        <v>233</v>
      </c>
      <c r="C235">
        <v>383</v>
      </c>
      <c r="D235" t="s">
        <v>1011</v>
      </c>
      <c r="E235" t="s">
        <v>364</v>
      </c>
      <c r="F235" t="s">
        <v>3736</v>
      </c>
      <c r="G235" t="str">
        <f>IF(ISNA(MATCH(A235,'ESO zone constants'!$A$2:$A$9998,0)),"","X")</f>
        <v>X</v>
      </c>
    </row>
    <row r="236" spans="1:7" x14ac:dyDescent="0.25">
      <c r="A236" s="38">
        <v>447</v>
      </c>
      <c r="B236">
        <v>234</v>
      </c>
      <c r="C236">
        <v>383</v>
      </c>
      <c r="D236" t="s">
        <v>1012</v>
      </c>
      <c r="E236" t="s">
        <v>365</v>
      </c>
      <c r="F236" t="s">
        <v>3737</v>
      </c>
      <c r="G236" t="str">
        <f>IF(ISNA(MATCH(A236,'ESO zone constants'!$A$2:$A$9998,0)),"","X")</f>
        <v>X</v>
      </c>
    </row>
    <row r="237" spans="1:7" x14ac:dyDescent="0.25">
      <c r="A237" s="38">
        <v>449</v>
      </c>
      <c r="B237">
        <v>235</v>
      </c>
      <c r="C237">
        <v>101</v>
      </c>
      <c r="D237" t="s">
        <v>1013</v>
      </c>
      <c r="E237" t="s">
        <v>48</v>
      </c>
      <c r="F237" t="s">
        <v>3738</v>
      </c>
      <c r="G237" t="str">
        <f>IF(ISNA(MATCH(A237,'ESO zone constants'!$A$2:$A$9998,0)),"","X")</f>
        <v>X</v>
      </c>
    </row>
    <row r="238" spans="1:7" x14ac:dyDescent="0.25">
      <c r="A238" s="38">
        <v>451</v>
      </c>
      <c r="B238">
        <v>236</v>
      </c>
      <c r="C238">
        <v>382</v>
      </c>
      <c r="D238" t="s">
        <v>366</v>
      </c>
      <c r="E238" t="s">
        <v>366</v>
      </c>
      <c r="F238" t="s">
        <v>3739</v>
      </c>
      <c r="G238" t="str">
        <f>IF(ISNA(MATCH(A238,'ESO zone constants'!$A$2:$A$9998,0)),"","X")</f>
        <v>X</v>
      </c>
    </row>
    <row r="239" spans="1:7" x14ac:dyDescent="0.25">
      <c r="A239" s="38">
        <v>452</v>
      </c>
      <c r="B239">
        <v>237</v>
      </c>
      <c r="C239">
        <v>382</v>
      </c>
      <c r="D239" t="s">
        <v>1014</v>
      </c>
      <c r="E239" t="s">
        <v>367</v>
      </c>
      <c r="F239" t="s">
        <v>3740</v>
      </c>
      <c r="G239" t="str">
        <f>IF(ISNA(MATCH(A239,'ESO zone constants'!$A$2:$A$9998,0)),"","X")</f>
        <v>X</v>
      </c>
    </row>
    <row r="240" spans="1:7" x14ac:dyDescent="0.25">
      <c r="A240" s="38">
        <v>453</v>
      </c>
      <c r="B240">
        <v>238</v>
      </c>
      <c r="C240">
        <v>382</v>
      </c>
      <c r="D240" t="s">
        <v>1015</v>
      </c>
      <c r="E240" t="s">
        <v>368</v>
      </c>
      <c r="F240" t="s">
        <v>3741</v>
      </c>
      <c r="G240" t="str">
        <f>IF(ISNA(MATCH(A240,'ESO zone constants'!$A$2:$A$9998,0)),"","X")</f>
        <v>X</v>
      </c>
    </row>
    <row r="241" spans="1:7" x14ac:dyDescent="0.25">
      <c r="A241" s="38">
        <v>454</v>
      </c>
      <c r="B241">
        <v>239</v>
      </c>
      <c r="C241">
        <v>382</v>
      </c>
      <c r="D241" t="s">
        <v>1016</v>
      </c>
      <c r="E241" t="s">
        <v>369</v>
      </c>
      <c r="F241" t="s">
        <v>3742</v>
      </c>
      <c r="G241" t="str">
        <f>IF(ISNA(MATCH(A241,'ESO zone constants'!$A$2:$A$9998,0)),"","X")</f>
        <v>X</v>
      </c>
    </row>
    <row r="242" spans="1:7" x14ac:dyDescent="0.25">
      <c r="A242" s="38">
        <v>455</v>
      </c>
      <c r="B242">
        <v>240</v>
      </c>
      <c r="C242">
        <v>382</v>
      </c>
      <c r="D242" t="s">
        <v>1017</v>
      </c>
      <c r="E242" t="s">
        <v>370</v>
      </c>
      <c r="F242" t="s">
        <v>3743</v>
      </c>
      <c r="G242" t="str">
        <f>IF(ISNA(MATCH(A242,'ESO zone constants'!$A$2:$A$9998,0)),"","X")</f>
        <v>X</v>
      </c>
    </row>
    <row r="243" spans="1:7" x14ac:dyDescent="0.25">
      <c r="A243" s="38">
        <v>456</v>
      </c>
      <c r="B243">
        <v>241</v>
      </c>
      <c r="C243">
        <v>382</v>
      </c>
      <c r="D243" t="s">
        <v>1018</v>
      </c>
      <c r="E243" t="s">
        <v>371</v>
      </c>
      <c r="F243" t="s">
        <v>3744</v>
      </c>
      <c r="G243" t="str">
        <f>IF(ISNA(MATCH(A243,'ESO zone constants'!$A$2:$A$9998,0)),"","X")</f>
        <v>X</v>
      </c>
    </row>
    <row r="244" spans="1:7" x14ac:dyDescent="0.25">
      <c r="A244" s="38">
        <v>457</v>
      </c>
      <c r="B244">
        <v>242</v>
      </c>
      <c r="C244">
        <v>382</v>
      </c>
      <c r="D244" t="s">
        <v>1019</v>
      </c>
      <c r="E244" t="s">
        <v>372</v>
      </c>
      <c r="F244" t="s">
        <v>3745</v>
      </c>
      <c r="G244" t="str">
        <f>IF(ISNA(MATCH(A244,'ESO zone constants'!$A$2:$A$9998,0)),"","X")</f>
        <v>X</v>
      </c>
    </row>
    <row r="245" spans="1:7" x14ac:dyDescent="0.25">
      <c r="A245" s="38">
        <v>458</v>
      </c>
      <c r="B245">
        <v>243</v>
      </c>
      <c r="C245">
        <v>382</v>
      </c>
      <c r="D245" t="s">
        <v>1020</v>
      </c>
      <c r="E245" t="s">
        <v>373</v>
      </c>
      <c r="F245" t="s">
        <v>3746</v>
      </c>
      <c r="G245" t="str">
        <f>IF(ISNA(MATCH(A245,'ESO zone constants'!$A$2:$A$9998,0)),"","X")</f>
        <v>X</v>
      </c>
    </row>
    <row r="246" spans="1:7" x14ac:dyDescent="0.25">
      <c r="A246" s="38">
        <v>459</v>
      </c>
      <c r="B246">
        <v>244</v>
      </c>
      <c r="C246">
        <v>382</v>
      </c>
      <c r="D246" t="s">
        <v>1021</v>
      </c>
      <c r="E246" t="s">
        <v>374</v>
      </c>
      <c r="F246" t="s">
        <v>3747</v>
      </c>
      <c r="G246" t="str">
        <f>IF(ISNA(MATCH(A246,'ESO zone constants'!$A$2:$A$9998,0)),"","X")</f>
        <v>X</v>
      </c>
    </row>
    <row r="247" spans="1:7" x14ac:dyDescent="0.25">
      <c r="A247" s="38">
        <v>460</v>
      </c>
      <c r="B247">
        <v>245</v>
      </c>
      <c r="C247">
        <v>382</v>
      </c>
      <c r="D247" t="s">
        <v>1022</v>
      </c>
      <c r="E247" t="s">
        <v>375</v>
      </c>
      <c r="F247" t="s">
        <v>3748</v>
      </c>
      <c r="G247" t="str">
        <f>IF(ISNA(MATCH(A247,'ESO zone constants'!$A$2:$A$9998,0)),"","X")</f>
        <v>X</v>
      </c>
    </row>
    <row r="248" spans="1:7" x14ac:dyDescent="0.25">
      <c r="A248" s="38">
        <v>461</v>
      </c>
      <c r="B248">
        <v>246</v>
      </c>
      <c r="C248">
        <v>382</v>
      </c>
      <c r="D248" t="s">
        <v>1023</v>
      </c>
      <c r="E248" t="s">
        <v>376</v>
      </c>
      <c r="F248" t="s">
        <v>3749</v>
      </c>
      <c r="G248" t="str">
        <f>IF(ISNA(MATCH(A248,'ESO zone constants'!$A$2:$A$9998,0)),"","X")</f>
        <v>X</v>
      </c>
    </row>
    <row r="249" spans="1:7" x14ac:dyDescent="0.25">
      <c r="A249" s="38">
        <v>462</v>
      </c>
      <c r="B249">
        <v>247</v>
      </c>
      <c r="C249">
        <v>382</v>
      </c>
      <c r="D249" t="s">
        <v>1024</v>
      </c>
      <c r="E249" t="s">
        <v>377</v>
      </c>
      <c r="F249" t="s">
        <v>3750</v>
      </c>
      <c r="G249" t="str">
        <f>IF(ISNA(MATCH(A249,'ESO zone constants'!$A$2:$A$9998,0)),"","X")</f>
        <v>X</v>
      </c>
    </row>
    <row r="250" spans="1:7" x14ac:dyDescent="0.25">
      <c r="A250" s="38">
        <v>463</v>
      </c>
      <c r="B250">
        <v>248</v>
      </c>
      <c r="C250">
        <v>382</v>
      </c>
      <c r="D250" t="s">
        <v>1025</v>
      </c>
      <c r="E250" t="s">
        <v>378</v>
      </c>
      <c r="F250" t="s">
        <v>3751</v>
      </c>
      <c r="G250" t="str">
        <f>IF(ISNA(MATCH(A250,'ESO zone constants'!$A$2:$A$9998,0)),"","X")</f>
        <v>X</v>
      </c>
    </row>
    <row r="251" spans="1:7" x14ac:dyDescent="0.25">
      <c r="A251" s="38">
        <v>464</v>
      </c>
      <c r="B251">
        <v>249</v>
      </c>
      <c r="C251">
        <v>382</v>
      </c>
      <c r="D251" t="s">
        <v>1026</v>
      </c>
      <c r="E251" t="s">
        <v>379</v>
      </c>
      <c r="F251" t="s">
        <v>3752</v>
      </c>
      <c r="G251" t="str">
        <f>IF(ISNA(MATCH(A251,'ESO zone constants'!$A$2:$A$9998,0)),"","X")</f>
        <v>X</v>
      </c>
    </row>
    <row r="252" spans="1:7" x14ac:dyDescent="0.25">
      <c r="A252" s="38">
        <v>465</v>
      </c>
      <c r="B252">
        <v>250</v>
      </c>
      <c r="C252">
        <v>382</v>
      </c>
      <c r="D252" t="s">
        <v>1027</v>
      </c>
      <c r="E252" t="s">
        <v>380</v>
      </c>
      <c r="F252" t="s">
        <v>3753</v>
      </c>
      <c r="G252" t="str">
        <f>IF(ISNA(MATCH(A252,'ESO zone constants'!$A$2:$A$9998,0)),"","X")</f>
        <v>X</v>
      </c>
    </row>
    <row r="253" spans="1:7" x14ac:dyDescent="0.25">
      <c r="A253" s="38">
        <v>466</v>
      </c>
      <c r="B253">
        <v>251</v>
      </c>
      <c r="C253">
        <v>382</v>
      </c>
      <c r="D253" t="s">
        <v>1028</v>
      </c>
      <c r="E253" t="s">
        <v>381</v>
      </c>
      <c r="F253" t="s">
        <v>3754</v>
      </c>
      <c r="G253" t="str">
        <f>IF(ISNA(MATCH(A253,'ESO zone constants'!$A$2:$A$9998,0)),"","X")</f>
        <v>X</v>
      </c>
    </row>
    <row r="254" spans="1:7" x14ac:dyDescent="0.25">
      <c r="A254" s="38">
        <v>467</v>
      </c>
      <c r="B254">
        <v>252</v>
      </c>
      <c r="C254">
        <v>382</v>
      </c>
      <c r="D254" t="s">
        <v>1029</v>
      </c>
      <c r="E254" t="s">
        <v>382</v>
      </c>
      <c r="F254" t="s">
        <v>3755</v>
      </c>
      <c r="G254" t="str">
        <f>IF(ISNA(MATCH(A254,'ESO zone constants'!$A$2:$A$9998,0)),"","X")</f>
        <v>X</v>
      </c>
    </row>
    <row r="255" spans="1:7" x14ac:dyDescent="0.25">
      <c r="A255" s="38">
        <v>468</v>
      </c>
      <c r="B255">
        <v>253</v>
      </c>
      <c r="C255">
        <v>58</v>
      </c>
      <c r="D255" t="s">
        <v>1030</v>
      </c>
      <c r="E255" t="s">
        <v>383</v>
      </c>
      <c r="F255" t="s">
        <v>3756</v>
      </c>
      <c r="G255" t="str">
        <f>IF(ISNA(MATCH(A255,'ESO zone constants'!$A$2:$A$9998,0)),"","X")</f>
        <v>X</v>
      </c>
    </row>
    <row r="256" spans="1:7" x14ac:dyDescent="0.25">
      <c r="A256" s="38">
        <v>469</v>
      </c>
      <c r="B256">
        <v>254</v>
      </c>
      <c r="C256">
        <v>58</v>
      </c>
      <c r="D256" t="s">
        <v>1031</v>
      </c>
      <c r="E256" t="s">
        <v>384</v>
      </c>
      <c r="F256" t="s">
        <v>3757</v>
      </c>
      <c r="G256" t="str">
        <f>IF(ISNA(MATCH(A256,'ESO zone constants'!$A$2:$A$9998,0)),"","X")</f>
        <v>X</v>
      </c>
    </row>
    <row r="257" spans="1:7" x14ac:dyDescent="0.25">
      <c r="A257" s="38">
        <v>470</v>
      </c>
      <c r="B257">
        <v>255</v>
      </c>
      <c r="C257">
        <v>58</v>
      </c>
      <c r="D257" t="s">
        <v>1032</v>
      </c>
      <c r="E257" t="s">
        <v>385</v>
      </c>
      <c r="F257" t="s">
        <v>3758</v>
      </c>
      <c r="G257" t="str">
        <f>IF(ISNA(MATCH(A257,'ESO zone constants'!$A$2:$A$9998,0)),"","X")</f>
        <v>X</v>
      </c>
    </row>
    <row r="258" spans="1:7" x14ac:dyDescent="0.25">
      <c r="A258" s="38">
        <v>471</v>
      </c>
      <c r="B258">
        <v>256</v>
      </c>
      <c r="C258">
        <v>58</v>
      </c>
      <c r="D258" t="s">
        <v>1033</v>
      </c>
      <c r="E258" t="s">
        <v>386</v>
      </c>
      <c r="F258" t="s">
        <v>3759</v>
      </c>
      <c r="G258" t="str">
        <f>IF(ISNA(MATCH(A258,'ESO zone constants'!$A$2:$A$9998,0)),"","X")</f>
        <v>X</v>
      </c>
    </row>
    <row r="259" spans="1:7" x14ac:dyDescent="0.25">
      <c r="A259" s="38">
        <v>472</v>
      </c>
      <c r="B259">
        <v>257</v>
      </c>
      <c r="C259">
        <v>58</v>
      </c>
      <c r="D259" t="s">
        <v>1034</v>
      </c>
      <c r="E259" t="s">
        <v>387</v>
      </c>
      <c r="F259" t="s">
        <v>3760</v>
      </c>
      <c r="G259" t="str">
        <f>IF(ISNA(MATCH(A259,'ESO zone constants'!$A$2:$A$9998,0)),"","X")</f>
        <v>X</v>
      </c>
    </row>
    <row r="260" spans="1:7" x14ac:dyDescent="0.25">
      <c r="A260" s="38">
        <v>473</v>
      </c>
      <c r="B260">
        <v>258</v>
      </c>
      <c r="C260">
        <v>58</v>
      </c>
      <c r="D260" t="s">
        <v>1035</v>
      </c>
      <c r="E260" t="s">
        <v>388</v>
      </c>
      <c r="F260" t="s">
        <v>3761</v>
      </c>
      <c r="G260" t="str">
        <f>IF(ISNA(MATCH(A260,'ESO zone constants'!$A$2:$A$9998,0)),"","X")</f>
        <v>X</v>
      </c>
    </row>
    <row r="261" spans="1:7" x14ac:dyDescent="0.25">
      <c r="A261" s="38">
        <v>475</v>
      </c>
      <c r="B261">
        <v>259</v>
      </c>
      <c r="C261">
        <v>383</v>
      </c>
      <c r="D261" t="s">
        <v>1036</v>
      </c>
      <c r="E261" t="s">
        <v>389</v>
      </c>
      <c r="F261" t="s">
        <v>3762</v>
      </c>
      <c r="G261" t="str">
        <f>IF(ISNA(MATCH(A261,'ESO zone constants'!$A$2:$A$9998,0)),"","X")</f>
        <v>X</v>
      </c>
    </row>
    <row r="262" spans="1:7" x14ac:dyDescent="0.25">
      <c r="A262" s="38">
        <v>477</v>
      </c>
      <c r="B262">
        <v>260</v>
      </c>
      <c r="C262">
        <v>383</v>
      </c>
      <c r="D262" t="s">
        <v>1037</v>
      </c>
      <c r="E262" t="s">
        <v>390</v>
      </c>
      <c r="F262" t="s">
        <v>3763</v>
      </c>
      <c r="G262" t="str">
        <f>IF(ISNA(MATCH(A262,'ESO zone constants'!$A$2:$A$9998,0)),"","X")</f>
        <v>X</v>
      </c>
    </row>
    <row r="263" spans="1:7" x14ac:dyDescent="0.25">
      <c r="A263" s="38">
        <v>478</v>
      </c>
      <c r="B263">
        <v>261</v>
      </c>
      <c r="C263">
        <v>383</v>
      </c>
      <c r="D263" t="s">
        <v>1038</v>
      </c>
      <c r="E263" t="s">
        <v>391</v>
      </c>
      <c r="F263" t="s">
        <v>3764</v>
      </c>
      <c r="G263" t="str">
        <f>IF(ISNA(MATCH(A263,'ESO zone constants'!$A$2:$A$9998,0)),"","X")</f>
        <v>X</v>
      </c>
    </row>
    <row r="264" spans="1:7" x14ac:dyDescent="0.25">
      <c r="A264" s="38">
        <v>480</v>
      </c>
      <c r="B264">
        <v>262</v>
      </c>
      <c r="C264">
        <v>103</v>
      </c>
      <c r="D264" t="s">
        <v>1039</v>
      </c>
      <c r="E264" t="s">
        <v>392</v>
      </c>
      <c r="F264" t="s">
        <v>3765</v>
      </c>
      <c r="G264" t="str">
        <f>IF(ISNA(MATCH(A264,'ESO zone constants'!$A$2:$A$9998,0)),"","X")</f>
        <v>X</v>
      </c>
    </row>
    <row r="265" spans="1:7" x14ac:dyDescent="0.25">
      <c r="A265" s="38">
        <v>481</v>
      </c>
      <c r="B265">
        <v>263</v>
      </c>
      <c r="C265">
        <v>103</v>
      </c>
      <c r="D265" t="s">
        <v>1040</v>
      </c>
      <c r="E265" t="s">
        <v>393</v>
      </c>
      <c r="F265" t="s">
        <v>3766</v>
      </c>
      <c r="G265" t="str">
        <f>IF(ISNA(MATCH(A265,'ESO zone constants'!$A$2:$A$9998,0)),"","X")</f>
        <v>X</v>
      </c>
    </row>
    <row r="266" spans="1:7" x14ac:dyDescent="0.25">
      <c r="A266" s="38">
        <v>482</v>
      </c>
      <c r="B266">
        <v>264</v>
      </c>
      <c r="C266">
        <v>103</v>
      </c>
      <c r="D266" t="s">
        <v>1041</v>
      </c>
      <c r="E266" t="s">
        <v>394</v>
      </c>
      <c r="F266" t="s">
        <v>3767</v>
      </c>
      <c r="G266" t="str">
        <f>IF(ISNA(MATCH(A266,'ESO zone constants'!$A$2:$A$9998,0)),"","X")</f>
        <v>X</v>
      </c>
    </row>
    <row r="267" spans="1:7" x14ac:dyDescent="0.25">
      <c r="A267" s="38">
        <v>484</v>
      </c>
      <c r="B267">
        <v>265</v>
      </c>
      <c r="C267">
        <v>103</v>
      </c>
      <c r="D267" t="s">
        <v>1042</v>
      </c>
      <c r="E267" t="s">
        <v>395</v>
      </c>
      <c r="F267" t="s">
        <v>3768</v>
      </c>
      <c r="G267" t="str">
        <f>IF(ISNA(MATCH(A267,'ESO zone constants'!$A$2:$A$9998,0)),"","X")</f>
        <v>X</v>
      </c>
    </row>
    <row r="268" spans="1:7" x14ac:dyDescent="0.25">
      <c r="A268" s="38">
        <v>485</v>
      </c>
      <c r="B268">
        <v>266</v>
      </c>
      <c r="C268">
        <v>103</v>
      </c>
      <c r="D268" t="s">
        <v>1043</v>
      </c>
      <c r="E268" t="s">
        <v>396</v>
      </c>
      <c r="F268" t="s">
        <v>3769</v>
      </c>
      <c r="G268" t="str">
        <f>IF(ISNA(MATCH(A268,'ESO zone constants'!$A$2:$A$9998,0)),"","X")</f>
        <v>X</v>
      </c>
    </row>
    <row r="269" spans="1:7" x14ac:dyDescent="0.25">
      <c r="A269" s="38">
        <v>486</v>
      </c>
      <c r="B269">
        <v>267</v>
      </c>
      <c r="C269">
        <v>381</v>
      </c>
      <c r="D269" t="s">
        <v>1044</v>
      </c>
      <c r="E269" t="s">
        <v>397</v>
      </c>
      <c r="F269" t="s">
        <v>3770</v>
      </c>
      <c r="G269" t="str">
        <f>IF(ISNA(MATCH(A269,'ESO zone constants'!$A$2:$A$9998,0)),"","X")</f>
        <v>X</v>
      </c>
    </row>
    <row r="270" spans="1:7" x14ac:dyDescent="0.25">
      <c r="A270" s="38">
        <v>487</v>
      </c>
      <c r="B270">
        <v>268</v>
      </c>
      <c r="C270">
        <v>382</v>
      </c>
      <c r="D270" t="s">
        <v>1045</v>
      </c>
      <c r="E270" t="s">
        <v>398</v>
      </c>
      <c r="F270" t="s">
        <v>3771</v>
      </c>
      <c r="G270" t="str">
        <f>IF(ISNA(MATCH(A270,'ESO zone constants'!$A$2:$A$9998,0)),"","X")</f>
        <v>X</v>
      </c>
    </row>
    <row r="271" spans="1:7" x14ac:dyDescent="0.25">
      <c r="A271" s="38">
        <v>492</v>
      </c>
      <c r="B271">
        <v>269</v>
      </c>
      <c r="C271">
        <v>41</v>
      </c>
      <c r="D271" t="s">
        <v>1046</v>
      </c>
      <c r="E271" t="s">
        <v>399</v>
      </c>
      <c r="F271" t="s">
        <v>3772</v>
      </c>
      <c r="G271" t="str">
        <f>IF(ISNA(MATCH(A271,'ESO zone constants'!$A$2:$A$9998,0)),"","X")</f>
        <v>X</v>
      </c>
    </row>
    <row r="272" spans="1:7" x14ac:dyDescent="0.25">
      <c r="A272" s="38">
        <v>493</v>
      </c>
      <c r="B272">
        <v>270</v>
      </c>
      <c r="C272">
        <v>181</v>
      </c>
      <c r="D272" t="s">
        <v>1047</v>
      </c>
      <c r="E272" t="s">
        <v>400</v>
      </c>
      <c r="F272" t="s">
        <v>3773</v>
      </c>
      <c r="G272" t="str">
        <f>IF(ISNA(MATCH(A272,'ESO zone constants'!$A$2:$A$9998,0)),"","X")</f>
        <v>X</v>
      </c>
    </row>
    <row r="273" spans="1:7" x14ac:dyDescent="0.25">
      <c r="A273" s="38">
        <v>494</v>
      </c>
      <c r="B273">
        <v>271</v>
      </c>
      <c r="C273">
        <v>181</v>
      </c>
      <c r="D273" t="s">
        <v>1048</v>
      </c>
      <c r="E273" t="s">
        <v>401</v>
      </c>
      <c r="F273" t="s">
        <v>3774</v>
      </c>
      <c r="G273" t="str">
        <f>IF(ISNA(MATCH(A273,'ESO zone constants'!$A$2:$A$9998,0)),"","X")</f>
        <v>X</v>
      </c>
    </row>
    <row r="274" spans="1:7" x14ac:dyDescent="0.25">
      <c r="A274" s="38">
        <v>495</v>
      </c>
      <c r="B274">
        <v>272</v>
      </c>
      <c r="C274">
        <v>181</v>
      </c>
      <c r="D274" t="s">
        <v>1049</v>
      </c>
      <c r="E274" t="s">
        <v>402</v>
      </c>
      <c r="F274" t="s">
        <v>3775</v>
      </c>
      <c r="G274" t="str">
        <f>IF(ISNA(MATCH(A274,'ESO zone constants'!$A$2:$A$9998,0)),"","X")</f>
        <v>X</v>
      </c>
    </row>
    <row r="275" spans="1:7" x14ac:dyDescent="0.25">
      <c r="A275" s="38">
        <v>496</v>
      </c>
      <c r="B275">
        <v>273</v>
      </c>
      <c r="C275">
        <v>181</v>
      </c>
      <c r="D275" t="s">
        <v>1050</v>
      </c>
      <c r="E275" t="s">
        <v>403</v>
      </c>
      <c r="F275" t="s">
        <v>3776</v>
      </c>
      <c r="G275" t="str">
        <f>IF(ISNA(MATCH(A275,'ESO zone constants'!$A$2:$A$9998,0)),"","X")</f>
        <v>X</v>
      </c>
    </row>
    <row r="276" spans="1:7" x14ac:dyDescent="0.25">
      <c r="A276" s="38">
        <v>497</v>
      </c>
      <c r="B276">
        <v>274</v>
      </c>
      <c r="C276">
        <v>181</v>
      </c>
      <c r="D276" t="s">
        <v>1051</v>
      </c>
      <c r="E276" t="s">
        <v>404</v>
      </c>
      <c r="F276" t="s">
        <v>3777</v>
      </c>
      <c r="G276" t="str">
        <f>IF(ISNA(MATCH(A276,'ESO zone constants'!$A$2:$A$9998,0)),"","X")</f>
        <v>X</v>
      </c>
    </row>
    <row r="277" spans="1:7" x14ac:dyDescent="0.25">
      <c r="A277" s="38">
        <v>498</v>
      </c>
      <c r="B277">
        <v>275</v>
      </c>
      <c r="C277">
        <v>181</v>
      </c>
      <c r="D277" t="s">
        <v>1052</v>
      </c>
      <c r="E277" t="s">
        <v>405</v>
      </c>
      <c r="F277" t="s">
        <v>3778</v>
      </c>
      <c r="G277" t="str">
        <f>IF(ISNA(MATCH(A277,'ESO zone constants'!$A$2:$A$9998,0)),"","X")</f>
        <v>X</v>
      </c>
    </row>
    <row r="278" spans="1:7" x14ac:dyDescent="0.25">
      <c r="A278" s="38">
        <v>499</v>
      </c>
      <c r="B278">
        <v>276</v>
      </c>
      <c r="C278">
        <v>181</v>
      </c>
      <c r="D278" t="s">
        <v>406</v>
      </c>
      <c r="E278" t="s">
        <v>406</v>
      </c>
      <c r="F278" t="s">
        <v>3779</v>
      </c>
      <c r="G278" t="str">
        <f>IF(ISNA(MATCH(A278,'ESO zone constants'!$A$2:$A$9998,0)),"","X")</f>
        <v>X</v>
      </c>
    </row>
    <row r="279" spans="1:7" x14ac:dyDescent="0.25">
      <c r="A279" s="38">
        <v>500</v>
      </c>
      <c r="B279">
        <v>277</v>
      </c>
      <c r="C279">
        <v>181</v>
      </c>
      <c r="D279" t="s">
        <v>1053</v>
      </c>
      <c r="E279" t="s">
        <v>407</v>
      </c>
      <c r="F279" t="s">
        <v>3780</v>
      </c>
      <c r="G279" t="str">
        <f>IF(ISNA(MATCH(A279,'ESO zone constants'!$A$2:$A$9998,0)),"","X")</f>
        <v>X</v>
      </c>
    </row>
    <row r="280" spans="1:7" x14ac:dyDescent="0.25">
      <c r="A280" s="38">
        <v>501</v>
      </c>
      <c r="B280">
        <v>278</v>
      </c>
      <c r="C280">
        <v>181</v>
      </c>
      <c r="D280" t="s">
        <v>1054</v>
      </c>
      <c r="E280" t="s">
        <v>408</v>
      </c>
      <c r="F280" t="s">
        <v>3781</v>
      </c>
      <c r="G280" t="str">
        <f>IF(ISNA(MATCH(A280,'ESO zone constants'!$A$2:$A$9998,0)),"","X")</f>
        <v>X</v>
      </c>
    </row>
    <row r="281" spans="1:7" x14ac:dyDescent="0.25">
      <c r="A281" s="38">
        <v>502</v>
      </c>
      <c r="B281">
        <v>279</v>
      </c>
      <c r="C281">
        <v>181</v>
      </c>
      <c r="D281" t="s">
        <v>1055</v>
      </c>
      <c r="E281" t="s">
        <v>409</v>
      </c>
      <c r="F281" t="s">
        <v>3782</v>
      </c>
      <c r="G281" t="str">
        <f>IF(ISNA(MATCH(A281,'ESO zone constants'!$A$2:$A$9998,0)),"","X")</f>
        <v>X</v>
      </c>
    </row>
    <row r="282" spans="1:7" x14ac:dyDescent="0.25">
      <c r="A282" s="38">
        <v>503</v>
      </c>
      <c r="B282">
        <v>280</v>
      </c>
      <c r="C282">
        <v>181</v>
      </c>
      <c r="D282" t="s">
        <v>1056</v>
      </c>
      <c r="E282" t="s">
        <v>410</v>
      </c>
      <c r="F282" t="s">
        <v>3783</v>
      </c>
      <c r="G282" t="str">
        <f>IF(ISNA(MATCH(A282,'ESO zone constants'!$A$2:$A$9998,0)),"","X")</f>
        <v>X</v>
      </c>
    </row>
    <row r="283" spans="1:7" x14ac:dyDescent="0.25">
      <c r="A283" s="38">
        <v>504</v>
      </c>
      <c r="B283">
        <v>281</v>
      </c>
      <c r="C283">
        <v>181</v>
      </c>
      <c r="D283" t="s">
        <v>1057</v>
      </c>
      <c r="E283" t="s">
        <v>411</v>
      </c>
      <c r="F283" t="s">
        <v>3784</v>
      </c>
      <c r="G283" t="str">
        <f>IF(ISNA(MATCH(A283,'ESO zone constants'!$A$2:$A$9998,0)),"","X")</f>
        <v>X</v>
      </c>
    </row>
    <row r="284" spans="1:7" x14ac:dyDescent="0.25">
      <c r="A284" s="38">
        <v>505</v>
      </c>
      <c r="B284">
        <v>282</v>
      </c>
      <c r="C284">
        <v>181</v>
      </c>
      <c r="D284" t="s">
        <v>1058</v>
      </c>
      <c r="E284" t="s">
        <v>412</v>
      </c>
      <c r="F284" t="s">
        <v>3785</v>
      </c>
      <c r="G284" t="str">
        <f>IF(ISNA(MATCH(A284,'ESO zone constants'!$A$2:$A$9998,0)),"","X")</f>
        <v>X</v>
      </c>
    </row>
    <row r="285" spans="1:7" x14ac:dyDescent="0.25">
      <c r="A285" s="38">
        <v>506</v>
      </c>
      <c r="B285">
        <v>283</v>
      </c>
      <c r="C285">
        <v>181</v>
      </c>
      <c r="D285" t="s">
        <v>1059</v>
      </c>
      <c r="E285" t="s">
        <v>413</v>
      </c>
      <c r="F285" t="s">
        <v>3786</v>
      </c>
      <c r="G285" t="str">
        <f>IF(ISNA(MATCH(A285,'ESO zone constants'!$A$2:$A$9998,0)),"","X")</f>
        <v>X</v>
      </c>
    </row>
    <row r="286" spans="1:7" x14ac:dyDescent="0.25">
      <c r="A286" s="38">
        <v>507</v>
      </c>
      <c r="B286">
        <v>284</v>
      </c>
      <c r="C286">
        <v>181</v>
      </c>
      <c r="D286" t="s">
        <v>1060</v>
      </c>
      <c r="E286" t="s">
        <v>414</v>
      </c>
      <c r="F286" t="s">
        <v>3787</v>
      </c>
      <c r="G286" t="str">
        <f>IF(ISNA(MATCH(A286,'ESO zone constants'!$A$2:$A$9998,0)),"","X")</f>
        <v>X</v>
      </c>
    </row>
    <row r="287" spans="1:7" x14ac:dyDescent="0.25">
      <c r="A287" s="38">
        <v>508</v>
      </c>
      <c r="B287">
        <v>285</v>
      </c>
      <c r="C287">
        <v>849</v>
      </c>
      <c r="D287" t="s">
        <v>1061</v>
      </c>
      <c r="E287" t="s">
        <v>415</v>
      </c>
      <c r="F287" t="s">
        <v>3788</v>
      </c>
      <c r="G287" t="str">
        <f>IF(ISNA(MATCH(A287,'ESO zone constants'!$A$2:$A$9998,0)),"","X")</f>
        <v>X</v>
      </c>
    </row>
    <row r="288" spans="1:7" x14ac:dyDescent="0.25">
      <c r="A288" s="38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constants'!$A$2:$A$9998,0)),"","X")</f>
        <v>X</v>
      </c>
    </row>
    <row r="289" spans="1:7" x14ac:dyDescent="0.25">
      <c r="A289" s="38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constants'!$A$2:$A$9998,0)),"","X")</f>
        <v>X</v>
      </c>
    </row>
    <row r="290" spans="1:7" x14ac:dyDescent="0.25">
      <c r="A290" s="38">
        <v>511</v>
      </c>
      <c r="B290">
        <v>288</v>
      </c>
      <c r="C290">
        <v>511</v>
      </c>
      <c r="D290" t="s">
        <v>1062</v>
      </c>
      <c r="E290" t="s">
        <v>418</v>
      </c>
      <c r="F290" t="s">
        <v>3789</v>
      </c>
      <c r="G290" t="str">
        <f>IF(ISNA(MATCH(A290,'ESO zone constants'!$A$2:$A$9998,0)),"","X")</f>
        <v>X</v>
      </c>
    </row>
    <row r="291" spans="1:7" x14ac:dyDescent="0.25">
      <c r="A291" s="38">
        <v>512</v>
      </c>
      <c r="B291">
        <v>289</v>
      </c>
      <c r="C291">
        <v>512</v>
      </c>
      <c r="D291" t="s">
        <v>1063</v>
      </c>
      <c r="E291" t="s">
        <v>419</v>
      </c>
      <c r="F291" t="s">
        <v>3790</v>
      </c>
      <c r="G291" t="str">
        <f>IF(ISNA(MATCH(A291,'ESO zone constants'!$A$2:$A$9998,0)),"","X")</f>
        <v>X</v>
      </c>
    </row>
    <row r="292" spans="1:7" x14ac:dyDescent="0.25">
      <c r="A292" s="38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constants'!$A$2:$A$9998,0)),"","X")</f>
        <v>X</v>
      </c>
    </row>
    <row r="293" spans="1:7" x14ac:dyDescent="0.25">
      <c r="A293" s="38">
        <v>514</v>
      </c>
      <c r="B293">
        <v>291</v>
      </c>
      <c r="C293">
        <v>514</v>
      </c>
      <c r="D293" t="s">
        <v>1064</v>
      </c>
      <c r="E293" t="s">
        <v>421</v>
      </c>
      <c r="F293" t="s">
        <v>3791</v>
      </c>
      <c r="G293" t="str">
        <f>IF(ISNA(MATCH(A293,'ESO zone constants'!$A$2:$A$9998,0)),"","X")</f>
        <v>X</v>
      </c>
    </row>
    <row r="294" spans="1:7" x14ac:dyDescent="0.25">
      <c r="A294" s="38">
        <v>515</v>
      </c>
      <c r="B294">
        <v>292</v>
      </c>
      <c r="C294">
        <v>515</v>
      </c>
      <c r="D294" t="s">
        <v>4305</v>
      </c>
      <c r="E294" t="s">
        <v>4323</v>
      </c>
      <c r="F294" t="s">
        <v>4327</v>
      </c>
      <c r="G294" t="str">
        <f>IF(ISNA(MATCH(A294,'ESO zone constants'!$A$2:$A$9998,0)),"","X")</f>
        <v>X</v>
      </c>
    </row>
    <row r="295" spans="1:7" x14ac:dyDescent="0.25">
      <c r="A295" s="38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constants'!$A$2:$A$9998,0)),"","X")</f>
        <v>X</v>
      </c>
    </row>
    <row r="296" spans="1:7" x14ac:dyDescent="0.25">
      <c r="A296" s="38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constants'!$A$2:$A$9998,0)),"","X")</f>
        <v>X</v>
      </c>
    </row>
    <row r="297" spans="1:7" x14ac:dyDescent="0.25">
      <c r="A297" s="38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constants'!$A$2:$A$9998,0)),"","X")</f>
        <v>X</v>
      </c>
    </row>
    <row r="298" spans="1:7" x14ac:dyDescent="0.25">
      <c r="A298" s="38">
        <v>525</v>
      </c>
      <c r="B298">
        <v>296</v>
      </c>
      <c r="C298">
        <v>181</v>
      </c>
      <c r="D298" t="s">
        <v>850</v>
      </c>
      <c r="E298" t="s">
        <v>4212</v>
      </c>
      <c r="F298" t="s">
        <v>3578</v>
      </c>
      <c r="G298" t="str">
        <f>IF(ISNA(MATCH(A298,'ESO zone constants'!$A$2:$A$9998,0)),"","X")</f>
        <v>X</v>
      </c>
    </row>
    <row r="299" spans="1:7" x14ac:dyDescent="0.25">
      <c r="A299" s="38">
        <v>526</v>
      </c>
      <c r="B299">
        <v>297</v>
      </c>
      <c r="C299">
        <v>382</v>
      </c>
      <c r="D299" t="s">
        <v>1065</v>
      </c>
      <c r="E299" t="s">
        <v>423</v>
      </c>
      <c r="F299" t="s">
        <v>3792</v>
      </c>
      <c r="G299" t="str">
        <f>IF(ISNA(MATCH(A299,'ESO zone constants'!$A$2:$A$9998,0)),"","X")</f>
        <v>X</v>
      </c>
    </row>
    <row r="300" spans="1:7" x14ac:dyDescent="0.25">
      <c r="A300" s="38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constants'!$A$2:$A$9998,0)),"","X")</f>
        <v>X</v>
      </c>
    </row>
    <row r="301" spans="1:7" x14ac:dyDescent="0.25">
      <c r="A301" s="38">
        <v>529</v>
      </c>
      <c r="B301">
        <v>299</v>
      </c>
      <c r="C301">
        <v>267</v>
      </c>
      <c r="D301" t="s">
        <v>1066</v>
      </c>
      <c r="E301" t="s">
        <v>425</v>
      </c>
      <c r="F301" t="s">
        <v>3793</v>
      </c>
      <c r="G301" t="str">
        <f>IF(ISNA(MATCH(A301,'ESO zone constants'!$A$2:$A$9998,0)),"","X")</f>
        <v>X</v>
      </c>
    </row>
    <row r="302" spans="1:7" x14ac:dyDescent="0.25">
      <c r="A302" s="38">
        <v>530</v>
      </c>
      <c r="B302">
        <v>300</v>
      </c>
      <c r="C302">
        <v>347</v>
      </c>
      <c r="D302" t="s">
        <v>1067</v>
      </c>
      <c r="E302" t="s">
        <v>426</v>
      </c>
      <c r="F302" t="s">
        <v>3794</v>
      </c>
      <c r="G302" t="str">
        <f>IF(ISNA(MATCH(A302,'ESO zone constants'!$A$2:$A$9998,0)),"","X")</f>
        <v>X</v>
      </c>
    </row>
    <row r="303" spans="1:7" x14ac:dyDescent="0.25">
      <c r="A303" s="38">
        <v>531</v>
      </c>
      <c r="B303">
        <v>301</v>
      </c>
      <c r="C303">
        <v>181</v>
      </c>
      <c r="D303" t="s">
        <v>1068</v>
      </c>
      <c r="E303" t="s">
        <v>427</v>
      </c>
      <c r="F303" t="s">
        <v>3795</v>
      </c>
      <c r="G303" t="str">
        <f>IF(ISNA(MATCH(A303,'ESO zone constants'!$A$2:$A$9998,0)),"","X")</f>
        <v>X</v>
      </c>
    </row>
    <row r="304" spans="1:7" x14ac:dyDescent="0.25">
      <c r="A304" s="38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constants'!$A$2:$A$9998,0)),"","X")</f>
        <v>X</v>
      </c>
    </row>
    <row r="305" spans="1:7" x14ac:dyDescent="0.25">
      <c r="A305" s="38">
        <v>533</v>
      </c>
      <c r="B305">
        <v>303</v>
      </c>
      <c r="C305">
        <v>181</v>
      </c>
      <c r="D305" t="s">
        <v>1069</v>
      </c>
      <c r="E305" t="s">
        <v>429</v>
      </c>
      <c r="F305" t="s">
        <v>3796</v>
      </c>
      <c r="G305" t="str">
        <f>IF(ISNA(MATCH(A305,'ESO zone constants'!$A$2:$A$9998,0)),"","X")</f>
        <v>X</v>
      </c>
    </row>
    <row r="306" spans="1:7" x14ac:dyDescent="0.25">
      <c r="A306" s="38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constants'!$A$2:$A$9998,0)),"","X")</f>
        <v>X</v>
      </c>
    </row>
    <row r="307" spans="1:7" x14ac:dyDescent="0.25">
      <c r="A307" s="38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constants'!$A$2:$A$9998,0)),"","X")</f>
        <v>X</v>
      </c>
    </row>
    <row r="308" spans="1:7" x14ac:dyDescent="0.25">
      <c r="A308" s="38">
        <v>537</v>
      </c>
      <c r="B308">
        <v>306</v>
      </c>
      <c r="C308">
        <v>537</v>
      </c>
      <c r="D308" t="s">
        <v>1070</v>
      </c>
      <c r="E308" t="s">
        <v>432</v>
      </c>
      <c r="F308" t="s">
        <v>2855</v>
      </c>
      <c r="G308" t="str">
        <f>IF(ISNA(MATCH(A308,'ESO zone constants'!$A$2:$A$9998,0)),"","X")</f>
        <v>X</v>
      </c>
    </row>
    <row r="309" spans="1:7" x14ac:dyDescent="0.25">
      <c r="A309" s="38">
        <v>539</v>
      </c>
      <c r="B309">
        <v>307</v>
      </c>
      <c r="C309">
        <v>535</v>
      </c>
      <c r="D309" t="s">
        <v>1071</v>
      </c>
      <c r="E309" t="s">
        <v>433</v>
      </c>
      <c r="F309" t="s">
        <v>3797</v>
      </c>
      <c r="G309" t="str">
        <f>IF(ISNA(MATCH(A309,'ESO zone constants'!$A$2:$A$9998,0)),"","X")</f>
        <v>X</v>
      </c>
    </row>
    <row r="310" spans="1:7" x14ac:dyDescent="0.25">
      <c r="A310" s="38">
        <v>541</v>
      </c>
      <c r="B310">
        <v>308</v>
      </c>
      <c r="C310">
        <v>267</v>
      </c>
      <c r="D310" t="s">
        <v>1072</v>
      </c>
      <c r="E310" t="s">
        <v>434</v>
      </c>
      <c r="F310" t="s">
        <v>3798</v>
      </c>
      <c r="G310" t="str">
        <f>IF(ISNA(MATCH(A310,'ESO zone constants'!$A$2:$A$9998,0)),"","X")</f>
        <v>X</v>
      </c>
    </row>
    <row r="311" spans="1:7" x14ac:dyDescent="0.25">
      <c r="A311" s="38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constants'!$A$2:$A$9998,0)),"","X")</f>
        <v>X</v>
      </c>
    </row>
    <row r="312" spans="1:7" x14ac:dyDescent="0.25">
      <c r="A312" s="38">
        <v>543</v>
      </c>
      <c r="B312">
        <v>310</v>
      </c>
      <c r="C312">
        <v>208</v>
      </c>
      <c r="D312" t="s">
        <v>1073</v>
      </c>
      <c r="E312" t="s">
        <v>436</v>
      </c>
      <c r="F312" t="s">
        <v>3799</v>
      </c>
      <c r="G312" t="str">
        <f>IF(ISNA(MATCH(A312,'ESO zone constants'!$A$2:$A$9998,0)),"","X")</f>
        <v>X</v>
      </c>
    </row>
    <row r="313" spans="1:7" x14ac:dyDescent="0.25">
      <c r="A313" s="38">
        <v>544</v>
      </c>
      <c r="B313">
        <v>311</v>
      </c>
      <c r="C313">
        <v>208</v>
      </c>
      <c r="D313" t="s">
        <v>1074</v>
      </c>
      <c r="E313" t="s">
        <v>437</v>
      </c>
      <c r="F313" t="s">
        <v>3800</v>
      </c>
      <c r="G313" t="str">
        <f>IF(ISNA(MATCH(A313,'ESO zone constants'!$A$2:$A$9998,0)),"","X")</f>
        <v>X</v>
      </c>
    </row>
    <row r="314" spans="1:7" x14ac:dyDescent="0.25">
      <c r="A314" s="38">
        <v>545</v>
      </c>
      <c r="B314">
        <v>312</v>
      </c>
      <c r="C314">
        <v>19</v>
      </c>
      <c r="D314" t="s">
        <v>1075</v>
      </c>
      <c r="E314" t="s">
        <v>438</v>
      </c>
      <c r="F314" t="s">
        <v>3801</v>
      </c>
      <c r="G314" t="str">
        <f>IF(ISNA(MATCH(A314,'ESO zone constants'!$A$2:$A$9998,0)),"","X")</f>
        <v>X</v>
      </c>
    </row>
    <row r="315" spans="1:7" x14ac:dyDescent="0.25">
      <c r="A315" s="38">
        <v>546</v>
      </c>
      <c r="B315">
        <v>313</v>
      </c>
      <c r="C315">
        <v>19</v>
      </c>
      <c r="D315" t="s">
        <v>1076</v>
      </c>
      <c r="E315" t="s">
        <v>439</v>
      </c>
      <c r="F315" t="s">
        <v>3802</v>
      </c>
      <c r="G315" t="str">
        <f>IF(ISNA(MATCH(A315,'ESO zone constants'!$A$2:$A$9998,0)),"","X")</f>
        <v>X</v>
      </c>
    </row>
    <row r="316" spans="1:7" x14ac:dyDescent="0.25">
      <c r="A316" s="38">
        <v>547</v>
      </c>
      <c r="B316">
        <v>314</v>
      </c>
      <c r="C316">
        <v>108</v>
      </c>
      <c r="D316" t="s">
        <v>1077</v>
      </c>
      <c r="E316" t="s">
        <v>440</v>
      </c>
      <c r="F316" t="s">
        <v>3803</v>
      </c>
      <c r="G316" t="str">
        <f>IF(ISNA(MATCH(A316,'ESO zone constants'!$A$2:$A$9998,0)),"","X")</f>
        <v>X</v>
      </c>
    </row>
    <row r="317" spans="1:7" x14ac:dyDescent="0.25">
      <c r="A317" s="38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constants'!$A$2:$A$9998,0)),"","X")</f>
        <v>X</v>
      </c>
    </row>
    <row r="318" spans="1:7" x14ac:dyDescent="0.25">
      <c r="A318" s="38">
        <v>549</v>
      </c>
      <c r="B318">
        <v>316</v>
      </c>
      <c r="C318">
        <v>383</v>
      </c>
      <c r="D318" t="s">
        <v>1078</v>
      </c>
      <c r="E318" t="s">
        <v>442</v>
      </c>
      <c r="F318" t="s">
        <v>3804</v>
      </c>
      <c r="G318" t="str">
        <f>IF(ISNA(MATCH(A318,'ESO zone constants'!$A$2:$A$9998,0)),"","X")</f>
        <v>X</v>
      </c>
    </row>
    <row r="319" spans="1:7" x14ac:dyDescent="0.25">
      <c r="A319" s="38">
        <v>551</v>
      </c>
      <c r="B319">
        <v>317</v>
      </c>
      <c r="C319">
        <v>108</v>
      </c>
      <c r="D319" t="s">
        <v>1079</v>
      </c>
      <c r="E319" t="s">
        <v>443</v>
      </c>
      <c r="F319" t="s">
        <v>3805</v>
      </c>
      <c r="G319" t="str">
        <f>IF(ISNA(MATCH(A319,'ESO zone constants'!$A$2:$A$9998,0)),"","X")</f>
        <v>X</v>
      </c>
    </row>
    <row r="320" spans="1:7" x14ac:dyDescent="0.25">
      <c r="A320" s="38">
        <v>552</v>
      </c>
      <c r="B320">
        <v>318</v>
      </c>
      <c r="C320">
        <v>108</v>
      </c>
      <c r="D320" t="s">
        <v>1080</v>
      </c>
      <c r="E320" t="s">
        <v>444</v>
      </c>
      <c r="F320" t="s">
        <v>3806</v>
      </c>
      <c r="G320" t="str">
        <f>IF(ISNA(MATCH(A320,'ESO zone constants'!$A$2:$A$9998,0)),"","X")</f>
        <v>X</v>
      </c>
    </row>
    <row r="321" spans="1:7" x14ac:dyDescent="0.25">
      <c r="A321" s="38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constants'!$A$2:$A$9998,0)),"","X")</f>
        <v>X</v>
      </c>
    </row>
    <row r="322" spans="1:7" x14ac:dyDescent="0.25">
      <c r="A322" s="38">
        <v>554</v>
      </c>
      <c r="B322">
        <v>320</v>
      </c>
      <c r="C322">
        <v>108</v>
      </c>
      <c r="D322" t="s">
        <v>1081</v>
      </c>
      <c r="E322" t="s">
        <v>446</v>
      </c>
      <c r="F322" t="s">
        <v>3807</v>
      </c>
      <c r="G322" t="str">
        <f>IF(ISNA(MATCH(A322,'ESO zone constants'!$A$2:$A$9998,0)),"","X")</f>
        <v>X</v>
      </c>
    </row>
    <row r="323" spans="1:7" x14ac:dyDescent="0.25">
      <c r="A323" s="38">
        <v>555</v>
      </c>
      <c r="B323">
        <v>321</v>
      </c>
      <c r="C323">
        <v>108</v>
      </c>
      <c r="D323" t="s">
        <v>1082</v>
      </c>
      <c r="E323" t="s">
        <v>447</v>
      </c>
      <c r="F323" t="s">
        <v>3808</v>
      </c>
      <c r="G323" t="str">
        <f>IF(ISNA(MATCH(A323,'ESO zone constants'!$A$2:$A$9998,0)),"","X")</f>
        <v>X</v>
      </c>
    </row>
    <row r="324" spans="1:7" x14ac:dyDescent="0.25">
      <c r="A324" s="38">
        <v>556</v>
      </c>
      <c r="B324">
        <v>322</v>
      </c>
      <c r="C324">
        <v>108</v>
      </c>
      <c r="D324" t="s">
        <v>1083</v>
      </c>
      <c r="E324" t="s">
        <v>448</v>
      </c>
      <c r="F324" t="s">
        <v>3809</v>
      </c>
      <c r="G324" t="str">
        <f>IF(ISNA(MATCH(A324,'ESO zone constants'!$A$2:$A$9998,0)),"","X")</f>
        <v>X</v>
      </c>
    </row>
    <row r="325" spans="1:7" x14ac:dyDescent="0.25">
      <c r="A325" s="38">
        <v>557</v>
      </c>
      <c r="B325">
        <v>323</v>
      </c>
      <c r="C325">
        <v>347</v>
      </c>
      <c r="D325" t="s">
        <v>1084</v>
      </c>
      <c r="E325" t="s">
        <v>449</v>
      </c>
      <c r="F325" t="s">
        <v>3810</v>
      </c>
      <c r="G325" t="str">
        <f>IF(ISNA(MATCH(A325,'ESO zone constants'!$A$2:$A$9998,0)),"","X")</f>
        <v>X</v>
      </c>
    </row>
    <row r="326" spans="1:7" x14ac:dyDescent="0.25">
      <c r="A326" s="38">
        <v>558</v>
      </c>
      <c r="B326">
        <v>324</v>
      </c>
      <c r="C326">
        <v>108</v>
      </c>
      <c r="D326" t="s">
        <v>1085</v>
      </c>
      <c r="E326" t="s">
        <v>450</v>
      </c>
      <c r="F326" t="s">
        <v>3811</v>
      </c>
      <c r="G326" t="str">
        <f>IF(ISNA(MATCH(A326,'ESO zone constants'!$A$2:$A$9998,0)),"","X")</f>
        <v>X</v>
      </c>
    </row>
    <row r="327" spans="1:7" x14ac:dyDescent="0.25">
      <c r="A327" s="38">
        <v>559</v>
      </c>
      <c r="B327">
        <v>325</v>
      </c>
      <c r="C327">
        <v>108</v>
      </c>
      <c r="D327" t="s">
        <v>1086</v>
      </c>
      <c r="E327" t="s">
        <v>451</v>
      </c>
      <c r="F327" t="s">
        <v>3812</v>
      </c>
      <c r="G327" t="str">
        <f>IF(ISNA(MATCH(A327,'ESO zone constants'!$A$2:$A$9998,0)),"","X")</f>
        <v>X</v>
      </c>
    </row>
    <row r="328" spans="1:7" x14ac:dyDescent="0.25">
      <c r="A328" s="38">
        <v>560</v>
      </c>
      <c r="B328">
        <v>326</v>
      </c>
      <c r="C328">
        <v>103</v>
      </c>
      <c r="D328" t="s">
        <v>987</v>
      </c>
      <c r="E328" t="s">
        <v>338</v>
      </c>
      <c r="F328" t="s">
        <v>3712</v>
      </c>
      <c r="G328" t="str">
        <f>IF(ISNA(MATCH(A328,'ESO zone constants'!$A$2:$A$9998,0)),"","X")</f>
        <v>X</v>
      </c>
    </row>
    <row r="329" spans="1:7" x14ac:dyDescent="0.25">
      <c r="A329" s="38">
        <v>561</v>
      </c>
      <c r="B329">
        <v>327</v>
      </c>
      <c r="C329">
        <v>108</v>
      </c>
      <c r="D329" t="s">
        <v>1087</v>
      </c>
      <c r="E329" t="s">
        <v>452</v>
      </c>
      <c r="F329" t="s">
        <v>3813</v>
      </c>
      <c r="G329" t="str">
        <f>IF(ISNA(MATCH(A329,'ESO zone constants'!$A$2:$A$9998,0)),"","X")</f>
        <v>X</v>
      </c>
    </row>
    <row r="330" spans="1:7" x14ac:dyDescent="0.25">
      <c r="A330" s="38">
        <v>562</v>
      </c>
      <c r="B330">
        <v>328</v>
      </c>
      <c r="C330">
        <v>382</v>
      </c>
      <c r="D330" t="s">
        <v>1088</v>
      </c>
      <c r="E330" t="s">
        <v>453</v>
      </c>
      <c r="F330" t="s">
        <v>453</v>
      </c>
      <c r="G330" t="str">
        <f>IF(ISNA(MATCH(A330,'ESO zone constants'!$A$2:$A$9998,0)),"","X")</f>
        <v>X</v>
      </c>
    </row>
    <row r="331" spans="1:7" x14ac:dyDescent="0.25">
      <c r="A331" s="38">
        <v>565</v>
      </c>
      <c r="B331">
        <v>329</v>
      </c>
      <c r="C331">
        <v>382</v>
      </c>
      <c r="D331" t="s">
        <v>1089</v>
      </c>
      <c r="E331" t="s">
        <v>454</v>
      </c>
      <c r="F331" t="s">
        <v>3814</v>
      </c>
      <c r="G331" t="str">
        <f>IF(ISNA(MATCH(A331,'ESO zone constants'!$A$2:$A$9998,0)),"","X")</f>
        <v>X</v>
      </c>
    </row>
    <row r="332" spans="1:7" x14ac:dyDescent="0.25">
      <c r="A332" s="38">
        <v>566</v>
      </c>
      <c r="B332">
        <v>330</v>
      </c>
      <c r="C332">
        <v>3</v>
      </c>
      <c r="D332" t="s">
        <v>1090</v>
      </c>
      <c r="E332" t="s">
        <v>455</v>
      </c>
      <c r="F332" t="s">
        <v>3815</v>
      </c>
      <c r="G332" t="str">
        <f>IF(ISNA(MATCH(A332,'ESO zone constants'!$A$2:$A$9998,0)),"","X")</f>
        <v>X</v>
      </c>
    </row>
    <row r="333" spans="1:7" x14ac:dyDescent="0.25">
      <c r="A333" s="38">
        <v>567</v>
      </c>
      <c r="B333">
        <v>331</v>
      </c>
      <c r="C333">
        <v>103</v>
      </c>
      <c r="D333" t="s">
        <v>986</v>
      </c>
      <c r="E333" t="s">
        <v>337</v>
      </c>
      <c r="F333" t="s">
        <v>3711</v>
      </c>
      <c r="G333" t="str">
        <f>IF(ISNA(MATCH(A333,'ESO zone constants'!$A$2:$A$9998,0)),"","X")</f>
        <v>X</v>
      </c>
    </row>
    <row r="334" spans="1:7" x14ac:dyDescent="0.25">
      <c r="A334" s="38">
        <v>569</v>
      </c>
      <c r="B334">
        <v>332</v>
      </c>
      <c r="C334">
        <v>104</v>
      </c>
      <c r="D334" t="s">
        <v>1091</v>
      </c>
      <c r="E334" t="s">
        <v>456</v>
      </c>
      <c r="F334" t="s">
        <v>3816</v>
      </c>
      <c r="G334" t="str">
        <f>IF(ISNA(MATCH(A334,'ESO zone constants'!$A$2:$A$9998,0)),"","X")</f>
        <v>X</v>
      </c>
    </row>
    <row r="335" spans="1:7" x14ac:dyDescent="0.25">
      <c r="A335" s="38">
        <v>570</v>
      </c>
      <c r="B335">
        <v>333</v>
      </c>
      <c r="C335">
        <v>104</v>
      </c>
      <c r="D335" t="s">
        <v>1092</v>
      </c>
      <c r="E335" t="s">
        <v>457</v>
      </c>
      <c r="F335" t="s">
        <v>3817</v>
      </c>
      <c r="G335" t="str">
        <f>IF(ISNA(MATCH(A335,'ESO zone constants'!$A$2:$A$9998,0)),"","X")</f>
        <v>X</v>
      </c>
    </row>
    <row r="336" spans="1:7" x14ac:dyDescent="0.25">
      <c r="A336" s="38">
        <v>571</v>
      </c>
      <c r="B336">
        <v>334</v>
      </c>
      <c r="C336">
        <v>104</v>
      </c>
      <c r="D336" t="s">
        <v>1093</v>
      </c>
      <c r="E336" t="s">
        <v>458</v>
      </c>
      <c r="F336" t="s">
        <v>3818</v>
      </c>
      <c r="G336" t="str">
        <f>IF(ISNA(MATCH(A336,'ESO zone constants'!$A$2:$A$9998,0)),"","X")</f>
        <v>X</v>
      </c>
    </row>
    <row r="337" spans="1:7" x14ac:dyDescent="0.25">
      <c r="A337" s="38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constants'!$A$2:$A$9998,0)),"","X")</f>
        <v>X</v>
      </c>
    </row>
    <row r="338" spans="1:7" x14ac:dyDescent="0.25">
      <c r="A338" s="38">
        <v>573</v>
      </c>
      <c r="B338">
        <v>336</v>
      </c>
      <c r="C338">
        <v>199</v>
      </c>
      <c r="D338" t="s">
        <v>1094</v>
      </c>
      <c r="E338" t="s">
        <v>460</v>
      </c>
      <c r="F338" t="s">
        <v>3819</v>
      </c>
      <c r="G338" t="str">
        <f>IF(ISNA(MATCH(A338,'ESO zone constants'!$A$2:$A$9998,0)),"","X")</f>
        <v>X</v>
      </c>
    </row>
    <row r="339" spans="1:7" x14ac:dyDescent="0.25">
      <c r="A339" s="38">
        <v>574</v>
      </c>
      <c r="B339">
        <v>337</v>
      </c>
      <c r="C339">
        <v>199</v>
      </c>
      <c r="D339" t="s">
        <v>1095</v>
      </c>
      <c r="E339" t="s">
        <v>461</v>
      </c>
      <c r="F339" t="s">
        <v>3820</v>
      </c>
      <c r="G339" t="str">
        <f>IF(ISNA(MATCH(A339,'ESO zone constants'!$A$2:$A$9998,0)),"","X")</f>
        <v>X</v>
      </c>
    </row>
    <row r="340" spans="1:7" x14ac:dyDescent="0.25">
      <c r="A340" s="38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constants'!$A$2:$A$9998,0)),"","X")</f>
        <v>X</v>
      </c>
    </row>
    <row r="341" spans="1:7" x14ac:dyDescent="0.25">
      <c r="A341" s="38">
        <v>576</v>
      </c>
      <c r="B341">
        <v>339</v>
      </c>
      <c r="C341">
        <v>108</v>
      </c>
      <c r="D341" t="s">
        <v>1096</v>
      </c>
      <c r="E341" t="s">
        <v>463</v>
      </c>
      <c r="F341" t="s">
        <v>3821</v>
      </c>
      <c r="G341" t="str">
        <f>IF(ISNA(MATCH(A341,'ESO zone constants'!$A$2:$A$9998,0)),"","X")</f>
        <v>X</v>
      </c>
    </row>
    <row r="342" spans="1:7" x14ac:dyDescent="0.25">
      <c r="A342" s="38">
        <v>577</v>
      </c>
      <c r="B342">
        <v>340</v>
      </c>
      <c r="C342">
        <v>108</v>
      </c>
      <c r="D342" t="s">
        <v>1097</v>
      </c>
      <c r="E342" t="s">
        <v>464</v>
      </c>
      <c r="F342" t="s">
        <v>3822</v>
      </c>
      <c r="G342" t="str">
        <f>IF(ISNA(MATCH(A342,'ESO zone constants'!$A$2:$A$9998,0)),"","X")</f>
        <v>X</v>
      </c>
    </row>
    <row r="343" spans="1:7" x14ac:dyDescent="0.25">
      <c r="A343" s="38">
        <v>578</v>
      </c>
      <c r="B343">
        <v>341</v>
      </c>
      <c r="C343">
        <v>108</v>
      </c>
      <c r="D343" t="s">
        <v>465</v>
      </c>
      <c r="E343" t="s">
        <v>465</v>
      </c>
      <c r="F343" t="s">
        <v>3823</v>
      </c>
      <c r="G343" t="str">
        <f>IF(ISNA(MATCH(A343,'ESO zone constants'!$A$2:$A$9998,0)),"","X")</f>
        <v>X</v>
      </c>
    </row>
    <row r="344" spans="1:7" x14ac:dyDescent="0.25">
      <c r="A344" s="38">
        <v>579</v>
      </c>
      <c r="B344">
        <v>342</v>
      </c>
      <c r="C344">
        <v>108</v>
      </c>
      <c r="D344" t="s">
        <v>1098</v>
      </c>
      <c r="E344" t="s">
        <v>466</v>
      </c>
      <c r="F344" t="s">
        <v>3824</v>
      </c>
      <c r="G344" t="str">
        <f>IF(ISNA(MATCH(A344,'ESO zone constants'!$A$2:$A$9998,0)),"","X")</f>
        <v>X</v>
      </c>
    </row>
    <row r="345" spans="1:7" x14ac:dyDescent="0.25">
      <c r="A345" s="38">
        <v>580</v>
      </c>
      <c r="B345">
        <v>343</v>
      </c>
      <c r="C345">
        <v>108</v>
      </c>
      <c r="D345" t="s">
        <v>1099</v>
      </c>
      <c r="E345" t="s">
        <v>467</v>
      </c>
      <c r="F345" t="s">
        <v>3825</v>
      </c>
      <c r="G345" t="str">
        <f>IF(ISNA(MATCH(A345,'ESO zone constants'!$A$2:$A$9998,0)),"","X")</f>
        <v>X</v>
      </c>
    </row>
    <row r="346" spans="1:7" x14ac:dyDescent="0.25">
      <c r="A346" s="38">
        <v>581</v>
      </c>
      <c r="B346">
        <v>344</v>
      </c>
      <c r="C346">
        <v>199</v>
      </c>
      <c r="D346" t="s">
        <v>1100</v>
      </c>
      <c r="E346" t="s">
        <v>468</v>
      </c>
      <c r="F346" t="s">
        <v>3826</v>
      </c>
      <c r="G346" t="str">
        <f>IF(ISNA(MATCH(A346,'ESO zone constants'!$A$2:$A$9998,0)),"","X")</f>
        <v>X</v>
      </c>
    </row>
    <row r="347" spans="1:7" x14ac:dyDescent="0.25">
      <c r="A347" s="38">
        <v>582</v>
      </c>
      <c r="B347">
        <v>345</v>
      </c>
      <c r="C347">
        <v>381</v>
      </c>
      <c r="D347" t="s">
        <v>1101</v>
      </c>
      <c r="E347" t="s">
        <v>469</v>
      </c>
      <c r="F347" t="s">
        <v>3827</v>
      </c>
      <c r="G347" t="str">
        <f>IF(ISNA(MATCH(A347,'ESO zone constants'!$A$2:$A$9998,0)),"","X")</f>
        <v>X</v>
      </c>
    </row>
    <row r="348" spans="1:7" x14ac:dyDescent="0.25">
      <c r="A348" s="38">
        <v>584</v>
      </c>
      <c r="B348">
        <v>346</v>
      </c>
      <c r="C348">
        <v>584</v>
      </c>
      <c r="D348" t="s">
        <v>1102</v>
      </c>
      <c r="E348" t="s">
        <v>39</v>
      </c>
      <c r="F348" t="s">
        <v>2859</v>
      </c>
      <c r="G348" t="str">
        <f>IF(ISNA(MATCH(A348,'ESO zone constants'!$A$2:$A$9998,0)),"","X")</f>
        <v>X</v>
      </c>
    </row>
    <row r="349" spans="1:7" x14ac:dyDescent="0.25">
      <c r="A349" s="38">
        <v>585</v>
      </c>
      <c r="B349">
        <v>347</v>
      </c>
      <c r="C349">
        <v>92</v>
      </c>
      <c r="D349" t="s">
        <v>1103</v>
      </c>
      <c r="E349" t="s">
        <v>470</v>
      </c>
      <c r="F349" t="s">
        <v>3828</v>
      </c>
      <c r="G349" t="str">
        <f>IF(ISNA(MATCH(A349,'ESO zone constants'!$A$2:$A$9998,0)),"","X")</f>
        <v>X</v>
      </c>
    </row>
    <row r="350" spans="1:7" x14ac:dyDescent="0.25">
      <c r="A350" s="38">
        <v>586</v>
      </c>
      <c r="B350">
        <v>348</v>
      </c>
      <c r="C350">
        <v>586</v>
      </c>
      <c r="D350" t="s">
        <v>1104</v>
      </c>
      <c r="E350" t="s">
        <v>471</v>
      </c>
      <c r="F350" t="s">
        <v>3829</v>
      </c>
      <c r="G350" t="str">
        <f>IF(ISNA(MATCH(A350,'ESO zone constants'!$A$2:$A$9998,0)),"","X")</f>
        <v>X</v>
      </c>
    </row>
    <row r="351" spans="1:7" x14ac:dyDescent="0.25">
      <c r="A351" s="38">
        <v>587</v>
      </c>
      <c r="B351">
        <v>349</v>
      </c>
      <c r="C351">
        <v>20</v>
      </c>
      <c r="D351" t="s">
        <v>1105</v>
      </c>
      <c r="E351" t="s">
        <v>472</v>
      </c>
      <c r="F351" t="s">
        <v>3830</v>
      </c>
      <c r="G351" t="str">
        <f>IF(ISNA(MATCH(A351,'ESO zone constants'!$A$2:$A$9998,0)),"","X")</f>
        <v>X</v>
      </c>
    </row>
    <row r="352" spans="1:7" x14ac:dyDescent="0.25">
      <c r="A352" s="38">
        <v>588</v>
      </c>
      <c r="B352">
        <v>350</v>
      </c>
      <c r="C352">
        <v>20</v>
      </c>
      <c r="D352" t="s">
        <v>1106</v>
      </c>
      <c r="E352" t="s">
        <v>473</v>
      </c>
      <c r="F352" t="s">
        <v>3831</v>
      </c>
      <c r="G352" t="str">
        <f>IF(ISNA(MATCH(A352,'ESO zone constants'!$A$2:$A$9998,0)),"","X")</f>
        <v>X</v>
      </c>
    </row>
    <row r="353" spans="1:7" x14ac:dyDescent="0.25">
      <c r="A353" s="38">
        <v>589</v>
      </c>
      <c r="B353">
        <v>351</v>
      </c>
      <c r="C353">
        <v>20</v>
      </c>
      <c r="D353" t="s">
        <v>1107</v>
      </c>
      <c r="E353" t="s">
        <v>474</v>
      </c>
      <c r="F353" t="s">
        <v>3832</v>
      </c>
      <c r="G353" t="str">
        <f>IF(ISNA(MATCH(A353,'ESO zone constants'!$A$2:$A$9998,0)),"","X")</f>
        <v>X</v>
      </c>
    </row>
    <row r="354" spans="1:7" x14ac:dyDescent="0.25">
      <c r="A354" s="38">
        <v>590</v>
      </c>
      <c r="B354">
        <v>352</v>
      </c>
      <c r="C354">
        <v>20</v>
      </c>
      <c r="D354" t="s">
        <v>1108</v>
      </c>
      <c r="E354" t="s">
        <v>475</v>
      </c>
      <c r="F354" t="s">
        <v>3833</v>
      </c>
      <c r="G354" t="str">
        <f>IF(ISNA(MATCH(A354,'ESO zone constants'!$A$2:$A$9998,0)),"","X")</f>
        <v>X</v>
      </c>
    </row>
    <row r="355" spans="1:7" x14ac:dyDescent="0.25">
      <c r="A355" s="38">
        <v>591</v>
      </c>
      <c r="B355">
        <v>353</v>
      </c>
      <c r="C355">
        <v>20</v>
      </c>
      <c r="D355" t="s">
        <v>1109</v>
      </c>
      <c r="E355" t="s">
        <v>476</v>
      </c>
      <c r="F355" t="s">
        <v>3834</v>
      </c>
      <c r="G355" t="str">
        <f>IF(ISNA(MATCH(A355,'ESO zone constants'!$A$2:$A$9998,0)),"","X")</f>
        <v>X</v>
      </c>
    </row>
    <row r="356" spans="1:7" x14ac:dyDescent="0.25">
      <c r="A356" s="38">
        <v>592</v>
      </c>
      <c r="B356">
        <v>354</v>
      </c>
      <c r="C356">
        <v>20</v>
      </c>
      <c r="D356" t="s">
        <v>1110</v>
      </c>
      <c r="E356" t="s">
        <v>477</v>
      </c>
      <c r="F356" t="s">
        <v>3835</v>
      </c>
      <c r="G356" t="str">
        <f>IF(ISNA(MATCH(A356,'ESO zone constants'!$A$2:$A$9998,0)),"","X")</f>
        <v>X</v>
      </c>
    </row>
    <row r="357" spans="1:7" x14ac:dyDescent="0.25">
      <c r="A357" s="38">
        <v>593</v>
      </c>
      <c r="B357">
        <v>355</v>
      </c>
      <c r="C357">
        <v>92</v>
      </c>
      <c r="D357" t="s">
        <v>864</v>
      </c>
      <c r="E357" t="s">
        <v>197</v>
      </c>
      <c r="F357" t="s">
        <v>3593</v>
      </c>
      <c r="G357" t="str">
        <f>IF(ISNA(MATCH(A357,'ESO zone constants'!$A$2:$A$9998,0)),"","X")</f>
        <v>X</v>
      </c>
    </row>
    <row r="358" spans="1:7" x14ac:dyDescent="0.25">
      <c r="A358" s="38">
        <v>594</v>
      </c>
      <c r="B358">
        <v>356</v>
      </c>
      <c r="C358">
        <v>92</v>
      </c>
      <c r="D358" t="s">
        <v>1111</v>
      </c>
      <c r="E358" t="s">
        <v>478</v>
      </c>
      <c r="F358" t="s">
        <v>3836</v>
      </c>
      <c r="G358" t="str">
        <f>IF(ISNA(MATCH(A358,'ESO zone constants'!$A$2:$A$9998,0)),"","X")</f>
        <v>X</v>
      </c>
    </row>
    <row r="359" spans="1:7" x14ac:dyDescent="0.25">
      <c r="A359" s="38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constants'!$A$2:$A$9998,0)),"","X")</f>
        <v>X</v>
      </c>
    </row>
    <row r="360" spans="1:7" x14ac:dyDescent="0.25">
      <c r="A360" s="38">
        <v>596</v>
      </c>
      <c r="B360">
        <v>358</v>
      </c>
      <c r="C360">
        <v>103</v>
      </c>
      <c r="D360" t="s">
        <v>1112</v>
      </c>
      <c r="E360" t="s">
        <v>480</v>
      </c>
      <c r="F360" t="s">
        <v>3837</v>
      </c>
      <c r="G360" t="str">
        <f>IF(ISNA(MATCH(A360,'ESO zone constants'!$A$2:$A$9998,0)),"","X")</f>
        <v>X</v>
      </c>
    </row>
    <row r="361" spans="1:7" x14ac:dyDescent="0.25">
      <c r="A361" s="38">
        <v>598</v>
      </c>
      <c r="B361">
        <v>359</v>
      </c>
      <c r="C361">
        <v>199</v>
      </c>
      <c r="D361" t="s">
        <v>1113</v>
      </c>
      <c r="E361" t="s">
        <v>481</v>
      </c>
      <c r="F361" t="s">
        <v>3838</v>
      </c>
      <c r="G361" t="str">
        <f>IF(ISNA(MATCH(A361,'ESO zone constants'!$A$2:$A$9998,0)),"","X")</f>
        <v>X</v>
      </c>
    </row>
    <row r="362" spans="1:7" x14ac:dyDescent="0.25">
      <c r="A362" s="38">
        <v>599</v>
      </c>
      <c r="B362">
        <v>360</v>
      </c>
      <c r="C362">
        <v>572</v>
      </c>
      <c r="D362" t="s">
        <v>1114</v>
      </c>
      <c r="E362" t="s">
        <v>482</v>
      </c>
      <c r="F362" t="s">
        <v>3839</v>
      </c>
      <c r="G362" t="str">
        <f>IF(ISNA(MATCH(A362,'ESO zone constants'!$A$2:$A$9998,0)),"","X")</f>
        <v>X</v>
      </c>
    </row>
    <row r="363" spans="1:7" x14ac:dyDescent="0.25">
      <c r="A363" s="38">
        <v>600</v>
      </c>
      <c r="B363">
        <v>361</v>
      </c>
      <c r="C363">
        <v>572</v>
      </c>
      <c r="D363" t="s">
        <v>1115</v>
      </c>
      <c r="E363" t="s">
        <v>483</v>
      </c>
      <c r="F363" t="s">
        <v>3840</v>
      </c>
      <c r="G363" t="str">
        <f>IF(ISNA(MATCH(A363,'ESO zone constants'!$A$2:$A$9998,0)),"","X")</f>
        <v>X</v>
      </c>
    </row>
    <row r="364" spans="1:7" x14ac:dyDescent="0.25">
      <c r="A364" s="38">
        <v>601</v>
      </c>
      <c r="B364">
        <v>362</v>
      </c>
      <c r="C364">
        <v>572</v>
      </c>
      <c r="D364" t="s">
        <v>1116</v>
      </c>
      <c r="E364" t="s">
        <v>484</v>
      </c>
      <c r="F364" t="s">
        <v>3841</v>
      </c>
      <c r="G364" t="str">
        <f>IF(ISNA(MATCH(A364,'ESO zone constants'!$A$2:$A$9998,0)),"","X")</f>
        <v>X</v>
      </c>
    </row>
    <row r="365" spans="1:7" x14ac:dyDescent="0.25">
      <c r="A365" s="38">
        <v>628</v>
      </c>
      <c r="B365">
        <v>363</v>
      </c>
      <c r="C365">
        <v>20</v>
      </c>
      <c r="D365" t="s">
        <v>1106</v>
      </c>
      <c r="E365" t="s">
        <v>473</v>
      </c>
      <c r="F365" t="s">
        <v>3831</v>
      </c>
      <c r="G365" t="str">
        <f>IF(ISNA(MATCH(A365,'ESO zone constants'!$A$2:$A$9998,0)),"","X")</f>
        <v>X</v>
      </c>
    </row>
    <row r="366" spans="1:7" x14ac:dyDescent="0.25">
      <c r="A366" s="38">
        <v>632</v>
      </c>
      <c r="B366">
        <v>364</v>
      </c>
      <c r="C366">
        <v>888</v>
      </c>
      <c r="D366" t="s">
        <v>1117</v>
      </c>
      <c r="E366" t="s">
        <v>485</v>
      </c>
      <c r="F366" t="s">
        <v>3842</v>
      </c>
      <c r="G366" t="str">
        <f>IF(ISNA(MATCH(A366,'ESO zone constants'!$A$2:$A$9998,0)),"","X")</f>
        <v>X</v>
      </c>
    </row>
    <row r="367" spans="1:7" x14ac:dyDescent="0.25">
      <c r="A367" s="38">
        <v>635</v>
      </c>
      <c r="B367">
        <v>365</v>
      </c>
      <c r="C367">
        <v>888</v>
      </c>
      <c r="D367" t="s">
        <v>1118</v>
      </c>
      <c r="E367" t="s">
        <v>486</v>
      </c>
      <c r="F367" t="s">
        <v>3843</v>
      </c>
      <c r="G367" t="str">
        <f>IF(ISNA(MATCH(A367,'ESO zone constants'!$A$2:$A$9998,0)),"","X")</f>
        <v>X</v>
      </c>
    </row>
    <row r="368" spans="1:7" x14ac:dyDescent="0.25">
      <c r="A368" s="38">
        <v>636</v>
      </c>
      <c r="B368">
        <v>366</v>
      </c>
      <c r="C368">
        <v>888</v>
      </c>
      <c r="D368" t="s">
        <v>1119</v>
      </c>
      <c r="E368" t="s">
        <v>487</v>
      </c>
      <c r="F368" t="s">
        <v>3844</v>
      </c>
      <c r="G368" t="str">
        <f>IF(ISNA(MATCH(A368,'ESO zone constants'!$A$2:$A$9998,0)),"","X")</f>
        <v>X</v>
      </c>
    </row>
    <row r="369" spans="1:7" x14ac:dyDescent="0.25">
      <c r="A369" s="38">
        <v>637</v>
      </c>
      <c r="B369">
        <v>367</v>
      </c>
      <c r="C369">
        <v>57</v>
      </c>
      <c r="D369" t="s">
        <v>1120</v>
      </c>
      <c r="E369" t="s">
        <v>488</v>
      </c>
      <c r="F369" t="s">
        <v>3845</v>
      </c>
      <c r="G369" t="str">
        <f>IF(ISNA(MATCH(A369,'ESO zone constants'!$A$2:$A$9998,0)),"","X")</f>
        <v>X</v>
      </c>
    </row>
    <row r="370" spans="1:7" x14ac:dyDescent="0.25">
      <c r="A370" s="38">
        <v>638</v>
      </c>
      <c r="B370">
        <v>368</v>
      </c>
      <c r="C370">
        <v>888</v>
      </c>
      <c r="D370" t="s">
        <v>1121</v>
      </c>
      <c r="E370" t="s">
        <v>489</v>
      </c>
      <c r="F370" t="s">
        <v>3846</v>
      </c>
      <c r="G370" t="str">
        <f>IF(ISNA(MATCH(A370,'ESO zone constants'!$A$2:$A$9998,0)),"","X")</f>
        <v>X</v>
      </c>
    </row>
    <row r="371" spans="1:7" x14ac:dyDescent="0.25">
      <c r="A371" s="38">
        <v>639</v>
      </c>
      <c r="B371">
        <v>369</v>
      </c>
      <c r="C371">
        <v>888</v>
      </c>
      <c r="D371" t="s">
        <v>1122</v>
      </c>
      <c r="E371" t="s">
        <v>490</v>
      </c>
      <c r="F371" t="s">
        <v>3847</v>
      </c>
      <c r="G371" t="str">
        <f>IF(ISNA(MATCH(A371,'ESO zone constants'!$A$2:$A$9998,0)),"","X")</f>
        <v>X</v>
      </c>
    </row>
    <row r="372" spans="1:7" x14ac:dyDescent="0.25">
      <c r="A372" s="38">
        <v>640</v>
      </c>
      <c r="B372">
        <v>370</v>
      </c>
      <c r="C372">
        <v>19</v>
      </c>
      <c r="D372" t="s">
        <v>1123</v>
      </c>
      <c r="E372" t="s">
        <v>491</v>
      </c>
      <c r="F372" t="s">
        <v>3848</v>
      </c>
      <c r="G372" t="str">
        <f>IF(ISNA(MATCH(A372,'ESO zone constants'!$A$2:$A$9998,0)),"","X")</f>
        <v>X</v>
      </c>
    </row>
    <row r="373" spans="1:7" x14ac:dyDescent="0.25">
      <c r="A373" s="38">
        <v>641</v>
      </c>
      <c r="B373">
        <v>371</v>
      </c>
      <c r="C373">
        <v>3</v>
      </c>
      <c r="D373" t="s">
        <v>1124</v>
      </c>
      <c r="E373" t="s">
        <v>492</v>
      </c>
      <c r="F373" t="s">
        <v>3849</v>
      </c>
      <c r="G373" t="str">
        <f>IF(ISNA(MATCH(A373,'ESO zone constants'!$A$2:$A$9998,0)),"","X")</f>
        <v>X</v>
      </c>
    </row>
    <row r="374" spans="1:7" x14ac:dyDescent="0.25">
      <c r="A374" s="38">
        <v>642</v>
      </c>
      <c r="B374">
        <v>372</v>
      </c>
      <c r="C374">
        <v>642</v>
      </c>
      <c r="D374" t="s">
        <v>851</v>
      </c>
      <c r="E374" t="s">
        <v>183</v>
      </c>
      <c r="F374" t="s">
        <v>3579</v>
      </c>
      <c r="G374" t="str">
        <f>IF(ISNA(MATCH(A374,'ESO zone constants'!$A$2:$A$9998,0)),"","X")</f>
        <v>X</v>
      </c>
    </row>
    <row r="375" spans="1:7" x14ac:dyDescent="0.25">
      <c r="A375" s="38">
        <v>643</v>
      </c>
      <c r="B375">
        <v>373</v>
      </c>
      <c r="C375">
        <v>584</v>
      </c>
      <c r="D375" t="s">
        <v>1125</v>
      </c>
      <c r="E375" t="s">
        <v>493</v>
      </c>
      <c r="F375" t="s">
        <v>3850</v>
      </c>
      <c r="G375" t="str">
        <f>IF(ISNA(MATCH(A375,'ESO zone constants'!$A$2:$A$9998,0)),"","X")</f>
        <v>X</v>
      </c>
    </row>
    <row r="376" spans="1:7" x14ac:dyDescent="0.25">
      <c r="A376" s="38">
        <v>649</v>
      </c>
      <c r="B376">
        <v>374</v>
      </c>
      <c r="C376">
        <v>584</v>
      </c>
      <c r="D376" t="s">
        <v>1126</v>
      </c>
      <c r="E376" t="s">
        <v>494</v>
      </c>
      <c r="F376" t="s">
        <v>3851</v>
      </c>
      <c r="G376" t="str">
        <f>IF(ISNA(MATCH(A376,'ESO zone constants'!$A$2:$A$9998,0)),"","X")</f>
        <v>X</v>
      </c>
    </row>
    <row r="377" spans="1:7" x14ac:dyDescent="0.25">
      <c r="A377" s="38">
        <v>676</v>
      </c>
      <c r="B377">
        <v>375</v>
      </c>
      <c r="C377">
        <v>816</v>
      </c>
      <c r="D377" t="s">
        <v>1127</v>
      </c>
      <c r="E377" t="s">
        <v>495</v>
      </c>
      <c r="F377" t="s">
        <v>3852</v>
      </c>
      <c r="G377" t="str">
        <f>IF(ISNA(MATCH(A377,'ESO zone constants'!$A$2:$A$9998,0)),"","X")</f>
        <v>X</v>
      </c>
    </row>
    <row r="378" spans="1:7" x14ac:dyDescent="0.25">
      <c r="A378" s="38">
        <v>677</v>
      </c>
      <c r="B378">
        <v>376</v>
      </c>
      <c r="C378">
        <v>684</v>
      </c>
      <c r="D378" t="s">
        <v>1128</v>
      </c>
      <c r="E378" t="s">
        <v>496</v>
      </c>
      <c r="F378" t="s">
        <v>3077</v>
      </c>
      <c r="G378" t="str">
        <f>IF(ISNA(MATCH(A378,'ESO zone constants'!$A$2:$A$9998,0)),"","X")</f>
        <v>X</v>
      </c>
    </row>
    <row r="379" spans="1:7" x14ac:dyDescent="0.25">
      <c r="A379" s="38">
        <v>678</v>
      </c>
      <c r="B379">
        <v>377</v>
      </c>
      <c r="C379">
        <v>584</v>
      </c>
      <c r="D379" t="s">
        <v>1129</v>
      </c>
      <c r="E379" t="s">
        <v>52</v>
      </c>
      <c r="F379" t="s">
        <v>3853</v>
      </c>
      <c r="G379" t="str">
        <f>IF(ISNA(MATCH(A379,'ESO zone constants'!$A$2:$A$9998,0)),"","X")</f>
        <v>X</v>
      </c>
    </row>
    <row r="380" spans="1:7" x14ac:dyDescent="0.25">
      <c r="A380" s="38">
        <v>681</v>
      </c>
      <c r="B380">
        <v>378</v>
      </c>
      <c r="C380">
        <v>108</v>
      </c>
      <c r="D380" t="s">
        <v>1130</v>
      </c>
      <c r="E380" t="s">
        <v>71</v>
      </c>
      <c r="F380" t="s">
        <v>3854</v>
      </c>
      <c r="G380" t="str">
        <f>IF(ISNA(MATCH(A380,'ESO zone constants'!$A$2:$A$9998,0)),"","X")</f>
        <v>X</v>
      </c>
    </row>
    <row r="381" spans="1:7" x14ac:dyDescent="0.25">
      <c r="A381" s="38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constants'!$A$2:$A$9998,0)),"","X")</f>
        <v>X</v>
      </c>
    </row>
    <row r="382" spans="1:7" x14ac:dyDescent="0.25">
      <c r="A382" s="38">
        <v>688</v>
      </c>
      <c r="B382">
        <v>380</v>
      </c>
      <c r="C382">
        <v>584</v>
      </c>
      <c r="D382" t="s">
        <v>1131</v>
      </c>
      <c r="E382" t="s">
        <v>54</v>
      </c>
      <c r="F382" t="s">
        <v>3855</v>
      </c>
      <c r="G382" t="str">
        <f>IF(ISNA(MATCH(A382,'ESO zone constants'!$A$2:$A$9998,0)),"","X")</f>
        <v>X</v>
      </c>
    </row>
    <row r="383" spans="1:7" x14ac:dyDescent="0.25">
      <c r="A383" s="38">
        <v>689</v>
      </c>
      <c r="B383">
        <v>381</v>
      </c>
      <c r="C383">
        <v>684</v>
      </c>
      <c r="D383" t="s">
        <v>1132</v>
      </c>
      <c r="E383" t="s">
        <v>498</v>
      </c>
      <c r="F383" t="s">
        <v>3856</v>
      </c>
      <c r="G383" t="str">
        <f>IF(ISNA(MATCH(A383,'ESO zone constants'!$A$2:$A$9998,0)),"","X")</f>
        <v>X</v>
      </c>
    </row>
    <row r="384" spans="1:7" x14ac:dyDescent="0.25">
      <c r="A384" s="38">
        <v>691</v>
      </c>
      <c r="B384">
        <v>382</v>
      </c>
      <c r="C384">
        <v>684</v>
      </c>
      <c r="D384" t="s">
        <v>1133</v>
      </c>
      <c r="E384" t="s">
        <v>499</v>
      </c>
      <c r="F384" t="s">
        <v>3857</v>
      </c>
      <c r="G384" t="str">
        <f>IF(ISNA(MATCH(A384,'ESO zone constants'!$A$2:$A$9998,0)),"","X")</f>
        <v>X</v>
      </c>
    </row>
    <row r="385" spans="1:7" x14ac:dyDescent="0.25">
      <c r="A385" s="38">
        <v>692</v>
      </c>
      <c r="B385">
        <v>383</v>
      </c>
      <c r="C385">
        <v>684</v>
      </c>
      <c r="D385" t="s">
        <v>1134</v>
      </c>
      <c r="E385" t="s">
        <v>500</v>
      </c>
      <c r="F385" t="s">
        <v>3858</v>
      </c>
      <c r="G385" t="str">
        <f>IF(ISNA(MATCH(A385,'ESO zone constants'!$A$2:$A$9998,0)),"","X")</f>
        <v>X</v>
      </c>
    </row>
    <row r="386" spans="1:7" x14ac:dyDescent="0.25">
      <c r="A386" s="38">
        <v>693</v>
      </c>
      <c r="B386">
        <v>384</v>
      </c>
      <c r="C386">
        <v>684</v>
      </c>
      <c r="D386" t="s">
        <v>1135</v>
      </c>
      <c r="E386" t="s">
        <v>501</v>
      </c>
      <c r="F386" t="s">
        <v>3859</v>
      </c>
      <c r="G386" t="str">
        <f>IF(ISNA(MATCH(A386,'ESO zone constants'!$A$2:$A$9998,0)),"","X")</f>
        <v>X</v>
      </c>
    </row>
    <row r="387" spans="1:7" x14ac:dyDescent="0.25">
      <c r="A387" s="38">
        <v>694</v>
      </c>
      <c r="B387">
        <v>385</v>
      </c>
      <c r="C387">
        <v>684</v>
      </c>
      <c r="D387" t="s">
        <v>1136</v>
      </c>
      <c r="E387" t="s">
        <v>502</v>
      </c>
      <c r="F387" t="s">
        <v>3860</v>
      </c>
      <c r="G387" t="str">
        <f>IF(ISNA(MATCH(A387,'ESO zone constants'!$A$2:$A$9998,0)),"","X")</f>
        <v>X</v>
      </c>
    </row>
    <row r="388" spans="1:7" x14ac:dyDescent="0.25">
      <c r="A388" s="38">
        <v>695</v>
      </c>
      <c r="B388">
        <v>386</v>
      </c>
      <c r="C388">
        <v>684</v>
      </c>
      <c r="D388" t="s">
        <v>1137</v>
      </c>
      <c r="E388" t="s">
        <v>503</v>
      </c>
      <c r="F388" t="s">
        <v>3861</v>
      </c>
      <c r="G388" t="str">
        <f>IF(ISNA(MATCH(A388,'ESO zone constants'!$A$2:$A$9998,0)),"","X")</f>
        <v>X</v>
      </c>
    </row>
    <row r="389" spans="1:7" x14ac:dyDescent="0.25">
      <c r="A389" s="38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constants'!$A$2:$A$9998,0)),"","X")</f>
        <v>X</v>
      </c>
    </row>
    <row r="390" spans="1:7" x14ac:dyDescent="0.25">
      <c r="A390" s="38">
        <v>698</v>
      </c>
      <c r="B390">
        <v>388</v>
      </c>
      <c r="C390">
        <v>684</v>
      </c>
      <c r="D390" t="s">
        <v>1138</v>
      </c>
      <c r="E390" t="s">
        <v>505</v>
      </c>
      <c r="F390" t="s">
        <v>3862</v>
      </c>
      <c r="G390" t="str">
        <f>IF(ISNA(MATCH(A390,'ESO zone constants'!$A$2:$A$9998,0)),"","X")</f>
        <v>X</v>
      </c>
    </row>
    <row r="391" spans="1:7" x14ac:dyDescent="0.25">
      <c r="A391" s="38">
        <v>699</v>
      </c>
      <c r="B391">
        <v>389</v>
      </c>
      <c r="C391">
        <v>684</v>
      </c>
      <c r="D391" t="s">
        <v>1139</v>
      </c>
      <c r="E391" t="s">
        <v>506</v>
      </c>
      <c r="F391" t="s">
        <v>3863</v>
      </c>
      <c r="G391" t="str">
        <f>IF(ISNA(MATCH(A391,'ESO zone constants'!$A$2:$A$9998,0)),"","X")</f>
        <v>X</v>
      </c>
    </row>
    <row r="392" spans="1:7" x14ac:dyDescent="0.25">
      <c r="A392" s="38">
        <v>700</v>
      </c>
      <c r="B392">
        <v>390</v>
      </c>
      <c r="C392">
        <v>684</v>
      </c>
      <c r="D392" t="s">
        <v>1140</v>
      </c>
      <c r="E392" t="s">
        <v>507</v>
      </c>
      <c r="F392" t="s">
        <v>3864</v>
      </c>
      <c r="G392" t="str">
        <f>IF(ISNA(MATCH(A392,'ESO zone constants'!$A$2:$A$9998,0)),"","X")</f>
        <v>X</v>
      </c>
    </row>
    <row r="393" spans="1:7" x14ac:dyDescent="0.25">
      <c r="A393" s="38">
        <v>701</v>
      </c>
      <c r="B393">
        <v>391</v>
      </c>
      <c r="C393">
        <v>684</v>
      </c>
      <c r="D393" t="s">
        <v>1141</v>
      </c>
      <c r="E393" t="s">
        <v>508</v>
      </c>
      <c r="F393" t="s">
        <v>3865</v>
      </c>
      <c r="G393" t="str">
        <f>IF(ISNA(MATCH(A393,'ESO zone constants'!$A$2:$A$9998,0)),"","X")</f>
        <v>X</v>
      </c>
    </row>
    <row r="394" spans="1:7" x14ac:dyDescent="0.25">
      <c r="A394" s="38">
        <v>702</v>
      </c>
      <c r="B394">
        <v>392</v>
      </c>
      <c r="C394">
        <v>684</v>
      </c>
      <c r="D394" t="s">
        <v>1142</v>
      </c>
      <c r="E394" t="s">
        <v>509</v>
      </c>
      <c r="F394" t="s">
        <v>3866</v>
      </c>
      <c r="G394" t="str">
        <f>IF(ISNA(MATCH(A394,'ESO zone constants'!$A$2:$A$9998,0)),"","X")</f>
        <v>X</v>
      </c>
    </row>
    <row r="395" spans="1:7" x14ac:dyDescent="0.25">
      <c r="A395" s="38">
        <v>703</v>
      </c>
      <c r="B395">
        <v>393</v>
      </c>
      <c r="C395">
        <v>684</v>
      </c>
      <c r="D395" t="s">
        <v>1143</v>
      </c>
      <c r="E395" t="s">
        <v>510</v>
      </c>
      <c r="F395" t="s">
        <v>3867</v>
      </c>
      <c r="G395" t="str">
        <f>IF(ISNA(MATCH(A395,'ESO zone constants'!$A$2:$A$9998,0)),"","X")</f>
        <v>X</v>
      </c>
    </row>
    <row r="396" spans="1:7" x14ac:dyDescent="0.25">
      <c r="A396" s="38">
        <v>704</v>
      </c>
      <c r="B396">
        <v>394</v>
      </c>
      <c r="C396">
        <v>684</v>
      </c>
      <c r="D396" t="s">
        <v>1144</v>
      </c>
      <c r="E396" t="s">
        <v>511</v>
      </c>
      <c r="F396" t="s">
        <v>3868</v>
      </c>
      <c r="G396" t="str">
        <f>IF(ISNA(MATCH(A396,'ESO zone constants'!$A$2:$A$9998,0)),"","X")</f>
        <v>X</v>
      </c>
    </row>
    <row r="397" spans="1:7" x14ac:dyDescent="0.25">
      <c r="A397" s="38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constants'!$A$2:$A$9998,0)),"","X")</f>
        <v>X</v>
      </c>
    </row>
    <row r="398" spans="1:7" x14ac:dyDescent="0.25">
      <c r="A398" s="38">
        <v>706</v>
      </c>
      <c r="B398">
        <v>396</v>
      </c>
      <c r="C398">
        <v>684</v>
      </c>
      <c r="D398" t="s">
        <v>1145</v>
      </c>
      <c r="E398" t="s">
        <v>513</v>
      </c>
      <c r="F398" t="s">
        <v>3869</v>
      </c>
      <c r="G398" t="str">
        <f>IF(ISNA(MATCH(A398,'ESO zone constants'!$A$2:$A$9998,0)),"","X")</f>
        <v>X</v>
      </c>
    </row>
    <row r="399" spans="1:7" x14ac:dyDescent="0.25">
      <c r="A399" s="38">
        <v>707</v>
      </c>
      <c r="B399">
        <v>397</v>
      </c>
      <c r="C399">
        <v>684</v>
      </c>
      <c r="D399" t="s">
        <v>1146</v>
      </c>
      <c r="E399" t="s">
        <v>514</v>
      </c>
      <c r="F399" t="s">
        <v>3870</v>
      </c>
      <c r="G399" t="str">
        <f>IF(ISNA(MATCH(A399,'ESO zone constants'!$A$2:$A$9998,0)),"","X")</f>
        <v>X</v>
      </c>
    </row>
    <row r="400" spans="1:7" x14ac:dyDescent="0.25">
      <c r="A400" s="38">
        <v>708</v>
      </c>
      <c r="B400">
        <v>398</v>
      </c>
      <c r="C400">
        <v>684</v>
      </c>
      <c r="D400" t="s">
        <v>1147</v>
      </c>
      <c r="E400" t="s">
        <v>515</v>
      </c>
      <c r="F400" t="s">
        <v>3871</v>
      </c>
      <c r="G400" t="str">
        <f>IF(ISNA(MATCH(A400,'ESO zone constants'!$A$2:$A$9998,0)),"","X")</f>
        <v>X</v>
      </c>
    </row>
    <row r="401" spans="1:7" x14ac:dyDescent="0.25">
      <c r="A401" s="38">
        <v>710</v>
      </c>
      <c r="B401">
        <v>399</v>
      </c>
      <c r="C401">
        <v>684</v>
      </c>
      <c r="D401" t="s">
        <v>1148</v>
      </c>
      <c r="E401" t="s">
        <v>516</v>
      </c>
      <c r="F401" t="s">
        <v>3872</v>
      </c>
      <c r="G401" t="str">
        <f>IF(ISNA(MATCH(A401,'ESO zone constants'!$A$2:$A$9998,0)),"","X")</f>
        <v>X</v>
      </c>
    </row>
    <row r="402" spans="1:7" x14ac:dyDescent="0.25">
      <c r="A402" s="38">
        <v>711</v>
      </c>
      <c r="B402">
        <v>400</v>
      </c>
      <c r="C402">
        <v>684</v>
      </c>
      <c r="D402" t="s">
        <v>1149</v>
      </c>
      <c r="E402" t="s">
        <v>517</v>
      </c>
      <c r="F402" t="s">
        <v>3873</v>
      </c>
      <c r="G402" t="str">
        <f>IF(ISNA(MATCH(A402,'ESO zone constants'!$A$2:$A$9998,0)),"","X")</f>
        <v>X</v>
      </c>
    </row>
    <row r="403" spans="1:7" x14ac:dyDescent="0.25">
      <c r="A403" s="38">
        <v>712</v>
      </c>
      <c r="B403">
        <v>401</v>
      </c>
      <c r="C403">
        <v>684</v>
      </c>
      <c r="D403" t="s">
        <v>1150</v>
      </c>
      <c r="E403" t="s">
        <v>518</v>
      </c>
      <c r="F403" t="s">
        <v>3874</v>
      </c>
      <c r="G403" t="str">
        <f>IF(ISNA(MATCH(A403,'ESO zone constants'!$A$2:$A$9998,0)),"","X")</f>
        <v>X</v>
      </c>
    </row>
    <row r="404" spans="1:7" x14ac:dyDescent="0.25">
      <c r="A404" s="38">
        <v>715</v>
      </c>
      <c r="B404">
        <v>402</v>
      </c>
      <c r="C404">
        <v>684</v>
      </c>
      <c r="D404" t="s">
        <v>1151</v>
      </c>
      <c r="E404" t="s">
        <v>519</v>
      </c>
      <c r="F404" t="s">
        <v>3875</v>
      </c>
      <c r="G404" t="str">
        <f>IF(ISNA(MATCH(A404,'ESO zone constants'!$A$2:$A$9998,0)),"","X")</f>
        <v>X</v>
      </c>
    </row>
    <row r="405" spans="1:7" x14ac:dyDescent="0.25">
      <c r="A405" s="38">
        <v>719</v>
      </c>
      <c r="B405">
        <v>403</v>
      </c>
      <c r="C405">
        <v>1011</v>
      </c>
      <c r="D405" t="s">
        <v>1152</v>
      </c>
      <c r="E405" t="s">
        <v>520</v>
      </c>
      <c r="F405" t="s">
        <v>3876</v>
      </c>
      <c r="G405" t="str">
        <f>IF(ISNA(MATCH(A405,'ESO zone constants'!$A$2:$A$9998,0)),"","X")</f>
        <v>X</v>
      </c>
    </row>
    <row r="406" spans="1:7" x14ac:dyDescent="0.25">
      <c r="A406" s="38">
        <v>723</v>
      </c>
      <c r="B406">
        <v>404</v>
      </c>
      <c r="C406">
        <v>199</v>
      </c>
      <c r="D406" t="s">
        <v>1100</v>
      </c>
      <c r="E406" t="s">
        <v>468</v>
      </c>
      <c r="F406" t="s">
        <v>3826</v>
      </c>
      <c r="G406" t="str">
        <f>IF(ISNA(MATCH(A406,'ESO zone constants'!$A$2:$A$9998,0)),"","X")</f>
        <v>X</v>
      </c>
    </row>
    <row r="407" spans="1:7" x14ac:dyDescent="0.25">
      <c r="A407" s="38">
        <v>724</v>
      </c>
      <c r="B407">
        <v>405</v>
      </c>
      <c r="C407">
        <v>684</v>
      </c>
      <c r="D407" t="s">
        <v>1153</v>
      </c>
      <c r="E407" t="s">
        <v>521</v>
      </c>
      <c r="F407" t="s">
        <v>3877</v>
      </c>
      <c r="G407" t="str">
        <f>IF(ISNA(MATCH(A407,'ESO zone constants'!$A$2:$A$9998,0)),"","X")</f>
        <v>X</v>
      </c>
    </row>
    <row r="408" spans="1:7" x14ac:dyDescent="0.25">
      <c r="A408" s="38">
        <v>725</v>
      </c>
      <c r="B408">
        <v>406</v>
      </c>
      <c r="C408">
        <v>816</v>
      </c>
      <c r="D408" t="s">
        <v>1154</v>
      </c>
      <c r="E408" t="s">
        <v>522</v>
      </c>
      <c r="F408" t="s">
        <v>3878</v>
      </c>
      <c r="G408" t="str">
        <f>IF(ISNA(MATCH(A408,'ESO zone constants'!$A$2:$A$9998,0)),"","X")</f>
        <v>X</v>
      </c>
    </row>
    <row r="409" spans="1:7" x14ac:dyDescent="0.25">
      <c r="A409" s="38">
        <v>726</v>
      </c>
      <c r="B409">
        <v>407</v>
      </c>
      <c r="C409">
        <v>726</v>
      </c>
      <c r="D409" t="s">
        <v>1155</v>
      </c>
      <c r="E409" t="s">
        <v>80</v>
      </c>
      <c r="F409" t="s">
        <v>2865</v>
      </c>
      <c r="G409" t="str">
        <f>IF(ISNA(MATCH(A409,'ESO zone constants'!$A$2:$A$9998,0)),"","X")</f>
        <v>X</v>
      </c>
    </row>
    <row r="410" spans="1:7" x14ac:dyDescent="0.25">
      <c r="A410" s="38">
        <v>745</v>
      </c>
      <c r="B410">
        <v>408</v>
      </c>
      <c r="C410">
        <v>41</v>
      </c>
      <c r="D410" t="s">
        <v>1156</v>
      </c>
      <c r="E410" t="s">
        <v>523</v>
      </c>
      <c r="F410" t="s">
        <v>3879</v>
      </c>
      <c r="G410" t="str">
        <f>IF(ISNA(MATCH(A410,'ESO zone constants'!$A$2:$A$9998,0)),"","X")</f>
        <v>X</v>
      </c>
    </row>
    <row r="411" spans="1:7" x14ac:dyDescent="0.25">
      <c r="A411" s="38">
        <v>746</v>
      </c>
      <c r="B411">
        <v>409</v>
      </c>
      <c r="C411">
        <v>381</v>
      </c>
      <c r="D411" t="s">
        <v>1157</v>
      </c>
      <c r="E411" t="s">
        <v>524</v>
      </c>
      <c r="F411" t="s">
        <v>3880</v>
      </c>
      <c r="G411" t="str">
        <f>IF(ISNA(MATCH(A411,'ESO zone constants'!$A$2:$A$9998,0)),"","X")</f>
        <v>X</v>
      </c>
    </row>
    <row r="412" spans="1:7" x14ac:dyDescent="0.25">
      <c r="A412" s="38">
        <v>747</v>
      </c>
      <c r="B412">
        <v>410</v>
      </c>
      <c r="C412">
        <v>383</v>
      </c>
      <c r="D412" t="s">
        <v>1158</v>
      </c>
      <c r="E412" t="s">
        <v>525</v>
      </c>
      <c r="F412" t="s">
        <v>3881</v>
      </c>
      <c r="G412" t="str">
        <f>IF(ISNA(MATCH(A412,'ESO zone constants'!$A$2:$A$9998,0)),"","X")</f>
        <v>X</v>
      </c>
    </row>
    <row r="413" spans="1:7" x14ac:dyDescent="0.25">
      <c r="A413" s="38">
        <v>748</v>
      </c>
      <c r="B413">
        <v>411</v>
      </c>
      <c r="C413">
        <v>108</v>
      </c>
      <c r="D413" t="s">
        <v>1159</v>
      </c>
      <c r="E413" t="s">
        <v>526</v>
      </c>
      <c r="F413" t="s">
        <v>3882</v>
      </c>
      <c r="G413" t="str">
        <f>IF(ISNA(MATCH(A413,'ESO zone constants'!$A$2:$A$9998,0)),"","X")</f>
        <v>X</v>
      </c>
    </row>
    <row r="414" spans="1:7" x14ac:dyDescent="0.25">
      <c r="A414" s="38">
        <v>749</v>
      </c>
      <c r="B414">
        <v>412</v>
      </c>
      <c r="C414">
        <v>58</v>
      </c>
      <c r="D414" t="s">
        <v>1160</v>
      </c>
      <c r="E414" t="s">
        <v>527</v>
      </c>
      <c r="F414" t="s">
        <v>3883</v>
      </c>
      <c r="G414" t="str">
        <f>IF(ISNA(MATCH(A414,'ESO zone constants'!$A$2:$A$9998,0)),"","X")</f>
        <v>X</v>
      </c>
    </row>
    <row r="415" spans="1:7" x14ac:dyDescent="0.25">
      <c r="A415" s="38">
        <v>750</v>
      </c>
      <c r="B415">
        <v>413</v>
      </c>
      <c r="C415">
        <v>382</v>
      </c>
      <c r="D415" t="s">
        <v>1161</v>
      </c>
      <c r="E415" t="s">
        <v>528</v>
      </c>
      <c r="F415" t="s">
        <v>3884</v>
      </c>
      <c r="G415" t="str">
        <f>IF(ISNA(MATCH(A415,'ESO zone constants'!$A$2:$A$9998,0)),"","X")</f>
        <v>X</v>
      </c>
    </row>
    <row r="416" spans="1:7" x14ac:dyDescent="0.25">
      <c r="A416" s="38">
        <v>751</v>
      </c>
      <c r="B416">
        <v>414</v>
      </c>
      <c r="C416">
        <v>888</v>
      </c>
      <c r="D416" t="s">
        <v>1162</v>
      </c>
      <c r="E416" t="s">
        <v>529</v>
      </c>
      <c r="F416" t="s">
        <v>3885</v>
      </c>
      <c r="G416" t="str">
        <f>IF(ISNA(MATCH(A416,'ESO zone constants'!$A$2:$A$9998,0)),"","X")</f>
        <v>X</v>
      </c>
    </row>
    <row r="417" spans="1:7" x14ac:dyDescent="0.25">
      <c r="A417" s="38">
        <v>752</v>
      </c>
      <c r="B417">
        <v>415</v>
      </c>
      <c r="C417">
        <v>19</v>
      </c>
      <c r="D417" t="s">
        <v>1163</v>
      </c>
      <c r="E417" t="s">
        <v>530</v>
      </c>
      <c r="F417" t="s">
        <v>3886</v>
      </c>
      <c r="G417" t="str">
        <f>IF(ISNA(MATCH(A417,'ESO zone constants'!$A$2:$A$9998,0)),"","X")</f>
        <v>X</v>
      </c>
    </row>
    <row r="418" spans="1:7" x14ac:dyDescent="0.25">
      <c r="A418" s="38">
        <v>753</v>
      </c>
      <c r="B418">
        <v>416</v>
      </c>
      <c r="C418">
        <v>3</v>
      </c>
      <c r="D418" t="s">
        <v>1164</v>
      </c>
      <c r="E418" t="s">
        <v>531</v>
      </c>
      <c r="F418" t="s">
        <v>3887</v>
      </c>
      <c r="G418" t="str">
        <f>IF(ISNA(MATCH(A418,'ESO zone constants'!$A$2:$A$9998,0)),"","X")</f>
        <v>X</v>
      </c>
    </row>
    <row r="419" spans="1:7" x14ac:dyDescent="0.25">
      <c r="A419" s="38">
        <v>754</v>
      </c>
      <c r="B419">
        <v>417</v>
      </c>
      <c r="C419">
        <v>92</v>
      </c>
      <c r="D419" t="s">
        <v>1165</v>
      </c>
      <c r="E419" t="s">
        <v>532</v>
      </c>
      <c r="F419" t="s">
        <v>3888</v>
      </c>
      <c r="G419" t="str">
        <f>IF(ISNA(MATCH(A419,'ESO zone constants'!$A$2:$A$9998,0)),"","X")</f>
        <v>X</v>
      </c>
    </row>
    <row r="420" spans="1:7" x14ac:dyDescent="0.25">
      <c r="A420" s="38">
        <v>755</v>
      </c>
      <c r="B420">
        <v>418</v>
      </c>
      <c r="C420">
        <v>20</v>
      </c>
      <c r="D420" t="s">
        <v>1166</v>
      </c>
      <c r="E420" t="s">
        <v>533</v>
      </c>
      <c r="F420" t="s">
        <v>3889</v>
      </c>
      <c r="G420" t="str">
        <f>IF(ISNA(MATCH(A420,'ESO zone constants'!$A$2:$A$9998,0)),"","X")</f>
        <v>X</v>
      </c>
    </row>
    <row r="421" spans="1:7" x14ac:dyDescent="0.25">
      <c r="A421" s="38">
        <v>756</v>
      </c>
      <c r="B421">
        <v>419</v>
      </c>
      <c r="C421">
        <v>104</v>
      </c>
      <c r="D421" t="s">
        <v>1167</v>
      </c>
      <c r="E421" t="s">
        <v>534</v>
      </c>
      <c r="F421" t="s">
        <v>3890</v>
      </c>
      <c r="G421" t="str">
        <f>IF(ISNA(MATCH(A421,'ESO zone constants'!$A$2:$A$9998,0)),"","X")</f>
        <v>X</v>
      </c>
    </row>
    <row r="422" spans="1:7" x14ac:dyDescent="0.25">
      <c r="A422" s="38">
        <v>757</v>
      </c>
      <c r="B422">
        <v>420</v>
      </c>
      <c r="C422">
        <v>41</v>
      </c>
      <c r="D422" t="s">
        <v>1168</v>
      </c>
      <c r="E422" t="s">
        <v>535</v>
      </c>
      <c r="F422" t="s">
        <v>3891</v>
      </c>
      <c r="G422" t="str">
        <f>IF(ISNA(MATCH(A422,'ESO zone constants'!$A$2:$A$9998,0)),"","X")</f>
        <v>X</v>
      </c>
    </row>
    <row r="423" spans="1:7" x14ac:dyDescent="0.25">
      <c r="A423" s="38">
        <v>758</v>
      </c>
      <c r="B423">
        <v>421</v>
      </c>
      <c r="C423">
        <v>101</v>
      </c>
      <c r="D423" t="s">
        <v>1169</v>
      </c>
      <c r="E423" t="s">
        <v>536</v>
      </c>
      <c r="F423" t="s">
        <v>3892</v>
      </c>
      <c r="G423" t="str">
        <f>IF(ISNA(MATCH(A423,'ESO zone constants'!$A$2:$A$9998,0)),"","X")</f>
        <v>X</v>
      </c>
    </row>
    <row r="424" spans="1:7" x14ac:dyDescent="0.25">
      <c r="A424" s="38">
        <v>759</v>
      </c>
      <c r="B424">
        <v>422</v>
      </c>
      <c r="C424">
        <v>117</v>
      </c>
      <c r="D424" t="s">
        <v>1170</v>
      </c>
      <c r="E424" t="s">
        <v>537</v>
      </c>
      <c r="F424" t="s">
        <v>3893</v>
      </c>
      <c r="G424" t="str">
        <f>IF(ISNA(MATCH(A424,'ESO zone constants'!$A$2:$A$9998,0)),"","X")</f>
        <v>X</v>
      </c>
    </row>
    <row r="425" spans="1:7" x14ac:dyDescent="0.25">
      <c r="A425" s="38">
        <v>760</v>
      </c>
      <c r="B425">
        <v>423</v>
      </c>
      <c r="C425">
        <v>57</v>
      </c>
      <c r="D425" t="s">
        <v>1171</v>
      </c>
      <c r="E425" t="s">
        <v>538</v>
      </c>
      <c r="F425" t="s">
        <v>3894</v>
      </c>
      <c r="G425" t="str">
        <f>IF(ISNA(MATCH(A425,'ESO zone constants'!$A$2:$A$9998,0)),"","X")</f>
        <v>X</v>
      </c>
    </row>
    <row r="426" spans="1:7" x14ac:dyDescent="0.25">
      <c r="A426" s="38">
        <v>761</v>
      </c>
      <c r="B426">
        <v>424</v>
      </c>
      <c r="C426">
        <v>103</v>
      </c>
      <c r="D426" t="s">
        <v>1172</v>
      </c>
      <c r="E426" t="s">
        <v>539</v>
      </c>
      <c r="F426" t="s">
        <v>3895</v>
      </c>
      <c r="G426" t="str">
        <f>IF(ISNA(MATCH(A426,'ESO zone constants'!$A$2:$A$9998,0)),"","X")</f>
        <v>X</v>
      </c>
    </row>
    <row r="427" spans="1:7" x14ac:dyDescent="0.25">
      <c r="A427" s="38">
        <v>763</v>
      </c>
      <c r="B427">
        <v>425</v>
      </c>
      <c r="C427">
        <v>816</v>
      </c>
      <c r="D427" t="s">
        <v>1173</v>
      </c>
      <c r="E427" t="s">
        <v>540</v>
      </c>
      <c r="F427" t="s">
        <v>3896</v>
      </c>
      <c r="G427" t="str">
        <f>IF(ISNA(MATCH(A427,'ESO zone constants'!$A$2:$A$9998,0)),"","X")</f>
        <v>X</v>
      </c>
    </row>
    <row r="428" spans="1:7" x14ac:dyDescent="0.25">
      <c r="A428" s="38">
        <v>764</v>
      </c>
      <c r="B428">
        <v>426</v>
      </c>
      <c r="C428">
        <v>816</v>
      </c>
      <c r="D428" t="s">
        <v>1174</v>
      </c>
      <c r="E428" t="s">
        <v>541</v>
      </c>
      <c r="F428" t="s">
        <v>3897</v>
      </c>
      <c r="G428" t="str">
        <f>IF(ISNA(MATCH(A428,'ESO zone constants'!$A$2:$A$9998,0)),"","X")</f>
        <v>X</v>
      </c>
    </row>
    <row r="429" spans="1:7" x14ac:dyDescent="0.25">
      <c r="A429" s="38">
        <v>765</v>
      </c>
      <c r="B429">
        <v>427</v>
      </c>
      <c r="C429">
        <v>823</v>
      </c>
      <c r="D429" t="s">
        <v>1175</v>
      </c>
      <c r="E429" t="s">
        <v>542</v>
      </c>
      <c r="F429" t="s">
        <v>3898</v>
      </c>
      <c r="G429" t="str">
        <f>IF(ISNA(MATCH(A429,'ESO zone constants'!$A$2:$A$9998,0)),"","X")</f>
        <v>X</v>
      </c>
    </row>
    <row r="430" spans="1:7" x14ac:dyDescent="0.25">
      <c r="A430" s="38">
        <v>766</v>
      </c>
      <c r="B430">
        <v>428</v>
      </c>
      <c r="C430">
        <v>823</v>
      </c>
      <c r="D430" t="s">
        <v>1176</v>
      </c>
      <c r="E430" t="s">
        <v>543</v>
      </c>
      <c r="F430" t="s">
        <v>3899</v>
      </c>
      <c r="G430" t="str">
        <f>IF(ISNA(MATCH(A430,'ESO zone constants'!$A$2:$A$9998,0)),"","X")</f>
        <v>X</v>
      </c>
    </row>
    <row r="431" spans="1:7" x14ac:dyDescent="0.25">
      <c r="A431" s="38">
        <v>767</v>
      </c>
      <c r="B431">
        <v>429</v>
      </c>
      <c r="C431">
        <v>816</v>
      </c>
      <c r="D431" t="s">
        <v>1177</v>
      </c>
      <c r="E431" t="s">
        <v>544</v>
      </c>
      <c r="F431" t="s">
        <v>3900</v>
      </c>
      <c r="G431" t="str">
        <f>IF(ISNA(MATCH(A431,'ESO zone constants'!$A$2:$A$9998,0)),"","X")</f>
        <v>X</v>
      </c>
    </row>
    <row r="432" spans="1:7" x14ac:dyDescent="0.25">
      <c r="A432" s="38">
        <v>769</v>
      </c>
      <c r="B432">
        <v>430</v>
      </c>
      <c r="C432">
        <v>823</v>
      </c>
      <c r="D432" t="s">
        <v>1178</v>
      </c>
      <c r="E432" t="s">
        <v>545</v>
      </c>
      <c r="F432" t="s">
        <v>3901</v>
      </c>
      <c r="G432" t="str">
        <f>IF(ISNA(MATCH(A432,'ESO zone constants'!$A$2:$A$9998,0)),"","X")</f>
        <v>X</v>
      </c>
    </row>
    <row r="433" spans="1:7" x14ac:dyDescent="0.25">
      <c r="A433" s="38">
        <v>770</v>
      </c>
      <c r="B433">
        <v>431</v>
      </c>
      <c r="C433">
        <v>816</v>
      </c>
      <c r="D433" t="s">
        <v>1179</v>
      </c>
      <c r="E433" t="s">
        <v>546</v>
      </c>
      <c r="F433" t="s">
        <v>3902</v>
      </c>
      <c r="G433" t="str">
        <f>IF(ISNA(MATCH(A433,'ESO zone constants'!$A$2:$A$9998,0)),"","X")</f>
        <v>X</v>
      </c>
    </row>
    <row r="434" spans="1:7" x14ac:dyDescent="0.25">
      <c r="A434" s="38">
        <v>771</v>
      </c>
      <c r="B434">
        <v>432</v>
      </c>
      <c r="C434">
        <v>816</v>
      </c>
      <c r="D434" t="s">
        <v>1180</v>
      </c>
      <c r="E434" t="s">
        <v>547</v>
      </c>
      <c r="F434" t="s">
        <v>3903</v>
      </c>
      <c r="G434" t="str">
        <f>IF(ISNA(MATCH(A434,'ESO zone constants'!$A$2:$A$9998,0)),"","X")</f>
        <v>X</v>
      </c>
    </row>
    <row r="435" spans="1:7" x14ac:dyDescent="0.25">
      <c r="A435" s="38">
        <v>773</v>
      </c>
      <c r="B435">
        <v>433</v>
      </c>
      <c r="C435">
        <v>117</v>
      </c>
      <c r="D435" t="s">
        <v>1181</v>
      </c>
      <c r="E435" t="s">
        <v>548</v>
      </c>
      <c r="F435" t="s">
        <v>3904</v>
      </c>
      <c r="G435" t="str">
        <f>IF(ISNA(MATCH(A435,'ESO zone constants'!$A$2:$A$9998,0)),"","X")</f>
        <v>X</v>
      </c>
    </row>
    <row r="436" spans="1:7" x14ac:dyDescent="0.25">
      <c r="A436" s="38">
        <v>774</v>
      </c>
      <c r="B436">
        <v>434</v>
      </c>
      <c r="C436">
        <v>1086</v>
      </c>
      <c r="D436" t="s">
        <v>4040</v>
      </c>
      <c r="E436" t="s">
        <v>4213</v>
      </c>
      <c r="F436" t="s">
        <v>4184</v>
      </c>
      <c r="G436" t="str">
        <f>IF(ISNA(MATCH(A436,'ESO zone constants'!$A$2:$A$9998,0)),"","X")</f>
        <v>X</v>
      </c>
    </row>
    <row r="437" spans="1:7" x14ac:dyDescent="0.25">
      <c r="A437" s="38">
        <v>780</v>
      </c>
      <c r="B437">
        <v>435</v>
      </c>
      <c r="C437">
        <v>684</v>
      </c>
      <c r="D437" t="s">
        <v>1182</v>
      </c>
      <c r="E437" t="s">
        <v>549</v>
      </c>
      <c r="F437" t="s">
        <v>3905</v>
      </c>
      <c r="G437" t="str">
        <f>IF(ISNA(MATCH(A437,'ESO zone constants'!$A$2:$A$9998,0)),"","X")</f>
        <v>X</v>
      </c>
    </row>
    <row r="438" spans="1:7" x14ac:dyDescent="0.25">
      <c r="A438" s="38">
        <v>809</v>
      </c>
      <c r="B438">
        <v>436</v>
      </c>
      <c r="C438">
        <v>199</v>
      </c>
      <c r="D438" t="s">
        <v>1104</v>
      </c>
      <c r="E438" t="s">
        <v>471</v>
      </c>
      <c r="F438" t="s">
        <v>3829</v>
      </c>
      <c r="G438" t="str">
        <f>IF(ISNA(MATCH(A438,'ESO zone constants'!$A$2:$A$9998,0)),"","X")</f>
        <v>X</v>
      </c>
    </row>
    <row r="439" spans="1:7" x14ac:dyDescent="0.25">
      <c r="A439" s="38">
        <v>810</v>
      </c>
      <c r="B439">
        <v>437</v>
      </c>
      <c r="C439">
        <v>381</v>
      </c>
      <c r="D439" t="s">
        <v>1183</v>
      </c>
      <c r="E439" t="s">
        <v>550</v>
      </c>
      <c r="F439" t="s">
        <v>3906</v>
      </c>
      <c r="G439" t="str">
        <f>IF(ISNA(MATCH(A439,'ESO zone constants'!$A$2:$A$9998,0)),"","X")</f>
        <v>X</v>
      </c>
    </row>
    <row r="440" spans="1:7" x14ac:dyDescent="0.25">
      <c r="A440" s="38">
        <v>811</v>
      </c>
      <c r="B440">
        <v>438</v>
      </c>
      <c r="C440">
        <v>535</v>
      </c>
      <c r="D440" t="s">
        <v>1071</v>
      </c>
      <c r="E440" t="s">
        <v>551</v>
      </c>
      <c r="F440" t="s">
        <v>3907</v>
      </c>
      <c r="G440" t="str">
        <f>IF(ISNA(MATCH(A440,'ESO zone constants'!$A$2:$A$9998,0)),"","X")</f>
        <v>X</v>
      </c>
    </row>
    <row r="441" spans="1:7" x14ac:dyDescent="0.25">
      <c r="A441" s="38">
        <v>814</v>
      </c>
      <c r="B441">
        <v>439</v>
      </c>
      <c r="C441">
        <v>684</v>
      </c>
      <c r="D441" t="s">
        <v>1184</v>
      </c>
      <c r="E441" t="s">
        <v>552</v>
      </c>
      <c r="F441" t="s">
        <v>3908</v>
      </c>
      <c r="G441" t="str">
        <f>IF(ISNA(MATCH(A441,'ESO zone constants'!$A$2:$A$9998,0)),"","X")</f>
        <v>X</v>
      </c>
    </row>
    <row r="442" spans="1:7" x14ac:dyDescent="0.25">
      <c r="A442" s="38">
        <v>815</v>
      </c>
      <c r="B442">
        <v>440</v>
      </c>
      <c r="C442">
        <v>684</v>
      </c>
      <c r="D442" t="s">
        <v>1185</v>
      </c>
      <c r="E442" t="s">
        <v>553</v>
      </c>
      <c r="F442" t="s">
        <v>3909</v>
      </c>
      <c r="G442" t="str">
        <f>IF(ISNA(MATCH(A442,'ESO zone constants'!$A$2:$A$9998,0)),"","X")</f>
        <v>X</v>
      </c>
    </row>
    <row r="443" spans="1:7" x14ac:dyDescent="0.25">
      <c r="A443" s="38">
        <v>816</v>
      </c>
      <c r="B443">
        <v>441</v>
      </c>
      <c r="C443">
        <v>816</v>
      </c>
      <c r="D443" t="s">
        <v>1186</v>
      </c>
      <c r="E443" t="s">
        <v>554</v>
      </c>
      <c r="F443" t="s">
        <v>2860</v>
      </c>
      <c r="G443" t="str">
        <f>IF(ISNA(MATCH(A443,'ESO zone constants'!$A$2:$A$9998,0)),"","X")</f>
        <v>X</v>
      </c>
    </row>
    <row r="444" spans="1:7" x14ac:dyDescent="0.25">
      <c r="A444" s="38">
        <v>817</v>
      </c>
      <c r="B444">
        <v>442</v>
      </c>
      <c r="C444">
        <v>816</v>
      </c>
      <c r="D444" t="s">
        <v>1187</v>
      </c>
      <c r="E444" t="s">
        <v>555</v>
      </c>
      <c r="F444" t="s">
        <v>3910</v>
      </c>
      <c r="G444" t="str">
        <f>IF(ISNA(MATCH(A444,'ESO zone constants'!$A$2:$A$9998,0)),"","X")</f>
        <v>X</v>
      </c>
    </row>
    <row r="445" spans="1:7" x14ac:dyDescent="0.25">
      <c r="A445" s="38">
        <v>818</v>
      </c>
      <c r="B445">
        <v>443</v>
      </c>
      <c r="C445">
        <v>816</v>
      </c>
      <c r="D445" t="s">
        <v>1188</v>
      </c>
      <c r="E445" t="s">
        <v>556</v>
      </c>
      <c r="F445" t="s">
        <v>3911</v>
      </c>
      <c r="G445" t="str">
        <f>IF(ISNA(MATCH(A445,'ESO zone constants'!$A$2:$A$9998,0)),"","X")</f>
        <v>X</v>
      </c>
    </row>
    <row r="446" spans="1:7" x14ac:dyDescent="0.25">
      <c r="A446" s="38">
        <v>819</v>
      </c>
      <c r="B446">
        <v>444</v>
      </c>
      <c r="C446">
        <v>816</v>
      </c>
      <c r="D446" t="s">
        <v>1189</v>
      </c>
      <c r="E446" t="s">
        <v>557</v>
      </c>
      <c r="F446" t="s">
        <v>3912</v>
      </c>
      <c r="G446" t="str">
        <f>IF(ISNA(MATCH(A446,'ESO zone constants'!$A$2:$A$9998,0)),"","X")</f>
        <v>X</v>
      </c>
    </row>
    <row r="447" spans="1:7" x14ac:dyDescent="0.25">
      <c r="A447" s="38">
        <v>820</v>
      </c>
      <c r="B447">
        <v>445</v>
      </c>
      <c r="C447">
        <v>816</v>
      </c>
      <c r="D447" t="s">
        <v>1190</v>
      </c>
      <c r="E447" t="s">
        <v>558</v>
      </c>
      <c r="F447" t="s">
        <v>3913</v>
      </c>
      <c r="G447" t="str">
        <f>IF(ISNA(MATCH(A447,'ESO zone constants'!$A$2:$A$9998,0)),"","X")</f>
        <v>X</v>
      </c>
    </row>
    <row r="448" spans="1:7" x14ac:dyDescent="0.25">
      <c r="A448" s="38">
        <v>821</v>
      </c>
      <c r="B448">
        <v>446</v>
      </c>
      <c r="C448">
        <v>816</v>
      </c>
      <c r="D448" t="s">
        <v>1191</v>
      </c>
      <c r="E448" t="s">
        <v>559</v>
      </c>
      <c r="F448" t="s">
        <v>3914</v>
      </c>
      <c r="G448" t="str">
        <f>IF(ISNA(MATCH(A448,'ESO zone constants'!$A$2:$A$9998,0)),"","X")</f>
        <v>X</v>
      </c>
    </row>
    <row r="449" spans="1:7" x14ac:dyDescent="0.25">
      <c r="A449" s="38">
        <v>823</v>
      </c>
      <c r="B449">
        <v>447</v>
      </c>
      <c r="C449">
        <v>823</v>
      </c>
      <c r="D449" t="s">
        <v>1192</v>
      </c>
      <c r="E449" t="s">
        <v>560</v>
      </c>
      <c r="F449" t="s">
        <v>2861</v>
      </c>
      <c r="G449" t="str">
        <f>IF(ISNA(MATCH(A449,'ESO zone constants'!$A$2:$A$9998,0)),"","X")</f>
        <v>X</v>
      </c>
    </row>
    <row r="450" spans="1:7" x14ac:dyDescent="0.25">
      <c r="A450" s="38">
        <v>824</v>
      </c>
      <c r="B450">
        <v>448</v>
      </c>
      <c r="C450">
        <v>823</v>
      </c>
      <c r="D450" t="s">
        <v>1193</v>
      </c>
      <c r="E450" t="s">
        <v>561</v>
      </c>
      <c r="F450" t="s">
        <v>3915</v>
      </c>
      <c r="G450" t="str">
        <f>IF(ISNA(MATCH(A450,'ESO zone constants'!$A$2:$A$9998,0)),"","X")</f>
        <v>X</v>
      </c>
    </row>
    <row r="451" spans="1:7" x14ac:dyDescent="0.25">
      <c r="A451" s="38">
        <v>825</v>
      </c>
      <c r="B451">
        <v>449</v>
      </c>
      <c r="C451">
        <v>823</v>
      </c>
      <c r="D451" t="s">
        <v>562</v>
      </c>
      <c r="E451" t="s">
        <v>562</v>
      </c>
      <c r="F451" t="s">
        <v>3916</v>
      </c>
      <c r="G451" t="str">
        <f>IF(ISNA(MATCH(A451,'ESO zone constants'!$A$2:$A$9998,0)),"","X")</f>
        <v>X</v>
      </c>
    </row>
    <row r="452" spans="1:7" x14ac:dyDescent="0.25">
      <c r="A452" s="38">
        <v>826</v>
      </c>
      <c r="B452">
        <v>450</v>
      </c>
      <c r="C452">
        <v>823</v>
      </c>
      <c r="D452" t="s">
        <v>1194</v>
      </c>
      <c r="E452" t="s">
        <v>563</v>
      </c>
      <c r="F452" t="s">
        <v>3917</v>
      </c>
      <c r="G452" t="str">
        <f>IF(ISNA(MATCH(A452,'ESO zone constants'!$A$2:$A$9998,0)),"","X")</f>
        <v>X</v>
      </c>
    </row>
    <row r="453" spans="1:7" x14ac:dyDescent="0.25">
      <c r="A453" s="38">
        <v>827</v>
      </c>
      <c r="B453">
        <v>451</v>
      </c>
      <c r="C453">
        <v>823</v>
      </c>
      <c r="D453" t="s">
        <v>1195</v>
      </c>
      <c r="E453" t="s">
        <v>564</v>
      </c>
      <c r="F453" t="s">
        <v>3918</v>
      </c>
      <c r="G453" t="str">
        <f>IF(ISNA(MATCH(A453,'ESO zone constants'!$A$2:$A$9998,0)),"","X")</f>
        <v>X</v>
      </c>
    </row>
    <row r="454" spans="1:7" x14ac:dyDescent="0.25">
      <c r="A454" s="38">
        <v>828</v>
      </c>
      <c r="B454">
        <v>452</v>
      </c>
      <c r="C454">
        <v>823</v>
      </c>
      <c r="D454" t="s">
        <v>1196</v>
      </c>
      <c r="E454" t="s">
        <v>565</v>
      </c>
      <c r="F454" t="s">
        <v>3919</v>
      </c>
      <c r="G454" t="str">
        <f>IF(ISNA(MATCH(A454,'ESO zone constants'!$A$2:$A$9998,0)),"","X")</f>
        <v>X</v>
      </c>
    </row>
    <row r="455" spans="1:7" x14ac:dyDescent="0.25">
      <c r="A455" s="38">
        <v>829</v>
      </c>
      <c r="B455">
        <v>453</v>
      </c>
      <c r="C455">
        <v>823</v>
      </c>
      <c r="D455" t="s">
        <v>1197</v>
      </c>
      <c r="E455" t="s">
        <v>566</v>
      </c>
      <c r="F455" t="s">
        <v>3920</v>
      </c>
      <c r="G455" t="str">
        <f>IF(ISNA(MATCH(A455,'ESO zone constants'!$A$2:$A$9998,0)),"","X")</f>
        <v>X</v>
      </c>
    </row>
    <row r="456" spans="1:7" x14ac:dyDescent="0.25">
      <c r="A456" s="38">
        <v>831</v>
      </c>
      <c r="B456">
        <v>454</v>
      </c>
      <c r="C456">
        <v>823</v>
      </c>
      <c r="D456" t="s">
        <v>1198</v>
      </c>
      <c r="E456" t="s">
        <v>567</v>
      </c>
      <c r="F456" t="s">
        <v>3921</v>
      </c>
      <c r="G456" t="str">
        <f>IF(ISNA(MATCH(A456,'ESO zone constants'!$A$2:$A$9998,0)),"","X")</f>
        <v>X</v>
      </c>
    </row>
    <row r="457" spans="1:7" x14ac:dyDescent="0.25">
      <c r="A457" s="38">
        <v>832</v>
      </c>
      <c r="B457">
        <v>455</v>
      </c>
      <c r="C457">
        <v>823</v>
      </c>
      <c r="D457" t="s">
        <v>1199</v>
      </c>
      <c r="E457" t="s">
        <v>568</v>
      </c>
      <c r="F457" t="s">
        <v>3922</v>
      </c>
      <c r="G457" t="str">
        <f>IF(ISNA(MATCH(A457,'ESO zone constants'!$A$2:$A$9998,0)),"","X")</f>
        <v>X</v>
      </c>
    </row>
    <row r="458" spans="1:7" x14ac:dyDescent="0.25">
      <c r="A458" s="38">
        <v>833</v>
      </c>
      <c r="B458">
        <v>456</v>
      </c>
      <c r="C458">
        <v>823</v>
      </c>
      <c r="D458" t="s">
        <v>1200</v>
      </c>
      <c r="E458" t="s">
        <v>569</v>
      </c>
      <c r="F458" t="s">
        <v>3923</v>
      </c>
      <c r="G458" t="str">
        <f>IF(ISNA(MATCH(A458,'ESO zone constants'!$A$2:$A$9998,0)),"","X")</f>
        <v>X</v>
      </c>
    </row>
    <row r="459" spans="1:7" x14ac:dyDescent="0.25">
      <c r="A459" s="38">
        <v>834</v>
      </c>
      <c r="B459">
        <v>457</v>
      </c>
      <c r="C459">
        <v>816</v>
      </c>
      <c r="D459" t="s">
        <v>1201</v>
      </c>
      <c r="E459" t="s">
        <v>570</v>
      </c>
      <c r="F459" t="s">
        <v>3924</v>
      </c>
      <c r="G459" t="str">
        <f>IF(ISNA(MATCH(A459,'ESO zone constants'!$A$2:$A$9998,0)),"","X")</f>
        <v>X</v>
      </c>
    </row>
    <row r="460" spans="1:7" x14ac:dyDescent="0.25">
      <c r="A460" s="38">
        <v>836</v>
      </c>
      <c r="B460">
        <v>458</v>
      </c>
      <c r="C460">
        <v>823</v>
      </c>
      <c r="D460" t="s">
        <v>1202</v>
      </c>
      <c r="E460" t="s">
        <v>571</v>
      </c>
      <c r="F460" t="s">
        <v>3925</v>
      </c>
      <c r="G460" t="str">
        <f>IF(ISNA(MATCH(A460,'ESO zone constants'!$A$2:$A$9998,0)),"","X")</f>
        <v>X</v>
      </c>
    </row>
    <row r="461" spans="1:7" x14ac:dyDescent="0.25">
      <c r="A461" s="38">
        <v>837</v>
      </c>
      <c r="B461">
        <v>459</v>
      </c>
      <c r="C461">
        <v>823</v>
      </c>
      <c r="D461" t="s">
        <v>1203</v>
      </c>
      <c r="E461" t="s">
        <v>572</v>
      </c>
      <c r="F461" t="s">
        <v>3926</v>
      </c>
      <c r="G461" t="str">
        <f>IF(ISNA(MATCH(A461,'ESO zone constants'!$A$2:$A$9998,0)),"","X")</f>
        <v>X</v>
      </c>
    </row>
    <row r="462" spans="1:7" x14ac:dyDescent="0.25">
      <c r="A462" s="38">
        <v>841</v>
      </c>
      <c r="B462">
        <v>460</v>
      </c>
      <c r="C462">
        <v>823</v>
      </c>
      <c r="D462" t="s">
        <v>1204</v>
      </c>
      <c r="E462" t="s">
        <v>573</v>
      </c>
      <c r="F462" t="s">
        <v>3927</v>
      </c>
      <c r="G462" t="str">
        <f>IF(ISNA(MATCH(A462,'ESO zone constants'!$A$2:$A$9998,0)),"","X")</f>
        <v>X</v>
      </c>
    </row>
    <row r="463" spans="1:7" x14ac:dyDescent="0.25">
      <c r="A463" s="38">
        <v>842</v>
      </c>
      <c r="B463">
        <v>461</v>
      </c>
      <c r="C463">
        <v>823</v>
      </c>
      <c r="D463" t="s">
        <v>1205</v>
      </c>
      <c r="E463" t="s">
        <v>574</v>
      </c>
      <c r="F463" t="s">
        <v>3928</v>
      </c>
      <c r="G463" t="str">
        <f>IF(ISNA(MATCH(A463,'ESO zone constants'!$A$2:$A$9998,0)),"","X")</f>
        <v>X</v>
      </c>
    </row>
    <row r="464" spans="1:7" x14ac:dyDescent="0.25">
      <c r="A464" s="38">
        <v>843</v>
      </c>
      <c r="B464">
        <v>462</v>
      </c>
      <c r="C464">
        <v>117</v>
      </c>
      <c r="D464" t="s">
        <v>1206</v>
      </c>
      <c r="E464" t="s">
        <v>53</v>
      </c>
      <c r="F464" t="s">
        <v>3929</v>
      </c>
      <c r="G464" t="str">
        <f>IF(ISNA(MATCH(A464,'ESO zone constants'!$A$2:$A$9998,0)),"","X")</f>
        <v>X</v>
      </c>
    </row>
    <row r="465" spans="1:7" x14ac:dyDescent="0.25">
      <c r="A465" s="38">
        <v>844</v>
      </c>
      <c r="B465">
        <v>463</v>
      </c>
      <c r="C465">
        <v>816</v>
      </c>
      <c r="D465" t="s">
        <v>1207</v>
      </c>
      <c r="E465" t="s">
        <v>575</v>
      </c>
      <c r="F465" t="s">
        <v>3930</v>
      </c>
      <c r="G465" t="str">
        <f>IF(ISNA(MATCH(A465,'ESO zone constants'!$A$2:$A$9998,0)),"","X")</f>
        <v>X</v>
      </c>
    </row>
    <row r="466" spans="1:7" x14ac:dyDescent="0.25">
      <c r="A466" s="38">
        <v>845</v>
      </c>
      <c r="B466">
        <v>464</v>
      </c>
      <c r="C466">
        <v>816</v>
      </c>
      <c r="D466" t="s">
        <v>1208</v>
      </c>
      <c r="E466" t="s">
        <v>576</v>
      </c>
      <c r="F466" t="s">
        <v>3931</v>
      </c>
      <c r="G466" t="str">
        <f>IF(ISNA(MATCH(A466,'ESO zone constants'!$A$2:$A$9998,0)),"","X")</f>
        <v>X</v>
      </c>
    </row>
    <row r="467" spans="1:7" x14ac:dyDescent="0.25">
      <c r="A467" s="38">
        <v>848</v>
      </c>
      <c r="B467">
        <v>465</v>
      </c>
      <c r="C467">
        <v>117</v>
      </c>
      <c r="D467" t="s">
        <v>1209</v>
      </c>
      <c r="E467" t="s">
        <v>72</v>
      </c>
      <c r="F467" t="s">
        <v>3932</v>
      </c>
      <c r="G467" t="str">
        <f>IF(ISNA(MATCH(A467,'ESO zone constants'!$A$2:$A$9998,0)),"","X")</f>
        <v>X</v>
      </c>
    </row>
    <row r="468" spans="1:7" x14ac:dyDescent="0.25">
      <c r="A468" s="38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constants'!$A$2:$A$9998,0)),"","X")</f>
        <v>X</v>
      </c>
    </row>
    <row r="469" spans="1:7" x14ac:dyDescent="0.25">
      <c r="A469" s="38">
        <v>852</v>
      </c>
      <c r="B469">
        <v>467</v>
      </c>
      <c r="C469">
        <v>3</v>
      </c>
      <c r="D469" t="s">
        <v>1210</v>
      </c>
      <c r="E469" t="s">
        <v>578</v>
      </c>
      <c r="F469" t="s">
        <v>3120</v>
      </c>
      <c r="G469" t="str">
        <f>IF(ISNA(MATCH(A469,'ESO zone constants'!$A$2:$A$9998,0)),"","X")</f>
        <v>X</v>
      </c>
    </row>
    <row r="470" spans="1:7" x14ac:dyDescent="0.25">
      <c r="A470" s="38">
        <v>853</v>
      </c>
      <c r="B470">
        <v>468</v>
      </c>
      <c r="C470">
        <v>20</v>
      </c>
      <c r="D470" t="s">
        <v>1211</v>
      </c>
      <c r="E470" t="s">
        <v>579</v>
      </c>
      <c r="F470" t="s">
        <v>3129</v>
      </c>
      <c r="G470" t="str">
        <f>IF(ISNA(MATCH(A470,'ESO zone constants'!$A$2:$A$9998,0)),"","X")</f>
        <v>X</v>
      </c>
    </row>
    <row r="471" spans="1:7" x14ac:dyDescent="0.25">
      <c r="A471" s="38">
        <v>854</v>
      </c>
      <c r="B471">
        <v>469</v>
      </c>
      <c r="C471">
        <v>92</v>
      </c>
      <c r="D471" t="s">
        <v>1212</v>
      </c>
      <c r="E471" t="s">
        <v>580</v>
      </c>
      <c r="F471" t="s">
        <v>3511</v>
      </c>
      <c r="G471" t="str">
        <f>IF(ISNA(MATCH(A471,'ESO zone constants'!$A$2:$A$9998,0)),"","X")</f>
        <v>X</v>
      </c>
    </row>
    <row r="472" spans="1:7" x14ac:dyDescent="0.25">
      <c r="A472" s="38">
        <v>855</v>
      </c>
      <c r="B472">
        <v>470</v>
      </c>
      <c r="C472">
        <v>19</v>
      </c>
      <c r="D472" t="s">
        <v>1213</v>
      </c>
      <c r="E472" t="s">
        <v>581</v>
      </c>
      <c r="F472" t="s">
        <v>3125</v>
      </c>
      <c r="G472" t="str">
        <f>IF(ISNA(MATCH(A472,'ESO zone constants'!$A$2:$A$9998,0)),"","X")</f>
        <v>X</v>
      </c>
    </row>
    <row r="473" spans="1:7" x14ac:dyDescent="0.25">
      <c r="A473" s="38">
        <v>856</v>
      </c>
      <c r="B473">
        <v>471</v>
      </c>
      <c r="C473">
        <v>92</v>
      </c>
      <c r="D473" t="s">
        <v>1214</v>
      </c>
      <c r="E473" t="s">
        <v>582</v>
      </c>
      <c r="F473" t="s">
        <v>3510</v>
      </c>
      <c r="G473" t="str">
        <f>IF(ISNA(MATCH(A473,'ESO zone constants'!$A$2:$A$9998,0)),"","X")</f>
        <v>X</v>
      </c>
    </row>
    <row r="474" spans="1:7" x14ac:dyDescent="0.25">
      <c r="A474" s="38">
        <v>857</v>
      </c>
      <c r="B474">
        <v>472</v>
      </c>
      <c r="C474">
        <v>104</v>
      </c>
      <c r="D474" t="s">
        <v>1215</v>
      </c>
      <c r="E474" t="s">
        <v>583</v>
      </c>
      <c r="F474" t="s">
        <v>3133</v>
      </c>
      <c r="G474" t="str">
        <f>IF(ISNA(MATCH(A474,'ESO zone constants'!$A$2:$A$9998,0)),"","X")</f>
        <v>X</v>
      </c>
    </row>
    <row r="475" spans="1:7" x14ac:dyDescent="0.25">
      <c r="A475" s="38">
        <v>858</v>
      </c>
      <c r="B475">
        <v>473</v>
      </c>
      <c r="C475">
        <v>108</v>
      </c>
      <c r="D475" t="s">
        <v>1216</v>
      </c>
      <c r="E475" t="s">
        <v>584</v>
      </c>
      <c r="F475" t="s">
        <v>3126</v>
      </c>
      <c r="G475" t="str">
        <f>IF(ISNA(MATCH(A475,'ESO zone constants'!$A$2:$A$9998,0)),"","X")</f>
        <v>X</v>
      </c>
    </row>
    <row r="476" spans="1:7" x14ac:dyDescent="0.25">
      <c r="A476" s="38">
        <v>859</v>
      </c>
      <c r="B476">
        <v>474</v>
      </c>
      <c r="C476">
        <v>58</v>
      </c>
      <c r="D476" t="s">
        <v>1217</v>
      </c>
      <c r="E476" t="s">
        <v>585</v>
      </c>
      <c r="F476" t="s">
        <v>3117</v>
      </c>
      <c r="G476" t="str">
        <f>IF(ISNA(MATCH(A476,'ESO zone constants'!$A$2:$A$9998,0)),"","X")</f>
        <v>X</v>
      </c>
    </row>
    <row r="477" spans="1:7" x14ac:dyDescent="0.25">
      <c r="A477" s="38">
        <v>860</v>
      </c>
      <c r="B477">
        <v>475</v>
      </c>
      <c r="C477">
        <v>383</v>
      </c>
      <c r="D477" t="s">
        <v>1218</v>
      </c>
      <c r="E477" t="s">
        <v>586</v>
      </c>
      <c r="F477" t="s">
        <v>3119</v>
      </c>
      <c r="G477" t="str">
        <f>IF(ISNA(MATCH(A477,'ESO zone constants'!$A$2:$A$9998,0)),"","X")</f>
        <v>X</v>
      </c>
    </row>
    <row r="478" spans="1:7" x14ac:dyDescent="0.25">
      <c r="A478" s="38">
        <v>861</v>
      </c>
      <c r="B478">
        <v>476</v>
      </c>
      <c r="C478">
        <v>108</v>
      </c>
      <c r="D478" t="s">
        <v>1219</v>
      </c>
      <c r="E478" t="s">
        <v>587</v>
      </c>
      <c r="F478" t="s">
        <v>3128</v>
      </c>
      <c r="G478" t="str">
        <f>IF(ISNA(MATCH(A478,'ESO zone constants'!$A$2:$A$9998,0)),"","X")</f>
        <v>X</v>
      </c>
    </row>
    <row r="479" spans="1:7" x14ac:dyDescent="0.25">
      <c r="A479" s="38">
        <v>862</v>
      </c>
      <c r="B479">
        <v>477</v>
      </c>
      <c r="C479">
        <v>382</v>
      </c>
      <c r="D479" t="s">
        <v>1220</v>
      </c>
      <c r="E479" t="s">
        <v>588</v>
      </c>
      <c r="F479" t="s">
        <v>3131</v>
      </c>
      <c r="G479" t="str">
        <f>IF(ISNA(MATCH(A479,'ESO zone constants'!$A$2:$A$9998,0)),"","X")</f>
        <v>X</v>
      </c>
    </row>
    <row r="480" spans="1:7" x14ac:dyDescent="0.25">
      <c r="A480" s="38">
        <v>863</v>
      </c>
      <c r="B480">
        <v>478</v>
      </c>
      <c r="C480">
        <v>537</v>
      </c>
      <c r="D480" t="s">
        <v>1221</v>
      </c>
      <c r="E480" t="s">
        <v>589</v>
      </c>
      <c r="F480" t="s">
        <v>3123</v>
      </c>
      <c r="G480" t="str">
        <f>IF(ISNA(MATCH(A480,'ESO zone constants'!$A$2:$A$9998,0)),"","X")</f>
        <v>X</v>
      </c>
    </row>
    <row r="481" spans="1:7" x14ac:dyDescent="0.25">
      <c r="A481" s="38">
        <v>864</v>
      </c>
      <c r="B481">
        <v>479</v>
      </c>
      <c r="C481">
        <v>103</v>
      </c>
      <c r="D481" t="s">
        <v>1222</v>
      </c>
      <c r="E481" t="s">
        <v>590</v>
      </c>
      <c r="F481" t="s">
        <v>3124</v>
      </c>
      <c r="G481" t="str">
        <f>IF(ISNA(MATCH(A481,'ESO zone constants'!$A$2:$A$9998,0)),"","X")</f>
        <v>X</v>
      </c>
    </row>
    <row r="482" spans="1:7" x14ac:dyDescent="0.25">
      <c r="A482" s="38">
        <v>865</v>
      </c>
      <c r="B482">
        <v>480</v>
      </c>
      <c r="C482">
        <v>101</v>
      </c>
      <c r="D482" t="s">
        <v>1223</v>
      </c>
      <c r="E482" t="s">
        <v>591</v>
      </c>
      <c r="F482" t="s">
        <v>3132</v>
      </c>
      <c r="G482" t="str">
        <f>IF(ISNA(MATCH(A482,'ESO zone constants'!$A$2:$A$9998,0)),"","X")</f>
        <v>X</v>
      </c>
    </row>
    <row r="483" spans="1:7" x14ac:dyDescent="0.25">
      <c r="A483" s="38">
        <v>866</v>
      </c>
      <c r="B483">
        <v>481</v>
      </c>
      <c r="C483">
        <v>57</v>
      </c>
      <c r="D483" t="s">
        <v>1224</v>
      </c>
      <c r="E483" t="s">
        <v>592</v>
      </c>
      <c r="F483" t="s">
        <v>3130</v>
      </c>
      <c r="G483" t="str">
        <f>IF(ISNA(MATCH(A483,'ESO zone constants'!$A$2:$A$9998,0)),"","X")</f>
        <v>X</v>
      </c>
    </row>
    <row r="484" spans="1:7" x14ac:dyDescent="0.25">
      <c r="A484" s="38">
        <v>867</v>
      </c>
      <c r="B484">
        <v>482</v>
      </c>
      <c r="C484">
        <v>41</v>
      </c>
      <c r="D484" t="s">
        <v>1225</v>
      </c>
      <c r="E484" t="s">
        <v>593</v>
      </c>
      <c r="F484" t="s">
        <v>3121</v>
      </c>
      <c r="G484" t="str">
        <f>IF(ISNA(MATCH(A484,'ESO zone constants'!$A$2:$A$9998,0)),"","X")</f>
        <v>X</v>
      </c>
    </row>
    <row r="485" spans="1:7" x14ac:dyDescent="0.25">
      <c r="A485" s="38">
        <v>868</v>
      </c>
      <c r="B485">
        <v>483</v>
      </c>
      <c r="C485">
        <v>281</v>
      </c>
      <c r="D485" t="s">
        <v>1226</v>
      </c>
      <c r="E485" t="s">
        <v>594</v>
      </c>
      <c r="F485" t="s">
        <v>3118</v>
      </c>
      <c r="G485" t="str">
        <f>IF(ISNA(MATCH(A485,'ESO zone constants'!$A$2:$A$9998,0)),"","X")</f>
        <v>X</v>
      </c>
    </row>
    <row r="486" spans="1:7" x14ac:dyDescent="0.25">
      <c r="A486" s="38">
        <v>869</v>
      </c>
      <c r="B486">
        <v>484</v>
      </c>
      <c r="C486">
        <v>117</v>
      </c>
      <c r="D486" t="s">
        <v>1227</v>
      </c>
      <c r="E486" t="s">
        <v>595</v>
      </c>
      <c r="F486" t="s">
        <v>3127</v>
      </c>
      <c r="G486" t="str">
        <f>IF(ISNA(MATCH(A486,'ESO zone constants'!$A$2:$A$9998,0)),"","X")</f>
        <v>X</v>
      </c>
    </row>
    <row r="487" spans="1:7" x14ac:dyDescent="0.25">
      <c r="A487" s="38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constants'!$A$2:$A$9998,0)),"","X")</f>
        <v>X</v>
      </c>
    </row>
    <row r="488" spans="1:7" x14ac:dyDescent="0.25">
      <c r="A488" s="38">
        <v>871</v>
      </c>
      <c r="B488">
        <v>486</v>
      </c>
      <c r="C488">
        <v>58</v>
      </c>
      <c r="D488" t="s">
        <v>1228</v>
      </c>
      <c r="E488" t="s">
        <v>597</v>
      </c>
      <c r="F488" t="s">
        <v>3122</v>
      </c>
      <c r="G488" t="str">
        <f>IF(ISNA(MATCH(A488,'ESO zone constants'!$A$2:$A$9998,0)),"","X")</f>
        <v>X</v>
      </c>
    </row>
    <row r="489" spans="1:7" x14ac:dyDescent="0.25">
      <c r="A489" s="38">
        <v>872</v>
      </c>
      <c r="B489">
        <v>487</v>
      </c>
      <c r="C489">
        <v>382</v>
      </c>
      <c r="D489" t="s">
        <v>1229</v>
      </c>
      <c r="E489" t="s">
        <v>598</v>
      </c>
      <c r="F489" t="s">
        <v>3138</v>
      </c>
      <c r="G489" t="str">
        <f>IF(ISNA(MATCH(A489,'ESO zone constants'!$A$2:$A$9998,0)),"","X")</f>
        <v>X</v>
      </c>
    </row>
    <row r="490" spans="1:7" x14ac:dyDescent="0.25">
      <c r="A490" s="38">
        <v>873</v>
      </c>
      <c r="B490">
        <v>488</v>
      </c>
      <c r="C490">
        <v>117</v>
      </c>
      <c r="D490" t="s">
        <v>1230</v>
      </c>
      <c r="E490" t="s">
        <v>599</v>
      </c>
      <c r="F490" t="s">
        <v>3135</v>
      </c>
      <c r="G490" t="str">
        <f>IF(ISNA(MATCH(A490,'ESO zone constants'!$A$2:$A$9998,0)),"","X")</f>
        <v>X</v>
      </c>
    </row>
    <row r="491" spans="1:7" x14ac:dyDescent="0.25">
      <c r="A491" s="38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constants'!$A$2:$A$9998,0)),"","X")</f>
        <v>X</v>
      </c>
    </row>
    <row r="492" spans="1:7" x14ac:dyDescent="0.25">
      <c r="A492" s="38">
        <v>875</v>
      </c>
      <c r="B492">
        <v>490</v>
      </c>
      <c r="C492">
        <v>103</v>
      </c>
      <c r="D492" t="s">
        <v>1231</v>
      </c>
      <c r="E492" t="s">
        <v>601</v>
      </c>
      <c r="F492" t="s">
        <v>3140</v>
      </c>
      <c r="G492" t="str">
        <f>IF(ISNA(MATCH(A492,'ESO zone constants'!$A$2:$A$9998,0)),"","X")</f>
        <v>X</v>
      </c>
    </row>
    <row r="493" spans="1:7" x14ac:dyDescent="0.25">
      <c r="A493" s="38">
        <v>876</v>
      </c>
      <c r="B493">
        <v>491</v>
      </c>
      <c r="C493">
        <v>382</v>
      </c>
      <c r="D493" t="s">
        <v>1232</v>
      </c>
      <c r="E493" t="s">
        <v>602</v>
      </c>
      <c r="F493" t="s">
        <v>3139</v>
      </c>
      <c r="G493" t="str">
        <f>IF(ISNA(MATCH(A493,'ESO zone constants'!$A$2:$A$9998,0)),"","X")</f>
        <v>X</v>
      </c>
    </row>
    <row r="494" spans="1:7" x14ac:dyDescent="0.25">
      <c r="A494" s="38">
        <v>877</v>
      </c>
      <c r="B494">
        <v>492</v>
      </c>
      <c r="C494">
        <v>383</v>
      </c>
      <c r="D494" t="s">
        <v>1233</v>
      </c>
      <c r="E494" t="s">
        <v>603</v>
      </c>
      <c r="F494" t="s">
        <v>3136</v>
      </c>
      <c r="G494" t="str">
        <f>IF(ISNA(MATCH(A494,'ESO zone constants'!$A$2:$A$9998,0)),"","X")</f>
        <v>X</v>
      </c>
    </row>
    <row r="495" spans="1:7" x14ac:dyDescent="0.25">
      <c r="A495" s="38">
        <v>878</v>
      </c>
      <c r="B495">
        <v>493</v>
      </c>
      <c r="C495">
        <v>381</v>
      </c>
      <c r="D495" t="s">
        <v>1234</v>
      </c>
      <c r="E495" t="s">
        <v>604</v>
      </c>
      <c r="F495" t="s">
        <v>3134</v>
      </c>
      <c r="G495" t="str">
        <f>IF(ISNA(MATCH(A495,'ESO zone constants'!$A$2:$A$9998,0)),"","X")</f>
        <v>X</v>
      </c>
    </row>
    <row r="496" spans="1:7" x14ac:dyDescent="0.25">
      <c r="A496" s="38">
        <v>879</v>
      </c>
      <c r="B496">
        <v>494</v>
      </c>
      <c r="C496">
        <v>534</v>
      </c>
      <c r="D496" t="s">
        <v>1235</v>
      </c>
      <c r="E496" t="s">
        <v>605</v>
      </c>
      <c r="F496" t="s">
        <v>3141</v>
      </c>
      <c r="G496" t="str">
        <f>IF(ISNA(MATCH(A496,'ESO zone constants'!$A$2:$A$9998,0)),"","X")</f>
        <v>X</v>
      </c>
    </row>
    <row r="497" spans="1:7" x14ac:dyDescent="0.25">
      <c r="A497" s="38">
        <v>880</v>
      </c>
      <c r="B497">
        <v>495</v>
      </c>
      <c r="C497">
        <v>92</v>
      </c>
      <c r="D497" t="s">
        <v>1236</v>
      </c>
      <c r="E497" t="s">
        <v>606</v>
      </c>
      <c r="F497" t="s">
        <v>3512</v>
      </c>
      <c r="G497" t="str">
        <f>IF(ISNA(MATCH(A497,'ESO zone constants'!$A$2:$A$9998,0)),"","X")</f>
        <v>X</v>
      </c>
    </row>
    <row r="498" spans="1:7" x14ac:dyDescent="0.25">
      <c r="A498" s="38">
        <v>881</v>
      </c>
      <c r="B498">
        <v>496</v>
      </c>
      <c r="C498">
        <v>19</v>
      </c>
      <c r="D498" t="s">
        <v>1237</v>
      </c>
      <c r="E498" t="s">
        <v>607</v>
      </c>
      <c r="F498" t="s">
        <v>3137</v>
      </c>
      <c r="G498" t="str">
        <f>IF(ISNA(MATCH(A498,'ESO zone constants'!$A$2:$A$9998,0)),"","X")</f>
        <v>X</v>
      </c>
    </row>
    <row r="499" spans="1:7" x14ac:dyDescent="0.25">
      <c r="A499" s="38">
        <v>882</v>
      </c>
      <c r="B499">
        <v>497</v>
      </c>
      <c r="C499">
        <v>383</v>
      </c>
      <c r="D499" t="s">
        <v>1238</v>
      </c>
      <c r="E499" t="s">
        <v>608</v>
      </c>
      <c r="F499" t="s">
        <v>3142</v>
      </c>
      <c r="G499" t="str">
        <f>IF(ISNA(MATCH(A499,'ESO zone constants'!$A$2:$A$9998,0)),"","X")</f>
        <v>X</v>
      </c>
    </row>
    <row r="500" spans="1:7" x14ac:dyDescent="0.25">
      <c r="A500" s="38">
        <v>883</v>
      </c>
      <c r="B500">
        <v>498</v>
      </c>
      <c r="C500">
        <v>888</v>
      </c>
      <c r="D500" t="s">
        <v>1239</v>
      </c>
      <c r="E500" t="s">
        <v>609</v>
      </c>
      <c r="F500" t="s">
        <v>3144</v>
      </c>
      <c r="G500" t="str">
        <f>IF(ISNA(MATCH(A500,'ESO zone constants'!$A$2:$A$9998,0)),"","X")</f>
        <v>X</v>
      </c>
    </row>
    <row r="501" spans="1:7" x14ac:dyDescent="0.25">
      <c r="A501" s="38">
        <v>888</v>
      </c>
      <c r="B501">
        <v>499</v>
      </c>
      <c r="C501">
        <v>888</v>
      </c>
      <c r="D501" t="s">
        <v>1244</v>
      </c>
      <c r="E501" t="s">
        <v>610</v>
      </c>
      <c r="F501" t="s">
        <v>2858</v>
      </c>
      <c r="G501" t="str">
        <f>IF(ISNA(MATCH(A501,'ESO zone constants'!$A$2:$A$9998,0)),"","X")</f>
        <v>X</v>
      </c>
    </row>
    <row r="502" spans="1:7" x14ac:dyDescent="0.25">
      <c r="A502" s="38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constants'!$A$2:$A$9998,0)),"","X")</f>
        <v>X</v>
      </c>
    </row>
    <row r="503" spans="1:7" x14ac:dyDescent="0.25">
      <c r="A503" s="38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constants'!$A$2:$A$9998,0)),"","X")</f>
        <v>X</v>
      </c>
    </row>
    <row r="504" spans="1:7" x14ac:dyDescent="0.25">
      <c r="A504" s="38">
        <v>891</v>
      </c>
      <c r="B504">
        <v>502</v>
      </c>
      <c r="C504">
        <v>888</v>
      </c>
      <c r="D504" t="s">
        <v>1245</v>
      </c>
      <c r="E504" t="s">
        <v>613</v>
      </c>
      <c r="F504" t="s">
        <v>3935</v>
      </c>
      <c r="G504" t="str">
        <f>IF(ISNA(MATCH(A504,'ESO zone constants'!$A$2:$A$9998,0)),"","X")</f>
        <v>X</v>
      </c>
    </row>
    <row r="505" spans="1:7" x14ac:dyDescent="0.25">
      <c r="A505" s="38">
        <v>892</v>
      </c>
      <c r="B505">
        <v>503</v>
      </c>
      <c r="C505">
        <v>888</v>
      </c>
      <c r="D505" t="s">
        <v>1246</v>
      </c>
      <c r="E505" t="s">
        <v>614</v>
      </c>
      <c r="F505" t="s">
        <v>3936</v>
      </c>
      <c r="G505" t="str">
        <f>IF(ISNA(MATCH(A505,'ESO zone constants'!$A$2:$A$9998,0)),"","X")</f>
        <v>X</v>
      </c>
    </row>
    <row r="506" spans="1:7" x14ac:dyDescent="0.25">
      <c r="A506" s="38">
        <v>893</v>
      </c>
      <c r="B506">
        <v>504</v>
      </c>
      <c r="C506">
        <v>888</v>
      </c>
      <c r="D506" t="s">
        <v>1247</v>
      </c>
      <c r="E506" t="s">
        <v>615</v>
      </c>
      <c r="F506" t="s">
        <v>3937</v>
      </c>
      <c r="G506" t="str">
        <f>IF(ISNA(MATCH(A506,'ESO zone constants'!$A$2:$A$9998,0)),"","X")</f>
        <v>X</v>
      </c>
    </row>
    <row r="507" spans="1:7" x14ac:dyDescent="0.25">
      <c r="A507" s="38">
        <v>894</v>
      </c>
      <c r="B507">
        <v>505</v>
      </c>
      <c r="C507">
        <v>888</v>
      </c>
      <c r="D507" t="s">
        <v>1248</v>
      </c>
      <c r="E507" t="s">
        <v>616</v>
      </c>
      <c r="F507" t="s">
        <v>3938</v>
      </c>
      <c r="G507" t="str">
        <f>IF(ISNA(MATCH(A507,'ESO zone constants'!$A$2:$A$9998,0)),"","X")</f>
        <v>X</v>
      </c>
    </row>
    <row r="508" spans="1:7" x14ac:dyDescent="0.25">
      <c r="A508" s="38">
        <v>895</v>
      </c>
      <c r="B508">
        <v>506</v>
      </c>
      <c r="C508">
        <v>888</v>
      </c>
      <c r="D508" t="s">
        <v>1249</v>
      </c>
      <c r="E508" t="s">
        <v>617</v>
      </c>
      <c r="F508" t="s">
        <v>1249</v>
      </c>
      <c r="G508" t="str">
        <f>IF(ISNA(MATCH(A508,'ESO zone constants'!$A$2:$A$9998,0)),"","X")</f>
        <v>X</v>
      </c>
    </row>
    <row r="509" spans="1:7" x14ac:dyDescent="0.25">
      <c r="A509" s="38">
        <v>896</v>
      </c>
      <c r="B509">
        <v>507</v>
      </c>
      <c r="C509">
        <v>888</v>
      </c>
      <c r="D509" t="s">
        <v>1250</v>
      </c>
      <c r="E509" t="s">
        <v>618</v>
      </c>
      <c r="F509" t="s">
        <v>3939</v>
      </c>
      <c r="G509" t="str">
        <f>IF(ISNA(MATCH(A509,'ESO zone constants'!$A$2:$A$9998,0)),"","X")</f>
        <v>X</v>
      </c>
    </row>
    <row r="510" spans="1:7" x14ac:dyDescent="0.25">
      <c r="A510" s="38">
        <v>897</v>
      </c>
      <c r="B510">
        <v>508</v>
      </c>
      <c r="C510">
        <v>888</v>
      </c>
      <c r="D510" t="s">
        <v>1251</v>
      </c>
      <c r="E510" t="s">
        <v>619</v>
      </c>
      <c r="F510" t="s">
        <v>3940</v>
      </c>
      <c r="G510" t="str">
        <f>IF(ISNA(MATCH(A510,'ESO zone constants'!$A$2:$A$9998,0)),"","X")</f>
        <v>X</v>
      </c>
    </row>
    <row r="511" spans="1:7" x14ac:dyDescent="0.25">
      <c r="A511" s="38">
        <v>898</v>
      </c>
      <c r="B511">
        <v>509</v>
      </c>
      <c r="C511">
        <v>888</v>
      </c>
      <c r="D511" t="s">
        <v>1252</v>
      </c>
      <c r="E511" t="s">
        <v>620</v>
      </c>
      <c r="F511" t="s">
        <v>3941</v>
      </c>
      <c r="G511" t="str">
        <f>IF(ISNA(MATCH(A511,'ESO zone constants'!$A$2:$A$9998,0)),"","X")</f>
        <v>X</v>
      </c>
    </row>
    <row r="512" spans="1:7" x14ac:dyDescent="0.25">
      <c r="A512" s="38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constants'!$A$2:$A$9998,0)),"","X")</f>
        <v>X</v>
      </c>
    </row>
    <row r="513" spans="1:7" x14ac:dyDescent="0.25">
      <c r="A513" s="38">
        <v>900</v>
      </c>
      <c r="B513">
        <v>511</v>
      </c>
      <c r="C513">
        <v>888</v>
      </c>
      <c r="D513" t="s">
        <v>1253</v>
      </c>
      <c r="E513" t="s">
        <v>622</v>
      </c>
      <c r="F513" t="s">
        <v>3942</v>
      </c>
      <c r="G513" t="str">
        <f>IF(ISNA(MATCH(A513,'ESO zone constants'!$A$2:$A$9998,0)),"","X")</f>
        <v>X</v>
      </c>
    </row>
    <row r="514" spans="1:7" x14ac:dyDescent="0.25">
      <c r="A514" s="38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constants'!$A$2:$A$9998,0)),"","X")</f>
        <v>X</v>
      </c>
    </row>
    <row r="515" spans="1:7" x14ac:dyDescent="0.25">
      <c r="A515" s="38">
        <v>902</v>
      </c>
      <c r="B515">
        <v>513</v>
      </c>
      <c r="C515">
        <v>888</v>
      </c>
      <c r="D515" t="s">
        <v>1254</v>
      </c>
      <c r="E515" t="s">
        <v>624</v>
      </c>
      <c r="F515" t="s">
        <v>3943</v>
      </c>
      <c r="G515" t="str">
        <f>IF(ISNA(MATCH(A515,'ESO zone constants'!$A$2:$A$9998,0)),"","X")</f>
        <v>X</v>
      </c>
    </row>
    <row r="516" spans="1:7" x14ac:dyDescent="0.25">
      <c r="A516" s="38">
        <v>903</v>
      </c>
      <c r="B516">
        <v>514</v>
      </c>
      <c r="C516">
        <v>888</v>
      </c>
      <c r="D516" t="s">
        <v>1255</v>
      </c>
      <c r="E516" t="s">
        <v>625</v>
      </c>
      <c r="F516" t="s">
        <v>3944</v>
      </c>
      <c r="G516" t="str">
        <f>IF(ISNA(MATCH(A516,'ESO zone constants'!$A$2:$A$9998,0)),"","X")</f>
        <v>X</v>
      </c>
    </row>
    <row r="517" spans="1:7" x14ac:dyDescent="0.25">
      <c r="A517" s="38">
        <v>904</v>
      </c>
      <c r="B517">
        <v>515</v>
      </c>
      <c r="C517">
        <v>888</v>
      </c>
      <c r="D517" t="s">
        <v>1256</v>
      </c>
      <c r="E517" t="s">
        <v>626</v>
      </c>
      <c r="F517" t="s">
        <v>3945</v>
      </c>
      <c r="G517" t="str">
        <f>IF(ISNA(MATCH(A517,'ESO zone constants'!$A$2:$A$9998,0)),"","X")</f>
        <v>X</v>
      </c>
    </row>
    <row r="518" spans="1:7" x14ac:dyDescent="0.25">
      <c r="A518" s="38">
        <v>905</v>
      </c>
      <c r="B518">
        <v>516</v>
      </c>
      <c r="C518">
        <v>888</v>
      </c>
      <c r="D518" t="s">
        <v>1257</v>
      </c>
      <c r="E518" t="s">
        <v>627</v>
      </c>
      <c r="F518" t="s">
        <v>3946</v>
      </c>
      <c r="G518" t="str">
        <f>IF(ISNA(MATCH(A518,'ESO zone constants'!$A$2:$A$9998,0)),"","X")</f>
        <v>X</v>
      </c>
    </row>
    <row r="519" spans="1:7" x14ac:dyDescent="0.25">
      <c r="A519" s="38">
        <v>906</v>
      </c>
      <c r="B519">
        <v>517</v>
      </c>
      <c r="C519">
        <v>888</v>
      </c>
      <c r="D519" t="s">
        <v>1258</v>
      </c>
      <c r="E519" t="s">
        <v>628</v>
      </c>
      <c r="F519" t="s">
        <v>3947</v>
      </c>
      <c r="G519" t="str">
        <f>IF(ISNA(MATCH(A519,'ESO zone constants'!$A$2:$A$9998,0)),"","X")</f>
        <v>X</v>
      </c>
    </row>
    <row r="520" spans="1:7" x14ac:dyDescent="0.25">
      <c r="A520" s="38">
        <v>907</v>
      </c>
      <c r="B520">
        <v>518</v>
      </c>
      <c r="C520">
        <v>888</v>
      </c>
      <c r="D520" t="s">
        <v>4041</v>
      </c>
      <c r="E520" t="s">
        <v>629</v>
      </c>
      <c r="F520" t="s">
        <v>3948</v>
      </c>
      <c r="G520" t="str">
        <f>IF(ISNA(MATCH(A520,'ESO zone constants'!$A$2:$A$9998,0)),"","X")</f>
        <v>X</v>
      </c>
    </row>
    <row r="521" spans="1:7" x14ac:dyDescent="0.25">
      <c r="A521" s="38">
        <v>908</v>
      </c>
      <c r="B521">
        <v>519</v>
      </c>
      <c r="C521">
        <v>888</v>
      </c>
      <c r="D521" t="s">
        <v>1259</v>
      </c>
      <c r="E521" t="s">
        <v>630</v>
      </c>
      <c r="F521" t="s">
        <v>3949</v>
      </c>
      <c r="G521" t="str">
        <f>IF(ISNA(MATCH(A521,'ESO zone constants'!$A$2:$A$9998,0)),"","X")</f>
        <v>X</v>
      </c>
    </row>
    <row r="522" spans="1:7" x14ac:dyDescent="0.25">
      <c r="A522" s="38">
        <v>909</v>
      </c>
      <c r="B522">
        <v>520</v>
      </c>
      <c r="C522">
        <v>888</v>
      </c>
      <c r="D522" t="s">
        <v>1260</v>
      </c>
      <c r="E522" t="s">
        <v>631</v>
      </c>
      <c r="F522" t="s">
        <v>3950</v>
      </c>
      <c r="G522" t="str">
        <f>IF(ISNA(MATCH(A522,'ESO zone constants'!$A$2:$A$9998,0)),"","X")</f>
        <v>X</v>
      </c>
    </row>
    <row r="523" spans="1:7" x14ac:dyDescent="0.25">
      <c r="A523" s="38">
        <v>910</v>
      </c>
      <c r="B523">
        <v>521</v>
      </c>
      <c r="C523">
        <v>888</v>
      </c>
      <c r="D523" t="s">
        <v>1261</v>
      </c>
      <c r="E523" t="s">
        <v>632</v>
      </c>
      <c r="F523" t="s">
        <v>3951</v>
      </c>
      <c r="G523" t="str">
        <f>IF(ISNA(MATCH(A523,'ESO zone constants'!$A$2:$A$9998,0)),"","X")</f>
        <v>X</v>
      </c>
    </row>
    <row r="524" spans="1:7" x14ac:dyDescent="0.25">
      <c r="A524" s="38">
        <v>911</v>
      </c>
      <c r="B524">
        <v>522</v>
      </c>
      <c r="C524">
        <v>888</v>
      </c>
      <c r="D524" t="s">
        <v>1262</v>
      </c>
      <c r="E524" t="s">
        <v>633</v>
      </c>
      <c r="F524" t="s">
        <v>3952</v>
      </c>
      <c r="G524" t="str">
        <f>IF(ISNA(MATCH(A524,'ESO zone constants'!$A$2:$A$9998,0)),"","X")</f>
        <v>X</v>
      </c>
    </row>
    <row r="525" spans="1:7" x14ac:dyDescent="0.25">
      <c r="A525" s="38">
        <v>913</v>
      </c>
      <c r="B525">
        <v>523</v>
      </c>
      <c r="C525">
        <v>888</v>
      </c>
      <c r="D525" t="s">
        <v>1264</v>
      </c>
      <c r="E525" t="s">
        <v>634</v>
      </c>
      <c r="F525" t="s">
        <v>3954</v>
      </c>
      <c r="G525" t="str">
        <f>IF(ISNA(MATCH(A525,'ESO zone constants'!$A$2:$A$9998,0)),"","X")</f>
        <v>X</v>
      </c>
    </row>
    <row r="526" spans="1:7" x14ac:dyDescent="0.25">
      <c r="A526" s="38">
        <v>914</v>
      </c>
      <c r="B526">
        <v>524</v>
      </c>
      <c r="C526">
        <v>888</v>
      </c>
      <c r="D526" t="s">
        <v>1265</v>
      </c>
      <c r="E526" t="s">
        <v>635</v>
      </c>
      <c r="F526" t="s">
        <v>3955</v>
      </c>
      <c r="G526" t="str">
        <f>IF(ISNA(MATCH(A526,'ESO zone constants'!$A$2:$A$9998,0)),"","X")</f>
        <v>X</v>
      </c>
    </row>
    <row r="527" spans="1:7" x14ac:dyDescent="0.25">
      <c r="A527" s="38">
        <v>915</v>
      </c>
      <c r="B527">
        <v>525</v>
      </c>
      <c r="C527">
        <v>888</v>
      </c>
      <c r="D527" t="s">
        <v>1266</v>
      </c>
      <c r="E527" t="s">
        <v>636</v>
      </c>
      <c r="F527" t="s">
        <v>3956</v>
      </c>
      <c r="G527" t="str">
        <f>IF(ISNA(MATCH(A527,'ESO zone constants'!$A$2:$A$9998,0)),"","X")</f>
        <v>X</v>
      </c>
    </row>
    <row r="528" spans="1:7" x14ac:dyDescent="0.25">
      <c r="A528" s="38">
        <v>916</v>
      </c>
      <c r="B528">
        <v>526</v>
      </c>
      <c r="C528">
        <v>888</v>
      </c>
      <c r="D528" t="s">
        <v>1267</v>
      </c>
      <c r="E528" t="s">
        <v>637</v>
      </c>
      <c r="F528" t="s">
        <v>3957</v>
      </c>
      <c r="G528" t="str">
        <f>IF(ISNA(MATCH(A528,'ESO zone constants'!$A$2:$A$9998,0)),"","X")</f>
        <v>X</v>
      </c>
    </row>
    <row r="529" spans="1:7" x14ac:dyDescent="0.25">
      <c r="A529" s="38">
        <v>917</v>
      </c>
      <c r="B529">
        <v>527</v>
      </c>
      <c r="C529">
        <v>917</v>
      </c>
      <c r="D529" t="s">
        <v>638</v>
      </c>
      <c r="E529" t="s">
        <v>638</v>
      </c>
      <c r="F529" t="s">
        <v>638</v>
      </c>
      <c r="G529" t="str">
        <f>IF(ISNA(MATCH(A529,'ESO zone constants'!$A$2:$A$9998,0)),"","X")</f>
        <v>X</v>
      </c>
    </row>
    <row r="530" spans="1:7" x14ac:dyDescent="0.25">
      <c r="A530" s="38">
        <v>918</v>
      </c>
      <c r="B530">
        <v>528</v>
      </c>
      <c r="C530">
        <v>849</v>
      </c>
      <c r="D530" t="s">
        <v>639</v>
      </c>
      <c r="E530" t="s">
        <v>639</v>
      </c>
      <c r="F530" t="s">
        <v>639</v>
      </c>
      <c r="G530" t="str">
        <f>IF(ISNA(MATCH(A530,'ESO zone constants'!$A$2:$A$9998,0)),"","X")</f>
        <v>X</v>
      </c>
    </row>
    <row r="531" spans="1:7" x14ac:dyDescent="0.25">
      <c r="A531" s="38">
        <v>919</v>
      </c>
      <c r="B531">
        <v>529</v>
      </c>
      <c r="C531">
        <v>849</v>
      </c>
      <c r="D531" t="s">
        <v>1268</v>
      </c>
      <c r="E531" t="s">
        <v>640</v>
      </c>
      <c r="F531" t="s">
        <v>3958</v>
      </c>
      <c r="G531" t="str">
        <f>IF(ISNA(MATCH(A531,'ESO zone constants'!$A$2:$A$9998,0)),"","X")</f>
        <v>X</v>
      </c>
    </row>
    <row r="532" spans="1:7" x14ac:dyDescent="0.25">
      <c r="A532" s="38">
        <v>920</v>
      </c>
      <c r="B532">
        <v>530</v>
      </c>
      <c r="C532">
        <v>849</v>
      </c>
      <c r="D532" t="s">
        <v>1269</v>
      </c>
      <c r="E532" t="s">
        <v>641</v>
      </c>
      <c r="F532" t="s">
        <v>3959</v>
      </c>
      <c r="G532" t="str">
        <f>IF(ISNA(MATCH(A532,'ESO zone constants'!$A$2:$A$9998,0)),"","X")</f>
        <v>X</v>
      </c>
    </row>
    <row r="533" spans="1:7" x14ac:dyDescent="0.25">
      <c r="A533" s="38">
        <v>921</v>
      </c>
      <c r="B533">
        <v>531</v>
      </c>
      <c r="C533">
        <v>849</v>
      </c>
      <c r="D533" t="s">
        <v>1270</v>
      </c>
      <c r="E533" t="s">
        <v>642</v>
      </c>
      <c r="F533" t="s">
        <v>3960</v>
      </c>
      <c r="G533" t="str">
        <f>IF(ISNA(MATCH(A533,'ESO zone constants'!$A$2:$A$9998,0)),"","X")</f>
        <v>X</v>
      </c>
    </row>
    <row r="534" spans="1:7" x14ac:dyDescent="0.25">
      <c r="A534" s="38">
        <v>922</v>
      </c>
      <c r="B534">
        <v>532</v>
      </c>
      <c r="C534">
        <v>849</v>
      </c>
      <c r="D534" t="s">
        <v>643</v>
      </c>
      <c r="E534" t="s">
        <v>643</v>
      </c>
      <c r="F534" t="s">
        <v>643</v>
      </c>
      <c r="G534" t="str">
        <f>IF(ISNA(MATCH(A534,'ESO zone constants'!$A$2:$A$9998,0)),"","X")</f>
        <v>X</v>
      </c>
    </row>
    <row r="535" spans="1:7" x14ac:dyDescent="0.25">
      <c r="A535" s="38">
        <v>923</v>
      </c>
      <c r="B535">
        <v>533</v>
      </c>
      <c r="C535">
        <v>849</v>
      </c>
      <c r="D535" t="s">
        <v>1271</v>
      </c>
      <c r="E535" t="s">
        <v>644</v>
      </c>
      <c r="F535" t="s">
        <v>3961</v>
      </c>
      <c r="G535" t="str">
        <f>IF(ISNA(MATCH(A535,'ESO zone constants'!$A$2:$A$9998,0)),"","X")</f>
        <v>X</v>
      </c>
    </row>
    <row r="536" spans="1:7" x14ac:dyDescent="0.25">
      <c r="A536" s="38">
        <v>924</v>
      </c>
      <c r="B536">
        <v>534</v>
      </c>
      <c r="C536">
        <v>849</v>
      </c>
      <c r="D536" t="s">
        <v>645</v>
      </c>
      <c r="E536" t="s">
        <v>645</v>
      </c>
      <c r="F536" t="s">
        <v>645</v>
      </c>
      <c r="G536" t="str">
        <f>IF(ISNA(MATCH(A536,'ESO zone constants'!$A$2:$A$9998,0)),"","X")</f>
        <v>X</v>
      </c>
    </row>
    <row r="537" spans="1:7" x14ac:dyDescent="0.25">
      <c r="A537" s="38">
        <v>925</v>
      </c>
      <c r="B537">
        <v>535</v>
      </c>
      <c r="C537">
        <v>849</v>
      </c>
      <c r="D537" t="s">
        <v>646</v>
      </c>
      <c r="E537" t="s">
        <v>646</v>
      </c>
      <c r="F537" t="s">
        <v>646</v>
      </c>
      <c r="G537" t="str">
        <f>IF(ISNA(MATCH(A537,'ESO zone constants'!$A$2:$A$9998,0)),"","X")</f>
        <v>X</v>
      </c>
    </row>
    <row r="538" spans="1:7" x14ac:dyDescent="0.25">
      <c r="A538" s="38">
        <v>926</v>
      </c>
      <c r="B538">
        <v>536</v>
      </c>
      <c r="C538">
        <v>849</v>
      </c>
      <c r="D538" t="s">
        <v>647</v>
      </c>
      <c r="E538" t="s">
        <v>647</v>
      </c>
      <c r="F538" t="s">
        <v>647</v>
      </c>
      <c r="G538" t="str">
        <f>IF(ISNA(MATCH(A538,'ESO zone constants'!$A$2:$A$9998,0)),"","X")</f>
        <v>X</v>
      </c>
    </row>
    <row r="539" spans="1:7" x14ac:dyDescent="0.25">
      <c r="A539" s="38">
        <v>927</v>
      </c>
      <c r="B539">
        <v>537</v>
      </c>
      <c r="C539">
        <v>849</v>
      </c>
      <c r="D539" t="s">
        <v>1272</v>
      </c>
      <c r="E539" t="s">
        <v>648</v>
      </c>
      <c r="F539" t="s">
        <v>3962</v>
      </c>
      <c r="G539" t="str">
        <f>IF(ISNA(MATCH(A539,'ESO zone constants'!$A$2:$A$9998,0)),"","X")</f>
        <v>X</v>
      </c>
    </row>
    <row r="540" spans="1:7" x14ac:dyDescent="0.25">
      <c r="A540" s="38">
        <v>928</v>
      </c>
      <c r="B540">
        <v>538</v>
      </c>
      <c r="C540">
        <v>849</v>
      </c>
      <c r="D540" t="s">
        <v>1273</v>
      </c>
      <c r="E540" t="s">
        <v>649</v>
      </c>
      <c r="F540" t="s">
        <v>3963</v>
      </c>
      <c r="G540" t="str">
        <f>IF(ISNA(MATCH(A540,'ESO zone constants'!$A$2:$A$9998,0)),"","X")</f>
        <v>X</v>
      </c>
    </row>
    <row r="541" spans="1:7" x14ac:dyDescent="0.25">
      <c r="A541" s="38">
        <v>929</v>
      </c>
      <c r="B541">
        <v>539</v>
      </c>
      <c r="C541">
        <v>849</v>
      </c>
      <c r="D541" t="s">
        <v>1274</v>
      </c>
      <c r="E541" t="s">
        <v>650</v>
      </c>
      <c r="F541" t="s">
        <v>3964</v>
      </c>
      <c r="G541" t="str">
        <f>IF(ISNA(MATCH(A541,'ESO zone constants'!$A$2:$A$9998,0)),"","X")</f>
        <v>X</v>
      </c>
    </row>
    <row r="542" spans="1:7" x14ac:dyDescent="0.25">
      <c r="A542" s="38">
        <v>930</v>
      </c>
      <c r="B542">
        <v>540</v>
      </c>
      <c r="C542">
        <v>57</v>
      </c>
      <c r="D542" t="s">
        <v>1275</v>
      </c>
      <c r="E542" t="s">
        <v>46</v>
      </c>
      <c r="F542" t="s">
        <v>3965</v>
      </c>
      <c r="G542" t="str">
        <f>IF(ISNA(MATCH(A542,'ESO zone constants'!$A$2:$A$9998,0)),"","X")</f>
        <v>X</v>
      </c>
    </row>
    <row r="543" spans="1:7" x14ac:dyDescent="0.25">
      <c r="A543" s="38">
        <v>931</v>
      </c>
      <c r="B543">
        <v>541</v>
      </c>
      <c r="C543">
        <v>383</v>
      </c>
      <c r="D543" t="s">
        <v>1276</v>
      </c>
      <c r="E543" t="s">
        <v>56</v>
      </c>
      <c r="F543" t="s">
        <v>3966</v>
      </c>
      <c r="G543" t="str">
        <f>IF(ISNA(MATCH(A543,'ESO zone constants'!$A$2:$A$9998,0)),"","X")</f>
        <v>X</v>
      </c>
    </row>
    <row r="544" spans="1:7" x14ac:dyDescent="0.25">
      <c r="A544" s="38">
        <v>932</v>
      </c>
      <c r="B544">
        <v>542</v>
      </c>
      <c r="C544">
        <v>20</v>
      </c>
      <c r="D544" t="s">
        <v>1277</v>
      </c>
      <c r="E544" t="s">
        <v>55</v>
      </c>
      <c r="F544" t="s">
        <v>3967</v>
      </c>
      <c r="G544" t="str">
        <f>IF(ISNA(MATCH(A544,'ESO zone constants'!$A$2:$A$9998,0)),"","X")</f>
        <v>X</v>
      </c>
    </row>
    <row r="545" spans="1:7" x14ac:dyDescent="0.25">
      <c r="A545" s="38">
        <v>933</v>
      </c>
      <c r="B545">
        <v>543</v>
      </c>
      <c r="C545">
        <v>19</v>
      </c>
      <c r="D545" t="s">
        <v>1278</v>
      </c>
      <c r="E545" t="s">
        <v>58</v>
      </c>
      <c r="F545" t="s">
        <v>3968</v>
      </c>
      <c r="G545" t="str">
        <f>IF(ISNA(MATCH(A545,'ESO zone constants'!$A$2:$A$9998,0)),"","X")</f>
        <v>X</v>
      </c>
    </row>
    <row r="546" spans="1:7" x14ac:dyDescent="0.25">
      <c r="A546" s="38">
        <v>934</v>
      </c>
      <c r="B546">
        <v>544</v>
      </c>
      <c r="C546">
        <v>41</v>
      </c>
      <c r="D546" t="s">
        <v>1279</v>
      </c>
      <c r="E546" t="s">
        <v>63</v>
      </c>
      <c r="F546" t="s">
        <v>3969</v>
      </c>
      <c r="G546" t="str">
        <f>IF(ISNA(MATCH(A546,'ESO zone constants'!$A$2:$A$9998,0)),"","X")</f>
        <v>X</v>
      </c>
    </row>
    <row r="547" spans="1:7" x14ac:dyDescent="0.25">
      <c r="A547" s="38">
        <v>935</v>
      </c>
      <c r="B547">
        <v>545</v>
      </c>
      <c r="C547">
        <v>381</v>
      </c>
      <c r="D547" t="s">
        <v>1280</v>
      </c>
      <c r="E547" t="s">
        <v>141</v>
      </c>
      <c r="F547" t="s">
        <v>3970</v>
      </c>
      <c r="G547" t="str">
        <f>IF(ISNA(MATCH(A547,'ESO zone constants'!$A$2:$A$9998,0)),"","X")</f>
        <v>X</v>
      </c>
    </row>
    <row r="548" spans="1:7" x14ac:dyDescent="0.25">
      <c r="A548" s="38">
        <v>936</v>
      </c>
      <c r="B548">
        <v>546</v>
      </c>
      <c r="C548">
        <v>3</v>
      </c>
      <c r="D548" t="s">
        <v>1281</v>
      </c>
      <c r="E548" t="s">
        <v>42</v>
      </c>
      <c r="F548" t="s">
        <v>3971</v>
      </c>
      <c r="G548" t="str">
        <f>IF(ISNA(MATCH(A548,'ESO zone constants'!$A$2:$A$9998,0)),"","X")</f>
        <v>X</v>
      </c>
    </row>
    <row r="549" spans="1:7" x14ac:dyDescent="0.25">
      <c r="A549" s="38">
        <v>937</v>
      </c>
      <c r="B549">
        <v>547</v>
      </c>
      <c r="C549">
        <v>57</v>
      </c>
      <c r="D549" t="s">
        <v>1282</v>
      </c>
      <c r="E549" t="s">
        <v>651</v>
      </c>
      <c r="F549" t="s">
        <v>3110</v>
      </c>
      <c r="G549" t="str">
        <f>IF(ISNA(MATCH(A549,'ESO zone constants'!$A$2:$A$9998,0)),"","X")</f>
        <v>X</v>
      </c>
    </row>
    <row r="550" spans="1:7" x14ac:dyDescent="0.25">
      <c r="A550" s="38">
        <v>938</v>
      </c>
      <c r="B550">
        <v>548</v>
      </c>
      <c r="C550">
        <v>104</v>
      </c>
      <c r="D550" t="s">
        <v>1283</v>
      </c>
      <c r="E550" t="s">
        <v>652</v>
      </c>
      <c r="F550" t="s">
        <v>3109</v>
      </c>
      <c r="G550" t="str">
        <f>IF(ISNA(MATCH(A550,'ESO zone constants'!$A$2:$A$9998,0)),"","X")</f>
        <v>X</v>
      </c>
    </row>
    <row r="551" spans="1:7" x14ac:dyDescent="0.25">
      <c r="A551" s="38">
        <v>939</v>
      </c>
      <c r="B551">
        <v>549</v>
      </c>
      <c r="C551">
        <v>381</v>
      </c>
      <c r="D551" t="s">
        <v>1284</v>
      </c>
      <c r="E551" t="s">
        <v>653</v>
      </c>
      <c r="F551" t="s">
        <v>3972</v>
      </c>
      <c r="G551" t="str">
        <f>IF(ISNA(MATCH(A551,'ESO zone constants'!$A$2:$A$9998,0)),"","X")</f>
        <v>X</v>
      </c>
    </row>
    <row r="552" spans="1:7" x14ac:dyDescent="0.25">
      <c r="A552" s="38">
        <v>940</v>
      </c>
      <c r="B552">
        <v>550</v>
      </c>
      <c r="C552">
        <v>381</v>
      </c>
      <c r="D552" t="s">
        <v>1285</v>
      </c>
      <c r="E552" t="s">
        <v>654</v>
      </c>
      <c r="F552" t="s">
        <v>3111</v>
      </c>
      <c r="G552" t="str">
        <f>IF(ISNA(MATCH(A552,'ESO zone constants'!$A$2:$A$9998,0)),"","X")</f>
        <v>X</v>
      </c>
    </row>
    <row r="553" spans="1:7" x14ac:dyDescent="0.25">
      <c r="A553" s="38">
        <v>941</v>
      </c>
      <c r="B553">
        <v>551</v>
      </c>
      <c r="C553">
        <v>41</v>
      </c>
      <c r="D553" t="s">
        <v>1286</v>
      </c>
      <c r="E553" t="s">
        <v>655</v>
      </c>
      <c r="F553" t="s">
        <v>3113</v>
      </c>
      <c r="G553" t="str">
        <f>IF(ISNA(MATCH(A553,'ESO zone constants'!$A$2:$A$9998,0)),"","X")</f>
        <v>X</v>
      </c>
    </row>
    <row r="554" spans="1:7" x14ac:dyDescent="0.25">
      <c r="A554" s="38">
        <v>942</v>
      </c>
      <c r="B554">
        <v>552</v>
      </c>
      <c r="C554">
        <v>3</v>
      </c>
      <c r="D554" t="s">
        <v>1287</v>
      </c>
      <c r="E554" t="s">
        <v>656</v>
      </c>
      <c r="F554" t="s">
        <v>3112</v>
      </c>
      <c r="G554" t="str">
        <f>IF(ISNA(MATCH(A554,'ESO zone constants'!$A$2:$A$9998,0)),"","X")</f>
        <v>X</v>
      </c>
    </row>
    <row r="555" spans="1:7" x14ac:dyDescent="0.25">
      <c r="A555" s="38">
        <v>943</v>
      </c>
      <c r="B555">
        <v>553</v>
      </c>
      <c r="C555">
        <v>3</v>
      </c>
      <c r="D555" t="s">
        <v>1288</v>
      </c>
      <c r="E555" t="s">
        <v>657</v>
      </c>
      <c r="F555" t="s">
        <v>3115</v>
      </c>
      <c r="G555" t="str">
        <f>IF(ISNA(MATCH(A555,'ESO zone constants'!$A$2:$A$9998,0)),"","X")</f>
        <v>X</v>
      </c>
    </row>
    <row r="556" spans="1:7" x14ac:dyDescent="0.25">
      <c r="A556" s="38">
        <v>944</v>
      </c>
      <c r="B556">
        <v>554</v>
      </c>
      <c r="C556">
        <v>382</v>
      </c>
      <c r="D556" t="s">
        <v>1289</v>
      </c>
      <c r="E556" t="s">
        <v>658</v>
      </c>
      <c r="F556" t="s">
        <v>3114</v>
      </c>
      <c r="G556" t="str">
        <f>IF(ISNA(MATCH(A556,'ESO zone constants'!$A$2:$A$9998,0)),"","X")</f>
        <v>X</v>
      </c>
    </row>
    <row r="557" spans="1:7" x14ac:dyDescent="0.25">
      <c r="A557" s="38">
        <v>945</v>
      </c>
      <c r="B557">
        <v>555</v>
      </c>
      <c r="C557">
        <v>41</v>
      </c>
      <c r="D557" t="s">
        <v>1290</v>
      </c>
      <c r="E557" t="s">
        <v>659</v>
      </c>
      <c r="F557" t="s">
        <v>3116</v>
      </c>
      <c r="G557" t="str">
        <f>IF(ISNA(MATCH(A557,'ESO zone constants'!$A$2:$A$9998,0)),"","X")</f>
        <v>X</v>
      </c>
    </row>
    <row r="558" spans="1:7" x14ac:dyDescent="0.25">
      <c r="A558" s="38">
        <v>946</v>
      </c>
      <c r="B558">
        <v>556</v>
      </c>
      <c r="C558">
        <v>849</v>
      </c>
      <c r="D558" t="s">
        <v>660</v>
      </c>
      <c r="E558" t="s">
        <v>660</v>
      </c>
      <c r="F558" t="s">
        <v>660</v>
      </c>
      <c r="G558" t="str">
        <f>IF(ISNA(MATCH(A558,'ESO zone constants'!$A$2:$A$9998,0)),"","X")</f>
        <v>X</v>
      </c>
    </row>
    <row r="559" spans="1:7" x14ac:dyDescent="0.25">
      <c r="A559" s="38">
        <v>947</v>
      </c>
      <c r="B559">
        <v>557</v>
      </c>
      <c r="C559">
        <v>849</v>
      </c>
      <c r="D559" t="s">
        <v>661</v>
      </c>
      <c r="E559" t="s">
        <v>661</v>
      </c>
      <c r="F559" t="s">
        <v>661</v>
      </c>
      <c r="G559" t="str">
        <f>IF(ISNA(MATCH(A559,'ESO zone constants'!$A$2:$A$9998,0)),"","X")</f>
        <v>X</v>
      </c>
    </row>
    <row r="560" spans="1:7" x14ac:dyDescent="0.25">
      <c r="A560" s="38">
        <v>948</v>
      </c>
      <c r="B560">
        <v>558</v>
      </c>
      <c r="C560">
        <v>849</v>
      </c>
      <c r="D560" t="s">
        <v>662</v>
      </c>
      <c r="E560" t="s">
        <v>662</v>
      </c>
      <c r="F560" t="s">
        <v>662</v>
      </c>
      <c r="G560" t="str">
        <f>IF(ISNA(MATCH(A560,'ESO zone constants'!$A$2:$A$9998,0)),"","X")</f>
        <v>X</v>
      </c>
    </row>
    <row r="561" spans="1:7" x14ac:dyDescent="0.25">
      <c r="A561" s="38">
        <v>949</v>
      </c>
      <c r="B561">
        <v>559</v>
      </c>
      <c r="C561">
        <v>849</v>
      </c>
      <c r="D561" t="s">
        <v>1291</v>
      </c>
      <c r="E561" t="s">
        <v>663</v>
      </c>
      <c r="F561" t="s">
        <v>3973</v>
      </c>
      <c r="G561" t="str">
        <f>IF(ISNA(MATCH(A561,'ESO zone constants'!$A$2:$A$9998,0)),"","X")</f>
        <v>X</v>
      </c>
    </row>
    <row r="562" spans="1:7" x14ac:dyDescent="0.25">
      <c r="A562" s="38">
        <v>950</v>
      </c>
      <c r="B562">
        <v>560</v>
      </c>
      <c r="C562">
        <v>849</v>
      </c>
      <c r="D562" t="s">
        <v>664</v>
      </c>
      <c r="E562" t="s">
        <v>664</v>
      </c>
      <c r="F562" t="s">
        <v>664</v>
      </c>
      <c r="G562" t="str">
        <f>IF(ISNA(MATCH(A562,'ESO zone constants'!$A$2:$A$9998,0)),"","X")</f>
        <v>X</v>
      </c>
    </row>
    <row r="563" spans="1:7" x14ac:dyDescent="0.25">
      <c r="A563" s="38">
        <v>951</v>
      </c>
      <c r="B563">
        <v>561</v>
      </c>
      <c r="C563">
        <v>849</v>
      </c>
      <c r="D563" t="s">
        <v>1292</v>
      </c>
      <c r="E563" t="s">
        <v>665</v>
      </c>
      <c r="F563" t="s">
        <v>3974</v>
      </c>
      <c r="G563" t="str">
        <f>IF(ISNA(MATCH(A563,'ESO zone constants'!$A$2:$A$9998,0)),"","X")</f>
        <v>X</v>
      </c>
    </row>
    <row r="564" spans="1:7" x14ac:dyDescent="0.25">
      <c r="A564" s="38">
        <v>952</v>
      </c>
      <c r="B564">
        <v>562</v>
      </c>
      <c r="C564">
        <v>849</v>
      </c>
      <c r="D564" t="s">
        <v>1293</v>
      </c>
      <c r="E564" t="s">
        <v>666</v>
      </c>
      <c r="F564" t="s">
        <v>3975</v>
      </c>
      <c r="G564" t="str">
        <f>IF(ISNA(MATCH(A564,'ESO zone constants'!$A$2:$A$9998,0)),"","X")</f>
        <v>X</v>
      </c>
    </row>
    <row r="565" spans="1:7" x14ac:dyDescent="0.25">
      <c r="A565" s="38">
        <v>953</v>
      </c>
      <c r="B565">
        <v>563</v>
      </c>
      <c r="C565">
        <v>849</v>
      </c>
      <c r="D565" t="s">
        <v>667</v>
      </c>
      <c r="E565" t="s">
        <v>667</v>
      </c>
      <c r="F565" t="s">
        <v>3976</v>
      </c>
      <c r="G565" t="str">
        <f>IF(ISNA(MATCH(A565,'ESO zone constants'!$A$2:$A$9998,0)),"","X")</f>
        <v>X</v>
      </c>
    </row>
    <row r="566" spans="1:7" x14ac:dyDescent="0.25">
      <c r="A566" s="38">
        <v>954</v>
      </c>
      <c r="B566">
        <v>564</v>
      </c>
      <c r="C566">
        <v>849</v>
      </c>
      <c r="D566" t="s">
        <v>668</v>
      </c>
      <c r="E566" t="s">
        <v>668</v>
      </c>
      <c r="F566" t="s">
        <v>3977</v>
      </c>
      <c r="G566" t="str">
        <f>IF(ISNA(MATCH(A566,'ESO zone constants'!$A$2:$A$9998,0)),"","X")</f>
        <v>X</v>
      </c>
    </row>
    <row r="567" spans="1:7" x14ac:dyDescent="0.25">
      <c r="A567" s="38">
        <v>955</v>
      </c>
      <c r="B567">
        <v>565</v>
      </c>
      <c r="C567">
        <v>849</v>
      </c>
      <c r="D567" t="s">
        <v>1294</v>
      </c>
      <c r="E567" t="s">
        <v>669</v>
      </c>
      <c r="F567" t="s">
        <v>3978</v>
      </c>
      <c r="G567" t="str">
        <f>IF(ISNA(MATCH(A567,'ESO zone constants'!$A$2:$A$9998,0)),"","X")</f>
        <v>X</v>
      </c>
    </row>
    <row r="568" spans="1:7" x14ac:dyDescent="0.25">
      <c r="A568" s="38">
        <v>956</v>
      </c>
      <c r="B568">
        <v>566</v>
      </c>
      <c r="C568">
        <v>849</v>
      </c>
      <c r="D568" t="s">
        <v>670</v>
      </c>
      <c r="E568" t="s">
        <v>670</v>
      </c>
      <c r="F568" t="s">
        <v>670</v>
      </c>
      <c r="G568" t="str">
        <f>IF(ISNA(MATCH(A568,'ESO zone constants'!$A$2:$A$9998,0)),"","X")</f>
        <v>X</v>
      </c>
    </row>
    <row r="569" spans="1:7" x14ac:dyDescent="0.25">
      <c r="A569" s="38">
        <v>957</v>
      </c>
      <c r="B569">
        <v>567</v>
      </c>
      <c r="C569">
        <v>849</v>
      </c>
      <c r="D569" t="s">
        <v>1295</v>
      </c>
      <c r="E569" t="s">
        <v>671</v>
      </c>
      <c r="F569" t="s">
        <v>3979</v>
      </c>
      <c r="G569" t="str">
        <f>IF(ISNA(MATCH(A569,'ESO zone constants'!$A$2:$A$9998,0)),"","X")</f>
        <v>X</v>
      </c>
    </row>
    <row r="570" spans="1:7" x14ac:dyDescent="0.25">
      <c r="A570" s="38">
        <v>958</v>
      </c>
      <c r="B570">
        <v>568</v>
      </c>
      <c r="C570">
        <v>849</v>
      </c>
      <c r="D570" t="s">
        <v>1296</v>
      </c>
      <c r="E570" t="s">
        <v>672</v>
      </c>
      <c r="F570" t="s">
        <v>3980</v>
      </c>
      <c r="G570" t="str">
        <f>IF(ISNA(MATCH(A570,'ESO zone constants'!$A$2:$A$9998,0)),"","X")</f>
        <v>X</v>
      </c>
    </row>
    <row r="571" spans="1:7" x14ac:dyDescent="0.25">
      <c r="A571" s="38">
        <v>959</v>
      </c>
      <c r="B571">
        <v>569</v>
      </c>
      <c r="C571">
        <v>849</v>
      </c>
      <c r="D571" t="s">
        <v>1297</v>
      </c>
      <c r="E571" t="s">
        <v>673</v>
      </c>
      <c r="F571" t="s">
        <v>3981</v>
      </c>
      <c r="G571" t="str">
        <f>IF(ISNA(MATCH(A571,'ESO zone constants'!$A$2:$A$9998,0)),"","X")</f>
        <v>X</v>
      </c>
    </row>
    <row r="572" spans="1:7" x14ac:dyDescent="0.25">
      <c r="A572" s="38">
        <v>960</v>
      </c>
      <c r="B572">
        <v>570</v>
      </c>
      <c r="C572">
        <v>849</v>
      </c>
      <c r="D572" t="s">
        <v>1298</v>
      </c>
      <c r="E572" t="s">
        <v>674</v>
      </c>
      <c r="F572" t="s">
        <v>3982</v>
      </c>
      <c r="G572" t="str">
        <f>IF(ISNA(MATCH(A572,'ESO zone constants'!$A$2:$A$9998,0)),"","X")</f>
        <v>X</v>
      </c>
    </row>
    <row r="573" spans="1:7" x14ac:dyDescent="0.25">
      <c r="A573" s="38">
        <v>961</v>
      </c>
      <c r="B573">
        <v>571</v>
      </c>
      <c r="C573">
        <v>849</v>
      </c>
      <c r="D573" t="s">
        <v>675</v>
      </c>
      <c r="E573" t="s">
        <v>675</v>
      </c>
      <c r="F573" t="s">
        <v>675</v>
      </c>
      <c r="G573" t="str">
        <f>IF(ISNA(MATCH(A573,'ESO zone constants'!$A$2:$A$9998,0)),"","X")</f>
        <v>X</v>
      </c>
    </row>
    <row r="574" spans="1:7" x14ac:dyDescent="0.25">
      <c r="A574" s="38">
        <v>962</v>
      </c>
      <c r="B574">
        <v>572</v>
      </c>
      <c r="C574">
        <v>849</v>
      </c>
      <c r="D574" t="s">
        <v>1299</v>
      </c>
      <c r="E574" t="s">
        <v>676</v>
      </c>
      <c r="F574" t="s">
        <v>3983</v>
      </c>
      <c r="G574" t="str">
        <f>IF(ISNA(MATCH(A574,'ESO zone constants'!$A$2:$A$9998,0)),"","X")</f>
        <v>X</v>
      </c>
    </row>
    <row r="575" spans="1:7" x14ac:dyDescent="0.25">
      <c r="A575" s="38">
        <v>963</v>
      </c>
      <c r="B575">
        <v>573</v>
      </c>
      <c r="C575">
        <v>849</v>
      </c>
      <c r="D575" t="s">
        <v>1300</v>
      </c>
      <c r="E575" t="s">
        <v>677</v>
      </c>
      <c r="F575" t="s">
        <v>3984</v>
      </c>
      <c r="G575" t="str">
        <f>IF(ISNA(MATCH(A575,'ESO zone constants'!$A$2:$A$9998,0)),"","X")</f>
        <v>X</v>
      </c>
    </row>
    <row r="576" spans="1:7" x14ac:dyDescent="0.25">
      <c r="A576" s="38">
        <v>964</v>
      </c>
      <c r="B576">
        <v>574</v>
      </c>
      <c r="C576">
        <v>849</v>
      </c>
      <c r="D576" t="s">
        <v>1301</v>
      </c>
      <c r="E576" t="s">
        <v>678</v>
      </c>
      <c r="F576" t="s">
        <v>3985</v>
      </c>
      <c r="G576" t="str">
        <f>IF(ISNA(MATCH(A576,'ESO zone constants'!$A$2:$A$9998,0)),"","X")</f>
        <v>X</v>
      </c>
    </row>
    <row r="577" spans="1:7" x14ac:dyDescent="0.25">
      <c r="A577" s="38">
        <v>965</v>
      </c>
      <c r="B577">
        <v>575</v>
      </c>
      <c r="C577">
        <v>849</v>
      </c>
      <c r="D577" t="s">
        <v>679</v>
      </c>
      <c r="E577" t="s">
        <v>679</v>
      </c>
      <c r="F577" t="s">
        <v>679</v>
      </c>
      <c r="G577" t="str">
        <f>IF(ISNA(MATCH(A577,'ESO zone constants'!$A$2:$A$9998,0)),"","X")</f>
        <v>X</v>
      </c>
    </row>
    <row r="578" spans="1:7" x14ac:dyDescent="0.25">
      <c r="A578" s="38">
        <v>966</v>
      </c>
      <c r="B578">
        <v>576</v>
      </c>
      <c r="C578">
        <v>849</v>
      </c>
      <c r="D578" t="s">
        <v>1302</v>
      </c>
      <c r="E578" t="s">
        <v>680</v>
      </c>
      <c r="F578" t="s">
        <v>3986</v>
      </c>
      <c r="G578" t="str">
        <f>IF(ISNA(MATCH(A578,'ESO zone constants'!$A$2:$A$9998,0)),"","X")</f>
        <v>X</v>
      </c>
    </row>
    <row r="579" spans="1:7" x14ac:dyDescent="0.25">
      <c r="A579" s="38">
        <v>967</v>
      </c>
      <c r="B579">
        <v>577</v>
      </c>
      <c r="C579">
        <v>849</v>
      </c>
      <c r="D579" t="s">
        <v>1303</v>
      </c>
      <c r="E579" t="s">
        <v>681</v>
      </c>
      <c r="F579" t="s">
        <v>3987</v>
      </c>
      <c r="G579" t="str">
        <f>IF(ISNA(MATCH(A579,'ESO zone constants'!$A$2:$A$9998,0)),"","X")</f>
        <v>X</v>
      </c>
    </row>
    <row r="580" spans="1:7" x14ac:dyDescent="0.25">
      <c r="A580" s="38">
        <v>968</v>
      </c>
      <c r="B580">
        <v>578</v>
      </c>
      <c r="C580">
        <v>849</v>
      </c>
      <c r="D580" t="s">
        <v>1304</v>
      </c>
      <c r="E580" t="s">
        <v>682</v>
      </c>
      <c r="F580" t="s">
        <v>3988</v>
      </c>
      <c r="G580" t="str">
        <f>IF(ISNA(MATCH(A580,'ESO zone constants'!$A$2:$A$9998,0)),"","X")</f>
        <v>X</v>
      </c>
    </row>
    <row r="581" spans="1:7" x14ac:dyDescent="0.25">
      <c r="A581" s="38">
        <v>969</v>
      </c>
      <c r="B581">
        <v>579</v>
      </c>
      <c r="C581">
        <v>849</v>
      </c>
      <c r="D581" t="s">
        <v>683</v>
      </c>
      <c r="E581" t="s">
        <v>683</v>
      </c>
      <c r="F581" t="s">
        <v>683</v>
      </c>
      <c r="G581" t="str">
        <f>IF(ISNA(MATCH(A581,'ESO zone constants'!$A$2:$A$9998,0)),"","X")</f>
        <v>X</v>
      </c>
    </row>
    <row r="582" spans="1:7" x14ac:dyDescent="0.25">
      <c r="A582" s="38">
        <v>970</v>
      </c>
      <c r="B582">
        <v>580</v>
      </c>
      <c r="C582">
        <v>849</v>
      </c>
      <c r="D582" t="s">
        <v>1305</v>
      </c>
      <c r="E582" t="s">
        <v>684</v>
      </c>
      <c r="F582" t="s">
        <v>3989</v>
      </c>
      <c r="G582" t="str">
        <f>IF(ISNA(MATCH(A582,'ESO zone constants'!$A$2:$A$9998,0)),"","X")</f>
        <v>X</v>
      </c>
    </row>
    <row r="583" spans="1:7" x14ac:dyDescent="0.25">
      <c r="A583" s="38">
        <v>971</v>
      </c>
      <c r="B583">
        <v>581</v>
      </c>
      <c r="C583">
        <v>849</v>
      </c>
      <c r="D583" t="s">
        <v>1306</v>
      </c>
      <c r="E583" t="s">
        <v>685</v>
      </c>
      <c r="F583" t="s">
        <v>3990</v>
      </c>
      <c r="G583" t="str">
        <f>IF(ISNA(MATCH(A583,'ESO zone constants'!$A$2:$A$9998,0)),"","X")</f>
        <v>X</v>
      </c>
    </row>
    <row r="584" spans="1:7" x14ac:dyDescent="0.25">
      <c r="A584" s="38">
        <v>972</v>
      </c>
      <c r="B584">
        <v>582</v>
      </c>
      <c r="C584">
        <v>849</v>
      </c>
      <c r="D584" t="s">
        <v>1307</v>
      </c>
      <c r="E584" t="s">
        <v>686</v>
      </c>
      <c r="F584" t="s">
        <v>3991</v>
      </c>
      <c r="G584" t="str">
        <f>IF(ISNA(MATCH(A584,'ESO zone constants'!$A$2:$A$9998,0)),"","X")</f>
        <v>X</v>
      </c>
    </row>
    <row r="585" spans="1:7" x14ac:dyDescent="0.25">
      <c r="A585" s="38">
        <v>973</v>
      </c>
      <c r="B585">
        <v>583</v>
      </c>
      <c r="C585">
        <v>888</v>
      </c>
      <c r="D585" t="s">
        <v>1308</v>
      </c>
      <c r="E585" t="s">
        <v>45</v>
      </c>
      <c r="F585" t="s">
        <v>3992</v>
      </c>
      <c r="G585" t="str">
        <f>IF(ISNA(MATCH(A585,'ESO zone constants'!$A$2:$A$9998,0)),"","X")</f>
        <v>X</v>
      </c>
    </row>
    <row r="586" spans="1:7" x14ac:dyDescent="0.25">
      <c r="A586" s="38">
        <v>974</v>
      </c>
      <c r="B586">
        <v>584</v>
      </c>
      <c r="C586">
        <v>888</v>
      </c>
      <c r="D586" t="s">
        <v>125</v>
      </c>
      <c r="E586" t="s">
        <v>44</v>
      </c>
      <c r="F586" t="s">
        <v>3993</v>
      </c>
      <c r="G586" t="str">
        <f>IF(ISNA(MATCH(A586,'ESO zone constants'!$A$2:$A$9998,0)),"","X")</f>
        <v>X</v>
      </c>
    </row>
    <row r="587" spans="1:7" x14ac:dyDescent="0.25">
      <c r="A587" s="38">
        <v>975</v>
      </c>
      <c r="B587">
        <v>585</v>
      </c>
      <c r="C587">
        <v>849</v>
      </c>
      <c r="D587" t="s">
        <v>1309</v>
      </c>
      <c r="E587" t="s">
        <v>687</v>
      </c>
      <c r="F587" t="s">
        <v>3148</v>
      </c>
      <c r="G587" t="str">
        <f>IF(ISNA(MATCH(A587,'ESO zone constants'!$A$2:$A$9998,0)),"","X")</f>
        <v>X</v>
      </c>
    </row>
    <row r="588" spans="1:7" x14ac:dyDescent="0.25">
      <c r="A588" s="38">
        <v>977</v>
      </c>
      <c r="B588">
        <v>586</v>
      </c>
      <c r="C588">
        <v>849</v>
      </c>
      <c r="D588" t="s">
        <v>1311</v>
      </c>
      <c r="E588" t="s">
        <v>688</v>
      </c>
      <c r="F588" t="s">
        <v>3995</v>
      </c>
      <c r="G588" t="str">
        <f>IF(ISNA(MATCH(A588,'ESO zone constants'!$A$2:$A$9998,0)),"","X")</f>
        <v>X</v>
      </c>
    </row>
    <row r="589" spans="1:7" x14ac:dyDescent="0.25">
      <c r="A589" s="38">
        <v>979</v>
      </c>
      <c r="B589">
        <v>587</v>
      </c>
      <c r="C589">
        <v>849</v>
      </c>
      <c r="D589" t="s">
        <v>1303</v>
      </c>
      <c r="E589" t="s">
        <v>681</v>
      </c>
      <c r="F589" t="s">
        <v>3987</v>
      </c>
      <c r="G589" t="str">
        <f>IF(ISNA(MATCH(A589,'ESO zone constants'!$A$2:$A$9998,0)),"","X")</f>
        <v>X</v>
      </c>
    </row>
    <row r="590" spans="1:7" x14ac:dyDescent="0.25">
      <c r="A590" s="38">
        <v>980</v>
      </c>
      <c r="B590">
        <v>588</v>
      </c>
      <c r="C590">
        <v>980</v>
      </c>
      <c r="D590" t="s">
        <v>1313</v>
      </c>
      <c r="E590" t="s">
        <v>78</v>
      </c>
      <c r="F590" t="s">
        <v>2862</v>
      </c>
      <c r="G590" t="str">
        <f>IF(ISNA(MATCH(A590,'ESO zone constants'!$A$2:$A$9998,0)),"","X")</f>
        <v>X</v>
      </c>
    </row>
    <row r="591" spans="1:7" x14ac:dyDescent="0.25">
      <c r="A591" s="38">
        <v>981</v>
      </c>
      <c r="B591">
        <v>589</v>
      </c>
      <c r="C591">
        <v>980</v>
      </c>
      <c r="D591" t="s">
        <v>1314</v>
      </c>
      <c r="E591" t="s">
        <v>689</v>
      </c>
      <c r="F591" t="s">
        <v>3996</v>
      </c>
      <c r="G591" t="str">
        <f>IF(ISNA(MATCH(A591,'ESO zone constants'!$A$2:$A$9998,0)),"","X")</f>
        <v>X</v>
      </c>
    </row>
    <row r="592" spans="1:7" x14ac:dyDescent="0.25">
      <c r="A592" s="38">
        <v>982</v>
      </c>
      <c r="B592">
        <v>590</v>
      </c>
      <c r="C592">
        <v>980</v>
      </c>
      <c r="D592" t="s">
        <v>1315</v>
      </c>
      <c r="E592" t="s">
        <v>690</v>
      </c>
      <c r="F592" t="s">
        <v>3997</v>
      </c>
      <c r="G592" t="str">
        <f>IF(ISNA(MATCH(A592,'ESO zone constants'!$A$2:$A$9998,0)),"","X")</f>
        <v>X</v>
      </c>
    </row>
    <row r="593" spans="1:7" x14ac:dyDescent="0.25">
      <c r="A593" s="38">
        <v>983</v>
      </c>
      <c r="B593">
        <v>591</v>
      </c>
      <c r="C593">
        <v>980</v>
      </c>
      <c r="D593" t="s">
        <v>1316</v>
      </c>
      <c r="E593" t="s">
        <v>691</v>
      </c>
      <c r="F593" t="s">
        <v>3998</v>
      </c>
      <c r="G593" t="str">
        <f>IF(ISNA(MATCH(A593,'ESO zone constants'!$A$2:$A$9998,0)),"","X")</f>
        <v>X</v>
      </c>
    </row>
    <row r="594" spans="1:7" x14ac:dyDescent="0.25">
      <c r="A594" s="38">
        <v>984</v>
      </c>
      <c r="B594">
        <v>592</v>
      </c>
      <c r="C594">
        <v>980</v>
      </c>
      <c r="D594" t="s">
        <v>1317</v>
      </c>
      <c r="E594" t="s">
        <v>692</v>
      </c>
      <c r="F594" t="s">
        <v>3999</v>
      </c>
      <c r="G594" t="str">
        <f>IF(ISNA(MATCH(A594,'ESO zone constants'!$A$2:$A$9998,0)),"","X")</f>
        <v>X</v>
      </c>
    </row>
    <row r="595" spans="1:7" x14ac:dyDescent="0.25">
      <c r="A595" s="38">
        <v>985</v>
      </c>
      <c r="B595">
        <v>593</v>
      </c>
      <c r="C595">
        <v>980</v>
      </c>
      <c r="D595" t="s">
        <v>1318</v>
      </c>
      <c r="E595" t="s">
        <v>693</v>
      </c>
      <c r="F595" t="s">
        <v>4000</v>
      </c>
      <c r="G595" t="str">
        <f>IF(ISNA(MATCH(A595,'ESO zone constants'!$A$2:$A$9998,0)),"","X")</f>
        <v>X</v>
      </c>
    </row>
    <row r="596" spans="1:7" x14ac:dyDescent="0.25">
      <c r="A596" s="38">
        <v>986</v>
      </c>
      <c r="B596">
        <v>594</v>
      </c>
      <c r="C596">
        <v>980</v>
      </c>
      <c r="D596" t="s">
        <v>1319</v>
      </c>
      <c r="E596" t="s">
        <v>694</v>
      </c>
      <c r="F596" t="s">
        <v>4001</v>
      </c>
      <c r="G596" t="str">
        <f>IF(ISNA(MATCH(A596,'ESO zone constants'!$A$2:$A$9998,0)),"","X")</f>
        <v>X</v>
      </c>
    </row>
    <row r="597" spans="1:7" x14ac:dyDescent="0.25">
      <c r="A597" s="38">
        <v>988</v>
      </c>
      <c r="B597">
        <v>595</v>
      </c>
      <c r="C597">
        <v>980</v>
      </c>
      <c r="D597" t="s">
        <v>1303</v>
      </c>
      <c r="E597" t="s">
        <v>695</v>
      </c>
      <c r="F597" t="s">
        <v>4002</v>
      </c>
      <c r="G597" t="str">
        <f>IF(ISNA(MATCH(A597,'ESO zone constants'!$A$2:$A$9998,0)),"","X")</f>
        <v>X</v>
      </c>
    </row>
    <row r="598" spans="1:7" x14ac:dyDescent="0.25">
      <c r="A598" s="38">
        <v>989</v>
      </c>
      <c r="B598">
        <v>596</v>
      </c>
      <c r="C598">
        <v>980</v>
      </c>
      <c r="D598" t="s">
        <v>1321</v>
      </c>
      <c r="E598" t="s">
        <v>696</v>
      </c>
      <c r="F598" t="s">
        <v>4003</v>
      </c>
      <c r="G598" t="str">
        <f>IF(ISNA(MATCH(A598,'ESO zone constants'!$A$2:$A$9998,0)),"","X")</f>
        <v>X</v>
      </c>
    </row>
    <row r="599" spans="1:7" x14ac:dyDescent="0.25">
      <c r="A599" s="38">
        <v>990</v>
      </c>
      <c r="B599">
        <v>597</v>
      </c>
      <c r="C599">
        <v>980</v>
      </c>
      <c r="D599" t="s">
        <v>1322</v>
      </c>
      <c r="E599" t="s">
        <v>697</v>
      </c>
      <c r="F599" t="s">
        <v>697</v>
      </c>
      <c r="G599" t="str">
        <f>IF(ISNA(MATCH(A599,'ESO zone constants'!$A$2:$A$9998,0)),"","X")</f>
        <v>X</v>
      </c>
    </row>
    <row r="600" spans="1:7" x14ac:dyDescent="0.25">
      <c r="A600" s="38">
        <v>991</v>
      </c>
      <c r="B600">
        <v>598</v>
      </c>
      <c r="C600">
        <v>980</v>
      </c>
      <c r="D600" t="s">
        <v>698</v>
      </c>
      <c r="E600" t="s">
        <v>698</v>
      </c>
      <c r="F600" t="s">
        <v>698</v>
      </c>
      <c r="G600" t="str">
        <f>IF(ISNA(MATCH(A600,'ESO zone constants'!$A$2:$A$9998,0)),"","X")</f>
        <v>X</v>
      </c>
    </row>
    <row r="601" spans="1:7" x14ac:dyDescent="0.25">
      <c r="A601" s="38">
        <v>992</v>
      </c>
      <c r="B601">
        <v>599</v>
      </c>
      <c r="C601">
        <v>980</v>
      </c>
      <c r="D601" t="s">
        <v>1323</v>
      </c>
      <c r="E601" t="s">
        <v>699</v>
      </c>
      <c r="F601" t="s">
        <v>4004</v>
      </c>
      <c r="G601" t="str">
        <f>IF(ISNA(MATCH(A601,'ESO zone constants'!$A$2:$A$9998,0)),"","X")</f>
        <v>X</v>
      </c>
    </row>
    <row r="602" spans="1:7" x14ac:dyDescent="0.25">
      <c r="A602" s="38">
        <v>993</v>
      </c>
      <c r="B602">
        <v>600</v>
      </c>
      <c r="C602">
        <v>980</v>
      </c>
      <c r="D602" t="s">
        <v>1324</v>
      </c>
      <c r="E602" t="s">
        <v>700</v>
      </c>
      <c r="F602" t="s">
        <v>4005</v>
      </c>
      <c r="G602" t="str">
        <f>IF(ISNA(MATCH(A602,'ESO zone constants'!$A$2:$A$9998,0)),"","X")</f>
        <v>X</v>
      </c>
    </row>
    <row r="603" spans="1:7" x14ac:dyDescent="0.25">
      <c r="A603" s="38">
        <v>994</v>
      </c>
      <c r="B603">
        <v>601</v>
      </c>
      <c r="C603">
        <v>849</v>
      </c>
      <c r="D603" t="s">
        <v>1325</v>
      </c>
      <c r="E603" t="s">
        <v>701</v>
      </c>
      <c r="F603" t="s">
        <v>3150</v>
      </c>
      <c r="G603" t="str">
        <f>IF(ISNA(MATCH(A603,'ESO zone constants'!$A$2:$A$9998,0)),"","X")</f>
        <v>X</v>
      </c>
    </row>
    <row r="604" spans="1:7" x14ac:dyDescent="0.25">
      <c r="A604" s="38">
        <v>995</v>
      </c>
      <c r="B604">
        <v>602</v>
      </c>
      <c r="C604">
        <v>849</v>
      </c>
      <c r="D604" t="s">
        <v>1326</v>
      </c>
      <c r="E604" t="s">
        <v>702</v>
      </c>
      <c r="F604" t="s">
        <v>3151</v>
      </c>
      <c r="G604" t="str">
        <f>IF(ISNA(MATCH(A604,'ESO zone constants'!$A$2:$A$9998,0)),"","X")</f>
        <v>X</v>
      </c>
    </row>
    <row r="605" spans="1:7" x14ac:dyDescent="0.25">
      <c r="A605" s="38">
        <v>996</v>
      </c>
      <c r="B605">
        <v>603</v>
      </c>
      <c r="C605">
        <v>849</v>
      </c>
      <c r="D605" t="s">
        <v>703</v>
      </c>
      <c r="E605" t="s">
        <v>703</v>
      </c>
      <c r="F605" t="s">
        <v>703</v>
      </c>
      <c r="G605" t="str">
        <f>IF(ISNA(MATCH(A605,'ESO zone constants'!$A$2:$A$9998,0)),"","X")</f>
        <v>X</v>
      </c>
    </row>
    <row r="606" spans="1:7" x14ac:dyDescent="0.25">
      <c r="A606" s="38">
        <v>997</v>
      </c>
      <c r="B606">
        <v>604</v>
      </c>
      <c r="C606">
        <v>849</v>
      </c>
      <c r="D606" t="s">
        <v>1327</v>
      </c>
      <c r="E606" t="s">
        <v>704</v>
      </c>
      <c r="F606" t="s">
        <v>3152</v>
      </c>
      <c r="G606" t="str">
        <f>IF(ISNA(MATCH(A606,'ESO zone constants'!$A$2:$A$9998,0)),"","X")</f>
        <v>X</v>
      </c>
    </row>
    <row r="607" spans="1:7" x14ac:dyDescent="0.25">
      <c r="A607" s="38">
        <v>998</v>
      </c>
      <c r="B607">
        <v>605</v>
      </c>
      <c r="C607">
        <v>381</v>
      </c>
      <c r="D607" t="s">
        <v>705</v>
      </c>
      <c r="E607" t="s">
        <v>705</v>
      </c>
      <c r="F607" t="s">
        <v>705</v>
      </c>
      <c r="G607" t="str">
        <f>IF(ISNA(MATCH(A607,'ESO zone constants'!$A$2:$A$9998,0)),"","X")</f>
        <v>X</v>
      </c>
    </row>
    <row r="608" spans="1:7" x14ac:dyDescent="0.25">
      <c r="A608" s="38">
        <v>999</v>
      </c>
      <c r="B608">
        <v>606</v>
      </c>
      <c r="C608">
        <v>980</v>
      </c>
      <c r="D608" t="s">
        <v>788</v>
      </c>
      <c r="E608" t="s">
        <v>706</v>
      </c>
      <c r="F608" t="s">
        <v>3528</v>
      </c>
      <c r="G608" t="str">
        <f>IF(ISNA(MATCH(A608,'ESO zone constants'!$A$2:$A$9998,0)),"","X")</f>
        <v>X</v>
      </c>
    </row>
    <row r="609" spans="1:7" x14ac:dyDescent="0.25">
      <c r="A609" s="38">
        <v>1000</v>
      </c>
      <c r="B609">
        <v>607</v>
      </c>
      <c r="C609">
        <v>980</v>
      </c>
      <c r="D609" t="s">
        <v>1328</v>
      </c>
      <c r="E609" t="s">
        <v>707</v>
      </c>
      <c r="F609" t="s">
        <v>3161</v>
      </c>
      <c r="G609" t="str">
        <f>IF(ISNA(MATCH(A609,'ESO zone constants'!$A$2:$A$9998,0)),"","X")</f>
        <v>X</v>
      </c>
    </row>
    <row r="610" spans="1:7" x14ac:dyDescent="0.25">
      <c r="A610" s="38">
        <v>1004</v>
      </c>
      <c r="B610">
        <v>608</v>
      </c>
      <c r="C610">
        <v>980</v>
      </c>
      <c r="D610" t="s">
        <v>1331</v>
      </c>
      <c r="E610" t="s">
        <v>708</v>
      </c>
      <c r="F610" t="s">
        <v>4008</v>
      </c>
      <c r="G610" t="str">
        <f>IF(ISNA(MATCH(A610,'ESO zone constants'!$A$2:$A$9998,0)),"","X")</f>
        <v>X</v>
      </c>
    </row>
    <row r="611" spans="1:7" x14ac:dyDescent="0.25">
      <c r="A611" s="38">
        <v>1005</v>
      </c>
      <c r="B611">
        <v>609</v>
      </c>
      <c r="C611">
        <v>1005</v>
      </c>
      <c r="D611" t="s">
        <v>1332</v>
      </c>
      <c r="E611" t="s">
        <v>709</v>
      </c>
      <c r="F611" t="s">
        <v>3158</v>
      </c>
      <c r="G611" t="str">
        <f>IF(ISNA(MATCH(A611,'ESO zone constants'!$A$2:$A$9998,0)),"","X")</f>
        <v>X</v>
      </c>
    </row>
    <row r="612" spans="1:7" x14ac:dyDescent="0.25">
      <c r="A612" s="38">
        <v>1006</v>
      </c>
      <c r="B612">
        <v>610</v>
      </c>
      <c r="C612">
        <v>3</v>
      </c>
      <c r="D612" t="s">
        <v>1333</v>
      </c>
      <c r="E612" t="s">
        <v>710</v>
      </c>
      <c r="F612" t="s">
        <v>3157</v>
      </c>
      <c r="G612" t="str">
        <f>IF(ISNA(MATCH(A612,'ESO zone constants'!$A$2:$A$9998,0)),"","X")</f>
        <v>X</v>
      </c>
    </row>
    <row r="613" spans="1:7" x14ac:dyDescent="0.25">
      <c r="A613" s="38">
        <v>1007</v>
      </c>
      <c r="B613">
        <v>611</v>
      </c>
      <c r="C613">
        <v>888</v>
      </c>
      <c r="D613" t="s">
        <v>1334</v>
      </c>
      <c r="E613" t="s">
        <v>711</v>
      </c>
      <c r="F613" t="s">
        <v>3160</v>
      </c>
      <c r="G613" t="str">
        <f>IF(ISNA(MATCH(A613,'ESO zone constants'!$A$2:$A$9998,0)),"","X")</f>
        <v>X</v>
      </c>
    </row>
    <row r="614" spans="1:7" x14ac:dyDescent="0.25">
      <c r="A614" s="38">
        <v>1008</v>
      </c>
      <c r="B614">
        <v>612</v>
      </c>
      <c r="C614">
        <v>347</v>
      </c>
      <c r="D614" t="s">
        <v>1335</v>
      </c>
      <c r="E614" t="s">
        <v>712</v>
      </c>
      <c r="F614" t="s">
        <v>3159</v>
      </c>
      <c r="G614" t="str">
        <f>IF(ISNA(MATCH(A614,'ESO zone constants'!$A$2:$A$9998,0)),"","X")</f>
        <v>X</v>
      </c>
    </row>
    <row r="615" spans="1:7" x14ac:dyDescent="0.25">
      <c r="A615" s="38">
        <v>1009</v>
      </c>
      <c r="B615">
        <v>613</v>
      </c>
      <c r="C615">
        <v>92</v>
      </c>
      <c r="D615" t="s">
        <v>1336</v>
      </c>
      <c r="E615" t="s">
        <v>69</v>
      </c>
      <c r="F615" t="s">
        <v>4009</v>
      </c>
      <c r="G615" t="str">
        <f>IF(ISNA(MATCH(A615,'ESO zone constants'!$A$2:$A$9998,0)),"","X")</f>
        <v>X</v>
      </c>
    </row>
    <row r="616" spans="1:7" x14ac:dyDescent="0.25">
      <c r="A616" s="38">
        <v>1010</v>
      </c>
      <c r="B616">
        <v>614</v>
      </c>
      <c r="C616">
        <v>19</v>
      </c>
      <c r="D616" t="s">
        <v>1337</v>
      </c>
      <c r="E616" t="s">
        <v>74</v>
      </c>
      <c r="F616" t="s">
        <v>4010</v>
      </c>
      <c r="G616" t="str">
        <f>IF(ISNA(MATCH(A616,'ESO zone constants'!$A$2:$A$9998,0)),"","X")</f>
        <v>X</v>
      </c>
    </row>
    <row r="617" spans="1:7" x14ac:dyDescent="0.25">
      <c r="A617" s="38">
        <v>1011</v>
      </c>
      <c r="B617">
        <v>615</v>
      </c>
      <c r="C617">
        <v>1011</v>
      </c>
      <c r="D617" t="s">
        <v>1338</v>
      </c>
      <c r="E617" t="s">
        <v>79</v>
      </c>
      <c r="F617" t="s">
        <v>2863</v>
      </c>
      <c r="G617" t="str">
        <f>IF(ISNA(MATCH(A617,'ESO zone constants'!$A$2:$A$9998,0)),"","X")</f>
        <v>X</v>
      </c>
    </row>
    <row r="618" spans="1:7" x14ac:dyDescent="0.25">
      <c r="A618" s="38">
        <v>1012</v>
      </c>
      <c r="B618">
        <v>616</v>
      </c>
      <c r="C618">
        <v>381</v>
      </c>
      <c r="D618" t="s">
        <v>1329</v>
      </c>
      <c r="E618" t="s">
        <v>713</v>
      </c>
      <c r="F618" t="s">
        <v>4006</v>
      </c>
      <c r="G618" t="str">
        <f>IF(ISNA(MATCH(A618,'ESO zone constants'!$A$2:$A$9998,0)),"","X")</f>
        <v>X</v>
      </c>
    </row>
    <row r="619" spans="1:7" x14ac:dyDescent="0.25">
      <c r="A619" s="38">
        <v>1013</v>
      </c>
      <c r="B619">
        <v>617</v>
      </c>
      <c r="C619">
        <v>1011</v>
      </c>
      <c r="D619" t="s">
        <v>1339</v>
      </c>
      <c r="E619" t="s">
        <v>714</v>
      </c>
      <c r="F619" t="s">
        <v>4011</v>
      </c>
      <c r="G619" t="str">
        <f>IF(ISNA(MATCH(A619,'ESO zone constants'!$A$2:$A$9998,0)),"","X")</f>
        <v>X</v>
      </c>
    </row>
    <row r="620" spans="1:7" x14ac:dyDescent="0.25">
      <c r="A620" s="38">
        <v>1014</v>
      </c>
      <c r="B620">
        <v>618</v>
      </c>
      <c r="C620">
        <v>1011</v>
      </c>
      <c r="D620" t="s">
        <v>715</v>
      </c>
      <c r="E620" t="s">
        <v>715</v>
      </c>
      <c r="F620" t="s">
        <v>715</v>
      </c>
      <c r="G620" t="str">
        <f>IF(ISNA(MATCH(A620,'ESO zone constants'!$A$2:$A$9998,0)),"","X")</f>
        <v>X</v>
      </c>
    </row>
    <row r="621" spans="1:7" x14ac:dyDescent="0.25">
      <c r="A621" s="38">
        <v>1015</v>
      </c>
      <c r="B621">
        <v>619</v>
      </c>
      <c r="C621">
        <v>1011</v>
      </c>
      <c r="D621" t="s">
        <v>1340</v>
      </c>
      <c r="E621" t="s">
        <v>716</v>
      </c>
      <c r="F621" t="s">
        <v>4012</v>
      </c>
      <c r="G621" t="str">
        <f>IF(ISNA(MATCH(A621,'ESO zone constants'!$A$2:$A$9998,0)),"","X")</f>
        <v>X</v>
      </c>
    </row>
    <row r="622" spans="1:7" x14ac:dyDescent="0.25">
      <c r="A622" s="38">
        <v>1016</v>
      </c>
      <c r="B622">
        <v>620</v>
      </c>
      <c r="C622">
        <v>1011</v>
      </c>
      <c r="D622" t="s">
        <v>1341</v>
      </c>
      <c r="E622" t="s">
        <v>717</v>
      </c>
      <c r="F622" t="s">
        <v>4013</v>
      </c>
      <c r="G622" t="str">
        <f>IF(ISNA(MATCH(A622,'ESO zone constants'!$A$2:$A$9998,0)),"","X")</f>
        <v>X</v>
      </c>
    </row>
    <row r="623" spans="1:7" x14ac:dyDescent="0.25">
      <c r="A623" s="38">
        <v>1017</v>
      </c>
      <c r="B623">
        <v>621</v>
      </c>
      <c r="C623">
        <v>1011</v>
      </c>
      <c r="D623" t="s">
        <v>1342</v>
      </c>
      <c r="E623" t="s">
        <v>718</v>
      </c>
      <c r="F623" t="s">
        <v>4014</v>
      </c>
      <c r="G623" t="str">
        <f>IF(ISNA(MATCH(A623,'ESO zone constants'!$A$2:$A$9998,0)),"","X")</f>
        <v>X</v>
      </c>
    </row>
    <row r="624" spans="1:7" x14ac:dyDescent="0.25">
      <c r="A624" s="38">
        <v>1018</v>
      </c>
      <c r="B624">
        <v>622</v>
      </c>
      <c r="C624">
        <v>1011</v>
      </c>
      <c r="D624" t="s">
        <v>1343</v>
      </c>
      <c r="E624" t="s">
        <v>719</v>
      </c>
      <c r="F624" t="s">
        <v>4015</v>
      </c>
      <c r="G624" t="str">
        <f>IF(ISNA(MATCH(A624,'ESO zone constants'!$A$2:$A$9998,0)),"","X")</f>
        <v>X</v>
      </c>
    </row>
    <row r="625" spans="1:7" x14ac:dyDescent="0.25">
      <c r="A625" s="38">
        <v>1019</v>
      </c>
      <c r="B625">
        <v>623</v>
      </c>
      <c r="C625">
        <v>1011</v>
      </c>
      <c r="D625" t="s">
        <v>1344</v>
      </c>
      <c r="E625" t="s">
        <v>720</v>
      </c>
      <c r="F625" t="s">
        <v>4016</v>
      </c>
      <c r="G625" t="str">
        <f>IF(ISNA(MATCH(A625,'ESO zone constants'!$A$2:$A$9998,0)),"","X")</f>
        <v>X</v>
      </c>
    </row>
    <row r="626" spans="1:7" x14ac:dyDescent="0.25">
      <c r="A626" s="38">
        <v>1020</v>
      </c>
      <c r="B626">
        <v>624</v>
      </c>
      <c r="C626">
        <v>1011</v>
      </c>
      <c r="D626" t="s">
        <v>721</v>
      </c>
      <c r="E626" t="s">
        <v>721</v>
      </c>
      <c r="F626" t="s">
        <v>4017</v>
      </c>
      <c r="G626" t="str">
        <f>IF(ISNA(MATCH(A626,'ESO zone constants'!$A$2:$A$9998,0)),"","X")</f>
        <v>X</v>
      </c>
    </row>
    <row r="627" spans="1:7" x14ac:dyDescent="0.25">
      <c r="A627" s="38">
        <v>1021</v>
      </c>
      <c r="B627">
        <v>625</v>
      </c>
      <c r="C627">
        <v>1011</v>
      </c>
      <c r="D627" t="s">
        <v>1345</v>
      </c>
      <c r="E627" t="s">
        <v>722</v>
      </c>
      <c r="F627" t="s">
        <v>4018</v>
      </c>
      <c r="G627" t="str">
        <f>IF(ISNA(MATCH(A627,'ESO zone constants'!$A$2:$A$9998,0)),"","X")</f>
        <v>X</v>
      </c>
    </row>
    <row r="628" spans="1:7" x14ac:dyDescent="0.25">
      <c r="A628" s="38">
        <v>1022</v>
      </c>
      <c r="B628">
        <v>626</v>
      </c>
      <c r="C628">
        <v>1011</v>
      </c>
      <c r="D628" t="s">
        <v>1346</v>
      </c>
      <c r="E628" t="s">
        <v>723</v>
      </c>
      <c r="F628" t="s">
        <v>4019</v>
      </c>
      <c r="G628" t="str">
        <f>IF(ISNA(MATCH(A628,'ESO zone constants'!$A$2:$A$9998,0)),"","X")</f>
        <v>X</v>
      </c>
    </row>
    <row r="629" spans="1:7" x14ac:dyDescent="0.25">
      <c r="A629" s="38">
        <v>1023</v>
      </c>
      <c r="B629">
        <v>627</v>
      </c>
      <c r="C629">
        <v>1011</v>
      </c>
      <c r="D629" t="s">
        <v>1347</v>
      </c>
      <c r="E629" t="s">
        <v>724</v>
      </c>
      <c r="F629" t="s">
        <v>4020</v>
      </c>
      <c r="G629" t="str">
        <f>IF(ISNA(MATCH(A629,'ESO zone constants'!$A$2:$A$9998,0)),"","X")</f>
        <v>X</v>
      </c>
    </row>
    <row r="630" spans="1:7" x14ac:dyDescent="0.25">
      <c r="A630" s="38">
        <v>1024</v>
      </c>
      <c r="B630">
        <v>628</v>
      </c>
      <c r="C630">
        <v>1011</v>
      </c>
      <c r="D630" t="s">
        <v>774</v>
      </c>
      <c r="E630" t="s">
        <v>725</v>
      </c>
      <c r="F630" t="s">
        <v>3514</v>
      </c>
      <c r="G630" t="str">
        <f>IF(ISNA(MATCH(A630,'ESO zone constants'!$A$2:$A$9998,0)),"","X")</f>
        <v>X</v>
      </c>
    </row>
    <row r="631" spans="1:7" x14ac:dyDescent="0.25">
      <c r="A631" s="38">
        <v>1025</v>
      </c>
      <c r="B631">
        <v>629</v>
      </c>
      <c r="C631">
        <v>1011</v>
      </c>
      <c r="D631" t="s">
        <v>775</v>
      </c>
      <c r="E631" t="s">
        <v>726</v>
      </c>
      <c r="F631" t="s">
        <v>3515</v>
      </c>
      <c r="G631" t="str">
        <f>IF(ISNA(MATCH(A631,'ESO zone constants'!$A$2:$A$9998,0)),"","X")</f>
        <v>X</v>
      </c>
    </row>
    <row r="632" spans="1:7" x14ac:dyDescent="0.25">
      <c r="A632" s="38">
        <v>1026</v>
      </c>
      <c r="B632">
        <v>630</v>
      </c>
      <c r="C632">
        <v>1011</v>
      </c>
      <c r="D632" t="s">
        <v>1330</v>
      </c>
      <c r="E632" t="s">
        <v>727</v>
      </c>
      <c r="F632" t="s">
        <v>4007</v>
      </c>
      <c r="G632" t="str">
        <f>IF(ISNA(MATCH(A632,'ESO zone constants'!$A$2:$A$9998,0)),"","X")</f>
        <v>X</v>
      </c>
    </row>
    <row r="633" spans="1:7" x14ac:dyDescent="0.25">
      <c r="A633" s="38">
        <v>1027</v>
      </c>
      <c r="B633">
        <v>631</v>
      </c>
      <c r="C633">
        <v>1011</v>
      </c>
      <c r="D633" t="s">
        <v>728</v>
      </c>
      <c r="E633" t="s">
        <v>728</v>
      </c>
      <c r="F633" t="s">
        <v>2864</v>
      </c>
      <c r="G633" t="str">
        <f>IF(ISNA(MATCH(A633,'ESO zone constants'!$A$2:$A$9998,0)),"","X")</f>
        <v>X</v>
      </c>
    </row>
    <row r="634" spans="1:7" x14ac:dyDescent="0.25">
      <c r="A634" s="38">
        <v>1028</v>
      </c>
      <c r="B634">
        <v>632</v>
      </c>
      <c r="C634">
        <v>1011</v>
      </c>
      <c r="D634" t="s">
        <v>776</v>
      </c>
      <c r="E634" t="s">
        <v>729</v>
      </c>
      <c r="F634" t="s">
        <v>3516</v>
      </c>
      <c r="G634" t="str">
        <f>IF(ISNA(MATCH(A634,'ESO zone constants'!$A$2:$A$9998,0)),"","X")</f>
        <v>X</v>
      </c>
    </row>
    <row r="635" spans="1:7" x14ac:dyDescent="0.25">
      <c r="A635" s="38">
        <v>1029</v>
      </c>
      <c r="B635">
        <v>633</v>
      </c>
      <c r="C635">
        <v>1011</v>
      </c>
      <c r="D635" t="s">
        <v>777</v>
      </c>
      <c r="E635" t="s">
        <v>730</v>
      </c>
      <c r="F635" t="s">
        <v>3517</v>
      </c>
      <c r="G635" t="str">
        <f>IF(ISNA(MATCH(A635,'ESO zone constants'!$A$2:$A$9998,0)),"","X")</f>
        <v>X</v>
      </c>
    </row>
    <row r="636" spans="1:7" x14ac:dyDescent="0.25">
      <c r="A636" s="38">
        <v>1030</v>
      </c>
      <c r="B636">
        <v>634</v>
      </c>
      <c r="C636">
        <v>1011</v>
      </c>
      <c r="D636" t="s">
        <v>778</v>
      </c>
      <c r="E636" t="s">
        <v>731</v>
      </c>
      <c r="F636" t="s">
        <v>3518</v>
      </c>
      <c r="G636" t="str">
        <f>IF(ISNA(MATCH(A636,'ESO zone constants'!$A$2:$A$9998,0)),"","X")</f>
        <v>X</v>
      </c>
    </row>
    <row r="637" spans="1:7" x14ac:dyDescent="0.25">
      <c r="A637" s="38">
        <v>1031</v>
      </c>
      <c r="B637">
        <v>635</v>
      </c>
      <c r="C637">
        <v>1011</v>
      </c>
      <c r="D637" t="s">
        <v>779</v>
      </c>
      <c r="E637" t="s">
        <v>732</v>
      </c>
      <c r="F637" t="s">
        <v>3519</v>
      </c>
      <c r="G637" t="str">
        <f>IF(ISNA(MATCH(A637,'ESO zone constants'!$A$2:$A$9998,0)),"","X")</f>
        <v>X</v>
      </c>
    </row>
    <row r="638" spans="1:7" x14ac:dyDescent="0.25">
      <c r="A638" s="38">
        <v>1032</v>
      </c>
      <c r="B638">
        <v>636</v>
      </c>
      <c r="C638">
        <v>1011</v>
      </c>
      <c r="D638" t="s">
        <v>780</v>
      </c>
      <c r="E638" t="s">
        <v>733</v>
      </c>
      <c r="F638" t="s">
        <v>3520</v>
      </c>
      <c r="G638" t="str">
        <f>IF(ISNA(MATCH(A638,'ESO zone constants'!$A$2:$A$9998,0)),"","X")</f>
        <v>X</v>
      </c>
    </row>
    <row r="639" spans="1:7" x14ac:dyDescent="0.25">
      <c r="A639" s="38">
        <v>1033</v>
      </c>
      <c r="B639">
        <v>637</v>
      </c>
      <c r="C639">
        <v>1011</v>
      </c>
      <c r="D639" t="s">
        <v>781</v>
      </c>
      <c r="E639" t="s">
        <v>734</v>
      </c>
      <c r="F639" t="s">
        <v>3521</v>
      </c>
      <c r="G639" t="str">
        <f>IF(ISNA(MATCH(A639,'ESO zone constants'!$A$2:$A$9998,0)),"","X")</f>
        <v>X</v>
      </c>
    </row>
    <row r="640" spans="1:7" x14ac:dyDescent="0.25">
      <c r="A640" s="38">
        <v>1034</v>
      </c>
      <c r="B640">
        <v>638</v>
      </c>
      <c r="C640">
        <v>1011</v>
      </c>
      <c r="D640" t="s">
        <v>782</v>
      </c>
      <c r="E640" t="s">
        <v>735</v>
      </c>
      <c r="F640" t="s">
        <v>3522</v>
      </c>
      <c r="G640" t="str">
        <f>IF(ISNA(MATCH(A640,'ESO zone constants'!$A$2:$A$9998,0)),"","X")</f>
        <v>X</v>
      </c>
    </row>
    <row r="641" spans="1:7" x14ac:dyDescent="0.25">
      <c r="A641" s="38">
        <v>1035</v>
      </c>
      <c r="B641">
        <v>639</v>
      </c>
      <c r="C641">
        <v>1011</v>
      </c>
      <c r="D641" t="s">
        <v>1329</v>
      </c>
      <c r="E641" t="s">
        <v>713</v>
      </c>
      <c r="F641" t="s">
        <v>4006</v>
      </c>
      <c r="G641" t="str">
        <f>IF(ISNA(MATCH(A641,'ESO zone constants'!$A$2:$A$9998,0)),"","X")</f>
        <v>X</v>
      </c>
    </row>
    <row r="642" spans="1:7" x14ac:dyDescent="0.25">
      <c r="A642" s="38">
        <v>1036</v>
      </c>
      <c r="B642">
        <v>640</v>
      </c>
      <c r="C642">
        <v>1011</v>
      </c>
      <c r="D642" t="s">
        <v>784</v>
      </c>
      <c r="E642" t="s">
        <v>736</v>
      </c>
      <c r="F642" t="s">
        <v>3524</v>
      </c>
      <c r="G642" t="str">
        <f>IF(ISNA(MATCH(A642,'ESO zone constants'!$A$2:$A$9998,0)),"","X")</f>
        <v>X</v>
      </c>
    </row>
    <row r="643" spans="1:7" x14ac:dyDescent="0.25">
      <c r="A643" s="38">
        <v>1037</v>
      </c>
      <c r="B643">
        <v>641</v>
      </c>
      <c r="C643">
        <v>1011</v>
      </c>
      <c r="D643" t="s">
        <v>785</v>
      </c>
      <c r="E643" t="s">
        <v>737</v>
      </c>
      <c r="F643" t="s">
        <v>3525</v>
      </c>
      <c r="G643" t="str">
        <f>IF(ISNA(MATCH(A643,'ESO zone constants'!$A$2:$A$9998,0)),"","X")</f>
        <v>X</v>
      </c>
    </row>
    <row r="644" spans="1:7" x14ac:dyDescent="0.25">
      <c r="A644" s="38">
        <v>1038</v>
      </c>
      <c r="B644">
        <v>642</v>
      </c>
      <c r="C644">
        <v>1011</v>
      </c>
      <c r="D644" t="s">
        <v>786</v>
      </c>
      <c r="E644" t="s">
        <v>738</v>
      </c>
      <c r="F644" t="s">
        <v>3526</v>
      </c>
      <c r="G644" t="str">
        <f>IF(ISNA(MATCH(A644,'ESO zone constants'!$A$2:$A$9998,0)),"","X")</f>
        <v>X</v>
      </c>
    </row>
    <row r="645" spans="1:7" x14ac:dyDescent="0.25">
      <c r="A645" s="38">
        <v>1039</v>
      </c>
      <c r="B645">
        <v>643</v>
      </c>
      <c r="C645">
        <v>1011</v>
      </c>
      <c r="D645" t="s">
        <v>787</v>
      </c>
      <c r="E645" t="s">
        <v>739</v>
      </c>
      <c r="F645" t="s">
        <v>3527</v>
      </c>
      <c r="G645" t="str">
        <f>IF(ISNA(MATCH(A645,'ESO zone constants'!$A$2:$A$9998,0)),"","X")</f>
        <v>X</v>
      </c>
    </row>
    <row r="646" spans="1:7" x14ac:dyDescent="0.25">
      <c r="A646" s="38">
        <v>1040</v>
      </c>
      <c r="B646">
        <v>644</v>
      </c>
      <c r="C646">
        <v>1011</v>
      </c>
      <c r="D646" t="s">
        <v>788</v>
      </c>
      <c r="E646" t="s">
        <v>706</v>
      </c>
      <c r="F646" t="s">
        <v>3528</v>
      </c>
      <c r="G646" t="str">
        <f>IF(ISNA(MATCH(A646,'ESO zone constants'!$A$2:$A$9998,0)),"","X")</f>
        <v>X</v>
      </c>
    </row>
    <row r="647" spans="1:7" x14ac:dyDescent="0.25">
      <c r="A647" s="38">
        <v>1042</v>
      </c>
      <c r="B647">
        <v>645</v>
      </c>
      <c r="C647">
        <v>684</v>
      </c>
      <c r="D647" t="s">
        <v>789</v>
      </c>
      <c r="E647" t="s">
        <v>740</v>
      </c>
      <c r="F647" t="s">
        <v>3529</v>
      </c>
      <c r="G647" t="str">
        <f>IF(ISNA(MATCH(A647,'ESO zone constants'!$A$2:$A$9998,0)),"","X")</f>
        <v>X</v>
      </c>
    </row>
    <row r="648" spans="1:7" x14ac:dyDescent="0.25">
      <c r="A648" s="38">
        <v>1043</v>
      </c>
      <c r="B648">
        <v>646</v>
      </c>
      <c r="C648">
        <v>980</v>
      </c>
      <c r="D648" t="s">
        <v>1320</v>
      </c>
      <c r="E648" t="s">
        <v>741</v>
      </c>
      <c r="F648" t="s">
        <v>3162</v>
      </c>
      <c r="G648" t="str">
        <f>IF(ISNA(MATCH(A648,'ESO zone constants'!$A$2:$A$9998,0)),"","X")</f>
        <v>X</v>
      </c>
    </row>
    <row r="649" spans="1:7" x14ac:dyDescent="0.25">
      <c r="A649" s="38">
        <v>1044</v>
      </c>
      <c r="B649">
        <v>647</v>
      </c>
      <c r="C649">
        <v>823</v>
      </c>
      <c r="D649" t="s">
        <v>1312</v>
      </c>
      <c r="E649" t="s">
        <v>742</v>
      </c>
      <c r="F649" t="s">
        <v>3177</v>
      </c>
      <c r="G649" t="str">
        <f>IF(ISNA(MATCH(A649,'ESO zone constants'!$A$2:$A$9998,0)),"","X")</f>
        <v>X</v>
      </c>
    </row>
    <row r="650" spans="1:7" x14ac:dyDescent="0.25">
      <c r="A650" s="38">
        <v>1045</v>
      </c>
      <c r="B650">
        <v>648</v>
      </c>
      <c r="C650">
        <v>816</v>
      </c>
      <c r="D650" t="s">
        <v>792</v>
      </c>
      <c r="E650" t="s">
        <v>743</v>
      </c>
      <c r="F650" t="s">
        <v>3176</v>
      </c>
      <c r="G650" t="str">
        <f>IF(ISNA(MATCH(A650,'ESO zone constants'!$A$2:$A$9998,0)),"","X")</f>
        <v>X</v>
      </c>
    </row>
    <row r="651" spans="1:7" x14ac:dyDescent="0.25">
      <c r="A651" s="38">
        <v>1046</v>
      </c>
      <c r="B651">
        <v>649</v>
      </c>
      <c r="C651">
        <v>1011</v>
      </c>
      <c r="D651" t="s">
        <v>1310</v>
      </c>
      <c r="E651" t="s">
        <v>744</v>
      </c>
      <c r="F651" t="s">
        <v>3994</v>
      </c>
      <c r="G651" t="str">
        <f>IF(ISNA(MATCH(A651,'ESO zone constants'!$A$2:$A$9998,0)),"","X")</f>
        <v>X</v>
      </c>
    </row>
    <row r="652" spans="1:7" x14ac:dyDescent="0.25">
      <c r="A652" s="38">
        <v>1047</v>
      </c>
      <c r="B652">
        <v>650</v>
      </c>
      <c r="C652">
        <v>1011</v>
      </c>
      <c r="D652" t="s">
        <v>793</v>
      </c>
      <c r="E652" t="s">
        <v>745</v>
      </c>
      <c r="F652" t="s">
        <v>3530</v>
      </c>
      <c r="G652" t="str">
        <f>IF(ISNA(MATCH(A652,'ESO zone constants'!$A$2:$A$9998,0)),"","X")</f>
        <v>X</v>
      </c>
    </row>
    <row r="653" spans="1:7" x14ac:dyDescent="0.25">
      <c r="A653" s="38">
        <v>1048</v>
      </c>
      <c r="B653">
        <v>651</v>
      </c>
      <c r="C653">
        <v>1011</v>
      </c>
      <c r="D653" t="s">
        <v>794</v>
      </c>
      <c r="E653" t="s">
        <v>746</v>
      </c>
      <c r="F653" t="s">
        <v>3531</v>
      </c>
      <c r="G653" t="str">
        <f>IF(ISNA(MATCH(A653,'ESO zone constants'!$A$2:$A$9998,0)),"","X")</f>
        <v>X</v>
      </c>
    </row>
    <row r="654" spans="1:7" x14ac:dyDescent="0.25">
      <c r="A654" s="38">
        <v>1051</v>
      </c>
      <c r="B654">
        <v>652</v>
      </c>
      <c r="C654">
        <v>1011</v>
      </c>
      <c r="D654" t="s">
        <v>795</v>
      </c>
      <c r="E654" t="s">
        <v>747</v>
      </c>
      <c r="F654" t="s">
        <v>3179</v>
      </c>
      <c r="G654" t="str">
        <f>IF(ISNA(MATCH(A654,'ESO zone constants'!$A$2:$A$9998,0)),"","X")</f>
        <v>X</v>
      </c>
    </row>
    <row r="655" spans="1:7" x14ac:dyDescent="0.25">
      <c r="A655" s="38">
        <v>1052</v>
      </c>
      <c r="B655">
        <v>653</v>
      </c>
      <c r="C655">
        <v>382</v>
      </c>
      <c r="D655" t="s">
        <v>796</v>
      </c>
      <c r="E655" t="s">
        <v>73</v>
      </c>
      <c r="F655" t="s">
        <v>3532</v>
      </c>
      <c r="G655" t="str">
        <f>IF(ISNA(MATCH(A655,'ESO zone constants'!$A$2:$A$9998,0)),"","X")</f>
        <v>X</v>
      </c>
    </row>
    <row r="656" spans="1:7" x14ac:dyDescent="0.25">
      <c r="A656" s="38">
        <v>1055</v>
      </c>
      <c r="B656">
        <v>654</v>
      </c>
      <c r="C656">
        <v>108</v>
      </c>
      <c r="D656" t="s">
        <v>1263</v>
      </c>
      <c r="E656" t="s">
        <v>41</v>
      </c>
      <c r="F656" t="s">
        <v>3953</v>
      </c>
      <c r="G656" t="str">
        <f>IF(ISNA(MATCH(A656,'ESO zone constants'!$A$2:$A$9998,0)),"","X")</f>
        <v>X</v>
      </c>
    </row>
    <row r="657" spans="1:7" x14ac:dyDescent="0.25">
      <c r="A657" s="38">
        <v>1059</v>
      </c>
      <c r="B657">
        <v>655</v>
      </c>
      <c r="C657">
        <v>1011</v>
      </c>
      <c r="D657" t="s">
        <v>797</v>
      </c>
      <c r="E657" t="s">
        <v>749</v>
      </c>
      <c r="F657" t="s">
        <v>3534</v>
      </c>
      <c r="G657" t="str">
        <f>IF(ISNA(MATCH(A657,'ESO zone constants'!$A$2:$A$9998,0)),"","X")</f>
        <v>X</v>
      </c>
    </row>
    <row r="658" spans="1:7" x14ac:dyDescent="0.25">
      <c r="A658" s="38">
        <v>1060</v>
      </c>
      <c r="B658">
        <v>656</v>
      </c>
      <c r="C658">
        <v>1011</v>
      </c>
      <c r="D658" t="s">
        <v>798</v>
      </c>
      <c r="E658" t="s">
        <v>750</v>
      </c>
      <c r="F658" t="s">
        <v>3535</v>
      </c>
      <c r="G658" t="str">
        <f>IF(ISNA(MATCH(A658,'ESO zone constants'!$A$2:$A$9998,0)),"","X")</f>
        <v>X</v>
      </c>
    </row>
    <row r="659" spans="1:7" x14ac:dyDescent="0.25">
      <c r="A659" s="38">
        <v>1061</v>
      </c>
      <c r="B659">
        <v>657</v>
      </c>
      <c r="C659">
        <v>1011</v>
      </c>
      <c r="D659" t="s">
        <v>799</v>
      </c>
      <c r="E659" t="s">
        <v>751</v>
      </c>
      <c r="F659" t="s">
        <v>3536</v>
      </c>
      <c r="G659" t="str">
        <f>IF(ISNA(MATCH(A659,'ESO zone constants'!$A$2:$A$9998,0)),"","X")</f>
        <v>X</v>
      </c>
    </row>
    <row r="660" spans="1:7" x14ac:dyDescent="0.25">
      <c r="A660" s="38">
        <v>1063</v>
      </c>
      <c r="B660">
        <v>658</v>
      </c>
      <c r="C660">
        <v>1027</v>
      </c>
      <c r="D660" t="s">
        <v>801</v>
      </c>
      <c r="E660" t="s">
        <v>753</v>
      </c>
      <c r="F660" t="s">
        <v>3538</v>
      </c>
      <c r="G660" t="str">
        <f>IF(ISNA(MATCH(A660,'ESO zone constants'!$A$2:$A$9998,0)),"","X")</f>
        <v>X</v>
      </c>
    </row>
    <row r="661" spans="1:7" x14ac:dyDescent="0.25">
      <c r="A661" s="38">
        <v>1064</v>
      </c>
      <c r="B661">
        <v>659</v>
      </c>
      <c r="C661">
        <v>103</v>
      </c>
      <c r="D661" t="s">
        <v>802</v>
      </c>
      <c r="E661" t="s">
        <v>754</v>
      </c>
      <c r="F661" t="s">
        <v>3187</v>
      </c>
      <c r="G661" t="str">
        <f>IF(ISNA(MATCH(A661,'ESO zone constants'!$A$2:$A$9998,0)),"","X")</f>
        <v>X</v>
      </c>
    </row>
    <row r="662" spans="1:7" x14ac:dyDescent="0.25">
      <c r="A662" s="38">
        <v>1065</v>
      </c>
      <c r="B662">
        <v>660</v>
      </c>
      <c r="C662">
        <v>726</v>
      </c>
      <c r="D662" t="s">
        <v>1242</v>
      </c>
      <c r="E662" t="s">
        <v>755</v>
      </c>
      <c r="F662" t="s">
        <v>3934</v>
      </c>
      <c r="G662" t="str">
        <f>IF(ISNA(MATCH(A662,'ESO zone constants'!$A$2:$A$9998,0)),"","X")</f>
        <v>X</v>
      </c>
    </row>
    <row r="663" spans="1:7" x14ac:dyDescent="0.25">
      <c r="A663" s="38">
        <v>1066</v>
      </c>
      <c r="B663">
        <v>661</v>
      </c>
      <c r="C663">
        <v>726</v>
      </c>
      <c r="D663" t="s">
        <v>804</v>
      </c>
      <c r="E663" t="s">
        <v>756</v>
      </c>
      <c r="F663" t="s">
        <v>3539</v>
      </c>
      <c r="G663" t="str">
        <f>IF(ISNA(MATCH(A663,'ESO zone constants'!$A$2:$A$9998,0)),"","X")</f>
        <v>X</v>
      </c>
    </row>
    <row r="664" spans="1:7" x14ac:dyDescent="0.25">
      <c r="A664" s="38">
        <v>1067</v>
      </c>
      <c r="B664">
        <v>662</v>
      </c>
      <c r="C664">
        <v>726</v>
      </c>
      <c r="D664" t="s">
        <v>805</v>
      </c>
      <c r="E664" t="s">
        <v>757</v>
      </c>
      <c r="F664" t="s">
        <v>3540</v>
      </c>
      <c r="G664" t="str">
        <f>IF(ISNA(MATCH(A664,'ESO zone constants'!$A$2:$A$9998,0)),"","X")</f>
        <v>X</v>
      </c>
    </row>
    <row r="665" spans="1:7" x14ac:dyDescent="0.25">
      <c r="A665" s="38">
        <v>1068</v>
      </c>
      <c r="B665">
        <v>663</v>
      </c>
      <c r="C665">
        <v>726</v>
      </c>
      <c r="D665" t="s">
        <v>806</v>
      </c>
      <c r="E665" t="s">
        <v>758</v>
      </c>
      <c r="F665" t="s">
        <v>3541</v>
      </c>
      <c r="G665" t="str">
        <f>IF(ISNA(MATCH(A665,'ESO zone constants'!$A$2:$A$9998,0)),"","X")</f>
        <v>X</v>
      </c>
    </row>
    <row r="666" spans="1:7" x14ac:dyDescent="0.25">
      <c r="A666" s="38">
        <v>1069</v>
      </c>
      <c r="B666">
        <v>664</v>
      </c>
      <c r="C666">
        <v>726</v>
      </c>
      <c r="D666" t="s">
        <v>807</v>
      </c>
      <c r="E666" t="s">
        <v>759</v>
      </c>
      <c r="F666" t="s">
        <v>3542</v>
      </c>
      <c r="G666" t="str">
        <f>IF(ISNA(MATCH(A666,'ESO zone constants'!$A$2:$A$9998,0)),"","X")</f>
        <v>X</v>
      </c>
    </row>
    <row r="667" spans="1:7" x14ac:dyDescent="0.25">
      <c r="A667" s="38">
        <v>1070</v>
      </c>
      <c r="B667">
        <v>665</v>
      </c>
      <c r="C667">
        <v>726</v>
      </c>
      <c r="D667" t="s">
        <v>808</v>
      </c>
      <c r="E667" t="s">
        <v>760</v>
      </c>
      <c r="F667" t="s">
        <v>3543</v>
      </c>
      <c r="G667" t="str">
        <f>IF(ISNA(MATCH(A667,'ESO zone constants'!$A$2:$A$9998,0)),"","X")</f>
        <v>X</v>
      </c>
    </row>
    <row r="668" spans="1:7" x14ac:dyDescent="0.25">
      <c r="A668" s="38">
        <v>1071</v>
      </c>
      <c r="B668">
        <v>666</v>
      </c>
      <c r="C668">
        <v>726</v>
      </c>
      <c r="D668" t="s">
        <v>761</v>
      </c>
      <c r="E668" t="s">
        <v>761</v>
      </c>
      <c r="F668" t="s">
        <v>761</v>
      </c>
      <c r="G668" t="str">
        <f>IF(ISNA(MATCH(A668,'ESO zone constants'!$A$2:$A$9998,0)),"","X")</f>
        <v>X</v>
      </c>
    </row>
    <row r="669" spans="1:7" x14ac:dyDescent="0.25">
      <c r="A669" s="38">
        <v>1072</v>
      </c>
      <c r="B669">
        <v>667</v>
      </c>
      <c r="C669">
        <v>117</v>
      </c>
      <c r="D669" t="s">
        <v>762</v>
      </c>
      <c r="E669" t="s">
        <v>762</v>
      </c>
      <c r="F669" t="s">
        <v>762</v>
      </c>
      <c r="G669" t="str">
        <f>IF(ISNA(MATCH(A669,'ESO zone constants'!$A$2:$A$9998,0)),"","X")</f>
        <v>X</v>
      </c>
    </row>
    <row r="670" spans="1:7" x14ac:dyDescent="0.25">
      <c r="A670" s="38">
        <v>1073</v>
      </c>
      <c r="B670">
        <v>668</v>
      </c>
      <c r="C670">
        <v>726</v>
      </c>
      <c r="D670" t="s">
        <v>809</v>
      </c>
      <c r="E670" t="s">
        <v>763</v>
      </c>
      <c r="F670" t="s">
        <v>3544</v>
      </c>
      <c r="G670" t="str">
        <f>IF(ISNA(MATCH(A670,'ESO zone constants'!$A$2:$A$9998,0)),"","X")</f>
        <v>X</v>
      </c>
    </row>
    <row r="671" spans="1:7" x14ac:dyDescent="0.25">
      <c r="A671" s="38">
        <v>1074</v>
      </c>
      <c r="B671">
        <v>669</v>
      </c>
      <c r="C671">
        <v>41</v>
      </c>
      <c r="D671" t="s">
        <v>810</v>
      </c>
      <c r="E671" t="s">
        <v>764</v>
      </c>
      <c r="F671" t="s">
        <v>3545</v>
      </c>
      <c r="G671" t="str">
        <f>IF(ISNA(MATCH(A671,'ESO zone constants'!$A$2:$A$9998,0)),"","X")</f>
        <v>X</v>
      </c>
    </row>
    <row r="672" spans="1:7" x14ac:dyDescent="0.25">
      <c r="A672" s="38">
        <v>1075</v>
      </c>
      <c r="B672">
        <v>670</v>
      </c>
      <c r="C672">
        <v>381</v>
      </c>
      <c r="D672" t="s">
        <v>810</v>
      </c>
      <c r="E672" t="s">
        <v>764</v>
      </c>
      <c r="F672" t="s">
        <v>3545</v>
      </c>
      <c r="G672" t="str">
        <f>IF(ISNA(MATCH(A672,'ESO zone constants'!$A$2:$A$9998,0)),"","X")</f>
        <v>X</v>
      </c>
    </row>
    <row r="673" spans="1:7" x14ac:dyDescent="0.25">
      <c r="A673" s="38">
        <v>1076</v>
      </c>
      <c r="B673">
        <v>671</v>
      </c>
      <c r="C673">
        <v>3</v>
      </c>
      <c r="D673" t="s">
        <v>810</v>
      </c>
      <c r="E673" t="s">
        <v>764</v>
      </c>
      <c r="F673" t="s">
        <v>3545</v>
      </c>
      <c r="G673" t="str">
        <f>IF(ISNA(MATCH(A673,'ESO zone constants'!$A$2:$A$9998,0)),"","X")</f>
        <v>X</v>
      </c>
    </row>
    <row r="674" spans="1:7" x14ac:dyDescent="0.25">
      <c r="A674" s="38">
        <v>1077</v>
      </c>
      <c r="B674">
        <v>672</v>
      </c>
      <c r="C674">
        <v>726</v>
      </c>
      <c r="D674" t="s">
        <v>811</v>
      </c>
      <c r="E674" t="s">
        <v>765</v>
      </c>
      <c r="F674" t="s">
        <v>3546</v>
      </c>
      <c r="G674" t="str">
        <f>IF(ISNA(MATCH(A674,'ESO zone constants'!$A$2:$A$9998,0)),"","X")</f>
        <v>X</v>
      </c>
    </row>
    <row r="675" spans="1:7" x14ac:dyDescent="0.25">
      <c r="A675" s="38">
        <v>1078</v>
      </c>
      <c r="B675">
        <v>673</v>
      </c>
      <c r="C675">
        <v>726</v>
      </c>
      <c r="D675" t="s">
        <v>812</v>
      </c>
      <c r="E675" t="s">
        <v>766</v>
      </c>
      <c r="F675" t="s">
        <v>3547</v>
      </c>
      <c r="G675" t="str">
        <f>IF(ISNA(MATCH(A675,'ESO zone constants'!$A$2:$A$9998,0)),"","X")</f>
        <v>X</v>
      </c>
    </row>
    <row r="676" spans="1:7" x14ac:dyDescent="0.25">
      <c r="A676" s="38">
        <v>1079</v>
      </c>
      <c r="B676">
        <v>674</v>
      </c>
      <c r="C676">
        <v>726</v>
      </c>
      <c r="D676" t="s">
        <v>813</v>
      </c>
      <c r="E676" t="s">
        <v>767</v>
      </c>
      <c r="F676" t="s">
        <v>3548</v>
      </c>
      <c r="G676" t="str">
        <f>IF(ISNA(MATCH(A676,'ESO zone constants'!$A$2:$A$9998,0)),"","X")</f>
        <v>X</v>
      </c>
    </row>
    <row r="677" spans="1:7" x14ac:dyDescent="0.25">
      <c r="A677" s="38">
        <v>1080</v>
      </c>
      <c r="B677">
        <v>675</v>
      </c>
      <c r="C677">
        <v>101</v>
      </c>
      <c r="D677" t="s">
        <v>814</v>
      </c>
      <c r="E677" t="s">
        <v>64</v>
      </c>
      <c r="F677" t="s">
        <v>3549</v>
      </c>
      <c r="G677" t="str">
        <f>IF(ISNA(MATCH(A677,'ESO zone constants'!$A$2:$A$9998,0)),"","X")</f>
        <v>X</v>
      </c>
    </row>
    <row r="678" spans="1:7" x14ac:dyDescent="0.25">
      <c r="A678" s="38">
        <v>1081</v>
      </c>
      <c r="B678">
        <v>676</v>
      </c>
      <c r="C678">
        <v>823</v>
      </c>
      <c r="D678" t="s">
        <v>1241</v>
      </c>
      <c r="E678" t="s">
        <v>67</v>
      </c>
      <c r="F678" t="s">
        <v>3933</v>
      </c>
      <c r="G678" t="str">
        <f>IF(ISNA(MATCH(A678,'ESO zone constants'!$A$2:$A$9998,0)),"","X")</f>
        <v>X</v>
      </c>
    </row>
    <row r="679" spans="1:7" x14ac:dyDescent="0.25">
      <c r="A679" s="38">
        <v>1082</v>
      </c>
      <c r="B679">
        <v>677</v>
      </c>
      <c r="C679">
        <v>726</v>
      </c>
      <c r="D679" t="s">
        <v>1240</v>
      </c>
      <c r="E679" t="s">
        <v>768</v>
      </c>
      <c r="F679" t="s">
        <v>3193</v>
      </c>
      <c r="G679" t="str">
        <f>IF(ISNA(MATCH(A679,'ESO zone constants'!$A$2:$A$9998,0)),"","X")</f>
        <v>X</v>
      </c>
    </row>
    <row r="680" spans="1:7" x14ac:dyDescent="0.25">
      <c r="A680" s="38">
        <v>1083</v>
      </c>
      <c r="B680">
        <v>678</v>
      </c>
      <c r="C680">
        <v>726</v>
      </c>
      <c r="D680" t="s">
        <v>815</v>
      </c>
      <c r="E680" t="s">
        <v>769</v>
      </c>
      <c r="F680" t="s">
        <v>3550</v>
      </c>
      <c r="G680" t="str">
        <f>IF(ISNA(MATCH(A680,'ESO zone constants'!$A$2:$A$9998,0)),"","X")</f>
        <v>X</v>
      </c>
    </row>
    <row r="681" spans="1:7" x14ac:dyDescent="0.25">
      <c r="A681" s="38">
        <v>1085</v>
      </c>
      <c r="B681">
        <v>679</v>
      </c>
      <c r="C681">
        <v>1085</v>
      </c>
      <c r="D681" t="s">
        <v>816</v>
      </c>
      <c r="E681" t="s">
        <v>771</v>
      </c>
      <c r="F681" t="s">
        <v>3551</v>
      </c>
      <c r="G681" t="str">
        <f>IF(ISNA(MATCH(A681,'ESO zone constants'!$A$2:$A$9998,0)),"","X")</f>
        <v>X</v>
      </c>
    </row>
    <row r="682" spans="1:7" x14ac:dyDescent="0.25">
      <c r="A682" s="38">
        <v>1086</v>
      </c>
      <c r="B682">
        <v>680</v>
      </c>
      <c r="C682">
        <v>1086</v>
      </c>
      <c r="D682" t="s">
        <v>4042</v>
      </c>
      <c r="E682" t="s">
        <v>4186</v>
      </c>
      <c r="F682" t="s">
        <v>4157</v>
      </c>
      <c r="G682" t="str">
        <f>IF(ISNA(MATCH(A682,'ESO zone constants'!$A$2:$A$9998,0)),"","X")</f>
        <v>X</v>
      </c>
    </row>
    <row r="683" spans="1:7" x14ac:dyDescent="0.25">
      <c r="A683" s="38">
        <v>1088</v>
      </c>
      <c r="B683">
        <v>681</v>
      </c>
      <c r="C683">
        <v>1086</v>
      </c>
      <c r="D683" t="s">
        <v>4043</v>
      </c>
      <c r="E683" t="s">
        <v>4214</v>
      </c>
      <c r="F683" t="s">
        <v>4185</v>
      </c>
      <c r="G683" t="str">
        <f>IF(ISNA(MATCH(A683,'ESO zone constants'!$A$2:$A$9998,0)),"","X")</f>
        <v>X</v>
      </c>
    </row>
    <row r="684" spans="1:7" x14ac:dyDescent="0.25">
      <c r="A684" s="38">
        <v>1089</v>
      </c>
      <c r="B684">
        <v>682</v>
      </c>
      <c r="C684">
        <v>1086</v>
      </c>
      <c r="D684" t="s">
        <v>4044</v>
      </c>
      <c r="E684" t="s">
        <v>4187</v>
      </c>
      <c r="F684" t="s">
        <v>4158</v>
      </c>
      <c r="G684" t="str">
        <f>IF(ISNA(MATCH(A684,'ESO zone constants'!$A$2:$A$9998,0)),"","X")</f>
        <v>X</v>
      </c>
    </row>
    <row r="685" spans="1:7" x14ac:dyDescent="0.25">
      <c r="A685" s="38">
        <v>1090</v>
      </c>
      <c r="B685">
        <v>683</v>
      </c>
      <c r="C685">
        <v>1086</v>
      </c>
      <c r="D685" t="s">
        <v>4045</v>
      </c>
      <c r="E685" t="s">
        <v>4188</v>
      </c>
      <c r="F685" t="s">
        <v>4159</v>
      </c>
      <c r="G685" t="str">
        <f>IF(ISNA(MATCH(A685,'ESO zone constants'!$A$2:$A$9998,0)),"","X")</f>
        <v>X</v>
      </c>
    </row>
    <row r="686" spans="1:7" x14ac:dyDescent="0.25">
      <c r="A686" s="38">
        <v>1091</v>
      </c>
      <c r="B686">
        <v>684</v>
      </c>
      <c r="C686">
        <v>1086</v>
      </c>
      <c r="D686" t="s">
        <v>4046</v>
      </c>
      <c r="E686" t="s">
        <v>4189</v>
      </c>
      <c r="F686" t="s">
        <v>4160</v>
      </c>
      <c r="G686" t="str">
        <f>IF(ISNA(MATCH(A686,'ESO zone constants'!$A$2:$A$9998,0)),"","X")</f>
        <v>X</v>
      </c>
    </row>
    <row r="687" spans="1:7" x14ac:dyDescent="0.25">
      <c r="A687" s="38">
        <v>1092</v>
      </c>
      <c r="B687">
        <v>685</v>
      </c>
      <c r="C687">
        <v>1086</v>
      </c>
      <c r="D687" t="s">
        <v>4047</v>
      </c>
      <c r="E687" t="s">
        <v>4190</v>
      </c>
      <c r="F687" t="s">
        <v>4161</v>
      </c>
      <c r="G687" t="str">
        <f>IF(ISNA(MATCH(A687,'ESO zone constants'!$A$2:$A$9998,0)),"","X")</f>
        <v>X</v>
      </c>
    </row>
    <row r="688" spans="1:7" x14ac:dyDescent="0.25">
      <c r="A688" s="38">
        <v>1094</v>
      </c>
      <c r="B688">
        <v>686</v>
      </c>
      <c r="C688">
        <v>1086</v>
      </c>
      <c r="D688" t="s">
        <v>4048</v>
      </c>
      <c r="E688" t="s">
        <v>4191</v>
      </c>
      <c r="F688" t="s">
        <v>4162</v>
      </c>
      <c r="G688" t="str">
        <f>IF(ISNA(MATCH(A688,'ESO zone constants'!$A$2:$A$9998,0)),"","X")</f>
        <v>X</v>
      </c>
    </row>
    <row r="689" spans="1:7" x14ac:dyDescent="0.25">
      <c r="A689" s="38">
        <v>1095</v>
      </c>
      <c r="B689">
        <v>687</v>
      </c>
      <c r="C689">
        <v>1086</v>
      </c>
      <c r="D689" t="s">
        <v>4049</v>
      </c>
      <c r="E689" t="s">
        <v>4192</v>
      </c>
      <c r="F689" t="s">
        <v>4163</v>
      </c>
      <c r="G689" t="str">
        <f>IF(ISNA(MATCH(A689,'ESO zone constants'!$A$2:$A$9998,0)),"","X")</f>
        <v>X</v>
      </c>
    </row>
    <row r="690" spans="1:7" x14ac:dyDescent="0.25">
      <c r="A690" s="38">
        <v>1096</v>
      </c>
      <c r="B690">
        <v>688</v>
      </c>
      <c r="C690">
        <v>1086</v>
      </c>
      <c r="D690" t="s">
        <v>4050</v>
      </c>
      <c r="E690" t="s">
        <v>4193</v>
      </c>
      <c r="F690" t="s">
        <v>4164</v>
      </c>
      <c r="G690" t="str">
        <f>IF(ISNA(MATCH(A690,'ESO zone constants'!$A$2:$A$9998,0)),"","X")</f>
        <v>X</v>
      </c>
    </row>
    <row r="691" spans="1:7" x14ac:dyDescent="0.25">
      <c r="A691" s="38">
        <v>1097</v>
      </c>
      <c r="B691">
        <v>689</v>
      </c>
      <c r="C691">
        <v>1086</v>
      </c>
      <c r="D691" t="s">
        <v>4051</v>
      </c>
      <c r="E691" t="s">
        <v>4194</v>
      </c>
      <c r="F691" t="s">
        <v>4165</v>
      </c>
      <c r="G691" t="str">
        <f>IF(ISNA(MATCH(A691,'ESO zone constants'!$A$2:$A$9998,0)),"","X")</f>
        <v>X</v>
      </c>
    </row>
    <row r="692" spans="1:7" x14ac:dyDescent="0.25">
      <c r="A692" s="38">
        <v>1098</v>
      </c>
      <c r="B692">
        <v>690</v>
      </c>
      <c r="C692">
        <v>1086</v>
      </c>
      <c r="D692" t="s">
        <v>4052</v>
      </c>
      <c r="E692" t="s">
        <v>4195</v>
      </c>
      <c r="F692" t="s">
        <v>4166</v>
      </c>
      <c r="G692" t="str">
        <f>IF(ISNA(MATCH(A692,'ESO zone constants'!$A$2:$A$9998,0)),"","X")</f>
        <v>X</v>
      </c>
    </row>
    <row r="693" spans="1:7" x14ac:dyDescent="0.25">
      <c r="A693" s="38">
        <v>1099</v>
      </c>
      <c r="B693">
        <v>691</v>
      </c>
      <c r="C693">
        <v>1086</v>
      </c>
      <c r="D693" t="s">
        <v>4053</v>
      </c>
      <c r="E693" t="s">
        <v>4196</v>
      </c>
      <c r="F693" t="s">
        <v>4167</v>
      </c>
      <c r="G693" t="str">
        <f>IF(ISNA(MATCH(A693,'ESO zone constants'!$A$2:$A$9998,0)),"","X")</f>
        <v>X</v>
      </c>
    </row>
    <row r="694" spans="1:7" x14ac:dyDescent="0.25">
      <c r="A694" s="38">
        <v>1101</v>
      </c>
      <c r="B694">
        <v>692</v>
      </c>
      <c r="C694">
        <v>1086</v>
      </c>
      <c r="D694" t="s">
        <v>4054</v>
      </c>
      <c r="E694" t="s">
        <v>4197</v>
      </c>
      <c r="F694" t="s">
        <v>4168</v>
      </c>
      <c r="G694" t="str">
        <f>IF(ISNA(MATCH(A694,'ESO zone constants'!$A$2:$A$9998,0)),"","X")</f>
        <v>X</v>
      </c>
    </row>
    <row r="695" spans="1:7" x14ac:dyDescent="0.25">
      <c r="A695" s="38">
        <v>1102</v>
      </c>
      <c r="B695">
        <v>693</v>
      </c>
      <c r="C695">
        <v>1086</v>
      </c>
      <c r="D695" t="s">
        <v>4055</v>
      </c>
      <c r="E695" t="s">
        <v>4198</v>
      </c>
      <c r="F695" t="s">
        <v>4169</v>
      </c>
      <c r="G695" t="str">
        <f>IF(ISNA(MATCH(A695,'ESO zone constants'!$A$2:$A$9998,0)),"","X")</f>
        <v>X</v>
      </c>
    </row>
    <row r="696" spans="1:7" x14ac:dyDescent="0.25">
      <c r="A696" s="38">
        <v>1103</v>
      </c>
      <c r="B696">
        <v>694</v>
      </c>
      <c r="C696">
        <v>1086</v>
      </c>
      <c r="D696" t="s">
        <v>4056</v>
      </c>
      <c r="E696" t="s">
        <v>4199</v>
      </c>
      <c r="F696" t="s">
        <v>4170</v>
      </c>
      <c r="G696" t="str">
        <f>IF(ISNA(MATCH(A696,'ESO zone constants'!$A$2:$A$9998,0)),"","X")</f>
        <v>X</v>
      </c>
    </row>
    <row r="697" spans="1:7" x14ac:dyDescent="0.25">
      <c r="A697" s="38">
        <v>1105</v>
      </c>
      <c r="B697">
        <v>695</v>
      </c>
      <c r="C697">
        <v>1086</v>
      </c>
      <c r="D697" t="s">
        <v>4057</v>
      </c>
      <c r="E697" t="s">
        <v>4200</v>
      </c>
      <c r="F697" t="s">
        <v>4171</v>
      </c>
      <c r="G697" t="str">
        <f>IF(ISNA(MATCH(A697,'ESO zone constants'!$A$2:$A$9998,0)),"","X")</f>
        <v>X</v>
      </c>
    </row>
    <row r="698" spans="1:7" x14ac:dyDescent="0.25">
      <c r="A698" s="38">
        <v>1106</v>
      </c>
      <c r="B698">
        <v>696</v>
      </c>
      <c r="C698">
        <v>1086</v>
      </c>
      <c r="D698" t="s">
        <v>4058</v>
      </c>
      <c r="E698" t="s">
        <v>4201</v>
      </c>
      <c r="F698" t="s">
        <v>4172</v>
      </c>
      <c r="G698" t="str">
        <f>IF(ISNA(MATCH(A698,'ESO zone constants'!$A$2:$A$9998,0)),"","X")</f>
        <v>X</v>
      </c>
    </row>
    <row r="699" spans="1:7" x14ac:dyDescent="0.25">
      <c r="A699" s="38">
        <v>1107</v>
      </c>
      <c r="B699">
        <v>697</v>
      </c>
      <c r="C699">
        <v>1107</v>
      </c>
      <c r="D699" t="s">
        <v>773</v>
      </c>
      <c r="E699" t="s">
        <v>773</v>
      </c>
      <c r="F699" t="s">
        <v>773</v>
      </c>
      <c r="G699" t="str">
        <f>IF(ISNA(MATCH(A699,'ESO zone constants'!$A$2:$A$9998,0)),"","X")</f>
        <v>X</v>
      </c>
    </row>
    <row r="700" spans="1:7" x14ac:dyDescent="0.25">
      <c r="A700" s="38">
        <v>1108</v>
      </c>
      <c r="B700">
        <v>698</v>
      </c>
      <c r="C700">
        <v>1108</v>
      </c>
      <c r="D700" t="s">
        <v>819</v>
      </c>
      <c r="E700" t="s">
        <v>772</v>
      </c>
      <c r="F700" t="s">
        <v>3554</v>
      </c>
      <c r="G700" t="str">
        <f>IF(ISNA(MATCH(A700,'ESO zone constants'!$A$2:$A$9998,0)),"","X")</f>
        <v>X</v>
      </c>
    </row>
    <row r="701" spans="1:7" x14ac:dyDescent="0.25">
      <c r="A701" s="38">
        <v>1109</v>
      </c>
      <c r="B701">
        <v>699</v>
      </c>
      <c r="C701">
        <v>1109</v>
      </c>
      <c r="D701" t="s">
        <v>820</v>
      </c>
      <c r="E701" t="s">
        <v>770</v>
      </c>
      <c r="F701" t="s">
        <v>3194</v>
      </c>
      <c r="G701" t="str">
        <f>IF(ISNA(MATCH(A701,'ESO zone constants'!$A$2:$A$9998,0)),"","X")</f>
        <v>X</v>
      </c>
    </row>
    <row r="702" spans="1:7" x14ac:dyDescent="0.25">
      <c r="A702" s="38">
        <v>1110</v>
      </c>
      <c r="B702">
        <v>700</v>
      </c>
      <c r="C702">
        <v>1086</v>
      </c>
      <c r="D702" t="s">
        <v>4059</v>
      </c>
      <c r="E702" t="s">
        <v>4202</v>
      </c>
      <c r="F702" t="s">
        <v>4173</v>
      </c>
      <c r="G702" t="str">
        <f>IF(ISNA(MATCH(A702,'ESO zone constants'!$A$2:$A$9998,0)),"","X")</f>
        <v>X</v>
      </c>
    </row>
    <row r="703" spans="1:7" x14ac:dyDescent="0.25">
      <c r="A703" s="38">
        <v>1111</v>
      </c>
      <c r="B703">
        <v>701</v>
      </c>
      <c r="C703">
        <v>1086</v>
      </c>
      <c r="D703" t="s">
        <v>4060</v>
      </c>
      <c r="E703" t="s">
        <v>4203</v>
      </c>
      <c r="F703" t="s">
        <v>4174</v>
      </c>
      <c r="G703" t="str">
        <f>IF(ISNA(MATCH(A703,'ESO zone constants'!$A$2:$A$9998,0)),"","X")</f>
        <v>X</v>
      </c>
    </row>
    <row r="704" spans="1:7" x14ac:dyDescent="0.25">
      <c r="A704" s="38">
        <v>1112</v>
      </c>
      <c r="B704">
        <v>702</v>
      </c>
      <c r="C704">
        <v>1086</v>
      </c>
      <c r="D704" t="s">
        <v>4061</v>
      </c>
      <c r="E704" t="s">
        <v>4204</v>
      </c>
      <c r="F704" t="s">
        <v>4175</v>
      </c>
      <c r="G704" t="str">
        <f>IF(ISNA(MATCH(A704,'ESO zone constants'!$A$2:$A$9998,0)),"","X")</f>
        <v>X</v>
      </c>
    </row>
    <row r="705" spans="1:7" x14ac:dyDescent="0.25">
      <c r="A705" s="38">
        <v>1113</v>
      </c>
      <c r="B705">
        <v>703</v>
      </c>
      <c r="C705">
        <v>1086</v>
      </c>
      <c r="D705" t="s">
        <v>4062</v>
      </c>
      <c r="E705" t="s">
        <v>4205</v>
      </c>
      <c r="F705" t="s">
        <v>4176</v>
      </c>
      <c r="G705" t="str">
        <f>IF(ISNA(MATCH(A705,'ESO zone constants'!$A$2:$A$9998,0)),"","X")</f>
        <v>X</v>
      </c>
    </row>
    <row r="706" spans="1:7" x14ac:dyDescent="0.25">
      <c r="A706" s="38">
        <v>1114</v>
      </c>
      <c r="B706">
        <v>704</v>
      </c>
      <c r="C706">
        <v>1086</v>
      </c>
      <c r="D706" t="s">
        <v>4063</v>
      </c>
      <c r="E706" t="s">
        <v>4206</v>
      </c>
      <c r="F706" t="s">
        <v>4177</v>
      </c>
      <c r="G706" t="str">
        <f>IF(ISNA(MATCH(A706,'ESO zone constants'!$A$2:$A$9998,0)),"","X")</f>
        <v>X</v>
      </c>
    </row>
    <row r="707" spans="1:7" x14ac:dyDescent="0.25">
      <c r="A707" s="38">
        <v>1115</v>
      </c>
      <c r="B707">
        <v>705</v>
      </c>
      <c r="C707">
        <v>1086</v>
      </c>
      <c r="D707" t="s">
        <v>4064</v>
      </c>
      <c r="E707" t="s">
        <v>4207</v>
      </c>
      <c r="F707" t="s">
        <v>4178</v>
      </c>
      <c r="G707" t="str">
        <f>IF(ISNA(MATCH(A707,'ESO zone constants'!$A$2:$A$9998,0)),"","X")</f>
        <v>X</v>
      </c>
    </row>
    <row r="708" spans="1:7" x14ac:dyDescent="0.25">
      <c r="A708" s="38">
        <v>1116</v>
      </c>
      <c r="B708">
        <v>706</v>
      </c>
      <c r="C708">
        <v>1116</v>
      </c>
      <c r="D708" t="s">
        <v>4065</v>
      </c>
      <c r="E708" t="s">
        <v>4065</v>
      </c>
      <c r="F708" t="s">
        <v>4065</v>
      </c>
      <c r="G708" t="str">
        <f>IF(ISNA(MATCH(A708,'ESO zone constants'!$A$2:$A$9998,0)),"","X")</f>
        <v>X</v>
      </c>
    </row>
    <row r="709" spans="1:7" x14ac:dyDescent="0.25">
      <c r="A709" s="38">
        <v>1117</v>
      </c>
      <c r="B709">
        <v>707</v>
      </c>
      <c r="C709">
        <v>1086</v>
      </c>
      <c r="D709" t="s">
        <v>4066</v>
      </c>
      <c r="E709" t="s">
        <v>4208</v>
      </c>
      <c r="F709" t="s">
        <v>4179</v>
      </c>
      <c r="G709" t="str">
        <f>IF(ISNA(MATCH(A709,'ESO zone constants'!$A$2:$A$9998,0)),"","X")</f>
        <v>X</v>
      </c>
    </row>
    <row r="710" spans="1:7" x14ac:dyDescent="0.25">
      <c r="A710" s="38">
        <v>1118</v>
      </c>
      <c r="B710">
        <v>708</v>
      </c>
      <c r="C710">
        <v>1086</v>
      </c>
      <c r="D710" t="s">
        <v>4067</v>
      </c>
      <c r="E710" t="s">
        <v>4209</v>
      </c>
      <c r="F710" t="s">
        <v>4180</v>
      </c>
      <c r="G710" t="str">
        <f>IF(ISNA(MATCH(A710,'ESO zone constants'!$A$2:$A$9998,0)),"","X")</f>
        <v>X</v>
      </c>
    </row>
    <row r="711" spans="1:7" x14ac:dyDescent="0.25">
      <c r="A711" s="38">
        <v>1119</v>
      </c>
      <c r="B711">
        <v>709</v>
      </c>
      <c r="C711">
        <v>1086</v>
      </c>
      <c r="D711" t="s">
        <v>4068</v>
      </c>
      <c r="E711" t="s">
        <v>4210</v>
      </c>
      <c r="F711" t="s">
        <v>4181</v>
      </c>
      <c r="G711" t="str">
        <f>IF(ISNA(MATCH(A711,'ESO zone constants'!$A$2:$A$9998,0)),"","X")</f>
        <v>X</v>
      </c>
    </row>
    <row r="712" spans="1:7" x14ac:dyDescent="0.25">
      <c r="A712" s="38">
        <v>1120</v>
      </c>
      <c r="B712">
        <v>710</v>
      </c>
      <c r="C712">
        <v>1086</v>
      </c>
      <c r="D712" t="s">
        <v>4069</v>
      </c>
      <c r="E712" t="s">
        <v>4211</v>
      </c>
      <c r="F712" t="s">
        <v>4182</v>
      </c>
      <c r="G712" t="str">
        <f>IF(ISNA(MATCH(A712,'ESO zone constants'!$A$2:$A$9998,0)),"","X")</f>
        <v>X</v>
      </c>
    </row>
    <row r="713" spans="1:7" x14ac:dyDescent="0.25">
      <c r="A713" s="38">
        <v>1121</v>
      </c>
      <c r="B713">
        <v>711</v>
      </c>
      <c r="C713">
        <v>1086</v>
      </c>
      <c r="D713" t="s">
        <v>2500</v>
      </c>
      <c r="E713" t="s">
        <v>2491</v>
      </c>
      <c r="F713" t="s">
        <v>4183</v>
      </c>
      <c r="G713" t="str">
        <f>IF(ISNA(MATCH(A713,'ESO zone constants'!$A$2:$A$9998,0)),"","X")</f>
        <v>X</v>
      </c>
    </row>
    <row r="714" spans="1:7" x14ac:dyDescent="0.25">
      <c r="A714" s="38">
        <v>1122</v>
      </c>
      <c r="B714">
        <v>712</v>
      </c>
      <c r="C714">
        <v>1086</v>
      </c>
      <c r="D714" t="s">
        <v>4306</v>
      </c>
      <c r="E714" t="s">
        <v>4297</v>
      </c>
      <c r="F714" t="s">
        <v>4328</v>
      </c>
      <c r="G714" t="str">
        <f>IF(ISNA(MATCH(A714,'ESO zone constants'!$A$2:$A$9998,0)),"","X")</f>
        <v>X</v>
      </c>
    </row>
    <row r="715" spans="1:7" x14ac:dyDescent="0.25">
      <c r="A715" s="38">
        <v>1123</v>
      </c>
      <c r="B715">
        <v>713</v>
      </c>
      <c r="C715">
        <v>383</v>
      </c>
      <c r="D715" t="s">
        <v>4307</v>
      </c>
      <c r="E715" t="s">
        <v>4298</v>
      </c>
      <c r="F715" t="s">
        <v>4329</v>
      </c>
      <c r="G715" t="str">
        <f>IF(ISNA(MATCH(A715,'ESO zone constants'!$A$2:$A$9998,0)),"","X")</f>
        <v>X</v>
      </c>
    </row>
    <row r="716" spans="1:7" x14ac:dyDescent="0.25">
      <c r="A716" s="38">
        <v>1125</v>
      </c>
      <c r="B716">
        <v>714</v>
      </c>
      <c r="C716">
        <v>101</v>
      </c>
      <c r="D716" t="s">
        <v>1243</v>
      </c>
      <c r="E716" t="s">
        <v>748</v>
      </c>
      <c r="F716" t="s">
        <v>3198</v>
      </c>
      <c r="G716" t="str">
        <f>IF(ISNA(MATCH(A716,'ESO zone constants'!$A$2:$A$9998,0)),"","X")</f>
        <v>X</v>
      </c>
    </row>
    <row r="717" spans="1:7" x14ac:dyDescent="0.25">
      <c r="A717" s="38">
        <v>1126</v>
      </c>
      <c r="B717">
        <v>715</v>
      </c>
      <c r="C717">
        <v>888</v>
      </c>
      <c r="D717" t="s">
        <v>822</v>
      </c>
      <c r="E717" t="s">
        <v>752</v>
      </c>
      <c r="F717" t="s">
        <v>3555</v>
      </c>
      <c r="G717" t="str">
        <f>IF(ISNA(MATCH(A717,'ESO zone constants'!$A$2:$A$9998,0)),"","X")</f>
        <v>X</v>
      </c>
    </row>
    <row r="718" spans="1:7" x14ac:dyDescent="0.25">
      <c r="A718" s="38">
        <v>1128</v>
      </c>
      <c r="B718">
        <v>716</v>
      </c>
      <c r="C718">
        <v>1086</v>
      </c>
      <c r="D718" t="s">
        <v>4070</v>
      </c>
      <c r="E718" t="s">
        <v>4151</v>
      </c>
      <c r="F718" t="s">
        <v>4099</v>
      </c>
      <c r="G718" t="str">
        <f>IF(ISNA(MATCH(A718,'ESO zone constants'!$A$2:$A$9998,0)),"","X")</f>
        <v>X</v>
      </c>
    </row>
    <row r="719" spans="1:7" x14ac:dyDescent="0.25">
      <c r="A719" s="38">
        <v>1129</v>
      </c>
      <c r="B719">
        <v>717</v>
      </c>
      <c r="C719">
        <v>1086</v>
      </c>
      <c r="D719" t="s">
        <v>4071</v>
      </c>
      <c r="E719" t="s">
        <v>4154</v>
      </c>
      <c r="F719" t="s">
        <v>4102</v>
      </c>
      <c r="G719" t="str">
        <f>IF(ISNA(MATCH(A719,'ESO zone constants'!$A$2:$A$9998,0)),"","X")</f>
        <v>X</v>
      </c>
    </row>
    <row r="720" spans="1:7" x14ac:dyDescent="0.25">
      <c r="A720" s="38">
        <v>1130</v>
      </c>
      <c r="B720">
        <v>718</v>
      </c>
      <c r="C720">
        <v>1130</v>
      </c>
      <c r="D720" t="s">
        <v>4072</v>
      </c>
      <c r="E720" t="s">
        <v>4155</v>
      </c>
      <c r="F720" t="s">
        <v>4103</v>
      </c>
      <c r="G720" t="str">
        <f>IF(ISNA(MATCH(A720,'ESO zone constants'!$A$2:$A$9998,0)),"","X")</f>
        <v>X</v>
      </c>
    </row>
    <row r="721" spans="1:7" x14ac:dyDescent="0.25">
      <c r="A721" s="38">
        <v>1140</v>
      </c>
      <c r="B721">
        <v>719</v>
      </c>
      <c r="C721">
        <v>104</v>
      </c>
      <c r="D721" t="s">
        <v>4308</v>
      </c>
      <c r="E721" t="s">
        <v>4320</v>
      </c>
      <c r="F721" t="s">
        <v>4330</v>
      </c>
      <c r="G721" t="str">
        <f>IF(ISNA(MATCH(A721,'ESO zone constants'!$A$2:$A$9998,0)),"","X")</f>
        <v>X</v>
      </c>
    </row>
    <row r="722" spans="1:7" x14ac:dyDescent="0.25">
      <c r="A722" s="38">
        <v>1141</v>
      </c>
      <c r="B722">
        <v>720</v>
      </c>
      <c r="C722">
        <v>101</v>
      </c>
      <c r="D722" t="s">
        <v>4309</v>
      </c>
      <c r="E722" t="s">
        <v>4326</v>
      </c>
      <c r="F722" t="s">
        <v>4331</v>
      </c>
      <c r="G722" t="str">
        <f>IF(ISNA(MATCH(A722,'ESO zone constants'!$A$2:$A$9998,0)),"","X")</f>
        <v>X</v>
      </c>
    </row>
    <row r="723" spans="1:7" x14ac:dyDescent="0.25">
      <c r="A723" s="38">
        <v>1142</v>
      </c>
      <c r="B723">
        <v>721</v>
      </c>
      <c r="C723">
        <v>1142</v>
      </c>
      <c r="D723" t="s">
        <v>1095</v>
      </c>
      <c r="E723" t="s">
        <v>461</v>
      </c>
      <c r="F723" t="s">
        <v>3820</v>
      </c>
      <c r="G723" t="str">
        <f>IF(ISNA(MATCH(A723,'ESO zone constants'!$A$2:$A$9998,0)),"","X")</f>
        <v>X</v>
      </c>
    </row>
    <row r="724" spans="1:7" x14ac:dyDescent="0.25">
      <c r="A724" s="38">
        <v>1143</v>
      </c>
      <c r="B724">
        <v>722</v>
      </c>
      <c r="C724">
        <v>19</v>
      </c>
      <c r="D724" t="s">
        <v>4310</v>
      </c>
      <c r="E724" t="s">
        <v>4321</v>
      </c>
      <c r="F724" t="s">
        <v>4332</v>
      </c>
      <c r="G724" t="str">
        <f>IF(ISNA(MATCH(A724,'ESO zone constants'!$A$2:$A$9998,0)),"","X")</f>
        <v>X</v>
      </c>
    </row>
    <row r="725" spans="1:7" x14ac:dyDescent="0.25">
      <c r="A725" s="38">
        <v>1144</v>
      </c>
      <c r="B725">
        <v>723</v>
      </c>
      <c r="C725">
        <v>1144</v>
      </c>
      <c r="D725" t="s">
        <v>4311</v>
      </c>
      <c r="E725" t="s">
        <v>4322</v>
      </c>
      <c r="F725" t="s">
        <v>4333</v>
      </c>
      <c r="G725" t="str">
        <f>IF(ISNA(MATCH(A725,'ESO zone constants'!$A$2:$A$9998,0)),"","X")</f>
        <v>X</v>
      </c>
    </row>
    <row r="726" spans="1:7" x14ac:dyDescent="0.25">
      <c r="A726" s="38">
        <v>1153</v>
      </c>
      <c r="B726">
        <v>724</v>
      </c>
      <c r="C726">
        <v>1153</v>
      </c>
      <c r="D726" t="s">
        <v>4314</v>
      </c>
      <c r="E726" t="s">
        <v>4314</v>
      </c>
      <c r="F726" t="s">
        <v>4314</v>
      </c>
      <c r="G726" t="str">
        <f>IF(ISNA(MATCH(A726,'ESO zone constants'!$A$2:$A$9998,0)),"","X")</f>
        <v>X</v>
      </c>
    </row>
    <row r="727" spans="1:7" x14ac:dyDescent="0.25">
      <c r="A727" s="38">
        <v>1154</v>
      </c>
      <c r="B727">
        <v>725</v>
      </c>
      <c r="C727">
        <v>1154</v>
      </c>
      <c r="D727" t="s">
        <v>4313</v>
      </c>
      <c r="E727" t="s">
        <v>4324</v>
      </c>
      <c r="F727" t="s">
        <v>4335</v>
      </c>
      <c r="G727" t="str">
        <f>IF(ISNA(MATCH(A727,'ESO zone constants'!$A$2:$A$9998,0)),"","X")</f>
        <v>X</v>
      </c>
    </row>
    <row r="728" spans="1:7" x14ac:dyDescent="0.25">
      <c r="A728" s="38">
        <v>1155</v>
      </c>
      <c r="B728">
        <v>726</v>
      </c>
      <c r="C728">
        <v>1155</v>
      </c>
      <c r="D728" t="s">
        <v>4312</v>
      </c>
      <c r="E728" t="s">
        <v>4325</v>
      </c>
      <c r="F728" t="s">
        <v>4334</v>
      </c>
      <c r="G728" t="str">
        <f>IF(ISNA(MATCH(A728,'ESO zone constants'!$A$2:$A$9998,0)),"","X")</f>
        <v>X</v>
      </c>
    </row>
  </sheetData>
  <autoFilter ref="A2:G728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60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P2" sqref="P2:P76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2841</v>
      </c>
      <c r="G1" s="3" t="s">
        <v>145</v>
      </c>
      <c r="H1" s="3" t="s">
        <v>2484</v>
      </c>
      <c r="I1" s="3" t="s">
        <v>1348</v>
      </c>
      <c r="J1" s="3" t="s">
        <v>1349</v>
      </c>
      <c r="K1" s="3" t="s">
        <v>4022</v>
      </c>
      <c r="L1" s="14" t="s">
        <v>4025</v>
      </c>
      <c r="M1" s="22" t="s">
        <v>4024</v>
      </c>
      <c r="N1" t="s">
        <v>4217</v>
      </c>
      <c r="O1" s="3" t="s">
        <v>4358</v>
      </c>
      <c r="P1" s="3" t="s">
        <v>4218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4" si="0">IF(EXACT(A2,C2),"X","")</f>
        <v>X</v>
      </c>
      <c r="I2" s="3" t="str">
        <f>IF(A2&lt;&gt;C2,VLOOKUP(C2,$A$2:$D$9998,4,FALSE),"")</f>
        <v/>
      </c>
      <c r="J2" s="3" t="str">
        <f>IF(A2&lt;&gt;C2,VLOOKUP(C2,$A$2:$E$9998,5,FALSE),"")</f>
        <v/>
      </c>
      <c r="K2" s="3" t="str">
        <f>IF(A2&lt;&gt;C2,VLOOKUP(C2,$A$2:$F$9998,6,FALSE),"")</f>
        <v/>
      </c>
      <c r="L2" s="21">
        <f t="shared" ref="L2:L64" si="1">A2</f>
        <v>2</v>
      </c>
      <c r="M2" s="21">
        <f t="shared" ref="M2:M64" si="2">C2</f>
        <v>2</v>
      </c>
      <c r="N2">
        <v>0</v>
      </c>
      <c r="O2" s="3" t="str">
        <f>VLOOKUP(N2,'LibSets constants'!$A$2:$B$999,2,FALSE)</f>
        <v>DLC_BASE_GAME</v>
      </c>
      <c r="P2" s="3" t="str">
        <f>VLOOKUP(N2,'LibSets constants'!$A$2:$C$999,3,FALSE)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IF(A3&lt;&gt;C3,VLOOKUP(C3,$A$2:$D$9998,4,FALSE),"")</f>
        <v/>
      </c>
      <c r="J3" s="3" t="str">
        <f>IF(A3&lt;&gt;C3,VLOOKUP(C3,$A$2:$E$9998,5,FALSE),"")</f>
        <v/>
      </c>
      <c r="K3" s="3" t="str">
        <f>IF(A3&lt;&gt;C3,VLOOKUP(C3,$A$2:$F$9998,6,FALSE),"")</f>
        <v/>
      </c>
      <c r="L3" s="21">
        <f t="shared" si="1"/>
        <v>3</v>
      </c>
      <c r="M3" s="21">
        <f t="shared" si="2"/>
        <v>3</v>
      </c>
      <c r="N3">
        <v>0</v>
      </c>
      <c r="O3" s="3" t="str">
        <f>VLOOKUP(N3,'LibSets constants'!$A$2:$B$999,2,FALSE)</f>
        <v>DLC_BASE_GAME</v>
      </c>
      <c r="P3" s="3" t="str">
        <f>VLOOKUP(N3,'LibSets constants'!$A$2:$C$999,3,FALSE)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ref="I4:I67" si="3">IF(A4&lt;&gt;C4,VLOOKUP(C4,$A$2:$D$9998,4,FALSE),"")</f>
        <v>Kalthafen</v>
      </c>
      <c r="J4" s="3" t="str">
        <f t="shared" ref="J4:J67" si="4">IF(A4&lt;&gt;C4,VLOOKUP(C4,$A$2:$E$9998,5,FALSE),"")</f>
        <v>Coldharbour</v>
      </c>
      <c r="K4" s="3" t="str">
        <f t="shared" ref="K4:K67" si="5">IF(A4&lt;&gt;C4,VLOOKUP(C4,$A$2:$F$9998,6,FALSE),"")</f>
        <v>Havreglace</v>
      </c>
      <c r="L4" s="21">
        <f t="shared" si="1"/>
        <v>11</v>
      </c>
      <c r="M4" s="21">
        <f t="shared" si="2"/>
        <v>347</v>
      </c>
      <c r="N4">
        <v>0</v>
      </c>
      <c r="O4" s="3" t="str">
        <f>VLOOKUP(N4,'LibSets constants'!$A$2:$B$999,2,FALSE)</f>
        <v>DLC_BASE_GAME</v>
      </c>
      <c r="P4" s="3" t="str">
        <f>VLOOKUP(N4,'LibSets constants'!$A$2:$C$999,3,FALSE)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3"/>
        <v/>
      </c>
      <c r="J5" s="3" t="str">
        <f t="shared" si="4"/>
        <v/>
      </c>
      <c r="K5" s="3" t="str">
        <f t="shared" si="5"/>
        <v/>
      </c>
      <c r="L5" s="21">
        <f t="shared" si="1"/>
        <v>19</v>
      </c>
      <c r="M5" s="21">
        <f t="shared" si="2"/>
        <v>19</v>
      </c>
      <c r="N5">
        <v>0</v>
      </c>
      <c r="O5" s="3" t="str">
        <f>VLOOKUP(N5,'LibSets constants'!$A$2:$B$999,2,FALSE)</f>
        <v>DLC_BASE_GAME</v>
      </c>
      <c r="P5" s="3" t="str">
        <f>VLOOKUP(N5,'LibSets constants'!$A$2:$C$999,3,FALSE)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3"/>
        <v/>
      </c>
      <c r="J6" s="3" t="str">
        <f t="shared" si="4"/>
        <v/>
      </c>
      <c r="K6" s="3" t="str">
        <f t="shared" si="5"/>
        <v/>
      </c>
      <c r="L6" s="21">
        <f t="shared" si="1"/>
        <v>20</v>
      </c>
      <c r="M6" s="21">
        <f t="shared" si="2"/>
        <v>20</v>
      </c>
      <c r="N6">
        <v>0</v>
      </c>
      <c r="O6" s="3" t="str">
        <f>VLOOKUP(N6,'LibSets constants'!$A$2:$B$999,2,FALSE)</f>
        <v>DLC_BASE_GAME</v>
      </c>
      <c r="P6" s="3" t="str">
        <f>VLOOKUP(N6,'LibSets constants'!$A$2:$C$999,3,FALSE)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3"/>
        <v>Die Alik'r-Wüste</v>
      </c>
      <c r="J7" s="3" t="str">
        <f t="shared" si="4"/>
        <v>Alik'r Desert</v>
      </c>
      <c r="K7" s="3" t="str">
        <f t="shared" si="5"/>
        <v>Le désert d'Alik'r</v>
      </c>
      <c r="L7" s="21">
        <f t="shared" si="1"/>
        <v>22</v>
      </c>
      <c r="M7" s="21">
        <f t="shared" si="2"/>
        <v>104</v>
      </c>
      <c r="N7">
        <v>0</v>
      </c>
      <c r="O7" s="3" t="str">
        <f>VLOOKUP(N7,'LibSets constants'!$A$2:$B$999,2,FALSE)</f>
        <v>DLC_BASE_GAME</v>
      </c>
      <c r="P7" s="3" t="str">
        <f>VLOOKUP(N7,'LibSets constants'!$A$2:$C$999,3,FALSE)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3"/>
        <v>Schnittermark</v>
      </c>
      <c r="J8" s="3" t="str">
        <f t="shared" si="4"/>
        <v>Reaper's March</v>
      </c>
      <c r="K8" s="3" t="str">
        <f t="shared" si="5"/>
        <v>La marche de la Camarde</v>
      </c>
      <c r="L8" s="21">
        <f t="shared" si="1"/>
        <v>31</v>
      </c>
      <c r="M8" s="21">
        <f t="shared" si="2"/>
        <v>382</v>
      </c>
      <c r="N8">
        <v>0</v>
      </c>
      <c r="O8" s="3" t="str">
        <f>VLOOKUP(N8,'LibSets constants'!$A$2:$B$999,2,FALSE)</f>
        <v>DLC_BASE_GAME</v>
      </c>
      <c r="P8" s="3" t="str">
        <f>VLOOKUP(N8,'LibSets constants'!$A$2:$C$999,3,FALSE)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3"/>
        <v>Bangkorai</v>
      </c>
      <c r="J9" s="3" t="str">
        <f t="shared" si="4"/>
        <v>Bangkorai</v>
      </c>
      <c r="K9" s="3" t="str">
        <f t="shared" si="5"/>
        <v>Bangkoraï</v>
      </c>
      <c r="L9" s="21">
        <f t="shared" si="1"/>
        <v>38</v>
      </c>
      <c r="M9" s="21">
        <f t="shared" si="2"/>
        <v>92</v>
      </c>
      <c r="N9">
        <v>0</v>
      </c>
      <c r="O9" s="3" t="str">
        <f>VLOOKUP(N9,'LibSets constants'!$A$2:$B$999,2,FALSE)</f>
        <v>DLC_BASE_GAME</v>
      </c>
      <c r="P9" s="3" t="str">
        <f>VLOOKUP(N9,'LibSets constants'!$A$2:$C$999,3,FALSE)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3"/>
        <v/>
      </c>
      <c r="J10" s="3" t="str">
        <f t="shared" si="4"/>
        <v/>
      </c>
      <c r="K10" s="3" t="str">
        <f t="shared" si="5"/>
        <v/>
      </c>
      <c r="L10" s="21">
        <f t="shared" si="1"/>
        <v>41</v>
      </c>
      <c r="M10" s="21">
        <f t="shared" si="2"/>
        <v>41</v>
      </c>
      <c r="N10">
        <v>0</v>
      </c>
      <c r="O10" s="3" t="str">
        <f>VLOOKUP(N10,'LibSets constants'!$A$2:$B$999,2,FALSE)</f>
        <v>DLC_BASE_GAME</v>
      </c>
      <c r="P10" s="3" t="str">
        <f>VLOOKUP(N10,'LibSets constants'!$A$2:$C$999,3,FALSE)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3"/>
        <v/>
      </c>
      <c r="J11" s="3" t="str">
        <f t="shared" si="4"/>
        <v/>
      </c>
      <c r="K11" s="3" t="str">
        <f t="shared" si="5"/>
        <v/>
      </c>
      <c r="L11" s="21">
        <f t="shared" si="1"/>
        <v>57</v>
      </c>
      <c r="M11" s="21">
        <f t="shared" si="2"/>
        <v>57</v>
      </c>
      <c r="N11">
        <v>0</v>
      </c>
      <c r="O11" s="3" t="str">
        <f>VLOOKUP(N11,'LibSets constants'!$A$2:$B$999,2,FALSE)</f>
        <v>DLC_BASE_GAME</v>
      </c>
      <c r="P11" s="3" t="str">
        <f>VLOOKUP(N11,'LibSets constants'!$A$2:$C$999,3,FALSE)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3"/>
        <v/>
      </c>
      <c r="J12" s="3" t="str">
        <f t="shared" si="4"/>
        <v/>
      </c>
      <c r="K12" s="3" t="str">
        <f t="shared" si="5"/>
        <v/>
      </c>
      <c r="L12" s="21">
        <f t="shared" si="1"/>
        <v>58</v>
      </c>
      <c r="M12" s="21">
        <f t="shared" si="2"/>
        <v>58</v>
      </c>
      <c r="N12">
        <v>0</v>
      </c>
      <c r="O12" s="3" t="str">
        <f>VLOOKUP(N12,'LibSets constants'!$A$2:$B$999,2,FALSE)</f>
        <v>DLC_BASE_GAME</v>
      </c>
      <c r="P12" s="3" t="str">
        <f>VLOOKUP(N12,'LibSets constants'!$A$2:$C$999,3,FALSE)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3"/>
        <v>Deshaan</v>
      </c>
      <c r="J13" s="3" t="str">
        <f t="shared" si="4"/>
        <v>Deshaan</v>
      </c>
      <c r="K13" s="3" t="str">
        <f t="shared" si="5"/>
        <v>Deshaan</v>
      </c>
      <c r="L13" s="21">
        <f t="shared" si="1"/>
        <v>63</v>
      </c>
      <c r="M13" s="21">
        <f t="shared" si="2"/>
        <v>57</v>
      </c>
      <c r="N13">
        <v>0</v>
      </c>
      <c r="O13" s="3" t="str">
        <f>VLOOKUP(N13,'LibSets constants'!$A$2:$B$999,2,FALSE)</f>
        <v>DLC_BASE_GAME</v>
      </c>
      <c r="P13" s="3" t="str">
        <f>VLOOKUP(N13,'LibSets constants'!$A$2:$C$999,3,FALSE)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3"/>
        <v>Rift</v>
      </c>
      <c r="J14" s="3" t="str">
        <f t="shared" si="4"/>
        <v>The Rift</v>
      </c>
      <c r="K14" s="3" t="str">
        <f t="shared" si="5"/>
        <v>La Brèche</v>
      </c>
      <c r="L14" s="21">
        <f t="shared" si="1"/>
        <v>64</v>
      </c>
      <c r="M14" s="21">
        <f t="shared" si="2"/>
        <v>103</v>
      </c>
      <c r="N14">
        <v>0</v>
      </c>
      <c r="O14" s="3" t="str">
        <f>VLOOKUP(N14,'LibSets constants'!$A$2:$B$999,2,FALSE)</f>
        <v>DLC_BASE_GAME</v>
      </c>
      <c r="P14" s="3" t="str">
        <f>VLOOKUP(N14,'LibSets constants'!$A$2:$C$999,3,FALSE)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3"/>
        <v/>
      </c>
      <c r="J15" s="3" t="str">
        <f t="shared" si="4"/>
        <v/>
      </c>
      <c r="K15" s="3" t="str">
        <f t="shared" si="5"/>
        <v/>
      </c>
      <c r="L15" s="21">
        <f t="shared" si="1"/>
        <v>92</v>
      </c>
      <c r="M15" s="21">
        <f t="shared" si="2"/>
        <v>92</v>
      </c>
      <c r="N15">
        <v>0</v>
      </c>
      <c r="O15" s="3" t="str">
        <f>VLOOKUP(N15,'LibSets constants'!$A$2:$B$999,2,FALSE)</f>
        <v>DLC_BASE_GAME</v>
      </c>
      <c r="P15" s="3" t="str">
        <f>VLOOKUP(N15,'LibSets constants'!$A$2:$C$999,3,FALSE)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3"/>
        <v/>
      </c>
      <c r="J16" s="3" t="str">
        <f t="shared" si="4"/>
        <v/>
      </c>
      <c r="K16" s="3" t="str">
        <f t="shared" si="5"/>
        <v/>
      </c>
      <c r="L16" s="21">
        <f t="shared" si="1"/>
        <v>101</v>
      </c>
      <c r="M16" s="21">
        <f t="shared" si="2"/>
        <v>101</v>
      </c>
      <c r="N16">
        <v>0</v>
      </c>
      <c r="O16" s="3" t="str">
        <f>VLOOKUP(N16,'LibSets constants'!$A$2:$B$999,2,FALSE)</f>
        <v>DLC_BASE_GAME</v>
      </c>
      <c r="P16" s="3" t="str">
        <f>VLOOKUP(N16,'LibSets constants'!$A$2:$C$999,3,FALSE)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3"/>
        <v/>
      </c>
      <c r="J17" s="3" t="str">
        <f t="shared" si="4"/>
        <v/>
      </c>
      <c r="K17" s="3" t="str">
        <f t="shared" si="5"/>
        <v/>
      </c>
      <c r="L17" s="21">
        <f t="shared" si="1"/>
        <v>103</v>
      </c>
      <c r="M17" s="21">
        <f t="shared" si="2"/>
        <v>103</v>
      </c>
      <c r="N17">
        <v>0</v>
      </c>
      <c r="O17" s="3" t="str">
        <f>VLOOKUP(N17,'LibSets constants'!$A$2:$B$999,2,FALSE)</f>
        <v>DLC_BASE_GAME</v>
      </c>
      <c r="P17" s="3" t="str">
        <f>VLOOKUP(N17,'LibSets constants'!$A$2:$C$999,3,FALSE)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3"/>
        <v/>
      </c>
      <c r="J18" s="3" t="str">
        <f t="shared" si="4"/>
        <v/>
      </c>
      <c r="K18" s="3" t="str">
        <f t="shared" si="5"/>
        <v/>
      </c>
      <c r="L18" s="21">
        <f t="shared" si="1"/>
        <v>104</v>
      </c>
      <c r="M18" s="21">
        <f t="shared" si="2"/>
        <v>104</v>
      </c>
      <c r="N18">
        <v>0</v>
      </c>
      <c r="O18" s="3" t="str">
        <f>VLOOKUP(N18,'LibSets constants'!$A$2:$B$999,2,FALSE)</f>
        <v>DLC_BASE_GAME</v>
      </c>
      <c r="P18" s="3" t="str">
        <f>VLOOKUP(N18,'LibSets constants'!$A$2:$C$999,3,FALSE)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3"/>
        <v/>
      </c>
      <c r="J19" s="3" t="str">
        <f t="shared" si="4"/>
        <v/>
      </c>
      <c r="K19" s="3" t="str">
        <f t="shared" si="5"/>
        <v/>
      </c>
      <c r="L19" s="21">
        <f t="shared" si="1"/>
        <v>108</v>
      </c>
      <c r="M19" s="21">
        <f t="shared" si="2"/>
        <v>108</v>
      </c>
      <c r="N19">
        <v>0</v>
      </c>
      <c r="O19" s="3" t="str">
        <f>VLOOKUP(N19,'LibSets constants'!$A$2:$B$999,2,FALSE)</f>
        <v>DLC_BASE_GAME</v>
      </c>
      <c r="P19" s="3" t="str">
        <f>VLOOKUP(N19,'LibSets constants'!$A$2:$C$999,3,FALSE)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3"/>
        <v/>
      </c>
      <c r="J20" s="3" t="str">
        <f t="shared" si="4"/>
        <v/>
      </c>
      <c r="K20" s="3" t="str">
        <f t="shared" si="5"/>
        <v/>
      </c>
      <c r="L20" s="21">
        <f t="shared" si="1"/>
        <v>117</v>
      </c>
      <c r="M20" s="21">
        <f t="shared" si="2"/>
        <v>117</v>
      </c>
      <c r="N20">
        <v>0</v>
      </c>
      <c r="O20" s="3" t="str">
        <f>VLOOKUP(N20,'LibSets constants'!$A$2:$B$999,2,FALSE)</f>
        <v>DLC_BASE_GAME</v>
      </c>
      <c r="P20" s="3" t="str">
        <f>VLOOKUP(N20,'LibSets constants'!$A$2:$C$999,3,FALSE)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3"/>
        <v>Grahtwald</v>
      </c>
      <c r="J21" s="3" t="str">
        <f t="shared" si="4"/>
        <v>Grahtwood</v>
      </c>
      <c r="K21" s="3" t="str">
        <f t="shared" si="5"/>
        <v>Le bois de Graht</v>
      </c>
      <c r="L21" s="21">
        <f t="shared" si="1"/>
        <v>124</v>
      </c>
      <c r="M21" s="21">
        <f t="shared" si="2"/>
        <v>383</v>
      </c>
      <c r="N21">
        <v>0</v>
      </c>
      <c r="O21" s="3" t="str">
        <f>VLOOKUP(N21,'LibSets constants'!$A$2:$B$999,2,FALSE)</f>
        <v>DLC_BASE_GAME</v>
      </c>
      <c r="P21" s="3" t="str">
        <f>VLOOKUP(N21,'LibSets constants'!$A$2:$C$999,3,FALSE)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3"/>
        <v>Grahtwald</v>
      </c>
      <c r="J22" s="3" t="str">
        <f t="shared" si="4"/>
        <v>Grahtwood</v>
      </c>
      <c r="K22" s="3" t="str">
        <f t="shared" si="5"/>
        <v>Le bois de Graht</v>
      </c>
      <c r="L22" s="21">
        <f t="shared" si="1"/>
        <v>126</v>
      </c>
      <c r="M22" s="21">
        <f t="shared" si="2"/>
        <v>383</v>
      </c>
      <c r="N22">
        <v>0</v>
      </c>
      <c r="O22" s="3" t="str">
        <f>VLOOKUP(N22,'LibSets constants'!$A$2:$B$999,2,FALSE)</f>
        <v>DLC_BASE_GAME</v>
      </c>
      <c r="P22" s="3" t="str">
        <f>VLOOKUP(N22,'LibSets constants'!$A$2:$C$999,3,FALSE)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3"/>
        <v>Kluftspitze</v>
      </c>
      <c r="J23" s="3" t="str">
        <f t="shared" si="4"/>
        <v>Rivenspire</v>
      </c>
      <c r="K23" s="3" t="str">
        <f t="shared" si="5"/>
        <v>Fendretour</v>
      </c>
      <c r="L23" s="21">
        <f t="shared" si="1"/>
        <v>130</v>
      </c>
      <c r="M23" s="21">
        <f t="shared" si="2"/>
        <v>20</v>
      </c>
      <c r="N23">
        <v>0</v>
      </c>
      <c r="O23" s="3" t="str">
        <f>VLOOKUP(N23,'LibSets constants'!$A$2:$B$999,2,FALSE)</f>
        <v>DLC_BASE_GAME</v>
      </c>
      <c r="P23" s="3" t="str">
        <f>VLOOKUP(N23,'LibSets constants'!$A$2:$C$999,3,FALSE)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3"/>
        <v>Malabal Tor</v>
      </c>
      <c r="J24" s="3" t="str">
        <f t="shared" si="4"/>
        <v>Malabal Tor</v>
      </c>
      <c r="K24" s="3" t="str">
        <f t="shared" si="5"/>
        <v>Malabal Tor</v>
      </c>
      <c r="L24" s="21">
        <f t="shared" si="1"/>
        <v>131</v>
      </c>
      <c r="M24" s="21">
        <f t="shared" si="2"/>
        <v>58</v>
      </c>
      <c r="N24">
        <v>0</v>
      </c>
      <c r="O24" s="3" t="str">
        <f>VLOOKUP(N24,'LibSets constants'!$A$2:$B$999,2,FALSE)</f>
        <v>DLC_BASE_GAME</v>
      </c>
      <c r="P24" s="3" t="str">
        <f>VLOOKUP(N24,'LibSets constants'!$A$2:$C$999,3,FALSE)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3"/>
        <v>Schattenfenn</v>
      </c>
      <c r="J25" s="3" t="str">
        <f t="shared" si="4"/>
        <v>Shadowfen</v>
      </c>
      <c r="K25" s="3" t="str">
        <f t="shared" si="5"/>
        <v>Fangeombre</v>
      </c>
      <c r="L25" s="21">
        <f t="shared" si="1"/>
        <v>134</v>
      </c>
      <c r="M25" s="21">
        <f t="shared" si="2"/>
        <v>117</v>
      </c>
      <c r="N25">
        <v>0</v>
      </c>
      <c r="O25" s="3" t="str">
        <f>VLOOKUP(N25,'LibSets constants'!$A$2:$B$999,2,FALSE)</f>
        <v>DLC_BASE_GAME</v>
      </c>
      <c r="P25" s="3" t="str">
        <f>VLOOKUP(N25,'LibSets constants'!$A$2:$C$999,3,FALSE)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3"/>
        <v>Grünschatten</v>
      </c>
      <c r="J26" s="3" t="str">
        <f t="shared" si="4"/>
        <v>Greenshade</v>
      </c>
      <c r="K26" s="3" t="str">
        <f t="shared" si="5"/>
        <v>Prasin</v>
      </c>
      <c r="L26" s="21">
        <f t="shared" si="1"/>
        <v>137</v>
      </c>
      <c r="M26" s="21">
        <f t="shared" si="2"/>
        <v>108</v>
      </c>
      <c r="N26">
        <v>0</v>
      </c>
      <c r="O26" s="3" t="str">
        <f>VLOOKUP(N26,'LibSets constants'!$A$2:$B$999,2,FALSE)</f>
        <v>DLC_BASE_GAME</v>
      </c>
      <c r="P26" s="3" t="str">
        <f>VLOOKUP(N26,'LibSets constants'!$A$2:$C$999,3,FALSE)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3"/>
        <v>Malabal Tor</v>
      </c>
      <c r="J27" s="3" t="str">
        <f t="shared" si="4"/>
        <v>Malabal Tor</v>
      </c>
      <c r="K27" s="3" t="str">
        <f t="shared" si="5"/>
        <v>Malabal Tor</v>
      </c>
      <c r="L27" s="21">
        <f t="shared" si="1"/>
        <v>138</v>
      </c>
      <c r="M27" s="21">
        <f t="shared" si="2"/>
        <v>58</v>
      </c>
      <c r="N27">
        <v>0</v>
      </c>
      <c r="O27" s="3" t="str">
        <f>VLOOKUP(N27,'LibSets constants'!$A$2:$B$999,2,FALSE)</f>
        <v>DLC_BASE_GAME</v>
      </c>
      <c r="P27" s="3" t="str">
        <f>VLOOKUP(N27,'LibSets constants'!$A$2:$C$999,3,FALSE)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3"/>
        <v>Sturmhafen</v>
      </c>
      <c r="J28" s="3" t="str">
        <f t="shared" si="4"/>
        <v>Stormhaven</v>
      </c>
      <c r="K28" s="3" t="str">
        <f t="shared" si="5"/>
        <v>Havre-tempête</v>
      </c>
      <c r="L28" s="21">
        <f t="shared" si="1"/>
        <v>142</v>
      </c>
      <c r="M28" s="21">
        <f t="shared" si="2"/>
        <v>19</v>
      </c>
      <c r="N28">
        <v>0</v>
      </c>
      <c r="O28" s="3" t="str">
        <f>VLOOKUP(N28,'LibSets constants'!$A$2:$B$999,2,FALSE)</f>
        <v>DLC_BASE_GAME</v>
      </c>
      <c r="P28" s="3" t="str">
        <f>VLOOKUP(N28,'LibSets constants'!$A$2:$C$999,3,FALSE)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3"/>
        <v>Glenumbra</v>
      </c>
      <c r="J29" s="3" t="str">
        <f t="shared" si="4"/>
        <v>Glenumbra</v>
      </c>
      <c r="K29" s="3" t="str">
        <f t="shared" si="5"/>
        <v>La Glénumbrie</v>
      </c>
      <c r="L29" s="21">
        <f t="shared" si="1"/>
        <v>144</v>
      </c>
      <c r="M29" s="21">
        <f t="shared" si="2"/>
        <v>3</v>
      </c>
      <c r="N29">
        <v>0</v>
      </c>
      <c r="O29" s="3" t="str">
        <f>VLOOKUP(N29,'LibSets constants'!$A$2:$B$999,2,FALSE)</f>
        <v>DLC_BASE_GAME</v>
      </c>
      <c r="P29" s="3" t="str">
        <f>VLOOKUP(N29,'LibSets constants'!$A$2:$C$999,3,FALSE)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3"/>
        <v>Sturmhafen</v>
      </c>
      <c r="J30" s="3" t="str">
        <f t="shared" si="4"/>
        <v>Stormhaven</v>
      </c>
      <c r="K30" s="3" t="str">
        <f t="shared" si="5"/>
        <v>Havre-tempête</v>
      </c>
      <c r="L30" s="21">
        <f t="shared" si="1"/>
        <v>146</v>
      </c>
      <c r="M30" s="21">
        <f t="shared" si="2"/>
        <v>19</v>
      </c>
      <c r="N30">
        <v>0</v>
      </c>
      <c r="O30" s="3" t="str">
        <f>VLOOKUP(N30,'LibSets constants'!$A$2:$B$999,2,FALSE)</f>
        <v>DLC_BASE_GAME</v>
      </c>
      <c r="P30" s="3" t="str">
        <f>VLOOKUP(N30,'LibSets constants'!$A$2:$C$999,3,FALSE)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3"/>
        <v>Schattenfenn</v>
      </c>
      <c r="J31" s="3" t="str">
        <f t="shared" si="4"/>
        <v>Shadowfen</v>
      </c>
      <c r="K31" s="3" t="str">
        <f t="shared" si="5"/>
        <v>Fangeombre</v>
      </c>
      <c r="L31" s="21">
        <f t="shared" si="1"/>
        <v>148</v>
      </c>
      <c r="M31" s="21">
        <f t="shared" si="2"/>
        <v>117</v>
      </c>
      <c r="N31">
        <v>0</v>
      </c>
      <c r="O31" s="3" t="str">
        <f>VLOOKUP(N31,'LibSets constants'!$A$2:$B$999,2,FALSE)</f>
        <v>DLC_BASE_GAME</v>
      </c>
      <c r="P31" s="3" t="str">
        <f>VLOOKUP(N31,'LibSets constants'!$A$2:$C$999,3,FALSE)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3"/>
        <v>Sturmhafen</v>
      </c>
      <c r="J32" s="3" t="str">
        <f t="shared" si="4"/>
        <v>Stormhaven</v>
      </c>
      <c r="K32" s="3" t="str">
        <f t="shared" si="5"/>
        <v>Havre-tempête</v>
      </c>
      <c r="L32" s="21">
        <f t="shared" si="1"/>
        <v>159</v>
      </c>
      <c r="M32" s="21">
        <f t="shared" si="2"/>
        <v>19</v>
      </c>
      <c r="N32">
        <v>0</v>
      </c>
      <c r="O32" s="3" t="str">
        <f>VLOOKUP(N32,'LibSets constants'!$A$2:$B$999,2,FALSE)</f>
        <v>DLC_BASE_GAME</v>
      </c>
      <c r="P32" s="3" t="str">
        <f>VLOOKUP(N32,'LibSets constants'!$A$2:$C$999,3,FALSE)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3"/>
        <v>Kluftspitze</v>
      </c>
      <c r="J33" s="3" t="str">
        <f t="shared" si="4"/>
        <v>Rivenspire</v>
      </c>
      <c r="K33" s="3" t="str">
        <f t="shared" si="5"/>
        <v>Fendretour</v>
      </c>
      <c r="L33" s="21">
        <f t="shared" si="1"/>
        <v>162</v>
      </c>
      <c r="M33" s="21">
        <f t="shared" si="2"/>
        <v>20</v>
      </c>
      <c r="N33">
        <v>0</v>
      </c>
      <c r="O33" s="3" t="str">
        <f>VLOOKUP(N33,'LibSets constants'!$A$2:$B$999,2,FALSE)</f>
        <v>DLC_BASE_GAME</v>
      </c>
      <c r="P33" s="3" t="str">
        <f>VLOOKUP(N33,'LibSets constants'!$A$2:$C$999,3,FALSE)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3"/>
        <v>Glenumbra</v>
      </c>
      <c r="J34" s="3" t="str">
        <f t="shared" si="4"/>
        <v>Glenumbra</v>
      </c>
      <c r="K34" s="3" t="str">
        <f t="shared" si="5"/>
        <v>La Glénumbrie</v>
      </c>
      <c r="L34" s="21">
        <f t="shared" si="1"/>
        <v>166</v>
      </c>
      <c r="M34" s="21">
        <f t="shared" si="2"/>
        <v>3</v>
      </c>
      <c r="N34">
        <v>0</v>
      </c>
      <c r="O34" s="3" t="str">
        <f>VLOOKUP(N34,'LibSets constants'!$A$2:$B$999,2,FALSE)</f>
        <v>DLC_BASE_GAME</v>
      </c>
      <c r="P34" s="3" t="str">
        <f>VLOOKUP(N34,'LibSets constants'!$A$2:$C$999,3,FALSE)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3"/>
        <v>Bangkorai</v>
      </c>
      <c r="J35" s="3" t="str">
        <f t="shared" si="4"/>
        <v>Bangkorai</v>
      </c>
      <c r="K35" s="3" t="str">
        <f t="shared" si="5"/>
        <v>Bangkoraï</v>
      </c>
      <c r="L35" s="21">
        <f t="shared" si="1"/>
        <v>168</v>
      </c>
      <c r="M35" s="21">
        <f t="shared" si="2"/>
        <v>92</v>
      </c>
      <c r="N35">
        <v>0</v>
      </c>
      <c r="O35" s="3" t="str">
        <f>VLOOKUP(N35,'LibSets constants'!$A$2:$B$999,2,FALSE)</f>
        <v>DLC_BASE_GAME</v>
      </c>
      <c r="P35" s="3" t="str">
        <f>VLOOKUP(N35,'LibSets constants'!$A$2:$C$999,3,FALSE)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3"/>
        <v>Bangkorai</v>
      </c>
      <c r="J36" s="3" t="str">
        <f t="shared" si="4"/>
        <v>Bangkorai</v>
      </c>
      <c r="K36" s="3" t="str">
        <f t="shared" si="5"/>
        <v>Bangkoraï</v>
      </c>
      <c r="L36" s="21">
        <f t="shared" si="1"/>
        <v>169</v>
      </c>
      <c r="M36" s="21">
        <f t="shared" si="2"/>
        <v>92</v>
      </c>
      <c r="N36">
        <v>0</v>
      </c>
      <c r="O36" s="3" t="str">
        <f>VLOOKUP(N36,'LibSets constants'!$A$2:$B$999,2,FALSE)</f>
        <v>DLC_BASE_GAME</v>
      </c>
      <c r="P36" s="3" t="str">
        <f>VLOOKUP(N36,'LibSets constants'!$A$2:$C$999,3,FALSE)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3"/>
        <v>Grünschatten</v>
      </c>
      <c r="J37" s="3" t="str">
        <f t="shared" si="4"/>
        <v>Greenshade</v>
      </c>
      <c r="K37" s="3" t="str">
        <f t="shared" si="5"/>
        <v>Prasin</v>
      </c>
      <c r="L37" s="21">
        <f t="shared" si="1"/>
        <v>176</v>
      </c>
      <c r="M37" s="21">
        <f t="shared" si="2"/>
        <v>108</v>
      </c>
      <c r="N37">
        <v>0</v>
      </c>
      <c r="O37" s="3" t="str">
        <f>VLOOKUP(N37,'LibSets constants'!$A$2:$B$999,2,FALSE)</f>
        <v>DLC_BASE_GAME</v>
      </c>
      <c r="P37" s="3" t="str">
        <f>VLOOKUP(N37,'LibSets constants'!$A$2:$C$999,3,FALSE)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3"/>
        <v/>
      </c>
      <c r="J38" s="3" t="str">
        <f t="shared" si="4"/>
        <v/>
      </c>
      <c r="K38" s="3" t="str">
        <f t="shared" si="5"/>
        <v/>
      </c>
      <c r="L38" s="21">
        <f t="shared" si="1"/>
        <v>181</v>
      </c>
      <c r="M38" s="21">
        <f t="shared" si="2"/>
        <v>181</v>
      </c>
      <c r="N38">
        <v>0</v>
      </c>
      <c r="O38" s="3" t="str">
        <f>VLOOKUP(N38,'LibSets constants'!$A$2:$B$999,2,FALSE)</f>
        <v>DLC_BASE_GAME</v>
      </c>
      <c r="P38" s="3" t="str">
        <f>VLOOKUP(N38,'LibSets constants'!$A$2:$C$999,3,FALSE)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3"/>
        <v>Schattenfenn</v>
      </c>
      <c r="J39" s="3" t="str">
        <f t="shared" si="4"/>
        <v>Shadowfen</v>
      </c>
      <c r="K39" s="3" t="str">
        <f t="shared" si="5"/>
        <v>Fangeombre</v>
      </c>
      <c r="L39" s="21">
        <f t="shared" si="1"/>
        <v>187</v>
      </c>
      <c r="M39" s="21">
        <f t="shared" si="2"/>
        <v>117</v>
      </c>
      <c r="N39">
        <v>0</v>
      </c>
      <c r="O39" s="3" t="str">
        <f>VLOOKUP(N39,'LibSets constants'!$A$2:$B$999,2,FALSE)</f>
        <v>DLC_BASE_GAME</v>
      </c>
      <c r="P39" s="3" t="str">
        <f>VLOOKUP(N39,'LibSets constants'!$A$2:$C$999,3,FALSE)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3"/>
        <v>Deshaan</v>
      </c>
      <c r="J40" s="3" t="str">
        <f t="shared" si="4"/>
        <v>Deshaan</v>
      </c>
      <c r="K40" s="3" t="str">
        <f t="shared" si="5"/>
        <v>Deshaan</v>
      </c>
      <c r="L40" s="21">
        <f t="shared" si="1"/>
        <v>188</v>
      </c>
      <c r="M40" s="21">
        <f t="shared" si="2"/>
        <v>57</v>
      </c>
      <c r="N40">
        <v>0</v>
      </c>
      <c r="O40" s="3" t="str">
        <f>VLOOKUP(N40,'LibSets constants'!$A$2:$B$999,2,FALSE)</f>
        <v>DLC_BASE_GAME</v>
      </c>
      <c r="P40" s="3" t="str">
        <f>VLOOKUP(N40,'LibSets constants'!$A$2:$C$999,3,FALSE)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3"/>
        <v>Deshaan</v>
      </c>
      <c r="J41" s="3" t="str">
        <f t="shared" si="4"/>
        <v>Deshaan</v>
      </c>
      <c r="K41" s="3" t="str">
        <f t="shared" si="5"/>
        <v>Deshaan</v>
      </c>
      <c r="L41" s="21">
        <f t="shared" si="1"/>
        <v>189</v>
      </c>
      <c r="M41" s="21">
        <f t="shared" si="2"/>
        <v>57</v>
      </c>
      <c r="N41">
        <v>0</v>
      </c>
      <c r="O41" s="3" t="str">
        <f>VLOOKUP(N41,'LibSets constants'!$A$2:$B$999,2,FALSE)</f>
        <v>DLC_BASE_GAME</v>
      </c>
      <c r="P41" s="3" t="str">
        <f>VLOOKUP(N41,'LibSets constants'!$A$2:$C$999,3,FALSE)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3"/>
        <v>Deshaan</v>
      </c>
      <c r="J42" s="3" t="str">
        <f t="shared" si="4"/>
        <v>Deshaan</v>
      </c>
      <c r="K42" s="3" t="str">
        <f t="shared" si="5"/>
        <v>Deshaan</v>
      </c>
      <c r="L42" s="21">
        <f t="shared" si="1"/>
        <v>190</v>
      </c>
      <c r="M42" s="21">
        <f t="shared" si="2"/>
        <v>57</v>
      </c>
      <c r="N42">
        <v>0</v>
      </c>
      <c r="O42" s="3" t="str">
        <f>VLOOKUP(N42,'LibSets constants'!$A$2:$B$999,2,FALSE)</f>
        <v>DLC_BASE_GAME</v>
      </c>
      <c r="P42" s="3" t="str">
        <f>VLOOKUP(N42,'LibSets constants'!$A$2:$C$999,3,FALSE)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3"/>
        <v>Steinfälle</v>
      </c>
      <c r="J43" s="3" t="str">
        <f t="shared" si="4"/>
        <v>Stonefalls</v>
      </c>
      <c r="K43" s="3" t="str">
        <f t="shared" si="5"/>
        <v>Les Éboulis</v>
      </c>
      <c r="L43" s="21">
        <f t="shared" si="1"/>
        <v>191</v>
      </c>
      <c r="M43" s="21">
        <f t="shared" si="2"/>
        <v>41</v>
      </c>
      <c r="N43">
        <v>0</v>
      </c>
      <c r="O43" s="3" t="str">
        <f>VLOOKUP(N43,'LibSets constants'!$A$2:$B$999,2,FALSE)</f>
        <v>DLC_BASE_GAME</v>
      </c>
      <c r="P43" s="3" t="str">
        <f>VLOOKUP(N43,'LibSets constants'!$A$2:$C$999,3,FALSE)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3"/>
        <v>Steinfälle</v>
      </c>
      <c r="J44" s="3" t="str">
        <f t="shared" si="4"/>
        <v>Stonefalls</v>
      </c>
      <c r="K44" s="3" t="str">
        <f t="shared" si="5"/>
        <v>Les Éboulis</v>
      </c>
      <c r="L44" s="21">
        <f t="shared" si="1"/>
        <v>192</v>
      </c>
      <c r="M44" s="21">
        <f t="shared" si="2"/>
        <v>41</v>
      </c>
      <c r="N44">
        <v>0</v>
      </c>
      <c r="O44" s="3" t="str">
        <f>VLOOKUP(N44,'LibSets constants'!$A$2:$B$999,2,FALSE)</f>
        <v>DLC_BASE_GAME</v>
      </c>
      <c r="P44" s="3" t="str">
        <f>VLOOKUP(N44,'LibSets constants'!$A$2:$C$999,3,FALSE)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3"/>
        <v>Steinfälle</v>
      </c>
      <c r="J45" s="3" t="str">
        <f t="shared" si="4"/>
        <v>Stonefalls</v>
      </c>
      <c r="K45" s="3" t="str">
        <f t="shared" si="5"/>
        <v>Les Éboulis</v>
      </c>
      <c r="L45" s="21">
        <f t="shared" si="1"/>
        <v>193</v>
      </c>
      <c r="M45" s="21">
        <f t="shared" si="2"/>
        <v>41</v>
      </c>
      <c r="N45">
        <v>0</v>
      </c>
      <c r="O45" s="3" t="str">
        <f>VLOOKUP(N45,'LibSets constants'!$A$2:$B$999,2,FALSE)</f>
        <v>DLC_BASE_GAME</v>
      </c>
      <c r="P45" s="3" t="str">
        <f>VLOOKUP(N45,'LibSets constants'!$A$2:$C$999,3,FALSE)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3"/>
        <v/>
      </c>
      <c r="J46" s="3" t="str">
        <f t="shared" si="4"/>
        <v/>
      </c>
      <c r="K46" s="3" t="str">
        <f t="shared" si="5"/>
        <v/>
      </c>
      <c r="L46" s="21">
        <f t="shared" si="1"/>
        <v>199</v>
      </c>
      <c r="M46" s="21">
        <f t="shared" si="2"/>
        <v>199</v>
      </c>
      <c r="N46">
        <v>0</v>
      </c>
      <c r="O46" s="3" t="str">
        <f>VLOOKUP(N46,'LibSets constants'!$A$2:$B$999,2,FALSE)</f>
        <v>DLC_BASE_GAME</v>
      </c>
      <c r="P46" s="3" t="str">
        <f>VLOOKUP(N46,'LibSets constants'!$A$2:$C$999,3,FALSE)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3"/>
        <v>Die Zuflucht</v>
      </c>
      <c r="J47" s="3" t="str">
        <f t="shared" si="4"/>
        <v>The Harborage</v>
      </c>
      <c r="K47" s="3" t="str">
        <f t="shared" si="5"/>
        <v>Le port</v>
      </c>
      <c r="L47" s="21">
        <f t="shared" si="1"/>
        <v>200</v>
      </c>
      <c r="M47" s="21">
        <f t="shared" si="2"/>
        <v>199</v>
      </c>
      <c r="N47">
        <v>0</v>
      </c>
      <c r="O47" s="3" t="str">
        <f>VLOOKUP(N47,'LibSets constants'!$A$2:$B$999,2,FALSE)</f>
        <v>DLC_BASE_GAME</v>
      </c>
      <c r="P47" s="3" t="str">
        <f>VLOOKUP(N47,'LibSets constants'!$A$2:$C$999,3,FALSE)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3"/>
        <v>Die Zuflucht</v>
      </c>
      <c r="J48" s="3" t="str">
        <f t="shared" si="4"/>
        <v>The Harborage</v>
      </c>
      <c r="K48" s="3" t="str">
        <f t="shared" si="5"/>
        <v>Le port</v>
      </c>
      <c r="L48" s="21">
        <f t="shared" si="1"/>
        <v>201</v>
      </c>
      <c r="M48" s="21">
        <f t="shared" si="2"/>
        <v>199</v>
      </c>
      <c r="N48">
        <v>0</v>
      </c>
      <c r="O48" s="3" t="str">
        <f>VLOOKUP(N48,'LibSets constants'!$A$2:$B$999,2,FALSE)</f>
        <v>DLC_BASE_GAME</v>
      </c>
      <c r="P48" s="3" t="str">
        <f>VLOOKUP(N48,'LibSets constants'!$A$2:$C$999,3,FALSE)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3"/>
        <v>Augvea</v>
      </c>
      <c r="J49" s="3" t="str">
        <f t="shared" si="4"/>
        <v>Eyevea</v>
      </c>
      <c r="K49" s="3" t="str">
        <f t="shared" si="5"/>
        <v>Eyévéa</v>
      </c>
      <c r="L49" s="21">
        <f t="shared" si="1"/>
        <v>203</v>
      </c>
      <c r="M49" s="21">
        <f t="shared" si="2"/>
        <v>267</v>
      </c>
      <c r="N49">
        <v>0</v>
      </c>
      <c r="O49" s="3" t="str">
        <f>VLOOKUP(N49,'LibSets constants'!$A$2:$B$999,2,FALSE)</f>
        <v>DLC_BASE_GAME</v>
      </c>
      <c r="P49" s="3" t="str">
        <f>VLOOKUP(N49,'LibSets constants'!$A$2:$C$999,3,FALSE)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3"/>
        <v>Die Erdschmiede</v>
      </c>
      <c r="J50" s="3" t="str">
        <f t="shared" si="4"/>
        <v>The Earth Forge</v>
      </c>
      <c r="K50" s="3" t="str">
        <f t="shared" si="5"/>
        <v>La Forgeterre</v>
      </c>
      <c r="L50" s="21">
        <f t="shared" si="1"/>
        <v>207</v>
      </c>
      <c r="M50" s="21">
        <f t="shared" si="2"/>
        <v>208</v>
      </c>
      <c r="N50">
        <v>0</v>
      </c>
      <c r="O50" s="3" t="str">
        <f>VLOOKUP(N50,'LibSets constants'!$A$2:$B$999,2,FALSE)</f>
        <v>DLC_BASE_GAME</v>
      </c>
      <c r="P50" s="3" t="str">
        <f>VLOOKUP(N50,'LibSets constants'!$A$2:$C$999,3,FALSE)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3"/>
        <v/>
      </c>
      <c r="J51" s="3" t="str">
        <f t="shared" si="4"/>
        <v/>
      </c>
      <c r="K51" s="3" t="str">
        <f t="shared" si="5"/>
        <v/>
      </c>
      <c r="L51" s="21">
        <f t="shared" si="1"/>
        <v>208</v>
      </c>
      <c r="M51" s="21">
        <f t="shared" si="2"/>
        <v>208</v>
      </c>
      <c r="N51">
        <v>0</v>
      </c>
      <c r="O51" s="3" t="str">
        <f>VLOOKUP(N51,'LibSets constants'!$A$2:$B$999,2,FALSE)</f>
        <v>DLC_BASE_GAME</v>
      </c>
      <c r="P51" s="3" t="str">
        <f>VLOOKUP(N51,'LibSets constants'!$A$2:$C$999,3,FALSE)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3"/>
        <v>Die Erdschmiede</v>
      </c>
      <c r="J52" s="3" t="str">
        <f t="shared" si="4"/>
        <v>The Earth Forge</v>
      </c>
      <c r="K52" s="3" t="str">
        <f t="shared" si="5"/>
        <v>La Forgeterre</v>
      </c>
      <c r="L52" s="21">
        <f t="shared" si="1"/>
        <v>209</v>
      </c>
      <c r="M52" s="21">
        <f t="shared" si="2"/>
        <v>208</v>
      </c>
      <c r="N52">
        <v>0</v>
      </c>
      <c r="O52" s="3" t="str">
        <f>VLOOKUP(N52,'LibSets constants'!$A$2:$B$999,2,FALSE)</f>
        <v>DLC_BASE_GAME</v>
      </c>
      <c r="P52" s="3" t="str">
        <f>VLOOKUP(N52,'LibSets constants'!$A$2:$C$999,3,FALSE)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3"/>
        <v>Deshaan</v>
      </c>
      <c r="J53" s="3" t="str">
        <f t="shared" si="4"/>
        <v>Deshaan</v>
      </c>
      <c r="K53" s="3" t="str">
        <f t="shared" si="5"/>
        <v>Deshaan</v>
      </c>
      <c r="L53" s="21">
        <f t="shared" si="1"/>
        <v>212</v>
      </c>
      <c r="M53" s="21">
        <f t="shared" si="2"/>
        <v>57</v>
      </c>
      <c r="N53">
        <v>0</v>
      </c>
      <c r="O53" s="3" t="str">
        <f>VLOOKUP(N53,'LibSets constants'!$A$2:$B$999,2,FALSE)</f>
        <v>DLC_BASE_GAME</v>
      </c>
      <c r="P53" s="3" t="str">
        <f>VLOOKUP(N53,'LibSets constants'!$A$2:$C$999,3,FALSE)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3"/>
        <v>Schattenfenn</v>
      </c>
      <c r="J54" s="3" t="str">
        <f t="shared" si="4"/>
        <v>Shadowfen</v>
      </c>
      <c r="K54" s="3" t="str">
        <f t="shared" si="5"/>
        <v>Fangeombre</v>
      </c>
      <c r="L54" s="21">
        <f t="shared" si="1"/>
        <v>213</v>
      </c>
      <c r="M54" s="21">
        <f t="shared" si="2"/>
        <v>117</v>
      </c>
      <c r="N54">
        <v>0</v>
      </c>
      <c r="O54" s="3" t="str">
        <f>VLOOKUP(N54,'LibSets constants'!$A$2:$B$999,2,FALSE)</f>
        <v>DLC_BASE_GAME</v>
      </c>
      <c r="P54" s="3" t="str">
        <f>VLOOKUP(N54,'LibSets constants'!$A$2:$C$999,3,FALSE)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3"/>
        <v>Schattenfenn</v>
      </c>
      <c r="J55" s="3" t="str">
        <f t="shared" si="4"/>
        <v>Shadowfen</v>
      </c>
      <c r="K55" s="3" t="str">
        <f t="shared" si="5"/>
        <v>Fangeombre</v>
      </c>
      <c r="L55" s="21">
        <f t="shared" si="1"/>
        <v>214</v>
      </c>
      <c r="M55" s="21">
        <f t="shared" si="2"/>
        <v>117</v>
      </c>
      <c r="N55">
        <v>0</v>
      </c>
      <c r="O55" s="3" t="str">
        <f>VLOOKUP(N55,'LibSets constants'!$A$2:$B$999,2,FALSE)</f>
        <v>DLC_BASE_GAME</v>
      </c>
      <c r="P55" s="3" t="str">
        <f>VLOOKUP(N55,'LibSets constants'!$A$2:$C$999,3,FALSE)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3"/>
        <v>Schattenfenn</v>
      </c>
      <c r="J56" s="3" t="str">
        <f t="shared" si="4"/>
        <v>Shadowfen</v>
      </c>
      <c r="K56" s="3" t="str">
        <f t="shared" si="5"/>
        <v>Fangeombre</v>
      </c>
      <c r="L56" s="21">
        <f t="shared" si="1"/>
        <v>215</v>
      </c>
      <c r="M56" s="21">
        <f t="shared" si="2"/>
        <v>117</v>
      </c>
      <c r="N56">
        <v>0</v>
      </c>
      <c r="O56" s="3" t="str">
        <f>VLOOKUP(N56,'LibSets constants'!$A$2:$B$999,2,FALSE)</f>
        <v>DLC_BASE_GAME</v>
      </c>
      <c r="P56" s="3" t="str">
        <f>VLOOKUP(N56,'LibSets constants'!$A$2:$C$999,3,FALSE)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3"/>
        <v>Steinfälle</v>
      </c>
      <c r="J57" s="3" t="str">
        <f t="shared" si="4"/>
        <v>Stonefalls</v>
      </c>
      <c r="K57" s="3" t="str">
        <f t="shared" si="5"/>
        <v>Les Éboulis</v>
      </c>
      <c r="L57" s="21">
        <f t="shared" si="1"/>
        <v>216</v>
      </c>
      <c r="M57" s="21">
        <f t="shared" si="2"/>
        <v>41</v>
      </c>
      <c r="N57">
        <v>0</v>
      </c>
      <c r="O57" s="3" t="str">
        <f>VLOOKUP(N57,'LibSets constants'!$A$2:$B$999,2,FALSE)</f>
        <v>DLC_BASE_GAME</v>
      </c>
      <c r="P57" s="3" t="str">
        <f>VLOOKUP(N57,'LibSets constants'!$A$2:$C$999,3,FALSE)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3"/>
        <v>Die Zuflucht</v>
      </c>
      <c r="J58" s="3" t="str">
        <f t="shared" si="4"/>
        <v>The Harborage</v>
      </c>
      <c r="K58" s="3" t="str">
        <f t="shared" si="5"/>
        <v>Le port</v>
      </c>
      <c r="L58" s="21">
        <f t="shared" si="1"/>
        <v>217</v>
      </c>
      <c r="M58" s="21">
        <f t="shared" si="2"/>
        <v>199</v>
      </c>
      <c r="N58">
        <v>0</v>
      </c>
      <c r="O58" s="3" t="str">
        <f>VLOOKUP(N58,'LibSets constants'!$A$2:$B$999,2,FALSE)</f>
        <v>DLC_BASE_GAME</v>
      </c>
      <c r="P58" s="3" t="str">
        <f>VLOOKUP(N58,'LibSets constants'!$A$2:$C$999,3,FALSE)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3"/>
        <v>Augvea</v>
      </c>
      <c r="J59" s="3" t="str">
        <f t="shared" si="4"/>
        <v>Eyevea</v>
      </c>
      <c r="K59" s="3" t="str">
        <f t="shared" si="5"/>
        <v>Eyévéa</v>
      </c>
      <c r="L59" s="21">
        <f t="shared" si="1"/>
        <v>218</v>
      </c>
      <c r="M59" s="21">
        <f t="shared" si="2"/>
        <v>267</v>
      </c>
      <c r="N59">
        <v>0</v>
      </c>
      <c r="O59" s="3" t="str">
        <f>VLOOKUP(N59,'LibSets constants'!$A$2:$B$999,2,FALSE)</f>
        <v>DLC_BASE_GAME</v>
      </c>
      <c r="P59" s="3" t="str">
        <f>VLOOKUP(N59,'LibSets constants'!$A$2:$C$999,3,FALSE)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3"/>
        <v>Augvea</v>
      </c>
      <c r="J60" s="3" t="str">
        <f t="shared" si="4"/>
        <v>Eyevea</v>
      </c>
      <c r="K60" s="3" t="str">
        <f t="shared" si="5"/>
        <v>Eyévéa</v>
      </c>
      <c r="L60" s="21">
        <f t="shared" si="1"/>
        <v>219</v>
      </c>
      <c r="M60" s="21">
        <f t="shared" si="2"/>
        <v>267</v>
      </c>
      <c r="N60">
        <v>0</v>
      </c>
      <c r="O60" s="3" t="str">
        <f>VLOOKUP(N60,'LibSets constants'!$A$2:$B$999,2,FALSE)</f>
        <v>DLC_BASE_GAME</v>
      </c>
      <c r="P60" s="3" t="str">
        <f>VLOOKUP(N60,'LibSets constants'!$A$2:$C$999,3,FALSE)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3"/>
        <v>Glenumbra</v>
      </c>
      <c r="J61" s="3" t="str">
        <f t="shared" si="4"/>
        <v>Glenumbra</v>
      </c>
      <c r="K61" s="3" t="str">
        <f t="shared" si="5"/>
        <v>La Glénumbrie</v>
      </c>
      <c r="L61" s="21">
        <f t="shared" si="1"/>
        <v>222</v>
      </c>
      <c r="M61" s="21">
        <f t="shared" si="2"/>
        <v>3</v>
      </c>
      <c r="N61">
        <v>0</v>
      </c>
      <c r="O61" s="3" t="str">
        <f>VLOOKUP(N61,'LibSets constants'!$A$2:$B$999,2,FALSE)</f>
        <v>DLC_BASE_GAME</v>
      </c>
      <c r="P61" s="3" t="str">
        <f>VLOOKUP(N61,'LibSets constants'!$A$2:$C$999,3,FALSE)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3"/>
        <v>Glenumbra</v>
      </c>
      <c r="J62" s="3" t="str">
        <f t="shared" si="4"/>
        <v>Glenumbra</v>
      </c>
      <c r="K62" s="3" t="str">
        <f t="shared" si="5"/>
        <v>La Glénumbrie</v>
      </c>
      <c r="L62" s="21">
        <f t="shared" si="1"/>
        <v>223</v>
      </c>
      <c r="M62" s="21">
        <f t="shared" si="2"/>
        <v>3</v>
      </c>
      <c r="N62">
        <v>0</v>
      </c>
      <c r="O62" s="3" t="str">
        <f>VLOOKUP(N62,'LibSets constants'!$A$2:$B$999,2,FALSE)</f>
        <v>DLC_BASE_GAME</v>
      </c>
      <c r="P62" s="3" t="str">
        <f>VLOOKUP(N62,'LibSets constants'!$A$2:$C$999,3,FALSE)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3"/>
        <v>Kluftspitze</v>
      </c>
      <c r="J63" s="3" t="str">
        <f t="shared" si="4"/>
        <v>Rivenspire</v>
      </c>
      <c r="K63" s="3" t="str">
        <f t="shared" si="5"/>
        <v>Fendretour</v>
      </c>
      <c r="L63" s="21">
        <f t="shared" si="1"/>
        <v>224</v>
      </c>
      <c r="M63" s="21">
        <f t="shared" si="2"/>
        <v>20</v>
      </c>
      <c r="N63">
        <v>0</v>
      </c>
      <c r="O63" s="3" t="str">
        <f>VLOOKUP(N63,'LibSets constants'!$A$2:$B$999,2,FALSE)</f>
        <v>DLC_BASE_GAME</v>
      </c>
      <c r="P63" s="3" t="str">
        <f>VLOOKUP(N63,'LibSets constants'!$A$2:$C$999,3,FALSE)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3"/>
        <v>Bangkorai</v>
      </c>
      <c r="J64" s="3" t="str">
        <f t="shared" si="4"/>
        <v>Bangkorai</v>
      </c>
      <c r="K64" s="3" t="str">
        <f t="shared" si="5"/>
        <v>Bangkoraï</v>
      </c>
      <c r="L64" s="21">
        <f t="shared" si="1"/>
        <v>227</v>
      </c>
      <c r="M64" s="21">
        <f t="shared" si="2"/>
        <v>92</v>
      </c>
      <c r="N64">
        <v>0</v>
      </c>
      <c r="O64" s="3" t="str">
        <f>VLOOKUP(N64,'LibSets constants'!$A$2:$B$999,2,FALSE)</f>
        <v>DLC_BASE_GAME</v>
      </c>
      <c r="P64" s="3" t="str">
        <f>VLOOKUP(N64,'LibSets constants'!$A$2:$C$999,3,FALSE)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ref="H65:H128" si="6">IF(EXACT(A65,C65),"X","")</f>
        <v/>
      </c>
      <c r="I65" s="3" t="str">
        <f t="shared" si="3"/>
        <v>Bangkorai</v>
      </c>
      <c r="J65" s="3" t="str">
        <f t="shared" si="4"/>
        <v>Bangkorai</v>
      </c>
      <c r="K65" s="3" t="str">
        <f t="shared" si="5"/>
        <v>Bangkoraï</v>
      </c>
      <c r="L65" s="21">
        <f t="shared" ref="L65:L128" si="7">A65</f>
        <v>228</v>
      </c>
      <c r="M65" s="21">
        <f t="shared" ref="M65:M128" si="8">C65</f>
        <v>92</v>
      </c>
      <c r="N65">
        <v>0</v>
      </c>
      <c r="O65" s="3" t="str">
        <f>VLOOKUP(N65,'LibSets constants'!$A$2:$B$999,2,FALSE)</f>
        <v>DLC_BASE_GAME</v>
      </c>
      <c r="P65" s="3" t="str">
        <f>VLOOKUP(N65,'LibSets constants'!$A$2:$C$999,3,FALSE)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si="6"/>
        <v/>
      </c>
      <c r="I66" s="3" t="str">
        <f t="shared" si="3"/>
        <v>Bangkorai</v>
      </c>
      <c r="J66" s="3" t="str">
        <f t="shared" si="4"/>
        <v>Bangkorai</v>
      </c>
      <c r="K66" s="3" t="str">
        <f t="shared" si="5"/>
        <v>Bangkoraï</v>
      </c>
      <c r="L66" s="21">
        <f t="shared" si="7"/>
        <v>229</v>
      </c>
      <c r="M66" s="21">
        <f t="shared" si="8"/>
        <v>92</v>
      </c>
      <c r="N66">
        <v>0</v>
      </c>
      <c r="O66" s="3" t="str">
        <f>VLOOKUP(N66,'LibSets constants'!$A$2:$B$999,2,FALSE)</f>
        <v>DLC_BASE_GAME</v>
      </c>
      <c r="P66" s="3" t="str">
        <f>VLOOKUP(N66,'LibSets constants'!$A$2:$C$999,3,FALSE)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3"/>
        <v>Bangkorai</v>
      </c>
      <c r="J67" s="3" t="str">
        <f t="shared" si="4"/>
        <v>Bangkorai</v>
      </c>
      <c r="K67" s="3" t="str">
        <f t="shared" si="5"/>
        <v>Bangkoraï</v>
      </c>
      <c r="L67" s="21">
        <f t="shared" si="7"/>
        <v>231</v>
      </c>
      <c r="M67" s="21">
        <f t="shared" si="8"/>
        <v>92</v>
      </c>
      <c r="N67">
        <v>0</v>
      </c>
      <c r="O67" s="3" t="str">
        <f>VLOOKUP(N67,'LibSets constants'!$A$2:$B$999,2,FALSE)</f>
        <v>DLC_BASE_GAME</v>
      </c>
      <c r="P67" s="3" t="str">
        <f>VLOOKUP(N67,'LibSets constants'!$A$2:$C$999,3,FALSE)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ref="I68:I131" si="9">IF(A68&lt;&gt;C68,VLOOKUP(C68,$A$2:$D$9998,4,FALSE),"")</f>
        <v>Schattenfenn</v>
      </c>
      <c r="J68" s="3" t="str">
        <f t="shared" ref="J68:J131" si="10">IF(A68&lt;&gt;C68,VLOOKUP(C68,$A$2:$E$9998,5,FALSE),"")</f>
        <v>Shadowfen</v>
      </c>
      <c r="K68" s="3" t="str">
        <f t="shared" ref="K68:K131" si="11">IF(A68&lt;&gt;C68,VLOOKUP(C68,$A$2:$F$9998,6,FALSE),"")</f>
        <v>Fangeombre</v>
      </c>
      <c r="L68" s="21">
        <f t="shared" si="7"/>
        <v>232</v>
      </c>
      <c r="M68" s="21">
        <f t="shared" si="8"/>
        <v>117</v>
      </c>
      <c r="N68">
        <v>0</v>
      </c>
      <c r="O68" s="3" t="str">
        <f>VLOOKUP(N68,'LibSets constants'!$A$2:$B$999,2,FALSE)</f>
        <v>DLC_BASE_GAME</v>
      </c>
      <c r="P68" s="3" t="str">
        <f>VLOOKUP(N68,'LibSets constants'!$A$2:$C$999,3,FALSE)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9"/>
        <v>Schattenfenn</v>
      </c>
      <c r="J69" s="3" t="str">
        <f t="shared" si="10"/>
        <v>Shadowfen</v>
      </c>
      <c r="K69" s="3" t="str">
        <f t="shared" si="11"/>
        <v>Fangeombre</v>
      </c>
      <c r="L69" s="21">
        <f t="shared" si="7"/>
        <v>233</v>
      </c>
      <c r="M69" s="21">
        <f t="shared" si="8"/>
        <v>117</v>
      </c>
      <c r="N69">
        <v>0</v>
      </c>
      <c r="O69" s="3" t="str">
        <f>VLOOKUP(N69,'LibSets constants'!$A$2:$B$999,2,FALSE)</f>
        <v>DLC_BASE_GAME</v>
      </c>
      <c r="P69" s="3" t="str">
        <f>VLOOKUP(N69,'LibSets constants'!$A$2:$C$999,3,FALSE)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9"/>
        <v>Schattenfenn</v>
      </c>
      <c r="J70" s="3" t="str">
        <f t="shared" si="10"/>
        <v>Shadowfen</v>
      </c>
      <c r="K70" s="3" t="str">
        <f t="shared" si="11"/>
        <v>Fangeombre</v>
      </c>
      <c r="L70" s="21">
        <f t="shared" si="7"/>
        <v>234</v>
      </c>
      <c r="M70" s="21">
        <f t="shared" si="8"/>
        <v>117</v>
      </c>
      <c r="N70">
        <v>0</v>
      </c>
      <c r="O70" s="3" t="str">
        <f>VLOOKUP(N70,'LibSets constants'!$A$2:$B$999,2,FALSE)</f>
        <v>DLC_BASE_GAME</v>
      </c>
      <c r="P70" s="3" t="str">
        <f>VLOOKUP(N70,'LibSets constants'!$A$2:$C$999,3,FALSE)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9"/>
        <v>Schattenfenn</v>
      </c>
      <c r="J71" s="3" t="str">
        <f t="shared" si="10"/>
        <v>Shadowfen</v>
      </c>
      <c r="K71" s="3" t="str">
        <f t="shared" si="11"/>
        <v>Fangeombre</v>
      </c>
      <c r="L71" s="21">
        <f t="shared" si="7"/>
        <v>235</v>
      </c>
      <c r="M71" s="21">
        <f t="shared" si="8"/>
        <v>117</v>
      </c>
      <c r="N71">
        <v>0</v>
      </c>
      <c r="O71" s="3" t="str">
        <f>VLOOKUP(N71,'LibSets constants'!$A$2:$B$999,2,FALSE)</f>
        <v>DLC_BASE_GAME</v>
      </c>
      <c r="P71" s="3" t="str">
        <f>VLOOKUP(N71,'LibSets constants'!$A$2:$C$999,3,FALSE)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9"/>
        <v>Schattenfenn</v>
      </c>
      <c r="J72" s="3" t="str">
        <f t="shared" si="10"/>
        <v>Shadowfen</v>
      </c>
      <c r="K72" s="3" t="str">
        <f t="shared" si="11"/>
        <v>Fangeombre</v>
      </c>
      <c r="L72" s="21">
        <f t="shared" si="7"/>
        <v>236</v>
      </c>
      <c r="M72" s="21">
        <f t="shared" si="8"/>
        <v>117</v>
      </c>
      <c r="N72">
        <v>0</v>
      </c>
      <c r="O72" s="3" t="str">
        <f>VLOOKUP(N72,'LibSets constants'!$A$2:$B$999,2,FALSE)</f>
        <v>DLC_BASE_GAME</v>
      </c>
      <c r="P72" s="3" t="str">
        <f>VLOOKUP(N72,'LibSets constants'!$A$2:$C$999,3,FALSE)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9"/>
        <v>Die Alik'r-Wüste</v>
      </c>
      <c r="J73" s="3" t="str">
        <f t="shared" si="10"/>
        <v>Alik'r Desert</v>
      </c>
      <c r="K73" s="3" t="str">
        <f t="shared" si="11"/>
        <v>Le désert d'Alik'r</v>
      </c>
      <c r="L73" s="21">
        <f t="shared" si="7"/>
        <v>237</v>
      </c>
      <c r="M73" s="21">
        <f t="shared" si="8"/>
        <v>104</v>
      </c>
      <c r="N73">
        <v>0</v>
      </c>
      <c r="O73" s="3" t="str">
        <f>VLOOKUP(N73,'LibSets constants'!$A$2:$B$999,2,FALSE)</f>
        <v>DLC_BASE_GAME</v>
      </c>
      <c r="P73" s="3" t="str">
        <f>VLOOKUP(N73,'LibSets constants'!$A$2:$C$999,3,FALSE)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9"/>
        <v>Die Alik'r-Wüste</v>
      </c>
      <c r="J74" s="3" t="str">
        <f t="shared" si="10"/>
        <v>Alik'r Desert</v>
      </c>
      <c r="K74" s="3" t="str">
        <f t="shared" si="11"/>
        <v>Le désert d'Alik'r</v>
      </c>
      <c r="L74" s="21">
        <f t="shared" si="7"/>
        <v>238</v>
      </c>
      <c r="M74" s="21">
        <f t="shared" si="8"/>
        <v>104</v>
      </c>
      <c r="N74">
        <v>0</v>
      </c>
      <c r="O74" s="3" t="str">
        <f>VLOOKUP(N74,'LibSets constants'!$A$2:$B$999,2,FALSE)</f>
        <v>DLC_BASE_GAME</v>
      </c>
      <c r="P74" s="3" t="str">
        <f>VLOOKUP(N74,'LibSets constants'!$A$2:$C$999,3,FALSE)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9"/>
        <v>Die Alik'r-Wüste</v>
      </c>
      <c r="J75" s="3" t="str">
        <f t="shared" si="10"/>
        <v>Alik'r Desert</v>
      </c>
      <c r="K75" s="3" t="str">
        <f t="shared" si="11"/>
        <v>Le désert d'Alik'r</v>
      </c>
      <c r="L75" s="21">
        <f t="shared" si="7"/>
        <v>239</v>
      </c>
      <c r="M75" s="21">
        <f t="shared" si="8"/>
        <v>104</v>
      </c>
      <c r="N75">
        <v>0</v>
      </c>
      <c r="O75" s="3" t="str">
        <f>VLOOKUP(N75,'LibSets constants'!$A$2:$B$999,2,FALSE)</f>
        <v>DLC_BASE_GAME</v>
      </c>
      <c r="P75" s="3" t="str">
        <f>VLOOKUP(N75,'LibSets constants'!$A$2:$C$999,3,FALSE)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9"/>
        <v>Steinfälle</v>
      </c>
      <c r="J76" s="3" t="str">
        <f t="shared" si="10"/>
        <v>Stonefalls</v>
      </c>
      <c r="K76" s="3" t="str">
        <f t="shared" si="11"/>
        <v>Les Éboulis</v>
      </c>
      <c r="L76" s="21">
        <f t="shared" si="7"/>
        <v>241</v>
      </c>
      <c r="M76" s="21">
        <f t="shared" si="8"/>
        <v>41</v>
      </c>
      <c r="N76">
        <v>0</v>
      </c>
      <c r="O76" s="3" t="str">
        <f>VLOOKUP(N76,'LibSets constants'!$A$2:$B$999,2,FALSE)</f>
        <v>DLC_BASE_GAME</v>
      </c>
      <c r="P76" s="3" t="str">
        <f>VLOOKUP(N76,'LibSets constants'!$A$2:$C$999,3,FALSE)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9"/>
        <v>Steinfälle</v>
      </c>
      <c r="J77" s="3" t="str">
        <f t="shared" si="10"/>
        <v>Stonefalls</v>
      </c>
      <c r="K77" s="3" t="str">
        <f t="shared" si="11"/>
        <v>Les Éboulis</v>
      </c>
      <c r="L77" s="21">
        <f t="shared" si="7"/>
        <v>242</v>
      </c>
      <c r="M77" s="21">
        <f t="shared" si="8"/>
        <v>41</v>
      </c>
      <c r="N77">
        <v>0</v>
      </c>
      <c r="O77" s="3" t="str">
        <f>VLOOKUP(N77,'LibSets constants'!$A$2:$B$999,2,FALSE)</f>
        <v>DLC_BASE_GAME</v>
      </c>
      <c r="P77" s="3" t="str">
        <f>VLOOKUP(N77,'LibSets constants'!$A$2:$C$999,3,FALSE)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9"/>
        <v>Steinfälle</v>
      </c>
      <c r="J78" s="3" t="str">
        <f t="shared" si="10"/>
        <v>Stonefalls</v>
      </c>
      <c r="K78" s="3" t="str">
        <f t="shared" si="11"/>
        <v>Les Éboulis</v>
      </c>
      <c r="L78" s="21">
        <f t="shared" si="7"/>
        <v>243</v>
      </c>
      <c r="M78" s="21">
        <f t="shared" si="8"/>
        <v>41</v>
      </c>
      <c r="N78">
        <v>0</v>
      </c>
      <c r="O78" s="3" t="str">
        <f>VLOOKUP(N78,'LibSets constants'!$A$2:$B$999,2,FALSE)</f>
        <v>DLC_BASE_GAME</v>
      </c>
      <c r="P78" s="3" t="str">
        <f>VLOOKUP(N78,'LibSets constants'!$A$2:$C$999,3,FALSE)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9"/>
        <v>Steinfälle</v>
      </c>
      <c r="J79" s="3" t="str">
        <f t="shared" si="10"/>
        <v>Stonefalls</v>
      </c>
      <c r="K79" s="3" t="str">
        <f t="shared" si="11"/>
        <v>Les Éboulis</v>
      </c>
      <c r="L79" s="21">
        <f t="shared" si="7"/>
        <v>245</v>
      </c>
      <c r="M79" s="21">
        <f t="shared" si="8"/>
        <v>41</v>
      </c>
      <c r="N79">
        <v>0</v>
      </c>
      <c r="O79" s="3" t="str">
        <f>VLOOKUP(N79,'LibSets constants'!$A$2:$B$999,2,FALSE)</f>
        <v>DLC_BASE_GAME</v>
      </c>
      <c r="P79" s="3" t="str">
        <f>VLOOKUP(N79,'LibSets constants'!$A$2:$C$999,3,FALSE)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9"/>
        <v>Steinfälle</v>
      </c>
      <c r="J80" s="3" t="str">
        <f t="shared" si="10"/>
        <v>Stonefalls</v>
      </c>
      <c r="K80" s="3" t="str">
        <f t="shared" si="11"/>
        <v>Les Éboulis</v>
      </c>
      <c r="L80" s="21">
        <f t="shared" si="7"/>
        <v>246</v>
      </c>
      <c r="M80" s="21">
        <f t="shared" si="8"/>
        <v>41</v>
      </c>
      <c r="N80">
        <v>0</v>
      </c>
      <c r="O80" s="3" t="str">
        <f>VLOOKUP(N80,'LibSets constants'!$A$2:$B$999,2,FALSE)</f>
        <v>DLC_BASE_GAME</v>
      </c>
      <c r="P80" s="3" t="str">
        <f>VLOOKUP(N80,'LibSets constants'!$A$2:$C$999,3,FALSE)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9"/>
        <v>Steinfälle</v>
      </c>
      <c r="J81" s="3" t="str">
        <f t="shared" si="10"/>
        <v>Stonefalls</v>
      </c>
      <c r="K81" s="3" t="str">
        <f t="shared" si="11"/>
        <v>Les Éboulis</v>
      </c>
      <c r="L81" s="21">
        <f t="shared" si="7"/>
        <v>247</v>
      </c>
      <c r="M81" s="21">
        <f t="shared" si="8"/>
        <v>41</v>
      </c>
      <c r="N81">
        <v>0</v>
      </c>
      <c r="O81" s="3" t="str">
        <f>VLOOKUP(N81,'LibSets constants'!$A$2:$B$999,2,FALSE)</f>
        <v>DLC_BASE_GAME</v>
      </c>
      <c r="P81" s="3" t="str">
        <f>VLOOKUP(N81,'LibSets constants'!$A$2:$C$999,3,FALSE)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9"/>
        <v>Deshaan</v>
      </c>
      <c r="J82" s="3" t="str">
        <f t="shared" si="10"/>
        <v>Deshaan</v>
      </c>
      <c r="K82" s="3" t="str">
        <f t="shared" si="11"/>
        <v>Deshaan</v>
      </c>
      <c r="L82" s="21">
        <f t="shared" si="7"/>
        <v>248</v>
      </c>
      <c r="M82" s="21">
        <f t="shared" si="8"/>
        <v>57</v>
      </c>
      <c r="N82">
        <v>0</v>
      </c>
      <c r="O82" s="3" t="str">
        <f>VLOOKUP(N82,'LibSets constants'!$A$2:$B$999,2,FALSE)</f>
        <v>DLC_BASE_GAME</v>
      </c>
      <c r="P82" s="3" t="str">
        <f>VLOOKUP(N82,'LibSets constants'!$A$2:$C$999,3,FALSE)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9"/>
        <v>Deshaan</v>
      </c>
      <c r="J83" s="3" t="str">
        <f t="shared" si="10"/>
        <v>Deshaan</v>
      </c>
      <c r="K83" s="3" t="str">
        <f t="shared" si="11"/>
        <v>Deshaan</v>
      </c>
      <c r="L83" s="21">
        <f t="shared" si="7"/>
        <v>249</v>
      </c>
      <c r="M83" s="21">
        <f t="shared" si="8"/>
        <v>57</v>
      </c>
      <c r="N83">
        <v>0</v>
      </c>
      <c r="O83" s="3" t="str">
        <f>VLOOKUP(N83,'LibSets constants'!$A$2:$B$999,2,FALSE)</f>
        <v>DLC_BASE_GAME</v>
      </c>
      <c r="P83" s="3" t="str">
        <f>VLOOKUP(N83,'LibSets constants'!$A$2:$C$999,3,FALSE)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9"/>
        <v>Deshaan</v>
      </c>
      <c r="J84" s="3" t="str">
        <f t="shared" si="10"/>
        <v>Deshaan</v>
      </c>
      <c r="K84" s="3" t="str">
        <f t="shared" si="11"/>
        <v>Deshaan</v>
      </c>
      <c r="L84" s="21">
        <f t="shared" si="7"/>
        <v>250</v>
      </c>
      <c r="M84" s="21">
        <f t="shared" si="8"/>
        <v>57</v>
      </c>
      <c r="N84">
        <v>0</v>
      </c>
      <c r="O84" s="3" t="str">
        <f>VLOOKUP(N84,'LibSets constants'!$A$2:$B$999,2,FALSE)</f>
        <v>DLC_BASE_GAME</v>
      </c>
      <c r="P84" s="3" t="str">
        <f>VLOOKUP(N84,'LibSets constants'!$A$2:$C$999,3,FALSE)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9"/>
        <v>Deshaan</v>
      </c>
      <c r="J85" s="3" t="str">
        <f t="shared" si="10"/>
        <v>Deshaan</v>
      </c>
      <c r="K85" s="3" t="str">
        <f t="shared" si="11"/>
        <v>Deshaan</v>
      </c>
      <c r="L85" s="21">
        <f t="shared" si="7"/>
        <v>252</v>
      </c>
      <c r="M85" s="21">
        <f t="shared" si="8"/>
        <v>57</v>
      </c>
      <c r="N85">
        <v>0</v>
      </c>
      <c r="O85" s="3" t="str">
        <f>VLOOKUP(N85,'LibSets constants'!$A$2:$B$999,2,FALSE)</f>
        <v>DLC_BASE_GAME</v>
      </c>
      <c r="P85" s="3" t="str">
        <f>VLOOKUP(N85,'LibSets constants'!$A$2:$C$999,3,FALSE)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9"/>
        <v>Deshaan</v>
      </c>
      <c r="J86" s="3" t="str">
        <f t="shared" si="10"/>
        <v>Deshaan</v>
      </c>
      <c r="K86" s="3" t="str">
        <f t="shared" si="11"/>
        <v>Deshaan</v>
      </c>
      <c r="L86" s="21">
        <f t="shared" si="7"/>
        <v>253</v>
      </c>
      <c r="M86" s="21">
        <f t="shared" si="8"/>
        <v>57</v>
      </c>
      <c r="N86">
        <v>0</v>
      </c>
      <c r="O86" s="3" t="str">
        <f>VLOOKUP(N86,'LibSets constants'!$A$2:$B$999,2,FALSE)</f>
        <v>DLC_BASE_GAME</v>
      </c>
      <c r="P86" s="3" t="str">
        <f>VLOOKUP(N86,'LibSets constants'!$A$2:$C$999,3,FALSE)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9"/>
        <v>Deshaan</v>
      </c>
      <c r="J87" s="3" t="str">
        <f t="shared" si="10"/>
        <v>Deshaan</v>
      </c>
      <c r="K87" s="3" t="str">
        <f t="shared" si="11"/>
        <v>Deshaan</v>
      </c>
      <c r="L87" s="21">
        <f t="shared" si="7"/>
        <v>254</v>
      </c>
      <c r="M87" s="21">
        <f t="shared" si="8"/>
        <v>57</v>
      </c>
      <c r="N87">
        <v>0</v>
      </c>
      <c r="O87" s="3" t="str">
        <f>VLOOKUP(N87,'LibSets constants'!$A$2:$B$999,2,FALSE)</f>
        <v>DLC_BASE_GAME</v>
      </c>
      <c r="P87" s="3" t="str">
        <f>VLOOKUP(N87,'LibSets constants'!$A$2:$C$999,3,FALSE)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9"/>
        <v>Deshaan</v>
      </c>
      <c r="J88" s="3" t="str">
        <f t="shared" si="10"/>
        <v>Deshaan</v>
      </c>
      <c r="K88" s="3" t="str">
        <f t="shared" si="11"/>
        <v>Deshaan</v>
      </c>
      <c r="L88" s="21">
        <f t="shared" si="7"/>
        <v>255</v>
      </c>
      <c r="M88" s="21">
        <f t="shared" si="8"/>
        <v>57</v>
      </c>
      <c r="N88">
        <v>0</v>
      </c>
      <c r="O88" s="3" t="str">
        <f>VLOOKUP(N88,'LibSets constants'!$A$2:$B$999,2,FALSE)</f>
        <v>DLC_BASE_GAME</v>
      </c>
      <c r="P88" s="3" t="str">
        <f>VLOOKUP(N88,'LibSets constants'!$A$2:$C$999,3,FALSE)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9"/>
        <v>Glenumbra</v>
      </c>
      <c r="J89" s="3" t="str">
        <f t="shared" si="10"/>
        <v>Glenumbra</v>
      </c>
      <c r="K89" s="3" t="str">
        <f t="shared" si="11"/>
        <v>La Glénumbrie</v>
      </c>
      <c r="L89" s="21">
        <f t="shared" si="7"/>
        <v>256</v>
      </c>
      <c r="M89" s="21">
        <f t="shared" si="8"/>
        <v>3</v>
      </c>
      <c r="N89">
        <v>0</v>
      </c>
      <c r="O89" s="3" t="str">
        <f>VLOOKUP(N89,'LibSets constants'!$A$2:$B$999,2,FALSE)</f>
        <v>DLC_BASE_GAME</v>
      </c>
      <c r="P89" s="3" t="str">
        <f>VLOOKUP(N89,'LibSets constants'!$A$2:$C$999,3,FALSE)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9"/>
        <v>Rift</v>
      </c>
      <c r="J90" s="3" t="str">
        <f t="shared" si="10"/>
        <v>The Rift</v>
      </c>
      <c r="K90" s="3" t="str">
        <f t="shared" si="11"/>
        <v>La Brèche</v>
      </c>
      <c r="L90" s="21">
        <f t="shared" si="7"/>
        <v>257</v>
      </c>
      <c r="M90" s="21">
        <f t="shared" si="8"/>
        <v>103</v>
      </c>
      <c r="N90">
        <v>0</v>
      </c>
      <c r="O90" s="3" t="str">
        <f>VLOOKUP(N90,'LibSets constants'!$A$2:$B$999,2,FALSE)</f>
        <v>DLC_BASE_GAME</v>
      </c>
      <c r="P90" s="3" t="str">
        <f>VLOOKUP(N90,'LibSets constants'!$A$2:$C$999,3,FALSE)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9"/>
        <v>Rift</v>
      </c>
      <c r="J91" s="3" t="str">
        <f t="shared" si="10"/>
        <v>The Rift</v>
      </c>
      <c r="K91" s="3" t="str">
        <f t="shared" si="11"/>
        <v>La Brèche</v>
      </c>
      <c r="L91" s="21">
        <f t="shared" si="7"/>
        <v>258</v>
      </c>
      <c r="M91" s="21">
        <f t="shared" si="8"/>
        <v>103</v>
      </c>
      <c r="N91">
        <v>0</v>
      </c>
      <c r="O91" s="3" t="str">
        <f>VLOOKUP(N91,'LibSets constants'!$A$2:$B$999,2,FALSE)</f>
        <v>DLC_BASE_GAME</v>
      </c>
      <c r="P91" s="3" t="str">
        <f>VLOOKUP(N91,'LibSets constants'!$A$2:$C$999,3,FALSE)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9"/>
        <v>Rift</v>
      </c>
      <c r="J92" s="3" t="str">
        <f t="shared" si="10"/>
        <v>The Rift</v>
      </c>
      <c r="K92" s="3" t="str">
        <f t="shared" si="11"/>
        <v>La Brèche</v>
      </c>
      <c r="L92" s="21">
        <f t="shared" si="7"/>
        <v>259</v>
      </c>
      <c r="M92" s="21">
        <f t="shared" si="8"/>
        <v>103</v>
      </c>
      <c r="N92">
        <v>0</v>
      </c>
      <c r="O92" s="3" t="str">
        <f>VLOOKUP(N92,'LibSets constants'!$A$2:$B$999,2,FALSE)</f>
        <v>DLC_BASE_GAME</v>
      </c>
      <c r="P92" s="3" t="str">
        <f>VLOOKUP(N92,'LibSets constants'!$A$2:$C$999,3,FALSE)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9"/>
        <v>Ostmarsch</v>
      </c>
      <c r="J93" s="3" t="str">
        <f t="shared" si="10"/>
        <v>Eastmarch</v>
      </c>
      <c r="K93" s="3" t="str">
        <f t="shared" si="11"/>
        <v>Estemarche</v>
      </c>
      <c r="L93" s="21">
        <f t="shared" si="7"/>
        <v>260</v>
      </c>
      <c r="M93" s="21">
        <f t="shared" si="8"/>
        <v>101</v>
      </c>
      <c r="N93">
        <v>0</v>
      </c>
      <c r="O93" s="3" t="str">
        <f>VLOOKUP(N93,'LibSets constants'!$A$2:$B$999,2,FALSE)</f>
        <v>DLC_BASE_GAME</v>
      </c>
      <c r="P93" s="3" t="str">
        <f>VLOOKUP(N93,'LibSets constants'!$A$2:$C$999,3,FALSE)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9"/>
        <v>Ostmarsch</v>
      </c>
      <c r="J94" s="3" t="str">
        <f t="shared" si="10"/>
        <v>Eastmarch</v>
      </c>
      <c r="K94" s="3" t="str">
        <f t="shared" si="11"/>
        <v>Estemarche</v>
      </c>
      <c r="L94" s="21">
        <f t="shared" si="7"/>
        <v>261</v>
      </c>
      <c r="M94" s="21">
        <f t="shared" si="8"/>
        <v>101</v>
      </c>
      <c r="N94">
        <v>0</v>
      </c>
      <c r="O94" s="3" t="str">
        <f>VLOOKUP(N94,'LibSets constants'!$A$2:$B$999,2,FALSE)</f>
        <v>DLC_BASE_GAME</v>
      </c>
      <c r="P94" s="3" t="str">
        <f>VLOOKUP(N94,'LibSets constants'!$A$2:$C$999,3,FALSE)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9"/>
        <v>Ostmarsch</v>
      </c>
      <c r="J95" s="3" t="str">
        <f t="shared" si="10"/>
        <v>Eastmarch</v>
      </c>
      <c r="K95" s="3" t="str">
        <f t="shared" si="11"/>
        <v>Estemarche</v>
      </c>
      <c r="L95" s="21">
        <f t="shared" si="7"/>
        <v>262</v>
      </c>
      <c r="M95" s="21">
        <f t="shared" si="8"/>
        <v>101</v>
      </c>
      <c r="N95">
        <v>0</v>
      </c>
      <c r="O95" s="3" t="str">
        <f>VLOOKUP(N95,'LibSets constants'!$A$2:$B$999,2,FALSE)</f>
        <v>DLC_BASE_GAME</v>
      </c>
      <c r="P95" s="3" t="str">
        <f>VLOOKUP(N95,'LibSets constants'!$A$2:$C$999,3,FALSE)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9"/>
        <v>Ostmarsch</v>
      </c>
      <c r="J96" s="3" t="str">
        <f t="shared" si="10"/>
        <v>Eastmarch</v>
      </c>
      <c r="K96" s="3" t="str">
        <f t="shared" si="11"/>
        <v>Estemarche</v>
      </c>
      <c r="L96" s="21">
        <f t="shared" si="7"/>
        <v>263</v>
      </c>
      <c r="M96" s="21">
        <f t="shared" si="8"/>
        <v>101</v>
      </c>
      <c r="N96">
        <v>0</v>
      </c>
      <c r="O96" s="3" t="str">
        <f>VLOOKUP(N96,'LibSets constants'!$A$2:$B$999,2,FALSE)</f>
        <v>DLC_BASE_GAME</v>
      </c>
      <c r="P96" s="3" t="str">
        <f>VLOOKUP(N96,'LibSets constants'!$A$2:$C$999,3,FALSE)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9"/>
        <v>Ostmarsch</v>
      </c>
      <c r="J97" s="3" t="str">
        <f t="shared" si="10"/>
        <v>Eastmarch</v>
      </c>
      <c r="K97" s="3" t="str">
        <f t="shared" si="11"/>
        <v>Estemarche</v>
      </c>
      <c r="L97" s="21">
        <f t="shared" si="7"/>
        <v>264</v>
      </c>
      <c r="M97" s="21">
        <f t="shared" si="8"/>
        <v>101</v>
      </c>
      <c r="N97">
        <v>0</v>
      </c>
      <c r="O97" s="3" t="str">
        <f>VLOOKUP(N97,'LibSets constants'!$A$2:$B$999,2,FALSE)</f>
        <v>DLC_BASE_GAME</v>
      </c>
      <c r="P97" s="3" t="str">
        <f>VLOOKUP(N97,'LibSets constants'!$A$2:$C$999,3,FALSE)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9"/>
        <v>Ostmarsch</v>
      </c>
      <c r="J98" s="3" t="str">
        <f t="shared" si="10"/>
        <v>Eastmarch</v>
      </c>
      <c r="K98" s="3" t="str">
        <f t="shared" si="11"/>
        <v>Estemarche</v>
      </c>
      <c r="L98" s="21">
        <f t="shared" si="7"/>
        <v>265</v>
      </c>
      <c r="M98" s="21">
        <f t="shared" si="8"/>
        <v>101</v>
      </c>
      <c r="N98">
        <v>0</v>
      </c>
      <c r="O98" s="3" t="str">
        <f>VLOOKUP(N98,'LibSets constants'!$A$2:$B$999,2,FALSE)</f>
        <v>DLC_BASE_GAME</v>
      </c>
      <c r="P98" s="3" t="str">
        <f>VLOOKUP(N98,'LibSets constants'!$A$2:$C$999,3,FALSE)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9"/>
        <v>Ostmarsch</v>
      </c>
      <c r="J99" s="3" t="str">
        <f t="shared" si="10"/>
        <v>Eastmarch</v>
      </c>
      <c r="K99" s="3" t="str">
        <f t="shared" si="11"/>
        <v>Estemarche</v>
      </c>
      <c r="L99" s="21">
        <f t="shared" si="7"/>
        <v>266</v>
      </c>
      <c r="M99" s="21">
        <f t="shared" si="8"/>
        <v>101</v>
      </c>
      <c r="N99">
        <v>0</v>
      </c>
      <c r="O99" s="3" t="str">
        <f>VLOOKUP(N99,'LibSets constants'!$A$2:$B$999,2,FALSE)</f>
        <v>DLC_BASE_GAME</v>
      </c>
      <c r="P99" s="3" t="str">
        <f>VLOOKUP(N99,'LibSets constants'!$A$2:$C$999,3,FALSE)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9"/>
        <v/>
      </c>
      <c r="J100" s="3" t="str">
        <f t="shared" si="10"/>
        <v/>
      </c>
      <c r="K100" s="3" t="str">
        <f t="shared" si="11"/>
        <v/>
      </c>
      <c r="L100" s="21">
        <f t="shared" si="7"/>
        <v>267</v>
      </c>
      <c r="M100" s="21">
        <f t="shared" si="8"/>
        <v>267</v>
      </c>
      <c r="N100">
        <v>0</v>
      </c>
      <c r="O100" s="3" t="str">
        <f>VLOOKUP(N100,'LibSets constants'!$A$2:$B$999,2,FALSE)</f>
        <v>DLC_BASE_GAME</v>
      </c>
      <c r="P100" s="3" t="str">
        <f>VLOOKUP(N100,'LibSets constants'!$A$2:$C$999,3,FALSE)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9"/>
        <v>Malabal Tor</v>
      </c>
      <c r="J101" s="3" t="str">
        <f t="shared" si="10"/>
        <v>Malabal Tor</v>
      </c>
      <c r="K101" s="3" t="str">
        <f t="shared" si="11"/>
        <v>Malabal Tor</v>
      </c>
      <c r="L101" s="21">
        <f t="shared" si="7"/>
        <v>268</v>
      </c>
      <c r="M101" s="21">
        <f t="shared" si="8"/>
        <v>58</v>
      </c>
      <c r="N101">
        <v>0</v>
      </c>
      <c r="O101" s="3" t="str">
        <f>VLOOKUP(N101,'LibSets constants'!$A$2:$B$999,2,FALSE)</f>
        <v>DLC_BASE_GAME</v>
      </c>
      <c r="P101" s="3" t="str">
        <f>VLOOKUP(N101,'LibSets constants'!$A$2:$C$999,3,FALSE)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9"/>
        <v>Malabal Tor</v>
      </c>
      <c r="J102" s="3" t="str">
        <f t="shared" si="10"/>
        <v>Malabal Tor</v>
      </c>
      <c r="K102" s="3" t="str">
        <f t="shared" si="11"/>
        <v>Malabal Tor</v>
      </c>
      <c r="L102" s="21">
        <f t="shared" si="7"/>
        <v>269</v>
      </c>
      <c r="M102" s="21">
        <f t="shared" si="8"/>
        <v>58</v>
      </c>
      <c r="N102">
        <v>0</v>
      </c>
      <c r="O102" s="3" t="str">
        <f>VLOOKUP(N102,'LibSets constants'!$A$2:$B$999,2,FALSE)</f>
        <v>DLC_BASE_GAME</v>
      </c>
      <c r="P102" s="3" t="str">
        <f>VLOOKUP(N102,'LibSets constants'!$A$2:$C$999,3,FALSE)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9"/>
        <v>Schattenfenn</v>
      </c>
      <c r="J103" s="3" t="str">
        <f t="shared" si="10"/>
        <v>Shadowfen</v>
      </c>
      <c r="K103" s="3" t="str">
        <f t="shared" si="11"/>
        <v>Fangeombre</v>
      </c>
      <c r="L103" s="21">
        <f t="shared" si="7"/>
        <v>270</v>
      </c>
      <c r="M103" s="21">
        <f t="shared" si="8"/>
        <v>117</v>
      </c>
      <c r="N103">
        <v>0</v>
      </c>
      <c r="O103" s="3" t="str">
        <f>VLOOKUP(N103,'LibSets constants'!$A$2:$B$999,2,FALSE)</f>
        <v>DLC_BASE_GAME</v>
      </c>
      <c r="P103" s="3" t="str">
        <f>VLOOKUP(N103,'LibSets constants'!$A$2:$C$999,3,FALSE)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9"/>
        <v>Schattenfenn</v>
      </c>
      <c r="J104" s="3" t="str">
        <f t="shared" si="10"/>
        <v>Shadowfen</v>
      </c>
      <c r="K104" s="3" t="str">
        <f t="shared" si="11"/>
        <v>Fangeombre</v>
      </c>
      <c r="L104" s="21">
        <f t="shared" si="7"/>
        <v>271</v>
      </c>
      <c r="M104" s="21">
        <f t="shared" si="8"/>
        <v>117</v>
      </c>
      <c r="N104">
        <v>0</v>
      </c>
      <c r="O104" s="3" t="str">
        <f>VLOOKUP(N104,'LibSets constants'!$A$2:$B$999,2,FALSE)</f>
        <v>DLC_BASE_GAME</v>
      </c>
      <c r="P104" s="3" t="str">
        <f>VLOOKUP(N104,'LibSets constants'!$A$2:$C$999,3,FALSE)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9"/>
        <v>Schattenfenn</v>
      </c>
      <c r="J105" s="3" t="str">
        <f t="shared" si="10"/>
        <v>Shadowfen</v>
      </c>
      <c r="K105" s="3" t="str">
        <f t="shared" si="11"/>
        <v>Fangeombre</v>
      </c>
      <c r="L105" s="21">
        <f t="shared" si="7"/>
        <v>272</v>
      </c>
      <c r="M105" s="21">
        <f t="shared" si="8"/>
        <v>117</v>
      </c>
      <c r="N105">
        <v>0</v>
      </c>
      <c r="O105" s="3" t="str">
        <f>VLOOKUP(N105,'LibSets constants'!$A$2:$B$999,2,FALSE)</f>
        <v>DLC_BASE_GAME</v>
      </c>
      <c r="P105" s="3" t="str">
        <f>VLOOKUP(N105,'LibSets constants'!$A$2:$C$999,3,FALSE)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9"/>
        <v>Schattenfenn</v>
      </c>
      <c r="J106" s="3" t="str">
        <f t="shared" si="10"/>
        <v>Shadowfen</v>
      </c>
      <c r="K106" s="3" t="str">
        <f t="shared" si="11"/>
        <v>Fangeombre</v>
      </c>
      <c r="L106" s="21">
        <f t="shared" si="7"/>
        <v>273</v>
      </c>
      <c r="M106" s="21">
        <f t="shared" si="8"/>
        <v>117</v>
      </c>
      <c r="N106">
        <v>0</v>
      </c>
      <c r="O106" s="3" t="str">
        <f>VLOOKUP(N106,'LibSets constants'!$A$2:$B$999,2,FALSE)</f>
        <v>DLC_BASE_GAME</v>
      </c>
      <c r="P106" s="3" t="str">
        <f>VLOOKUP(N106,'LibSets constants'!$A$2:$C$999,3,FALSE)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9"/>
        <v>Schattenfenn</v>
      </c>
      <c r="J107" s="3" t="str">
        <f t="shared" si="10"/>
        <v>Shadowfen</v>
      </c>
      <c r="K107" s="3" t="str">
        <f t="shared" si="11"/>
        <v>Fangeombre</v>
      </c>
      <c r="L107" s="21">
        <f t="shared" si="7"/>
        <v>274</v>
      </c>
      <c r="M107" s="21">
        <f t="shared" si="8"/>
        <v>117</v>
      </c>
      <c r="N107">
        <v>0</v>
      </c>
      <c r="O107" s="3" t="str">
        <f>VLOOKUP(N107,'LibSets constants'!$A$2:$B$999,2,FALSE)</f>
        <v>DLC_BASE_GAME</v>
      </c>
      <c r="P107" s="3" t="str">
        <f>VLOOKUP(N107,'LibSets constants'!$A$2:$C$999,3,FALSE)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9"/>
        <v>Schattenfenn</v>
      </c>
      <c r="J108" s="3" t="str">
        <f t="shared" si="10"/>
        <v>Shadowfen</v>
      </c>
      <c r="K108" s="3" t="str">
        <f t="shared" si="11"/>
        <v>Fangeombre</v>
      </c>
      <c r="L108" s="21">
        <f t="shared" si="7"/>
        <v>275</v>
      </c>
      <c r="M108" s="21">
        <f t="shared" si="8"/>
        <v>117</v>
      </c>
      <c r="N108">
        <v>0</v>
      </c>
      <c r="O108" s="3" t="str">
        <f>VLOOKUP(N108,'LibSets constants'!$A$2:$B$999,2,FALSE)</f>
        <v>DLC_BASE_GAME</v>
      </c>
      <c r="P108" s="3" t="str">
        <f>VLOOKUP(N108,'LibSets constants'!$A$2:$C$999,3,FALSE)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9"/>
        <v/>
      </c>
      <c r="J109" s="3" t="str">
        <f t="shared" si="10"/>
        <v/>
      </c>
      <c r="K109" s="3" t="str">
        <f t="shared" si="11"/>
        <v/>
      </c>
      <c r="L109" s="21">
        <f t="shared" si="7"/>
        <v>279</v>
      </c>
      <c r="M109" s="21">
        <f t="shared" si="8"/>
        <v>279</v>
      </c>
      <c r="N109">
        <v>0</v>
      </c>
      <c r="O109" s="3" t="str">
        <f>VLOOKUP(N109,'LibSets constants'!$A$2:$B$999,2,FALSE)</f>
        <v>DLC_BASE_GAME</v>
      </c>
      <c r="P109" s="3" t="str">
        <f>VLOOKUP(N109,'LibSets constants'!$A$2:$C$999,3,FALSE)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9"/>
        <v/>
      </c>
      <c r="J110" s="3" t="str">
        <f t="shared" si="10"/>
        <v/>
      </c>
      <c r="K110" s="3" t="str">
        <f t="shared" si="11"/>
        <v/>
      </c>
      <c r="L110" s="21">
        <f t="shared" si="7"/>
        <v>280</v>
      </c>
      <c r="M110" s="21">
        <f t="shared" si="8"/>
        <v>280</v>
      </c>
      <c r="N110">
        <v>0</v>
      </c>
      <c r="O110" s="3" t="str">
        <f>VLOOKUP(N110,'LibSets constants'!$A$2:$B$999,2,FALSE)</f>
        <v>DLC_BASE_GAME</v>
      </c>
      <c r="P110" s="3" t="str">
        <f>VLOOKUP(N110,'LibSets constants'!$A$2:$C$999,3,FALSE)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9"/>
        <v/>
      </c>
      <c r="J111" s="3" t="str">
        <f t="shared" si="10"/>
        <v/>
      </c>
      <c r="K111" s="3" t="str">
        <f t="shared" si="11"/>
        <v/>
      </c>
      <c r="L111" s="21">
        <f t="shared" si="7"/>
        <v>281</v>
      </c>
      <c r="M111" s="21">
        <f t="shared" si="8"/>
        <v>281</v>
      </c>
      <c r="N111">
        <v>0</v>
      </c>
      <c r="O111" s="3" t="str">
        <f>VLOOKUP(N111,'LibSets constants'!$A$2:$B$999,2,FALSE)</f>
        <v>DLC_BASE_GAME</v>
      </c>
      <c r="P111" s="3" t="str">
        <f>VLOOKUP(N111,'LibSets constants'!$A$2:$C$999,3,FALSE)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9"/>
        <v>Steinfälle</v>
      </c>
      <c r="J112" s="3" t="str">
        <f t="shared" si="10"/>
        <v>Stonefalls</v>
      </c>
      <c r="K112" s="3" t="str">
        <f t="shared" si="11"/>
        <v>Les Éboulis</v>
      </c>
      <c r="L112" s="21">
        <f t="shared" si="7"/>
        <v>283</v>
      </c>
      <c r="M112" s="21">
        <f t="shared" si="8"/>
        <v>41</v>
      </c>
      <c r="N112">
        <v>0</v>
      </c>
      <c r="O112" s="3" t="str">
        <f>VLOOKUP(N112,'LibSets constants'!$A$2:$B$999,2,FALSE)</f>
        <v>DLC_BASE_GAME</v>
      </c>
      <c r="P112" s="3" t="str">
        <f>VLOOKUP(N112,'LibSets constants'!$A$2:$C$999,3,FALSE)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9"/>
        <v>Glenumbra</v>
      </c>
      <c r="J113" s="3" t="str">
        <f t="shared" si="10"/>
        <v>Glenumbra</v>
      </c>
      <c r="K113" s="3" t="str">
        <f t="shared" si="11"/>
        <v>La Glénumbrie</v>
      </c>
      <c r="L113" s="21">
        <f t="shared" si="7"/>
        <v>284</v>
      </c>
      <c r="M113" s="21">
        <f t="shared" si="8"/>
        <v>3</v>
      </c>
      <c r="N113">
        <v>0</v>
      </c>
      <c r="O113" s="3" t="str">
        <f>VLOOKUP(N113,'LibSets constants'!$A$2:$B$999,2,FALSE)</f>
        <v>DLC_BASE_GAME</v>
      </c>
      <c r="P113" s="3" t="str">
        <f>VLOOKUP(N113,'LibSets constants'!$A$2:$C$999,3,FALSE)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9"/>
        <v>Steinfälle</v>
      </c>
      <c r="J114" s="3" t="str">
        <f t="shared" si="10"/>
        <v>Stonefalls</v>
      </c>
      <c r="K114" s="3" t="str">
        <f t="shared" si="11"/>
        <v>Les Éboulis</v>
      </c>
      <c r="L114" s="21">
        <f t="shared" si="7"/>
        <v>287</v>
      </c>
      <c r="M114" s="21">
        <f t="shared" si="8"/>
        <v>41</v>
      </c>
      <c r="N114">
        <v>0</v>
      </c>
      <c r="O114" s="3" t="str">
        <f>VLOOKUP(N114,'LibSets constants'!$A$2:$B$999,2,FALSE)</f>
        <v>DLC_BASE_GAME</v>
      </c>
      <c r="P114" s="3" t="str">
        <f>VLOOKUP(N114,'LibSets constants'!$A$2:$C$999,3,FALSE)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9"/>
        <v>Steinfälle</v>
      </c>
      <c r="J115" s="3" t="str">
        <f t="shared" si="10"/>
        <v>Stonefalls</v>
      </c>
      <c r="K115" s="3" t="str">
        <f t="shared" si="11"/>
        <v>Les Éboulis</v>
      </c>
      <c r="L115" s="21">
        <f t="shared" si="7"/>
        <v>288</v>
      </c>
      <c r="M115" s="21">
        <f t="shared" si="8"/>
        <v>41</v>
      </c>
      <c r="N115">
        <v>0</v>
      </c>
      <c r="O115" s="3" t="str">
        <f>VLOOKUP(N115,'LibSets constants'!$A$2:$B$999,2,FALSE)</f>
        <v>DLC_BASE_GAME</v>
      </c>
      <c r="P115" s="3" t="str">
        <f>VLOOKUP(N115,'LibSets constants'!$A$2:$C$999,3,FALSE)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9"/>
        <v>Steinfälle</v>
      </c>
      <c r="J116" s="3" t="str">
        <f t="shared" si="10"/>
        <v>Stonefalls</v>
      </c>
      <c r="K116" s="3" t="str">
        <f t="shared" si="11"/>
        <v>Les Éboulis</v>
      </c>
      <c r="L116" s="21">
        <f t="shared" si="7"/>
        <v>289</v>
      </c>
      <c r="M116" s="21">
        <f t="shared" si="8"/>
        <v>41</v>
      </c>
      <c r="N116">
        <v>0</v>
      </c>
      <c r="O116" s="3" t="str">
        <f>VLOOKUP(N116,'LibSets constants'!$A$2:$B$999,2,FALSE)</f>
        <v>DLC_BASE_GAME</v>
      </c>
      <c r="P116" s="3" t="str">
        <f>VLOOKUP(N116,'LibSets constants'!$A$2:$C$999,3,FALSE)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9"/>
        <v>Steinfälle</v>
      </c>
      <c r="J117" s="3" t="str">
        <f t="shared" si="10"/>
        <v>Stonefalls</v>
      </c>
      <c r="K117" s="3" t="str">
        <f t="shared" si="11"/>
        <v>Les Éboulis</v>
      </c>
      <c r="L117" s="21">
        <f t="shared" si="7"/>
        <v>290</v>
      </c>
      <c r="M117" s="21">
        <f t="shared" si="8"/>
        <v>41</v>
      </c>
      <c r="N117">
        <v>0</v>
      </c>
      <c r="O117" s="3" t="str">
        <f>VLOOKUP(N117,'LibSets constants'!$A$2:$B$999,2,FALSE)</f>
        <v>DLC_BASE_GAME</v>
      </c>
      <c r="P117" s="3" t="str">
        <f>VLOOKUP(N117,'LibSets constants'!$A$2:$C$999,3,FALSE)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9"/>
        <v>Steinfälle</v>
      </c>
      <c r="J118" s="3" t="str">
        <f t="shared" si="10"/>
        <v>Stonefalls</v>
      </c>
      <c r="K118" s="3" t="str">
        <f t="shared" si="11"/>
        <v>Les Éboulis</v>
      </c>
      <c r="L118" s="21">
        <f t="shared" si="7"/>
        <v>291</v>
      </c>
      <c r="M118" s="21">
        <f t="shared" si="8"/>
        <v>41</v>
      </c>
      <c r="N118">
        <v>0</v>
      </c>
      <c r="O118" s="3" t="str">
        <f>VLOOKUP(N118,'LibSets constants'!$A$2:$B$999,2,FALSE)</f>
        <v>DLC_BASE_GAME</v>
      </c>
      <c r="P118" s="3" t="str">
        <f>VLOOKUP(N118,'LibSets constants'!$A$2:$C$999,3,FALSE)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9"/>
        <v>Steinfälle</v>
      </c>
      <c r="J119" s="3" t="str">
        <f t="shared" si="10"/>
        <v>Stonefalls</v>
      </c>
      <c r="K119" s="3" t="str">
        <f t="shared" si="11"/>
        <v>Les Éboulis</v>
      </c>
      <c r="L119" s="21">
        <f t="shared" si="7"/>
        <v>296</v>
      </c>
      <c r="M119" s="21">
        <f t="shared" si="8"/>
        <v>41</v>
      </c>
      <c r="N119">
        <v>0</v>
      </c>
      <c r="O119" s="3" t="str">
        <f>VLOOKUP(N119,'LibSets constants'!$A$2:$B$999,2,FALSE)</f>
        <v>DLC_BASE_GAME</v>
      </c>
      <c r="P119" s="3" t="str">
        <f>VLOOKUP(N119,'LibSets constants'!$A$2:$C$999,3,FALSE)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9"/>
        <v>Deshaan</v>
      </c>
      <c r="J120" s="3" t="str">
        <f t="shared" si="10"/>
        <v>Deshaan</v>
      </c>
      <c r="K120" s="3" t="str">
        <f t="shared" si="11"/>
        <v>Deshaan</v>
      </c>
      <c r="L120" s="21">
        <f t="shared" si="7"/>
        <v>306</v>
      </c>
      <c r="M120" s="21">
        <f t="shared" si="8"/>
        <v>57</v>
      </c>
      <c r="N120">
        <v>0</v>
      </c>
      <c r="O120" s="3" t="str">
        <f>VLOOKUP(N120,'LibSets constants'!$A$2:$B$999,2,FALSE)</f>
        <v>DLC_BASE_GAME</v>
      </c>
      <c r="P120" s="3" t="str">
        <f>VLOOKUP(N120,'LibSets constants'!$A$2:$C$999,3,FALSE)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9"/>
        <v>Die Alik'r-Wüste</v>
      </c>
      <c r="J121" s="3" t="str">
        <f t="shared" si="10"/>
        <v>Alik'r Desert</v>
      </c>
      <c r="K121" s="3" t="str">
        <f t="shared" si="11"/>
        <v>Le désert d'Alik'r</v>
      </c>
      <c r="L121" s="21">
        <f t="shared" si="7"/>
        <v>308</v>
      </c>
      <c r="M121" s="21">
        <f t="shared" si="8"/>
        <v>104</v>
      </c>
      <c r="N121">
        <v>0</v>
      </c>
      <c r="O121" s="3" t="str">
        <f>VLOOKUP(N121,'LibSets constants'!$A$2:$B$999,2,FALSE)</f>
        <v>DLC_BASE_GAME</v>
      </c>
      <c r="P121" s="3" t="str">
        <f>VLOOKUP(N121,'LibSets constants'!$A$2:$C$999,3,FALSE)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9"/>
        <v>Glenumbra</v>
      </c>
      <c r="J122" s="3" t="str">
        <f t="shared" si="10"/>
        <v>Glenumbra</v>
      </c>
      <c r="K122" s="3" t="str">
        <f t="shared" si="11"/>
        <v>La Glénumbrie</v>
      </c>
      <c r="L122" s="21">
        <f t="shared" si="7"/>
        <v>309</v>
      </c>
      <c r="M122" s="21">
        <f t="shared" si="8"/>
        <v>3</v>
      </c>
      <c r="N122">
        <v>0</v>
      </c>
      <c r="O122" s="3" t="str">
        <f>VLOOKUP(N122,'LibSets constants'!$A$2:$B$999,2,FALSE)</f>
        <v>DLC_BASE_GAME</v>
      </c>
      <c r="P122" s="3" t="str">
        <f>VLOOKUP(N122,'LibSets constants'!$A$2:$C$999,3,FALSE)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9"/>
        <v>Glenumbra</v>
      </c>
      <c r="J123" s="3" t="str">
        <f t="shared" si="10"/>
        <v>Glenumbra</v>
      </c>
      <c r="K123" s="3" t="str">
        <f t="shared" si="11"/>
        <v>La Glénumbrie</v>
      </c>
      <c r="L123" s="21">
        <f t="shared" si="7"/>
        <v>310</v>
      </c>
      <c r="M123" s="21">
        <f t="shared" si="8"/>
        <v>3</v>
      </c>
      <c r="N123">
        <v>0</v>
      </c>
      <c r="O123" s="3" t="str">
        <f>VLOOKUP(N123,'LibSets constants'!$A$2:$B$999,2,FALSE)</f>
        <v>DLC_BASE_GAME</v>
      </c>
      <c r="P123" s="3" t="str">
        <f>VLOOKUP(N123,'LibSets constants'!$A$2:$C$999,3,FALSE)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9"/>
        <v>Glenumbra</v>
      </c>
      <c r="J124" s="3" t="str">
        <f t="shared" si="10"/>
        <v>Glenumbra</v>
      </c>
      <c r="K124" s="3" t="str">
        <f t="shared" si="11"/>
        <v>La Glénumbrie</v>
      </c>
      <c r="L124" s="21">
        <f t="shared" si="7"/>
        <v>311</v>
      </c>
      <c r="M124" s="21">
        <f t="shared" si="8"/>
        <v>3</v>
      </c>
      <c r="N124">
        <v>0</v>
      </c>
      <c r="O124" s="3" t="str">
        <f>VLOOKUP(N124,'LibSets constants'!$A$2:$B$999,2,FALSE)</f>
        <v>DLC_BASE_GAME</v>
      </c>
      <c r="P124" s="3" t="str">
        <f>VLOOKUP(N124,'LibSets constants'!$A$2:$C$999,3,FALSE)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9"/>
        <v>Glenumbra</v>
      </c>
      <c r="J125" s="3" t="str">
        <f t="shared" si="10"/>
        <v>Glenumbra</v>
      </c>
      <c r="K125" s="3" t="str">
        <f t="shared" si="11"/>
        <v>La Glénumbrie</v>
      </c>
      <c r="L125" s="21">
        <f t="shared" si="7"/>
        <v>312</v>
      </c>
      <c r="M125" s="21">
        <f t="shared" si="8"/>
        <v>3</v>
      </c>
      <c r="N125">
        <v>0</v>
      </c>
      <c r="O125" s="3" t="str">
        <f>VLOOKUP(N125,'LibSets constants'!$A$2:$B$999,2,FALSE)</f>
        <v>DLC_BASE_GAME</v>
      </c>
      <c r="P125" s="3" t="str">
        <f>VLOOKUP(N125,'LibSets constants'!$A$2:$C$999,3,FALSE)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9"/>
        <v>Glenumbra</v>
      </c>
      <c r="J126" s="3" t="str">
        <f t="shared" si="10"/>
        <v>Glenumbra</v>
      </c>
      <c r="K126" s="3" t="str">
        <f t="shared" si="11"/>
        <v>La Glénumbrie</v>
      </c>
      <c r="L126" s="21">
        <f t="shared" si="7"/>
        <v>313</v>
      </c>
      <c r="M126" s="21">
        <f t="shared" si="8"/>
        <v>3</v>
      </c>
      <c r="N126">
        <v>0</v>
      </c>
      <c r="O126" s="3" t="str">
        <f>VLOOKUP(N126,'LibSets constants'!$A$2:$B$999,2,FALSE)</f>
        <v>DLC_BASE_GAME</v>
      </c>
      <c r="P126" s="3" t="str">
        <f>VLOOKUP(N126,'LibSets constants'!$A$2:$C$999,3,FALSE)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9"/>
        <v>Glenumbra</v>
      </c>
      <c r="J127" s="3" t="str">
        <f t="shared" si="10"/>
        <v>Glenumbra</v>
      </c>
      <c r="K127" s="3" t="str">
        <f t="shared" si="11"/>
        <v>La Glénumbrie</v>
      </c>
      <c r="L127" s="21">
        <f t="shared" si="7"/>
        <v>314</v>
      </c>
      <c r="M127" s="21">
        <f t="shared" si="8"/>
        <v>3</v>
      </c>
      <c r="N127">
        <v>0</v>
      </c>
      <c r="O127" s="3" t="str">
        <f>VLOOKUP(N127,'LibSets constants'!$A$2:$B$999,2,FALSE)</f>
        <v>DLC_BASE_GAME</v>
      </c>
      <c r="P127" s="3" t="str">
        <f>VLOOKUP(N127,'LibSets constants'!$A$2:$C$999,3,FALSE)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9"/>
        <v>Sturmhafen</v>
      </c>
      <c r="J128" s="3" t="str">
        <f t="shared" si="10"/>
        <v>Stormhaven</v>
      </c>
      <c r="K128" s="3" t="str">
        <f t="shared" si="11"/>
        <v>Havre-tempête</v>
      </c>
      <c r="L128" s="21">
        <f t="shared" si="7"/>
        <v>315</v>
      </c>
      <c r="M128" s="21">
        <f t="shared" si="8"/>
        <v>19</v>
      </c>
      <c r="N128">
        <v>0</v>
      </c>
      <c r="O128" s="3" t="str">
        <f>VLOOKUP(N128,'LibSets constants'!$A$2:$B$999,2,FALSE)</f>
        <v>DLC_BASE_GAME</v>
      </c>
      <c r="P128" s="3" t="str">
        <f>VLOOKUP(N128,'LibSets constants'!$A$2:$C$999,3,FALSE)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ref="H129:H192" si="12">IF(EXACT(A129,C129),"X","")</f>
        <v/>
      </c>
      <c r="I129" s="3" t="str">
        <f t="shared" si="9"/>
        <v>Sturmhafen</v>
      </c>
      <c r="J129" s="3" t="str">
        <f t="shared" si="10"/>
        <v>Stormhaven</v>
      </c>
      <c r="K129" s="3" t="str">
        <f t="shared" si="11"/>
        <v>Havre-tempête</v>
      </c>
      <c r="L129" s="21">
        <f t="shared" ref="L129:L192" si="13">A129</f>
        <v>316</v>
      </c>
      <c r="M129" s="21">
        <f t="shared" ref="M129:M192" si="14">C129</f>
        <v>19</v>
      </c>
      <c r="N129">
        <v>0</v>
      </c>
      <c r="O129" s="3" t="str">
        <f>VLOOKUP(N129,'LibSets constants'!$A$2:$B$999,2,FALSE)</f>
        <v>DLC_BASE_GAME</v>
      </c>
      <c r="P129" s="3" t="str">
        <f>VLOOKUP(N129,'LibSets constants'!$A$2:$C$999,3,FALSE)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si="12"/>
        <v/>
      </c>
      <c r="I130" s="3" t="str">
        <f t="shared" si="9"/>
        <v>Sturmhafen</v>
      </c>
      <c r="J130" s="3" t="str">
        <f t="shared" si="10"/>
        <v>Stormhaven</v>
      </c>
      <c r="K130" s="3" t="str">
        <f t="shared" si="11"/>
        <v>Havre-tempête</v>
      </c>
      <c r="L130" s="21">
        <f t="shared" si="13"/>
        <v>317</v>
      </c>
      <c r="M130" s="21">
        <f t="shared" si="14"/>
        <v>19</v>
      </c>
      <c r="N130">
        <v>0</v>
      </c>
      <c r="O130" s="3" t="str">
        <f>VLOOKUP(N130,'LibSets constants'!$A$2:$B$999,2,FALSE)</f>
        <v>DLC_BASE_GAME</v>
      </c>
      <c r="P130" s="3" t="str">
        <f>VLOOKUP(N130,'LibSets constants'!$A$2:$C$999,3,FALSE)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9"/>
        <v>Sturmhafen</v>
      </c>
      <c r="J131" s="3" t="str">
        <f t="shared" si="10"/>
        <v>Stormhaven</v>
      </c>
      <c r="K131" s="3" t="str">
        <f t="shared" si="11"/>
        <v>Havre-tempête</v>
      </c>
      <c r="L131" s="21">
        <f t="shared" si="13"/>
        <v>318</v>
      </c>
      <c r="M131" s="21">
        <f t="shared" si="14"/>
        <v>19</v>
      </c>
      <c r="N131">
        <v>0</v>
      </c>
      <c r="O131" s="3" t="str">
        <f>VLOOKUP(N131,'LibSets constants'!$A$2:$B$999,2,FALSE)</f>
        <v>DLC_BASE_GAME</v>
      </c>
      <c r="P131" s="3" t="str">
        <f>VLOOKUP(N131,'LibSets constants'!$A$2:$C$999,3,FALSE)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ref="I132:I195" si="15">IF(A132&lt;&gt;C132,VLOOKUP(C132,$A$2:$D$9998,4,FALSE),"")</f>
        <v>Sturmhafen</v>
      </c>
      <c r="J132" s="3" t="str">
        <f t="shared" ref="J132:J195" si="16">IF(A132&lt;&gt;C132,VLOOKUP(C132,$A$2:$E$9998,5,FALSE),"")</f>
        <v>Stormhaven</v>
      </c>
      <c r="K132" s="3" t="str">
        <f t="shared" ref="K132:K195" si="17">IF(A132&lt;&gt;C132,VLOOKUP(C132,$A$2:$F$9998,6,FALSE),"")</f>
        <v>Havre-tempête</v>
      </c>
      <c r="L132" s="21">
        <f t="shared" si="13"/>
        <v>319</v>
      </c>
      <c r="M132" s="21">
        <f t="shared" si="14"/>
        <v>19</v>
      </c>
      <c r="N132">
        <v>0</v>
      </c>
      <c r="O132" s="3" t="str">
        <f>VLOOKUP(N132,'LibSets constants'!$A$2:$B$999,2,FALSE)</f>
        <v>DLC_BASE_GAME</v>
      </c>
      <c r="P132" s="3" t="str">
        <f>VLOOKUP(N132,'LibSets constants'!$A$2:$C$999,3,FALSE)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5"/>
        <v>Sturmhafen</v>
      </c>
      <c r="J133" s="3" t="str">
        <f t="shared" si="16"/>
        <v>Stormhaven</v>
      </c>
      <c r="K133" s="3" t="str">
        <f t="shared" si="17"/>
        <v>Havre-tempête</v>
      </c>
      <c r="L133" s="21">
        <f t="shared" si="13"/>
        <v>320</v>
      </c>
      <c r="M133" s="21">
        <f t="shared" si="14"/>
        <v>19</v>
      </c>
      <c r="N133">
        <v>0</v>
      </c>
      <c r="O133" s="3" t="str">
        <f>VLOOKUP(N133,'LibSets constants'!$A$2:$B$999,2,FALSE)</f>
        <v>DLC_BASE_GAME</v>
      </c>
      <c r="P133" s="3" t="str">
        <f>VLOOKUP(N133,'LibSets constants'!$A$2:$C$999,3,FALSE)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5"/>
        <v>Kluftspitze</v>
      </c>
      <c r="J134" s="3" t="str">
        <f t="shared" si="16"/>
        <v>Rivenspire</v>
      </c>
      <c r="K134" s="3" t="str">
        <f t="shared" si="17"/>
        <v>Fendretour</v>
      </c>
      <c r="L134" s="21">
        <f t="shared" si="13"/>
        <v>321</v>
      </c>
      <c r="M134" s="21">
        <f t="shared" si="14"/>
        <v>20</v>
      </c>
      <c r="N134">
        <v>0</v>
      </c>
      <c r="O134" s="3" t="str">
        <f>VLOOKUP(N134,'LibSets constants'!$A$2:$B$999,2,FALSE)</f>
        <v>DLC_BASE_GAME</v>
      </c>
      <c r="P134" s="3" t="str">
        <f>VLOOKUP(N134,'LibSets constants'!$A$2:$C$999,3,FALSE)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5"/>
        <v>Kluftspitze</v>
      </c>
      <c r="J135" s="3" t="str">
        <f t="shared" si="16"/>
        <v>Rivenspire</v>
      </c>
      <c r="K135" s="3" t="str">
        <f t="shared" si="17"/>
        <v>Fendretour</v>
      </c>
      <c r="L135" s="21">
        <f t="shared" si="13"/>
        <v>322</v>
      </c>
      <c r="M135" s="21">
        <f t="shared" si="14"/>
        <v>20</v>
      </c>
      <c r="N135">
        <v>0</v>
      </c>
      <c r="O135" s="3" t="str">
        <f>VLOOKUP(N135,'LibSets constants'!$A$2:$B$999,2,FALSE)</f>
        <v>DLC_BASE_GAME</v>
      </c>
      <c r="P135" s="3" t="str">
        <f>VLOOKUP(N135,'LibSets constants'!$A$2:$C$999,3,FALSE)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5"/>
        <v>Kluftspitze</v>
      </c>
      <c r="J136" s="3" t="str">
        <f t="shared" si="16"/>
        <v>Rivenspire</v>
      </c>
      <c r="K136" s="3" t="str">
        <f t="shared" si="17"/>
        <v>Fendretour</v>
      </c>
      <c r="L136" s="21">
        <f t="shared" si="13"/>
        <v>323</v>
      </c>
      <c r="M136" s="21">
        <f t="shared" si="14"/>
        <v>20</v>
      </c>
      <c r="N136">
        <v>0</v>
      </c>
      <c r="O136" s="3" t="str">
        <f>VLOOKUP(N136,'LibSets constants'!$A$2:$B$999,2,FALSE)</f>
        <v>DLC_BASE_GAME</v>
      </c>
      <c r="P136" s="3" t="str">
        <f>VLOOKUP(N136,'LibSets constants'!$A$2:$C$999,3,FALSE)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5"/>
        <v>Kluftspitze</v>
      </c>
      <c r="J137" s="3" t="str">
        <f t="shared" si="16"/>
        <v>Rivenspire</v>
      </c>
      <c r="K137" s="3" t="str">
        <f t="shared" si="17"/>
        <v>Fendretour</v>
      </c>
      <c r="L137" s="21">
        <f t="shared" si="13"/>
        <v>324</v>
      </c>
      <c r="M137" s="21">
        <f t="shared" si="14"/>
        <v>20</v>
      </c>
      <c r="N137">
        <v>0</v>
      </c>
      <c r="O137" s="3" t="str">
        <f>VLOOKUP(N137,'LibSets constants'!$A$2:$B$999,2,FALSE)</f>
        <v>DLC_BASE_GAME</v>
      </c>
      <c r="P137" s="3" t="str">
        <f>VLOOKUP(N137,'LibSets constants'!$A$2:$C$999,3,FALSE)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5"/>
        <v>Kluftspitze</v>
      </c>
      <c r="J138" s="3" t="str">
        <f t="shared" si="16"/>
        <v>Rivenspire</v>
      </c>
      <c r="K138" s="3" t="str">
        <f t="shared" si="17"/>
        <v>Fendretour</v>
      </c>
      <c r="L138" s="21">
        <f t="shared" si="13"/>
        <v>325</v>
      </c>
      <c r="M138" s="21">
        <f t="shared" si="14"/>
        <v>20</v>
      </c>
      <c r="N138">
        <v>0</v>
      </c>
      <c r="O138" s="3" t="str">
        <f>VLOOKUP(N138,'LibSets constants'!$A$2:$B$999,2,FALSE)</f>
        <v>DLC_BASE_GAME</v>
      </c>
      <c r="P138" s="3" t="str">
        <f>VLOOKUP(N138,'LibSets constants'!$A$2:$C$999,3,FALSE)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5"/>
        <v>Kluftspitze</v>
      </c>
      <c r="J139" s="3" t="str">
        <f t="shared" si="16"/>
        <v>Rivenspire</v>
      </c>
      <c r="K139" s="3" t="str">
        <f t="shared" si="17"/>
        <v>Fendretour</v>
      </c>
      <c r="L139" s="21">
        <f t="shared" si="13"/>
        <v>326</v>
      </c>
      <c r="M139" s="21">
        <f t="shared" si="14"/>
        <v>20</v>
      </c>
      <c r="N139">
        <v>0</v>
      </c>
      <c r="O139" s="3" t="str">
        <f>VLOOKUP(N139,'LibSets constants'!$A$2:$B$999,2,FALSE)</f>
        <v>DLC_BASE_GAME</v>
      </c>
      <c r="P139" s="3" t="str">
        <f>VLOOKUP(N139,'LibSets constants'!$A$2:$C$999,3,FALSE)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5"/>
        <v>Die Alik'r-Wüste</v>
      </c>
      <c r="J140" s="3" t="str">
        <f t="shared" si="16"/>
        <v>Alik'r Desert</v>
      </c>
      <c r="K140" s="3" t="str">
        <f t="shared" si="17"/>
        <v>Le désert d'Alik'r</v>
      </c>
      <c r="L140" s="21">
        <f t="shared" si="13"/>
        <v>327</v>
      </c>
      <c r="M140" s="21">
        <f t="shared" si="14"/>
        <v>104</v>
      </c>
      <c r="N140">
        <v>0</v>
      </c>
      <c r="O140" s="3" t="str">
        <f>VLOOKUP(N140,'LibSets constants'!$A$2:$B$999,2,FALSE)</f>
        <v>DLC_BASE_GAME</v>
      </c>
      <c r="P140" s="3" t="str">
        <f>VLOOKUP(N140,'LibSets constants'!$A$2:$C$999,3,FALSE)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5"/>
        <v>Die Alik'r-Wüste</v>
      </c>
      <c r="J141" s="3" t="str">
        <f t="shared" si="16"/>
        <v>Alik'r Desert</v>
      </c>
      <c r="K141" s="3" t="str">
        <f t="shared" si="17"/>
        <v>Le désert d'Alik'r</v>
      </c>
      <c r="L141" s="21">
        <f t="shared" si="13"/>
        <v>328</v>
      </c>
      <c r="M141" s="21">
        <f t="shared" si="14"/>
        <v>104</v>
      </c>
      <c r="N141">
        <v>0</v>
      </c>
      <c r="O141" s="3" t="str">
        <f>VLOOKUP(N141,'LibSets constants'!$A$2:$B$999,2,FALSE)</f>
        <v>DLC_BASE_GAME</v>
      </c>
      <c r="P141" s="3" t="str">
        <f>VLOOKUP(N141,'LibSets constants'!$A$2:$C$999,3,FALSE)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5"/>
        <v>Die Alik'r-Wüste</v>
      </c>
      <c r="J142" s="3" t="str">
        <f t="shared" si="16"/>
        <v>Alik'r Desert</v>
      </c>
      <c r="K142" s="3" t="str">
        <f t="shared" si="17"/>
        <v>Le désert d'Alik'r</v>
      </c>
      <c r="L142" s="21">
        <f t="shared" si="13"/>
        <v>329</v>
      </c>
      <c r="M142" s="21">
        <f t="shared" si="14"/>
        <v>104</v>
      </c>
      <c r="N142">
        <v>0</v>
      </c>
      <c r="O142" s="3" t="str">
        <f>VLOOKUP(N142,'LibSets constants'!$A$2:$B$999,2,FALSE)</f>
        <v>DLC_BASE_GAME</v>
      </c>
      <c r="P142" s="3" t="str">
        <f>VLOOKUP(N142,'LibSets constants'!$A$2:$C$999,3,FALSE)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5"/>
        <v>Die Alik'r-Wüste</v>
      </c>
      <c r="J143" s="3" t="str">
        <f t="shared" si="16"/>
        <v>Alik'r Desert</v>
      </c>
      <c r="K143" s="3" t="str">
        <f t="shared" si="17"/>
        <v>Le désert d'Alik'r</v>
      </c>
      <c r="L143" s="21">
        <f t="shared" si="13"/>
        <v>330</v>
      </c>
      <c r="M143" s="21">
        <f t="shared" si="14"/>
        <v>104</v>
      </c>
      <c r="N143">
        <v>0</v>
      </c>
      <c r="O143" s="3" t="str">
        <f>VLOOKUP(N143,'LibSets constants'!$A$2:$B$999,2,FALSE)</f>
        <v>DLC_BASE_GAME</v>
      </c>
      <c r="P143" s="3" t="str">
        <f>VLOOKUP(N143,'LibSets constants'!$A$2:$C$999,3,FALSE)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5"/>
        <v>Die Alik'r-Wüste</v>
      </c>
      <c r="J144" s="3" t="str">
        <f t="shared" si="16"/>
        <v>Alik'r Desert</v>
      </c>
      <c r="K144" s="3" t="str">
        <f t="shared" si="17"/>
        <v>Le désert d'Alik'r</v>
      </c>
      <c r="L144" s="21">
        <f t="shared" si="13"/>
        <v>331</v>
      </c>
      <c r="M144" s="21">
        <f t="shared" si="14"/>
        <v>104</v>
      </c>
      <c r="N144">
        <v>0</v>
      </c>
      <c r="O144" s="3" t="str">
        <f>VLOOKUP(N144,'LibSets constants'!$A$2:$B$999,2,FALSE)</f>
        <v>DLC_BASE_GAME</v>
      </c>
      <c r="P144" s="3" t="str">
        <f>VLOOKUP(N144,'LibSets constants'!$A$2:$C$999,3,FALSE)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5"/>
        <v>Die Alik'r-Wüste</v>
      </c>
      <c r="J145" s="3" t="str">
        <f t="shared" si="16"/>
        <v>Alik'r Desert</v>
      </c>
      <c r="K145" s="3" t="str">
        <f t="shared" si="17"/>
        <v>Le désert d'Alik'r</v>
      </c>
      <c r="L145" s="21">
        <f t="shared" si="13"/>
        <v>332</v>
      </c>
      <c r="M145" s="21">
        <f t="shared" si="14"/>
        <v>104</v>
      </c>
      <c r="N145">
        <v>0</v>
      </c>
      <c r="O145" s="3" t="str">
        <f>VLOOKUP(N145,'LibSets constants'!$A$2:$B$999,2,FALSE)</f>
        <v>DLC_BASE_GAME</v>
      </c>
      <c r="P145" s="3" t="str">
        <f>VLOOKUP(N145,'LibSets constants'!$A$2:$C$999,3,FALSE)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5"/>
        <v>Bangkorai</v>
      </c>
      <c r="J146" s="3" t="str">
        <f t="shared" si="16"/>
        <v>Bangkorai</v>
      </c>
      <c r="K146" s="3" t="str">
        <f t="shared" si="17"/>
        <v>Bangkoraï</v>
      </c>
      <c r="L146" s="21">
        <f t="shared" si="13"/>
        <v>333</v>
      </c>
      <c r="M146" s="21">
        <f t="shared" si="14"/>
        <v>92</v>
      </c>
      <c r="N146">
        <v>0</v>
      </c>
      <c r="O146" s="3" t="str">
        <f>VLOOKUP(N146,'LibSets constants'!$A$2:$B$999,2,FALSE)</f>
        <v>DLC_BASE_GAME</v>
      </c>
      <c r="P146" s="3" t="str">
        <f>VLOOKUP(N146,'LibSets constants'!$A$2:$C$999,3,FALSE)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5"/>
        <v>Bangkorai</v>
      </c>
      <c r="J147" s="3" t="str">
        <f t="shared" si="16"/>
        <v>Bangkorai</v>
      </c>
      <c r="K147" s="3" t="str">
        <f t="shared" si="17"/>
        <v>Bangkoraï</v>
      </c>
      <c r="L147" s="21">
        <f t="shared" si="13"/>
        <v>334</v>
      </c>
      <c r="M147" s="21">
        <f t="shared" si="14"/>
        <v>92</v>
      </c>
      <c r="N147">
        <v>0</v>
      </c>
      <c r="O147" s="3" t="str">
        <f>VLOOKUP(N147,'LibSets constants'!$A$2:$B$999,2,FALSE)</f>
        <v>DLC_BASE_GAME</v>
      </c>
      <c r="P147" s="3" t="str">
        <f>VLOOKUP(N147,'LibSets constants'!$A$2:$C$999,3,FALSE)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5"/>
        <v>Bangkorai</v>
      </c>
      <c r="J148" s="3" t="str">
        <f t="shared" si="16"/>
        <v>Bangkorai</v>
      </c>
      <c r="K148" s="3" t="str">
        <f t="shared" si="17"/>
        <v>Bangkoraï</v>
      </c>
      <c r="L148" s="21">
        <f t="shared" si="13"/>
        <v>335</v>
      </c>
      <c r="M148" s="21">
        <f t="shared" si="14"/>
        <v>92</v>
      </c>
      <c r="N148">
        <v>0</v>
      </c>
      <c r="O148" s="3" t="str">
        <f>VLOOKUP(N148,'LibSets constants'!$A$2:$B$999,2,FALSE)</f>
        <v>DLC_BASE_GAME</v>
      </c>
      <c r="P148" s="3" t="str">
        <f>VLOOKUP(N148,'LibSets constants'!$A$2:$C$999,3,FALSE)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5"/>
        <v>Bangkorai</v>
      </c>
      <c r="J149" s="3" t="str">
        <f t="shared" si="16"/>
        <v>Bangkorai</v>
      </c>
      <c r="K149" s="3" t="str">
        <f t="shared" si="17"/>
        <v>Bangkoraï</v>
      </c>
      <c r="L149" s="21">
        <f t="shared" si="13"/>
        <v>336</v>
      </c>
      <c r="M149" s="21">
        <f t="shared" si="14"/>
        <v>92</v>
      </c>
      <c r="N149">
        <v>0</v>
      </c>
      <c r="O149" s="3" t="str">
        <f>VLOOKUP(N149,'LibSets constants'!$A$2:$B$999,2,FALSE)</f>
        <v>DLC_BASE_GAME</v>
      </c>
      <c r="P149" s="3" t="str">
        <f>VLOOKUP(N149,'LibSets constants'!$A$2:$C$999,3,FALSE)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5"/>
        <v>Bangkorai</v>
      </c>
      <c r="J150" s="3" t="str">
        <f t="shared" si="16"/>
        <v>Bangkorai</v>
      </c>
      <c r="K150" s="3" t="str">
        <f t="shared" si="17"/>
        <v>Bangkoraï</v>
      </c>
      <c r="L150" s="21">
        <f t="shared" si="13"/>
        <v>337</v>
      </c>
      <c r="M150" s="21">
        <f t="shared" si="14"/>
        <v>92</v>
      </c>
      <c r="N150">
        <v>0</v>
      </c>
      <c r="O150" s="3" t="str">
        <f>VLOOKUP(N150,'LibSets constants'!$A$2:$B$999,2,FALSE)</f>
        <v>DLC_BASE_GAME</v>
      </c>
      <c r="P150" s="3" t="str">
        <f>VLOOKUP(N150,'LibSets constants'!$A$2:$C$999,3,FALSE)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5"/>
        <v>Bangkorai</v>
      </c>
      <c r="J151" s="3" t="str">
        <f t="shared" si="16"/>
        <v>Bangkorai</v>
      </c>
      <c r="K151" s="3" t="str">
        <f t="shared" si="17"/>
        <v>Bangkoraï</v>
      </c>
      <c r="L151" s="21">
        <f t="shared" si="13"/>
        <v>338</v>
      </c>
      <c r="M151" s="21">
        <f t="shared" si="14"/>
        <v>92</v>
      </c>
      <c r="N151">
        <v>0</v>
      </c>
      <c r="O151" s="3" t="str">
        <f>VLOOKUP(N151,'LibSets constants'!$A$2:$B$999,2,FALSE)</f>
        <v>DLC_BASE_GAME</v>
      </c>
      <c r="P151" s="3" t="str">
        <f>VLOOKUP(N151,'LibSets constants'!$A$2:$C$999,3,FALSE)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5"/>
        <v>Ostmarsch</v>
      </c>
      <c r="J152" s="3" t="str">
        <f t="shared" si="16"/>
        <v>Eastmarch</v>
      </c>
      <c r="K152" s="3" t="str">
        <f t="shared" si="17"/>
        <v>Estemarche</v>
      </c>
      <c r="L152" s="21">
        <f t="shared" si="13"/>
        <v>339</v>
      </c>
      <c r="M152" s="21">
        <f t="shared" si="14"/>
        <v>101</v>
      </c>
      <c r="N152">
        <v>0</v>
      </c>
      <c r="O152" s="3" t="str">
        <f>VLOOKUP(N152,'LibSets constants'!$A$2:$B$999,2,FALSE)</f>
        <v>DLC_BASE_GAME</v>
      </c>
      <c r="P152" s="3" t="str">
        <f>VLOOKUP(N152,'LibSets constants'!$A$2:$C$999,3,FALSE)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5"/>
        <v>Rift</v>
      </c>
      <c r="J153" s="3" t="str">
        <f t="shared" si="16"/>
        <v>The Rift</v>
      </c>
      <c r="K153" s="3" t="str">
        <f t="shared" si="17"/>
        <v>La Brèche</v>
      </c>
      <c r="L153" s="21">
        <f t="shared" si="13"/>
        <v>341</v>
      </c>
      <c r="M153" s="21">
        <f t="shared" si="14"/>
        <v>103</v>
      </c>
      <c r="N153">
        <v>0</v>
      </c>
      <c r="O153" s="3" t="str">
        <f>VLOOKUP(N153,'LibSets constants'!$A$2:$B$999,2,FALSE)</f>
        <v>DLC_BASE_GAME</v>
      </c>
      <c r="P153" s="3" t="str">
        <f>VLOOKUP(N153,'LibSets constants'!$A$2:$C$999,3,FALSE)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5"/>
        <v>Ostmarsch</v>
      </c>
      <c r="J154" s="3" t="str">
        <f t="shared" si="16"/>
        <v>Eastmarch</v>
      </c>
      <c r="K154" s="3" t="str">
        <f t="shared" si="17"/>
        <v>Estemarche</v>
      </c>
      <c r="L154" s="21">
        <f t="shared" si="13"/>
        <v>346</v>
      </c>
      <c r="M154" s="21">
        <f t="shared" si="14"/>
        <v>101</v>
      </c>
      <c r="N154">
        <v>0</v>
      </c>
      <c r="O154" s="3" t="str">
        <f>VLOOKUP(N154,'LibSets constants'!$A$2:$B$999,2,FALSE)</f>
        <v>DLC_BASE_GAME</v>
      </c>
      <c r="P154" s="3" t="str">
        <f>VLOOKUP(N154,'LibSets constants'!$A$2:$C$999,3,FALSE)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5"/>
        <v/>
      </c>
      <c r="J155" s="3" t="str">
        <f t="shared" si="16"/>
        <v/>
      </c>
      <c r="K155" s="3" t="str">
        <f t="shared" si="17"/>
        <v/>
      </c>
      <c r="L155" s="21">
        <f t="shared" si="13"/>
        <v>347</v>
      </c>
      <c r="M155" s="21">
        <f t="shared" si="14"/>
        <v>347</v>
      </c>
      <c r="N155">
        <v>0</v>
      </c>
      <c r="O155" s="3" t="str">
        <f>VLOOKUP(N155,'LibSets constants'!$A$2:$B$999,2,FALSE)</f>
        <v>DLC_BASE_GAME</v>
      </c>
      <c r="P155" s="3" t="str">
        <f>VLOOKUP(N155,'LibSets constants'!$A$2:$C$999,3,FALSE)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5"/>
        <v>Ostmarsch</v>
      </c>
      <c r="J156" s="3" t="str">
        <f t="shared" si="16"/>
        <v>Eastmarch</v>
      </c>
      <c r="K156" s="3" t="str">
        <f t="shared" si="17"/>
        <v>Estemarche</v>
      </c>
      <c r="L156" s="21">
        <f t="shared" si="13"/>
        <v>353</v>
      </c>
      <c r="M156" s="21">
        <f t="shared" si="14"/>
        <v>101</v>
      </c>
      <c r="N156">
        <v>0</v>
      </c>
      <c r="O156" s="3" t="str">
        <f>VLOOKUP(N156,'LibSets constants'!$A$2:$B$999,2,FALSE)</f>
        <v>DLC_BASE_GAME</v>
      </c>
      <c r="P156" s="3" t="str">
        <f>VLOOKUP(N156,'LibSets constants'!$A$2:$C$999,3,FALSE)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5"/>
        <v>Ostmarsch</v>
      </c>
      <c r="J157" s="3" t="str">
        <f t="shared" si="16"/>
        <v>Eastmarch</v>
      </c>
      <c r="K157" s="3" t="str">
        <f t="shared" si="17"/>
        <v>Estemarche</v>
      </c>
      <c r="L157" s="21">
        <f t="shared" si="13"/>
        <v>354</v>
      </c>
      <c r="M157" s="21">
        <f t="shared" si="14"/>
        <v>101</v>
      </c>
      <c r="N157">
        <v>0</v>
      </c>
      <c r="O157" s="3" t="str">
        <f>VLOOKUP(N157,'LibSets constants'!$A$2:$B$999,2,FALSE)</f>
        <v>DLC_BASE_GAME</v>
      </c>
      <c r="P157" s="3" t="str">
        <f>VLOOKUP(N157,'LibSets constants'!$A$2:$C$999,3,FALSE)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5"/>
        <v>Ostmarsch</v>
      </c>
      <c r="J158" s="3" t="str">
        <f t="shared" si="16"/>
        <v>Eastmarch</v>
      </c>
      <c r="K158" s="3" t="str">
        <f t="shared" si="17"/>
        <v>Estemarche</v>
      </c>
      <c r="L158" s="21">
        <f t="shared" si="13"/>
        <v>359</v>
      </c>
      <c r="M158" s="21">
        <f t="shared" si="14"/>
        <v>101</v>
      </c>
      <c r="N158">
        <v>0</v>
      </c>
      <c r="O158" s="3" t="str">
        <f>VLOOKUP(N158,'LibSets constants'!$A$2:$B$999,2,FALSE)</f>
        <v>DLC_BASE_GAME</v>
      </c>
      <c r="P158" s="3" t="str">
        <f>VLOOKUP(N158,'LibSets constants'!$A$2:$C$999,3,FALSE)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5"/>
        <v>Ostmarsch</v>
      </c>
      <c r="J159" s="3" t="str">
        <f t="shared" si="16"/>
        <v>Eastmarch</v>
      </c>
      <c r="K159" s="3" t="str">
        <f t="shared" si="17"/>
        <v>Estemarche</v>
      </c>
      <c r="L159" s="21">
        <f t="shared" si="13"/>
        <v>360</v>
      </c>
      <c r="M159" s="21">
        <f t="shared" si="14"/>
        <v>101</v>
      </c>
      <c r="N159">
        <v>0</v>
      </c>
      <c r="O159" s="3" t="str">
        <f>VLOOKUP(N159,'LibSets constants'!$A$2:$B$999,2,FALSE)</f>
        <v>DLC_BASE_GAME</v>
      </c>
      <c r="P159" s="3" t="str">
        <f>VLOOKUP(N159,'LibSets constants'!$A$2:$C$999,3,FALSE)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5"/>
        <v>Ostmarsch</v>
      </c>
      <c r="J160" s="3" t="str">
        <f t="shared" si="16"/>
        <v>Eastmarch</v>
      </c>
      <c r="K160" s="3" t="str">
        <f t="shared" si="17"/>
        <v>Estemarche</v>
      </c>
      <c r="L160" s="21">
        <f t="shared" si="13"/>
        <v>361</v>
      </c>
      <c r="M160" s="21">
        <f t="shared" si="14"/>
        <v>101</v>
      </c>
      <c r="N160">
        <v>0</v>
      </c>
      <c r="O160" s="3" t="str">
        <f>VLOOKUP(N160,'LibSets constants'!$A$2:$B$999,2,FALSE)</f>
        <v>DLC_BASE_GAME</v>
      </c>
      <c r="P160" s="3" t="str">
        <f>VLOOKUP(N160,'LibSets constants'!$A$2:$C$999,3,FALSE)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5"/>
        <v>Ostmarsch</v>
      </c>
      <c r="J161" s="3" t="str">
        <f t="shared" si="16"/>
        <v>Eastmarch</v>
      </c>
      <c r="K161" s="3" t="str">
        <f t="shared" si="17"/>
        <v>Estemarche</v>
      </c>
      <c r="L161" s="21">
        <f t="shared" si="13"/>
        <v>362</v>
      </c>
      <c r="M161" s="21">
        <f t="shared" si="14"/>
        <v>101</v>
      </c>
      <c r="N161">
        <v>0</v>
      </c>
      <c r="O161" s="3" t="str">
        <f>VLOOKUP(N161,'LibSets constants'!$A$2:$B$999,2,FALSE)</f>
        <v>DLC_BASE_GAME</v>
      </c>
      <c r="P161" s="3" t="str">
        <f>VLOOKUP(N161,'LibSets constants'!$A$2:$C$999,3,FALSE)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5"/>
        <v>Ostmarsch</v>
      </c>
      <c r="J162" s="3" t="str">
        <f t="shared" si="16"/>
        <v>Eastmarch</v>
      </c>
      <c r="K162" s="3" t="str">
        <f t="shared" si="17"/>
        <v>Estemarche</v>
      </c>
      <c r="L162" s="21">
        <f t="shared" si="13"/>
        <v>363</v>
      </c>
      <c r="M162" s="21">
        <f t="shared" si="14"/>
        <v>101</v>
      </c>
      <c r="N162">
        <v>0</v>
      </c>
      <c r="O162" s="3" t="str">
        <f>VLOOKUP(N162,'LibSets constants'!$A$2:$B$999,2,FALSE)</f>
        <v>DLC_BASE_GAME</v>
      </c>
      <c r="P162" s="3" t="str">
        <f>VLOOKUP(N162,'LibSets constants'!$A$2:$C$999,3,FALSE)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5"/>
        <v>Ostmarsch</v>
      </c>
      <c r="J163" s="3" t="str">
        <f t="shared" si="16"/>
        <v>Eastmarch</v>
      </c>
      <c r="K163" s="3" t="str">
        <f t="shared" si="17"/>
        <v>Estemarche</v>
      </c>
      <c r="L163" s="21">
        <f t="shared" si="13"/>
        <v>364</v>
      </c>
      <c r="M163" s="21">
        <f t="shared" si="14"/>
        <v>101</v>
      </c>
      <c r="N163">
        <v>0</v>
      </c>
      <c r="O163" s="3" t="str">
        <f>VLOOKUP(N163,'LibSets constants'!$A$2:$B$999,2,FALSE)</f>
        <v>DLC_BASE_GAME</v>
      </c>
      <c r="P163" s="3" t="str">
        <f>VLOOKUP(N163,'LibSets constants'!$A$2:$C$999,3,FALSE)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5"/>
        <v>Kalthafen</v>
      </c>
      <c r="J164" s="3" t="str">
        <f t="shared" si="16"/>
        <v>Coldharbour</v>
      </c>
      <c r="K164" s="3" t="str">
        <f t="shared" si="17"/>
        <v>Havreglace</v>
      </c>
      <c r="L164" s="21">
        <f t="shared" si="13"/>
        <v>365</v>
      </c>
      <c r="M164" s="21">
        <f t="shared" si="14"/>
        <v>347</v>
      </c>
      <c r="N164">
        <v>0</v>
      </c>
      <c r="O164" s="3" t="str">
        <f>VLOOKUP(N164,'LibSets constants'!$A$2:$B$999,2,FALSE)</f>
        <v>DLC_BASE_GAME</v>
      </c>
      <c r="P164" s="3" t="str">
        <f>VLOOKUP(N164,'LibSets constants'!$A$2:$C$999,3,FALSE)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5"/>
        <v>Kalthafen</v>
      </c>
      <c r="J165" s="3" t="str">
        <f t="shared" si="16"/>
        <v>Coldharbour</v>
      </c>
      <c r="K165" s="3" t="str">
        <f t="shared" si="17"/>
        <v>Havreglace</v>
      </c>
      <c r="L165" s="21">
        <f t="shared" si="13"/>
        <v>366</v>
      </c>
      <c r="M165" s="21">
        <f t="shared" si="14"/>
        <v>347</v>
      </c>
      <c r="N165">
        <v>0</v>
      </c>
      <c r="O165" s="3" t="str">
        <f>VLOOKUP(N165,'LibSets constants'!$A$2:$B$999,2,FALSE)</f>
        <v>DLC_BASE_GAME</v>
      </c>
      <c r="P165" s="3" t="str">
        <f>VLOOKUP(N165,'LibSets constants'!$A$2:$C$999,3,FALSE)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5"/>
        <v>Kalthafen</v>
      </c>
      <c r="J166" s="3" t="str">
        <f t="shared" si="16"/>
        <v>Coldharbour</v>
      </c>
      <c r="K166" s="3" t="str">
        <f t="shared" si="17"/>
        <v>Havreglace</v>
      </c>
      <c r="L166" s="21">
        <f t="shared" si="13"/>
        <v>367</v>
      </c>
      <c r="M166" s="21">
        <f t="shared" si="14"/>
        <v>347</v>
      </c>
      <c r="N166">
        <v>0</v>
      </c>
      <c r="O166" s="3" t="str">
        <f>VLOOKUP(N166,'LibSets constants'!$A$2:$B$999,2,FALSE)</f>
        <v>DLC_BASE_GAME</v>
      </c>
      <c r="P166" s="3" t="str">
        <f>VLOOKUP(N166,'LibSets constants'!$A$2:$C$999,3,FALSE)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5"/>
        <v>Kalthafen</v>
      </c>
      <c r="J167" s="3" t="str">
        <f t="shared" si="16"/>
        <v>Coldharbour</v>
      </c>
      <c r="K167" s="3" t="str">
        <f t="shared" si="17"/>
        <v>Havreglace</v>
      </c>
      <c r="L167" s="21">
        <f t="shared" si="13"/>
        <v>368</v>
      </c>
      <c r="M167" s="21">
        <f t="shared" si="14"/>
        <v>347</v>
      </c>
      <c r="N167">
        <v>0</v>
      </c>
      <c r="O167" s="3" t="str">
        <f>VLOOKUP(N167,'LibSets constants'!$A$2:$B$999,2,FALSE)</f>
        <v>DLC_BASE_GAME</v>
      </c>
      <c r="P167" s="3" t="str">
        <f>VLOOKUP(N167,'LibSets constants'!$A$2:$C$999,3,FALSE)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5"/>
        <v>Kalthafen</v>
      </c>
      <c r="J168" s="3" t="str">
        <f t="shared" si="16"/>
        <v>Coldharbour</v>
      </c>
      <c r="K168" s="3" t="str">
        <f t="shared" si="17"/>
        <v>Havreglace</v>
      </c>
      <c r="L168" s="21">
        <f t="shared" si="13"/>
        <v>369</v>
      </c>
      <c r="M168" s="21">
        <f t="shared" si="14"/>
        <v>347</v>
      </c>
      <c r="N168">
        <v>0</v>
      </c>
      <c r="O168" s="3" t="str">
        <f>VLOOKUP(N168,'LibSets constants'!$A$2:$B$999,2,FALSE)</f>
        <v>DLC_BASE_GAME</v>
      </c>
      <c r="P168" s="3" t="str">
        <f>VLOOKUP(N168,'LibSets constants'!$A$2:$C$999,3,FALSE)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5"/>
        <v>Kalthafen</v>
      </c>
      <c r="J169" s="3" t="str">
        <f t="shared" si="16"/>
        <v>Coldharbour</v>
      </c>
      <c r="K169" s="3" t="str">
        <f t="shared" si="17"/>
        <v>Havreglace</v>
      </c>
      <c r="L169" s="21">
        <f t="shared" si="13"/>
        <v>370</v>
      </c>
      <c r="M169" s="21">
        <f t="shared" si="14"/>
        <v>347</v>
      </c>
      <c r="N169">
        <v>0</v>
      </c>
      <c r="O169" s="3" t="str">
        <f>VLOOKUP(N169,'LibSets constants'!$A$2:$B$999,2,FALSE)</f>
        <v>DLC_BASE_GAME</v>
      </c>
      <c r="P169" s="3" t="str">
        <f>VLOOKUP(N169,'LibSets constants'!$A$2:$C$999,3,FALSE)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5"/>
        <v>Kalthafen</v>
      </c>
      <c r="J170" s="3" t="str">
        <f t="shared" si="16"/>
        <v>Coldharbour</v>
      </c>
      <c r="K170" s="3" t="str">
        <f t="shared" si="17"/>
        <v>Havreglace</v>
      </c>
      <c r="L170" s="21">
        <f t="shared" si="13"/>
        <v>371</v>
      </c>
      <c r="M170" s="21">
        <f t="shared" si="14"/>
        <v>347</v>
      </c>
      <c r="N170">
        <v>0</v>
      </c>
      <c r="O170" s="3" t="str">
        <f>VLOOKUP(N170,'LibSets constants'!$A$2:$B$999,2,FALSE)</f>
        <v>DLC_BASE_GAME</v>
      </c>
      <c r="P170" s="3" t="str">
        <f>VLOOKUP(N170,'LibSets constants'!$A$2:$C$999,3,FALSE)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5"/>
        <v>Kalthafen</v>
      </c>
      <c r="J171" s="3" t="str">
        <f t="shared" si="16"/>
        <v>Coldharbour</v>
      </c>
      <c r="K171" s="3" t="str">
        <f t="shared" si="17"/>
        <v>Havreglace</v>
      </c>
      <c r="L171" s="21">
        <f t="shared" si="13"/>
        <v>372</v>
      </c>
      <c r="M171" s="21">
        <f t="shared" si="14"/>
        <v>347</v>
      </c>
      <c r="N171">
        <v>0</v>
      </c>
      <c r="O171" s="3" t="str">
        <f>VLOOKUP(N171,'LibSets constants'!$A$2:$B$999,2,FALSE)</f>
        <v>DLC_BASE_GAME</v>
      </c>
      <c r="P171" s="3" t="str">
        <f>VLOOKUP(N171,'LibSets constants'!$A$2:$C$999,3,FALSE)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5"/>
        <v>Kalthafen</v>
      </c>
      <c r="J172" s="3" t="str">
        <f t="shared" si="16"/>
        <v>Coldharbour</v>
      </c>
      <c r="K172" s="3" t="str">
        <f t="shared" si="17"/>
        <v>Havreglace</v>
      </c>
      <c r="L172" s="21">
        <f t="shared" si="13"/>
        <v>374</v>
      </c>
      <c r="M172" s="21">
        <f t="shared" si="14"/>
        <v>347</v>
      </c>
      <c r="N172">
        <v>0</v>
      </c>
      <c r="O172" s="3" t="str">
        <f>VLOOKUP(N172,'LibSets constants'!$A$2:$B$999,2,FALSE)</f>
        <v>DLC_BASE_GAME</v>
      </c>
      <c r="P172" s="3" t="str">
        <f>VLOOKUP(N172,'LibSets constants'!$A$2:$C$999,3,FALSE)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5"/>
        <v>Kalthafen</v>
      </c>
      <c r="J173" s="3" t="str">
        <f t="shared" si="16"/>
        <v>Coldharbour</v>
      </c>
      <c r="K173" s="3" t="str">
        <f t="shared" si="17"/>
        <v>Havreglace</v>
      </c>
      <c r="L173" s="21">
        <f t="shared" si="13"/>
        <v>375</v>
      </c>
      <c r="M173" s="21">
        <f t="shared" si="14"/>
        <v>347</v>
      </c>
      <c r="N173">
        <v>0</v>
      </c>
      <c r="O173" s="3" t="str">
        <f>VLOOKUP(N173,'LibSets constants'!$A$2:$B$999,2,FALSE)</f>
        <v>DLC_BASE_GAME</v>
      </c>
      <c r="P173" s="3" t="str">
        <f>VLOOKUP(N173,'LibSets constants'!$A$2:$C$999,3,FALSE)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5"/>
        <v>Kalthafen</v>
      </c>
      <c r="J174" s="3" t="str">
        <f t="shared" si="16"/>
        <v>Coldharbour</v>
      </c>
      <c r="K174" s="3" t="str">
        <f t="shared" si="17"/>
        <v>Havreglace</v>
      </c>
      <c r="L174" s="21">
        <f t="shared" si="13"/>
        <v>376</v>
      </c>
      <c r="M174" s="21">
        <f t="shared" si="14"/>
        <v>347</v>
      </c>
      <c r="N174">
        <v>0</v>
      </c>
      <c r="O174" s="3" t="str">
        <f>VLOOKUP(N174,'LibSets constants'!$A$2:$B$999,2,FALSE)</f>
        <v>DLC_BASE_GAME</v>
      </c>
      <c r="P174" s="3" t="str">
        <f>VLOOKUP(N174,'LibSets constants'!$A$2:$C$999,3,FALSE)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5"/>
        <v>Malabal Tor</v>
      </c>
      <c r="J175" s="3" t="str">
        <f t="shared" si="16"/>
        <v>Malabal Tor</v>
      </c>
      <c r="K175" s="3" t="str">
        <f t="shared" si="17"/>
        <v>Malabal Tor</v>
      </c>
      <c r="L175" s="21">
        <f t="shared" si="13"/>
        <v>377</v>
      </c>
      <c r="M175" s="21">
        <f t="shared" si="14"/>
        <v>58</v>
      </c>
      <c r="N175">
        <v>0</v>
      </c>
      <c r="O175" s="3" t="str">
        <f>VLOOKUP(N175,'LibSets constants'!$A$2:$B$999,2,FALSE)</f>
        <v>DLC_BASE_GAME</v>
      </c>
      <c r="P175" s="3" t="str">
        <f>VLOOKUP(N175,'LibSets constants'!$A$2:$C$999,3,FALSE)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5"/>
        <v>Malabal Tor</v>
      </c>
      <c r="J176" s="3" t="str">
        <f t="shared" si="16"/>
        <v>Malabal Tor</v>
      </c>
      <c r="K176" s="3" t="str">
        <f t="shared" si="17"/>
        <v>Malabal Tor</v>
      </c>
      <c r="L176" s="21">
        <f t="shared" si="13"/>
        <v>378</v>
      </c>
      <c r="M176" s="21">
        <f t="shared" si="14"/>
        <v>58</v>
      </c>
      <c r="N176">
        <v>0</v>
      </c>
      <c r="O176" s="3" t="str">
        <f>VLOOKUP(N176,'LibSets constants'!$A$2:$B$999,2,FALSE)</f>
        <v>DLC_BASE_GAME</v>
      </c>
      <c r="P176" s="3" t="str">
        <f>VLOOKUP(N176,'LibSets constants'!$A$2:$C$999,3,FALSE)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5"/>
        <v>Malabal Tor</v>
      </c>
      <c r="J177" s="3" t="str">
        <f t="shared" si="16"/>
        <v>Malabal Tor</v>
      </c>
      <c r="K177" s="3" t="str">
        <f t="shared" si="17"/>
        <v>Malabal Tor</v>
      </c>
      <c r="L177" s="21">
        <f t="shared" si="13"/>
        <v>379</v>
      </c>
      <c r="M177" s="21">
        <f t="shared" si="14"/>
        <v>58</v>
      </c>
      <c r="N177">
        <v>0</v>
      </c>
      <c r="O177" s="3" t="str">
        <f>VLOOKUP(N177,'LibSets constants'!$A$2:$B$999,2,FALSE)</f>
        <v>DLC_BASE_GAME</v>
      </c>
      <c r="P177" s="3" t="str">
        <f>VLOOKUP(N177,'LibSets constants'!$A$2:$C$999,3,FALSE)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5"/>
        <v>Auridon</v>
      </c>
      <c r="J178" s="3" t="str">
        <f t="shared" si="16"/>
        <v>Auridon</v>
      </c>
      <c r="K178" s="3" t="str">
        <f t="shared" si="17"/>
        <v>Auridia</v>
      </c>
      <c r="L178" s="21">
        <f t="shared" si="13"/>
        <v>380</v>
      </c>
      <c r="M178" s="21">
        <f t="shared" si="14"/>
        <v>381</v>
      </c>
      <c r="N178">
        <v>0</v>
      </c>
      <c r="O178" s="3" t="str">
        <f>VLOOKUP(N178,'LibSets constants'!$A$2:$B$999,2,FALSE)</f>
        <v>DLC_BASE_GAME</v>
      </c>
      <c r="P178" s="3" t="str">
        <f>VLOOKUP(N178,'LibSets constants'!$A$2:$C$999,3,FALSE)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5"/>
        <v/>
      </c>
      <c r="J179" s="3" t="str">
        <f t="shared" si="16"/>
        <v/>
      </c>
      <c r="K179" s="3" t="str">
        <f t="shared" si="17"/>
        <v/>
      </c>
      <c r="L179" s="21">
        <f t="shared" si="13"/>
        <v>381</v>
      </c>
      <c r="M179" s="21">
        <f t="shared" si="14"/>
        <v>381</v>
      </c>
      <c r="N179">
        <v>0</v>
      </c>
      <c r="O179" s="3" t="str">
        <f>VLOOKUP(N179,'LibSets constants'!$A$2:$B$999,2,FALSE)</f>
        <v>DLC_BASE_GAME</v>
      </c>
      <c r="P179" s="3" t="str">
        <f>VLOOKUP(N179,'LibSets constants'!$A$2:$C$999,3,FALSE)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5"/>
        <v/>
      </c>
      <c r="J180" s="3" t="str">
        <f t="shared" si="16"/>
        <v/>
      </c>
      <c r="K180" s="3" t="str">
        <f t="shared" si="17"/>
        <v/>
      </c>
      <c r="L180" s="21">
        <f t="shared" si="13"/>
        <v>382</v>
      </c>
      <c r="M180" s="21">
        <f t="shared" si="14"/>
        <v>382</v>
      </c>
      <c r="N180">
        <v>0</v>
      </c>
      <c r="O180" s="3" t="str">
        <f>VLOOKUP(N180,'LibSets constants'!$A$2:$B$999,2,FALSE)</f>
        <v>DLC_BASE_GAME</v>
      </c>
      <c r="P180" s="3" t="str">
        <f>VLOOKUP(N180,'LibSets constants'!$A$2:$C$999,3,FALSE)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5"/>
        <v/>
      </c>
      <c r="J181" s="3" t="str">
        <f t="shared" si="16"/>
        <v/>
      </c>
      <c r="K181" s="3" t="str">
        <f t="shared" si="17"/>
        <v/>
      </c>
      <c r="L181" s="21">
        <f t="shared" si="13"/>
        <v>383</v>
      </c>
      <c r="M181" s="21">
        <f t="shared" si="14"/>
        <v>383</v>
      </c>
      <c r="N181">
        <v>0</v>
      </c>
      <c r="O181" s="3" t="str">
        <f>VLOOKUP(N181,'LibSets constants'!$A$2:$B$999,2,FALSE)</f>
        <v>DLC_BASE_GAME</v>
      </c>
      <c r="P181" s="3" t="str">
        <f>VLOOKUP(N181,'LibSets constants'!$A$2:$C$999,3,FALSE)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5"/>
        <v>Die Erdschmiede</v>
      </c>
      <c r="J182" s="3" t="str">
        <f t="shared" si="16"/>
        <v>The Earth Forge</v>
      </c>
      <c r="K182" s="3" t="str">
        <f t="shared" si="17"/>
        <v>La Forgeterre</v>
      </c>
      <c r="L182" s="21">
        <f t="shared" si="13"/>
        <v>385</v>
      </c>
      <c r="M182" s="21">
        <f t="shared" si="14"/>
        <v>208</v>
      </c>
      <c r="N182">
        <v>0</v>
      </c>
      <c r="O182" s="3" t="str">
        <f>VLOOKUP(N182,'LibSets constants'!$A$2:$B$999,2,FALSE)</f>
        <v>DLC_BASE_GAME</v>
      </c>
      <c r="P182" s="3" t="str">
        <f>VLOOKUP(N182,'LibSets constants'!$A$2:$C$999,3,FALSE)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5"/>
        <v>Steinfälle</v>
      </c>
      <c r="J183" s="3" t="str">
        <f t="shared" si="16"/>
        <v>Stonefalls</v>
      </c>
      <c r="K183" s="3" t="str">
        <f t="shared" si="17"/>
        <v>Les Éboulis</v>
      </c>
      <c r="L183" s="21">
        <f t="shared" si="13"/>
        <v>386</v>
      </c>
      <c r="M183" s="21">
        <f t="shared" si="14"/>
        <v>41</v>
      </c>
      <c r="N183">
        <v>0</v>
      </c>
      <c r="O183" s="3" t="str">
        <f>VLOOKUP(N183,'LibSets constants'!$A$2:$B$999,2,FALSE)</f>
        <v>DLC_BASE_GAME</v>
      </c>
      <c r="P183" s="3" t="str">
        <f>VLOOKUP(N183,'LibSets constants'!$A$2:$C$999,3,FALSE)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5"/>
        <v>Auridon</v>
      </c>
      <c r="J184" s="3" t="str">
        <f t="shared" si="16"/>
        <v>Auridon</v>
      </c>
      <c r="K184" s="3" t="str">
        <f t="shared" si="17"/>
        <v>Auridia</v>
      </c>
      <c r="L184" s="21">
        <f t="shared" si="13"/>
        <v>387</v>
      </c>
      <c r="M184" s="21">
        <f t="shared" si="14"/>
        <v>381</v>
      </c>
      <c r="N184">
        <v>0</v>
      </c>
      <c r="O184" s="3" t="str">
        <f>VLOOKUP(N184,'LibSets constants'!$A$2:$B$999,2,FALSE)</f>
        <v>DLC_BASE_GAME</v>
      </c>
      <c r="P184" s="3" t="str">
        <f>VLOOKUP(N184,'LibSets constants'!$A$2:$C$999,3,FALSE)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5"/>
        <v>Auridon</v>
      </c>
      <c r="J185" s="3" t="str">
        <f t="shared" si="16"/>
        <v>Auridon</v>
      </c>
      <c r="K185" s="3" t="str">
        <f t="shared" si="17"/>
        <v>Auridia</v>
      </c>
      <c r="L185" s="21">
        <f t="shared" si="13"/>
        <v>388</v>
      </c>
      <c r="M185" s="21">
        <f t="shared" si="14"/>
        <v>381</v>
      </c>
      <c r="N185">
        <v>0</v>
      </c>
      <c r="O185" s="3" t="str">
        <f>VLOOKUP(N185,'LibSets constants'!$A$2:$B$999,2,FALSE)</f>
        <v>DLC_BASE_GAME</v>
      </c>
      <c r="P185" s="3" t="str">
        <f>VLOOKUP(N185,'LibSets constants'!$A$2:$C$999,3,FALSE)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5"/>
        <v>Grahtwald</v>
      </c>
      <c r="J186" s="3" t="str">
        <f t="shared" si="16"/>
        <v>Grahtwood</v>
      </c>
      <c r="K186" s="3" t="str">
        <f t="shared" si="17"/>
        <v>Le bois de Graht</v>
      </c>
      <c r="L186" s="21">
        <f t="shared" si="13"/>
        <v>389</v>
      </c>
      <c r="M186" s="21">
        <f t="shared" si="14"/>
        <v>383</v>
      </c>
      <c r="N186">
        <v>0</v>
      </c>
      <c r="O186" s="3" t="str">
        <f>VLOOKUP(N186,'LibSets constants'!$A$2:$B$999,2,FALSE)</f>
        <v>DLC_BASE_GAME</v>
      </c>
      <c r="P186" s="3" t="str">
        <f>VLOOKUP(N186,'LibSets constants'!$A$2:$C$999,3,FALSE)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5"/>
        <v>Auridon</v>
      </c>
      <c r="J187" s="3" t="str">
        <f t="shared" si="16"/>
        <v>Auridon</v>
      </c>
      <c r="K187" s="3" t="str">
        <f t="shared" si="17"/>
        <v>Auridia</v>
      </c>
      <c r="L187" s="21">
        <f t="shared" si="13"/>
        <v>390</v>
      </c>
      <c r="M187" s="21">
        <f t="shared" si="14"/>
        <v>381</v>
      </c>
      <c r="N187">
        <v>0</v>
      </c>
      <c r="O187" s="3" t="str">
        <f>VLOOKUP(N187,'LibSets constants'!$A$2:$B$999,2,FALSE)</f>
        <v>DLC_BASE_GAME</v>
      </c>
      <c r="P187" s="3" t="str">
        <f>VLOOKUP(N187,'LibSets constants'!$A$2:$C$999,3,FALSE)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5"/>
        <v>Auridon</v>
      </c>
      <c r="J188" s="3" t="str">
        <f t="shared" si="16"/>
        <v>Auridon</v>
      </c>
      <c r="K188" s="3" t="str">
        <f t="shared" si="17"/>
        <v>Auridia</v>
      </c>
      <c r="L188" s="21">
        <f t="shared" si="13"/>
        <v>392</v>
      </c>
      <c r="M188" s="21">
        <f t="shared" si="14"/>
        <v>381</v>
      </c>
      <c r="N188">
        <v>0</v>
      </c>
      <c r="O188" s="3" t="str">
        <f>VLOOKUP(N188,'LibSets constants'!$A$2:$B$999,2,FALSE)</f>
        <v>DLC_BASE_GAME</v>
      </c>
      <c r="P188" s="3" t="str">
        <f>VLOOKUP(N188,'LibSets constants'!$A$2:$C$999,3,FALSE)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5"/>
        <v>Auridon</v>
      </c>
      <c r="J189" s="3" t="str">
        <f t="shared" si="16"/>
        <v>Auridon</v>
      </c>
      <c r="K189" s="3" t="str">
        <f t="shared" si="17"/>
        <v>Auridia</v>
      </c>
      <c r="L189" s="21">
        <f t="shared" si="13"/>
        <v>393</v>
      </c>
      <c r="M189" s="21">
        <f t="shared" si="14"/>
        <v>381</v>
      </c>
      <c r="N189">
        <v>0</v>
      </c>
      <c r="O189" s="3" t="str">
        <f>VLOOKUP(N189,'LibSets constants'!$A$2:$B$999,2,FALSE)</f>
        <v>DLC_BASE_GAME</v>
      </c>
      <c r="P189" s="3" t="str">
        <f>VLOOKUP(N189,'LibSets constants'!$A$2:$C$999,3,FALSE)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5"/>
        <v>Auridon</v>
      </c>
      <c r="J190" s="3" t="str">
        <f t="shared" si="16"/>
        <v>Auridon</v>
      </c>
      <c r="K190" s="3" t="str">
        <f t="shared" si="17"/>
        <v>Auridia</v>
      </c>
      <c r="L190" s="21">
        <f t="shared" si="13"/>
        <v>394</v>
      </c>
      <c r="M190" s="21">
        <f t="shared" si="14"/>
        <v>381</v>
      </c>
      <c r="N190">
        <v>0</v>
      </c>
      <c r="O190" s="3" t="str">
        <f>VLOOKUP(N190,'LibSets constants'!$A$2:$B$999,2,FALSE)</f>
        <v>DLC_BASE_GAME</v>
      </c>
      <c r="P190" s="3" t="str">
        <f>VLOOKUP(N190,'LibSets constants'!$A$2:$C$999,3,FALSE)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5"/>
        <v>Auridon</v>
      </c>
      <c r="J191" s="3" t="str">
        <f t="shared" si="16"/>
        <v>Auridon</v>
      </c>
      <c r="K191" s="3" t="str">
        <f t="shared" si="17"/>
        <v>Auridia</v>
      </c>
      <c r="L191" s="21">
        <f t="shared" si="13"/>
        <v>395</v>
      </c>
      <c r="M191" s="21">
        <f t="shared" si="14"/>
        <v>381</v>
      </c>
      <c r="N191">
        <v>0</v>
      </c>
      <c r="O191" s="3" t="str">
        <f>VLOOKUP(N191,'LibSets constants'!$A$2:$B$999,2,FALSE)</f>
        <v>DLC_BASE_GAME</v>
      </c>
      <c r="P191" s="3" t="str">
        <f>VLOOKUP(N191,'LibSets constants'!$A$2:$C$999,3,FALSE)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5"/>
        <v>Auridon</v>
      </c>
      <c r="J192" s="3" t="str">
        <f t="shared" si="16"/>
        <v>Auridon</v>
      </c>
      <c r="K192" s="3" t="str">
        <f t="shared" si="17"/>
        <v>Auridia</v>
      </c>
      <c r="L192" s="21">
        <f t="shared" si="13"/>
        <v>396</v>
      </c>
      <c r="M192" s="21">
        <f t="shared" si="14"/>
        <v>381</v>
      </c>
      <c r="N192">
        <v>0</v>
      </c>
      <c r="O192" s="3" t="str">
        <f>VLOOKUP(N192,'LibSets constants'!$A$2:$B$999,2,FALSE)</f>
        <v>DLC_BASE_GAME</v>
      </c>
      <c r="P192" s="3" t="str">
        <f>VLOOKUP(N192,'LibSets constants'!$A$2:$C$999,3,FALSE)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ref="H193:H256" si="18">IF(EXACT(A193,C193),"X","")</f>
        <v/>
      </c>
      <c r="I193" s="3" t="str">
        <f t="shared" si="15"/>
        <v>Auridon</v>
      </c>
      <c r="J193" s="3" t="str">
        <f t="shared" si="16"/>
        <v>Auridon</v>
      </c>
      <c r="K193" s="3" t="str">
        <f t="shared" si="17"/>
        <v>Auridia</v>
      </c>
      <c r="L193" s="21">
        <f t="shared" ref="L193:L256" si="19">A193</f>
        <v>397</v>
      </c>
      <c r="M193" s="21">
        <f t="shared" ref="M193:M256" si="20">C193</f>
        <v>381</v>
      </c>
      <c r="N193">
        <v>0</v>
      </c>
      <c r="O193" s="3" t="str">
        <f>VLOOKUP(N193,'LibSets constants'!$A$2:$B$999,2,FALSE)</f>
        <v>DLC_BASE_GAME</v>
      </c>
      <c r="P193" s="3" t="str">
        <f>VLOOKUP(N193,'LibSets constants'!$A$2:$C$999,3,FALSE)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si="18"/>
        <v/>
      </c>
      <c r="I194" s="3" t="str">
        <f t="shared" si="15"/>
        <v>Auridon</v>
      </c>
      <c r="J194" s="3" t="str">
        <f t="shared" si="16"/>
        <v>Auridon</v>
      </c>
      <c r="K194" s="3" t="str">
        <f t="shared" si="17"/>
        <v>Auridia</v>
      </c>
      <c r="L194" s="21">
        <f t="shared" si="19"/>
        <v>398</v>
      </c>
      <c r="M194" s="21">
        <f t="shared" si="20"/>
        <v>381</v>
      </c>
      <c r="N194">
        <v>0</v>
      </c>
      <c r="O194" s="3" t="str">
        <f>VLOOKUP(N194,'LibSets constants'!$A$2:$B$999,2,FALSE)</f>
        <v>DLC_BASE_GAME</v>
      </c>
      <c r="P194" s="3" t="str">
        <f>VLOOKUP(N194,'LibSets constants'!$A$2:$C$999,3,FALSE)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5"/>
        <v>Auridon</v>
      </c>
      <c r="J195" s="3" t="str">
        <f t="shared" si="16"/>
        <v>Auridon</v>
      </c>
      <c r="K195" s="3" t="str">
        <f t="shared" si="17"/>
        <v>Auridia</v>
      </c>
      <c r="L195" s="21">
        <f t="shared" si="19"/>
        <v>399</v>
      </c>
      <c r="M195" s="21">
        <f t="shared" si="20"/>
        <v>381</v>
      </c>
      <c r="N195">
        <v>0</v>
      </c>
      <c r="O195" s="3" t="str">
        <f>VLOOKUP(N195,'LibSets constants'!$A$2:$B$999,2,FALSE)</f>
        <v>DLC_BASE_GAME</v>
      </c>
      <c r="P195" s="3" t="str">
        <f>VLOOKUP(N195,'LibSets constants'!$A$2:$C$999,3,FALSE)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ref="I196:I259" si="21">IF(A196&lt;&gt;C196,VLOOKUP(C196,$A$2:$D$9998,4,FALSE),"")</f>
        <v>Auridon</v>
      </c>
      <c r="J196" s="3" t="str">
        <f t="shared" ref="J196:J259" si="22">IF(A196&lt;&gt;C196,VLOOKUP(C196,$A$2:$E$9998,5,FALSE),"")</f>
        <v>Auridon</v>
      </c>
      <c r="K196" s="3" t="str">
        <f t="shared" ref="K196:K259" si="23">IF(A196&lt;&gt;C196,VLOOKUP(C196,$A$2:$F$9998,6,FALSE),"")</f>
        <v>Auridia</v>
      </c>
      <c r="L196" s="21">
        <f t="shared" si="19"/>
        <v>400</v>
      </c>
      <c r="M196" s="21">
        <f t="shared" si="20"/>
        <v>381</v>
      </c>
      <c r="N196">
        <v>0</v>
      </c>
      <c r="O196" s="3" t="str">
        <f>VLOOKUP(N196,'LibSets constants'!$A$2:$B$999,2,FALSE)</f>
        <v>DLC_BASE_GAME</v>
      </c>
      <c r="P196" s="3" t="str">
        <f>VLOOKUP(N196,'LibSets constants'!$A$2:$C$999,3,FALSE)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21"/>
        <v>Auridon</v>
      </c>
      <c r="J197" s="3" t="str">
        <f t="shared" si="22"/>
        <v>Auridon</v>
      </c>
      <c r="K197" s="3" t="str">
        <f t="shared" si="23"/>
        <v>Auridia</v>
      </c>
      <c r="L197" s="21">
        <f t="shared" si="19"/>
        <v>401</v>
      </c>
      <c r="M197" s="21">
        <f t="shared" si="20"/>
        <v>381</v>
      </c>
      <c r="N197">
        <v>0</v>
      </c>
      <c r="O197" s="3" t="str">
        <f>VLOOKUP(N197,'LibSets constants'!$A$2:$B$999,2,FALSE)</f>
        <v>DLC_BASE_GAME</v>
      </c>
      <c r="P197" s="3" t="str">
        <f>VLOOKUP(N197,'LibSets constants'!$A$2:$C$999,3,FALSE)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21"/>
        <v>Rift</v>
      </c>
      <c r="J198" s="3" t="str">
        <f t="shared" si="22"/>
        <v>The Rift</v>
      </c>
      <c r="K198" s="3" t="str">
        <f t="shared" si="23"/>
        <v>La Brèche</v>
      </c>
      <c r="L198" s="21">
        <f t="shared" si="19"/>
        <v>402</v>
      </c>
      <c r="M198" s="21">
        <f t="shared" si="20"/>
        <v>103</v>
      </c>
      <c r="N198">
        <v>0</v>
      </c>
      <c r="O198" s="3" t="str">
        <f>VLOOKUP(N198,'LibSets constants'!$A$2:$B$999,2,FALSE)</f>
        <v>DLC_BASE_GAME</v>
      </c>
      <c r="P198" s="3" t="str">
        <f>VLOOKUP(N198,'LibSets constants'!$A$2:$C$999,3,FALSE)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21"/>
        <v>Rift</v>
      </c>
      <c r="J199" s="3" t="str">
        <f t="shared" si="22"/>
        <v>The Rift</v>
      </c>
      <c r="K199" s="3" t="str">
        <f t="shared" si="23"/>
        <v>La Brèche</v>
      </c>
      <c r="L199" s="21">
        <f t="shared" si="19"/>
        <v>403</v>
      </c>
      <c r="M199" s="21">
        <f t="shared" si="20"/>
        <v>103</v>
      </c>
      <c r="N199">
        <v>0</v>
      </c>
      <c r="O199" s="3" t="str">
        <f>VLOOKUP(N199,'LibSets constants'!$A$2:$B$999,2,FALSE)</f>
        <v>DLC_BASE_GAME</v>
      </c>
      <c r="P199" s="3" t="str">
        <f>VLOOKUP(N199,'LibSets constants'!$A$2:$C$999,3,FALSE)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21"/>
        <v>Rift</v>
      </c>
      <c r="J200" s="3" t="str">
        <f t="shared" si="22"/>
        <v>The Rift</v>
      </c>
      <c r="K200" s="3" t="str">
        <f t="shared" si="23"/>
        <v>La Brèche</v>
      </c>
      <c r="L200" s="21">
        <f t="shared" si="19"/>
        <v>404</v>
      </c>
      <c r="M200" s="21">
        <f t="shared" si="20"/>
        <v>103</v>
      </c>
      <c r="N200">
        <v>0</v>
      </c>
      <c r="O200" s="3" t="str">
        <f>VLOOKUP(N200,'LibSets constants'!$A$2:$B$999,2,FALSE)</f>
        <v>DLC_BASE_GAME</v>
      </c>
      <c r="P200" s="3" t="str">
        <f>VLOOKUP(N200,'LibSets constants'!$A$2:$C$999,3,FALSE)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21"/>
        <v>Deshaan</v>
      </c>
      <c r="J201" s="3" t="str">
        <f t="shared" si="22"/>
        <v>Deshaan</v>
      </c>
      <c r="K201" s="3" t="str">
        <f t="shared" si="23"/>
        <v>Deshaan</v>
      </c>
      <c r="L201" s="21">
        <f t="shared" si="19"/>
        <v>405</v>
      </c>
      <c r="M201" s="21">
        <f t="shared" si="20"/>
        <v>57</v>
      </c>
      <c r="N201">
        <v>0</v>
      </c>
      <c r="O201" s="3" t="str">
        <f>VLOOKUP(N201,'LibSets constants'!$A$2:$B$999,2,FALSE)</f>
        <v>DLC_BASE_GAME</v>
      </c>
      <c r="P201" s="3" t="str">
        <f>VLOOKUP(N201,'LibSets constants'!$A$2:$C$999,3,FALSE)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21"/>
        <v>Deshaan</v>
      </c>
      <c r="J202" s="3" t="str">
        <f t="shared" si="22"/>
        <v>Deshaan</v>
      </c>
      <c r="K202" s="3" t="str">
        <f t="shared" si="23"/>
        <v>Deshaan</v>
      </c>
      <c r="L202" s="21">
        <f t="shared" si="19"/>
        <v>406</v>
      </c>
      <c r="M202" s="21">
        <f t="shared" si="20"/>
        <v>57</v>
      </c>
      <c r="N202">
        <v>0</v>
      </c>
      <c r="O202" s="3" t="str">
        <f>VLOOKUP(N202,'LibSets constants'!$A$2:$B$999,2,FALSE)</f>
        <v>DLC_BASE_GAME</v>
      </c>
      <c r="P202" s="3" t="str">
        <f>VLOOKUP(N202,'LibSets constants'!$A$2:$C$999,3,FALSE)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21"/>
        <v>Deshaan</v>
      </c>
      <c r="J203" s="3" t="str">
        <f t="shared" si="22"/>
        <v>Deshaan</v>
      </c>
      <c r="K203" s="3" t="str">
        <f t="shared" si="23"/>
        <v>Deshaan</v>
      </c>
      <c r="L203" s="21">
        <f t="shared" si="19"/>
        <v>407</v>
      </c>
      <c r="M203" s="21">
        <f t="shared" si="20"/>
        <v>57</v>
      </c>
      <c r="N203">
        <v>0</v>
      </c>
      <c r="O203" s="3" t="str">
        <f>VLOOKUP(N203,'LibSets constants'!$A$2:$B$999,2,FALSE)</f>
        <v>DLC_BASE_GAME</v>
      </c>
      <c r="P203" s="3" t="str">
        <f>VLOOKUP(N203,'LibSets constants'!$A$2:$C$999,3,FALSE)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21"/>
        <v>Deshaan</v>
      </c>
      <c r="J204" s="3" t="str">
        <f t="shared" si="22"/>
        <v>Deshaan</v>
      </c>
      <c r="K204" s="3" t="str">
        <f t="shared" si="23"/>
        <v>Deshaan</v>
      </c>
      <c r="L204" s="21">
        <f t="shared" si="19"/>
        <v>408</v>
      </c>
      <c r="M204" s="21">
        <f t="shared" si="20"/>
        <v>57</v>
      </c>
      <c r="N204">
        <v>0</v>
      </c>
      <c r="O204" s="3" t="str">
        <f>VLOOKUP(N204,'LibSets constants'!$A$2:$B$999,2,FALSE)</f>
        <v>DLC_BASE_GAME</v>
      </c>
      <c r="P204" s="3" t="str">
        <f>VLOOKUP(N204,'LibSets constants'!$A$2:$C$999,3,FALSE)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21"/>
        <v>Deshaan</v>
      </c>
      <c r="J205" s="3" t="str">
        <f t="shared" si="22"/>
        <v>Deshaan</v>
      </c>
      <c r="K205" s="3" t="str">
        <f t="shared" si="23"/>
        <v>Deshaan</v>
      </c>
      <c r="L205" s="21">
        <f t="shared" si="19"/>
        <v>409</v>
      </c>
      <c r="M205" s="21">
        <f t="shared" si="20"/>
        <v>57</v>
      </c>
      <c r="N205">
        <v>0</v>
      </c>
      <c r="O205" s="3" t="str">
        <f>VLOOKUP(N205,'LibSets constants'!$A$2:$B$999,2,FALSE)</f>
        <v>DLC_BASE_GAME</v>
      </c>
      <c r="P205" s="3" t="str">
        <f>VLOOKUP(N205,'LibSets constants'!$A$2:$C$999,3,FALSE)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21"/>
        <v>Deshaan</v>
      </c>
      <c r="J206" s="3" t="str">
        <f t="shared" si="22"/>
        <v>Deshaan</v>
      </c>
      <c r="K206" s="3" t="str">
        <f t="shared" si="23"/>
        <v>Deshaan</v>
      </c>
      <c r="L206" s="21">
        <f t="shared" si="19"/>
        <v>410</v>
      </c>
      <c r="M206" s="21">
        <f t="shared" si="20"/>
        <v>57</v>
      </c>
      <c r="N206">
        <v>0</v>
      </c>
      <c r="O206" s="3" t="str">
        <f>VLOOKUP(N206,'LibSets constants'!$A$2:$B$999,2,FALSE)</f>
        <v>DLC_BASE_GAME</v>
      </c>
      <c r="P206" s="3" t="str">
        <f>VLOOKUP(N206,'LibSets constants'!$A$2:$C$999,3,FALSE)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21"/>
        <v>Malabal Tor</v>
      </c>
      <c r="J207" s="3" t="str">
        <f t="shared" si="22"/>
        <v>Malabal Tor</v>
      </c>
      <c r="K207" s="3" t="str">
        <f t="shared" si="23"/>
        <v>Malabal Tor</v>
      </c>
      <c r="L207" s="21">
        <f t="shared" si="19"/>
        <v>411</v>
      </c>
      <c r="M207" s="21">
        <f t="shared" si="20"/>
        <v>58</v>
      </c>
      <c r="N207">
        <v>0</v>
      </c>
      <c r="O207" s="3" t="str">
        <f>VLOOKUP(N207,'LibSets constants'!$A$2:$B$999,2,FALSE)</f>
        <v>DLC_BASE_GAME</v>
      </c>
      <c r="P207" s="3" t="str">
        <f>VLOOKUP(N207,'LibSets constants'!$A$2:$C$999,3,FALSE)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21"/>
        <v>Rift</v>
      </c>
      <c r="J208" s="3" t="str">
        <f t="shared" si="22"/>
        <v>The Rift</v>
      </c>
      <c r="K208" s="3" t="str">
        <f t="shared" si="23"/>
        <v>La Brèche</v>
      </c>
      <c r="L208" s="21">
        <f t="shared" si="19"/>
        <v>412</v>
      </c>
      <c r="M208" s="21">
        <f t="shared" si="20"/>
        <v>103</v>
      </c>
      <c r="N208">
        <v>0</v>
      </c>
      <c r="O208" s="3" t="str">
        <f>VLOOKUP(N208,'LibSets constants'!$A$2:$B$999,2,FALSE)</f>
        <v>DLC_BASE_GAME</v>
      </c>
      <c r="P208" s="3" t="str">
        <f>VLOOKUP(N208,'LibSets constants'!$A$2:$C$999,3,FALSE)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21"/>
        <v>Rift</v>
      </c>
      <c r="J209" s="3" t="str">
        <f t="shared" si="22"/>
        <v>The Rift</v>
      </c>
      <c r="K209" s="3" t="str">
        <f t="shared" si="23"/>
        <v>La Brèche</v>
      </c>
      <c r="L209" s="21">
        <f t="shared" si="19"/>
        <v>413</v>
      </c>
      <c r="M209" s="21">
        <f t="shared" si="20"/>
        <v>103</v>
      </c>
      <c r="N209">
        <v>0</v>
      </c>
      <c r="O209" s="3" t="str">
        <f>VLOOKUP(N209,'LibSets constants'!$A$2:$B$999,2,FALSE)</f>
        <v>DLC_BASE_GAME</v>
      </c>
      <c r="P209" s="3" t="str">
        <f>VLOOKUP(N209,'LibSets constants'!$A$2:$C$999,3,FALSE)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21"/>
        <v>Rift</v>
      </c>
      <c r="J210" s="3" t="str">
        <f t="shared" si="22"/>
        <v>The Rift</v>
      </c>
      <c r="K210" s="3" t="str">
        <f t="shared" si="23"/>
        <v>La Brèche</v>
      </c>
      <c r="L210" s="21">
        <f t="shared" si="19"/>
        <v>414</v>
      </c>
      <c r="M210" s="21">
        <f t="shared" si="20"/>
        <v>103</v>
      </c>
      <c r="N210">
        <v>0</v>
      </c>
      <c r="O210" s="3" t="str">
        <f>VLOOKUP(N210,'LibSets constants'!$A$2:$B$999,2,FALSE)</f>
        <v>DLC_BASE_GAME</v>
      </c>
      <c r="P210" s="3" t="str">
        <f>VLOOKUP(N210,'LibSets constants'!$A$2:$C$999,3,FALSE)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21"/>
        <v>Rift</v>
      </c>
      <c r="J211" s="3" t="str">
        <f t="shared" si="22"/>
        <v>The Rift</v>
      </c>
      <c r="K211" s="3" t="str">
        <f t="shared" si="23"/>
        <v>La Brèche</v>
      </c>
      <c r="L211" s="21">
        <f t="shared" si="19"/>
        <v>415</v>
      </c>
      <c r="M211" s="21">
        <f t="shared" si="20"/>
        <v>103</v>
      </c>
      <c r="N211">
        <v>0</v>
      </c>
      <c r="O211" s="3" t="str">
        <f>VLOOKUP(N211,'LibSets constants'!$A$2:$B$999,2,FALSE)</f>
        <v>DLC_BASE_GAME</v>
      </c>
      <c r="P211" s="3" t="str">
        <f>VLOOKUP(N211,'LibSets constants'!$A$2:$C$999,3,FALSE)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21"/>
        <v>Auridon</v>
      </c>
      <c r="J212" s="3" t="str">
        <f t="shared" si="22"/>
        <v>Auridon</v>
      </c>
      <c r="K212" s="3" t="str">
        <f t="shared" si="23"/>
        <v>Auridia</v>
      </c>
      <c r="L212" s="21">
        <f t="shared" si="19"/>
        <v>416</v>
      </c>
      <c r="M212" s="21">
        <f t="shared" si="20"/>
        <v>381</v>
      </c>
      <c r="N212">
        <v>0</v>
      </c>
      <c r="O212" s="3" t="str">
        <f>VLOOKUP(N212,'LibSets constants'!$A$2:$B$999,2,FALSE)</f>
        <v>DLC_BASE_GAME</v>
      </c>
      <c r="P212" s="3" t="str">
        <f>VLOOKUP(N212,'LibSets constants'!$A$2:$C$999,3,FALSE)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21"/>
        <v>Kalthafen</v>
      </c>
      <c r="J213" s="3" t="str">
        <f t="shared" si="22"/>
        <v>Coldharbour</v>
      </c>
      <c r="K213" s="3" t="str">
        <f t="shared" si="23"/>
        <v>Havreglace</v>
      </c>
      <c r="L213" s="21">
        <f t="shared" si="19"/>
        <v>417</v>
      </c>
      <c r="M213" s="21">
        <f t="shared" si="20"/>
        <v>347</v>
      </c>
      <c r="N213">
        <v>0</v>
      </c>
      <c r="O213" s="3" t="str">
        <f>VLOOKUP(N213,'LibSets constants'!$A$2:$B$999,2,FALSE)</f>
        <v>DLC_BASE_GAME</v>
      </c>
      <c r="P213" s="3" t="str">
        <f>VLOOKUP(N213,'LibSets constants'!$A$2:$C$999,3,FALSE)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21"/>
        <v>Kalthafen</v>
      </c>
      <c r="J214" s="3" t="str">
        <f t="shared" si="22"/>
        <v>Coldharbour</v>
      </c>
      <c r="K214" s="3" t="str">
        <f t="shared" si="23"/>
        <v>Havreglace</v>
      </c>
      <c r="L214" s="21">
        <f t="shared" si="19"/>
        <v>418</v>
      </c>
      <c r="M214" s="21">
        <f t="shared" si="20"/>
        <v>347</v>
      </c>
      <c r="N214">
        <v>0</v>
      </c>
      <c r="O214" s="3" t="str">
        <f>VLOOKUP(N214,'LibSets constants'!$A$2:$B$999,2,FALSE)</f>
        <v>DLC_BASE_GAME</v>
      </c>
      <c r="P214" s="3" t="str">
        <f>VLOOKUP(N214,'LibSets constants'!$A$2:$C$999,3,FALSE)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21"/>
        <v>Kalthafen</v>
      </c>
      <c r="J215" s="3" t="str">
        <f t="shared" si="22"/>
        <v>Coldharbour</v>
      </c>
      <c r="K215" s="3" t="str">
        <f t="shared" si="23"/>
        <v>Havreglace</v>
      </c>
      <c r="L215" s="21">
        <f t="shared" si="19"/>
        <v>419</v>
      </c>
      <c r="M215" s="21">
        <f t="shared" si="20"/>
        <v>347</v>
      </c>
      <c r="N215">
        <v>0</v>
      </c>
      <c r="O215" s="3" t="str">
        <f>VLOOKUP(N215,'LibSets constants'!$A$2:$B$999,2,FALSE)</f>
        <v>DLC_BASE_GAME</v>
      </c>
      <c r="P215" s="3" t="str">
        <f>VLOOKUP(N215,'LibSets constants'!$A$2:$C$999,3,FALSE)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21"/>
        <v>Kalthafen</v>
      </c>
      <c r="J216" s="3" t="str">
        <f t="shared" si="22"/>
        <v>Coldharbour</v>
      </c>
      <c r="K216" s="3" t="str">
        <f t="shared" si="23"/>
        <v>Havreglace</v>
      </c>
      <c r="L216" s="21">
        <f t="shared" si="19"/>
        <v>420</v>
      </c>
      <c r="M216" s="21">
        <f t="shared" si="20"/>
        <v>347</v>
      </c>
      <c r="N216">
        <v>0</v>
      </c>
      <c r="O216" s="3" t="str">
        <f>VLOOKUP(N216,'LibSets constants'!$A$2:$B$999,2,FALSE)</f>
        <v>DLC_BASE_GAME</v>
      </c>
      <c r="P216" s="3" t="str">
        <f>VLOOKUP(N216,'LibSets constants'!$A$2:$C$999,3,FALSE)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21"/>
        <v>Kalthafen</v>
      </c>
      <c r="J217" s="3" t="str">
        <f t="shared" si="22"/>
        <v>Coldharbour</v>
      </c>
      <c r="K217" s="3" t="str">
        <f t="shared" si="23"/>
        <v>Havreglace</v>
      </c>
      <c r="L217" s="21">
        <f t="shared" si="19"/>
        <v>421</v>
      </c>
      <c r="M217" s="21">
        <f t="shared" si="20"/>
        <v>347</v>
      </c>
      <c r="N217">
        <v>0</v>
      </c>
      <c r="O217" s="3" t="str">
        <f>VLOOKUP(N217,'LibSets constants'!$A$2:$B$999,2,FALSE)</f>
        <v>DLC_BASE_GAME</v>
      </c>
      <c r="P217" s="3" t="str">
        <f>VLOOKUP(N217,'LibSets constants'!$A$2:$C$999,3,FALSE)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21"/>
        <v>Kalthafen</v>
      </c>
      <c r="J218" s="3" t="str">
        <f t="shared" si="22"/>
        <v>Coldharbour</v>
      </c>
      <c r="K218" s="3" t="str">
        <f t="shared" si="23"/>
        <v>Havreglace</v>
      </c>
      <c r="L218" s="21">
        <f t="shared" si="19"/>
        <v>422</v>
      </c>
      <c r="M218" s="21">
        <f t="shared" si="20"/>
        <v>347</v>
      </c>
      <c r="N218">
        <v>0</v>
      </c>
      <c r="O218" s="3" t="str">
        <f>VLOOKUP(N218,'LibSets constants'!$A$2:$B$999,2,FALSE)</f>
        <v>DLC_BASE_GAME</v>
      </c>
      <c r="P218" s="3" t="str">
        <f>VLOOKUP(N218,'LibSets constants'!$A$2:$C$999,3,FALSE)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21"/>
        <v>Glenumbra</v>
      </c>
      <c r="J219" s="3" t="str">
        <f t="shared" si="22"/>
        <v>Glenumbra</v>
      </c>
      <c r="K219" s="3" t="str">
        <f t="shared" si="23"/>
        <v>La Glénumbrie</v>
      </c>
      <c r="L219" s="21">
        <f t="shared" si="19"/>
        <v>424</v>
      </c>
      <c r="M219" s="21">
        <f t="shared" si="20"/>
        <v>3</v>
      </c>
      <c r="N219">
        <v>0</v>
      </c>
      <c r="O219" s="3" t="str">
        <f>VLOOKUP(N219,'LibSets constants'!$A$2:$B$999,2,FALSE)</f>
        <v>DLC_BASE_GAME</v>
      </c>
      <c r="P219" s="3" t="str">
        <f>VLOOKUP(N219,'LibSets constants'!$A$2:$C$999,3,FALSE)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21"/>
        <v>Glenumbra</v>
      </c>
      <c r="J220" s="3" t="str">
        <f t="shared" si="22"/>
        <v>Glenumbra</v>
      </c>
      <c r="K220" s="3" t="str">
        <f t="shared" si="23"/>
        <v>La Glénumbrie</v>
      </c>
      <c r="L220" s="21">
        <f t="shared" si="19"/>
        <v>425</v>
      </c>
      <c r="M220" s="21">
        <f t="shared" si="20"/>
        <v>3</v>
      </c>
      <c r="N220">
        <v>0</v>
      </c>
      <c r="O220" s="3" t="str">
        <f>VLOOKUP(N220,'LibSets constants'!$A$2:$B$999,2,FALSE)</f>
        <v>DLC_BASE_GAME</v>
      </c>
      <c r="P220" s="3" t="str">
        <f>VLOOKUP(N220,'LibSets constants'!$A$2:$C$999,3,FALSE)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21"/>
        <v>Glenumbra</v>
      </c>
      <c r="J221" s="3" t="str">
        <f t="shared" si="22"/>
        <v>Glenumbra</v>
      </c>
      <c r="K221" s="3" t="str">
        <f t="shared" si="23"/>
        <v>La Glénumbrie</v>
      </c>
      <c r="L221" s="21">
        <f t="shared" si="19"/>
        <v>426</v>
      </c>
      <c r="M221" s="21">
        <f t="shared" si="20"/>
        <v>3</v>
      </c>
      <c r="N221">
        <v>0</v>
      </c>
      <c r="O221" s="3" t="str">
        <f>VLOOKUP(N221,'LibSets constants'!$A$2:$B$999,2,FALSE)</f>
        <v>DLC_BASE_GAME</v>
      </c>
      <c r="P221" s="3" t="str">
        <f>VLOOKUP(N221,'LibSets constants'!$A$2:$C$999,3,FALSE)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21"/>
        <v>Glenumbra</v>
      </c>
      <c r="J222" s="3" t="str">
        <f t="shared" si="22"/>
        <v>Glenumbra</v>
      </c>
      <c r="K222" s="3" t="str">
        <f t="shared" si="23"/>
        <v>La Glénumbrie</v>
      </c>
      <c r="L222" s="21">
        <f t="shared" si="19"/>
        <v>429</v>
      </c>
      <c r="M222" s="21">
        <f t="shared" si="20"/>
        <v>3</v>
      </c>
      <c r="N222">
        <v>0</v>
      </c>
      <c r="O222" s="3" t="str">
        <f>VLOOKUP(N222,'LibSets constants'!$A$2:$B$999,2,FALSE)</f>
        <v>DLC_BASE_GAME</v>
      </c>
      <c r="P222" s="3" t="str">
        <f>VLOOKUP(N222,'LibSets constants'!$A$2:$C$999,3,FALSE)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21"/>
        <v>Sturmhafen</v>
      </c>
      <c r="J223" s="3" t="str">
        <f t="shared" si="22"/>
        <v>Stormhaven</v>
      </c>
      <c r="K223" s="3" t="str">
        <f t="shared" si="23"/>
        <v>Havre-tempête</v>
      </c>
      <c r="L223" s="21">
        <f t="shared" si="19"/>
        <v>430</v>
      </c>
      <c r="M223" s="21">
        <f t="shared" si="20"/>
        <v>19</v>
      </c>
      <c r="N223">
        <v>0</v>
      </c>
      <c r="O223" s="3" t="str">
        <f>VLOOKUP(N223,'LibSets constants'!$A$2:$B$999,2,FALSE)</f>
        <v>DLC_BASE_GAME</v>
      </c>
      <c r="P223" s="3" t="str">
        <f>VLOOKUP(N223,'LibSets constants'!$A$2:$C$999,3,FALSE)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21"/>
        <v>Rift</v>
      </c>
      <c r="J224" s="3" t="str">
        <f t="shared" si="22"/>
        <v>The Rift</v>
      </c>
      <c r="K224" s="3" t="str">
        <f t="shared" si="23"/>
        <v>La Brèche</v>
      </c>
      <c r="L224" s="21">
        <f t="shared" si="19"/>
        <v>431</v>
      </c>
      <c r="M224" s="21">
        <f t="shared" si="20"/>
        <v>103</v>
      </c>
      <c r="N224">
        <v>0</v>
      </c>
      <c r="O224" s="3" t="str">
        <f>VLOOKUP(N224,'LibSets constants'!$A$2:$B$999,2,FALSE)</f>
        <v>DLC_BASE_GAME</v>
      </c>
      <c r="P224" s="3" t="str">
        <f>VLOOKUP(N224,'LibSets constants'!$A$2:$C$999,3,FALSE)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21"/>
        <v>Grahtwald</v>
      </c>
      <c r="J225" s="3" t="str">
        <f t="shared" si="22"/>
        <v>Grahtwood</v>
      </c>
      <c r="K225" s="3" t="str">
        <f t="shared" si="23"/>
        <v>Le bois de Graht</v>
      </c>
      <c r="L225" s="21">
        <f t="shared" si="19"/>
        <v>433</v>
      </c>
      <c r="M225" s="21">
        <f t="shared" si="20"/>
        <v>383</v>
      </c>
      <c r="N225">
        <v>0</v>
      </c>
      <c r="O225" s="3" t="str">
        <f>VLOOKUP(N225,'LibSets constants'!$A$2:$B$999,2,FALSE)</f>
        <v>DLC_BASE_GAME</v>
      </c>
      <c r="P225" s="3" t="str">
        <f>VLOOKUP(N225,'LibSets constants'!$A$2:$C$999,3,FALSE)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21"/>
        <v>Grahtwald</v>
      </c>
      <c r="J226" s="3" t="str">
        <f t="shared" si="22"/>
        <v>Grahtwood</v>
      </c>
      <c r="K226" s="3" t="str">
        <f t="shared" si="23"/>
        <v>Le bois de Graht</v>
      </c>
      <c r="L226" s="21">
        <f t="shared" si="19"/>
        <v>434</v>
      </c>
      <c r="M226" s="21">
        <f t="shared" si="20"/>
        <v>383</v>
      </c>
      <c r="N226">
        <v>0</v>
      </c>
      <c r="O226" s="3" t="str">
        <f>VLOOKUP(N226,'LibSets constants'!$A$2:$B$999,2,FALSE)</f>
        <v>DLC_BASE_GAME</v>
      </c>
      <c r="P226" s="3" t="str">
        <f>VLOOKUP(N226,'LibSets constants'!$A$2:$C$999,3,FALSE)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21"/>
        <v>Grahtwald</v>
      </c>
      <c r="J227" s="3" t="str">
        <f t="shared" si="22"/>
        <v>Grahtwood</v>
      </c>
      <c r="K227" s="3" t="str">
        <f t="shared" si="23"/>
        <v>Le bois de Graht</v>
      </c>
      <c r="L227" s="21">
        <f t="shared" si="19"/>
        <v>435</v>
      </c>
      <c r="M227" s="21">
        <f t="shared" si="20"/>
        <v>383</v>
      </c>
      <c r="N227">
        <v>0</v>
      </c>
      <c r="O227" s="3" t="str">
        <f>VLOOKUP(N227,'LibSets constants'!$A$2:$B$999,2,FALSE)</f>
        <v>DLC_BASE_GAME</v>
      </c>
      <c r="P227" s="3" t="str">
        <f>VLOOKUP(N227,'LibSets constants'!$A$2:$C$999,3,FALSE)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21"/>
        <v>Grahtwald</v>
      </c>
      <c r="J228" s="3" t="str">
        <f t="shared" si="22"/>
        <v>Grahtwood</v>
      </c>
      <c r="K228" s="3" t="str">
        <f t="shared" si="23"/>
        <v>Le bois de Graht</v>
      </c>
      <c r="L228" s="21">
        <f t="shared" si="19"/>
        <v>436</v>
      </c>
      <c r="M228" s="21">
        <f t="shared" si="20"/>
        <v>383</v>
      </c>
      <c r="N228">
        <v>0</v>
      </c>
      <c r="O228" s="3" t="str">
        <f>VLOOKUP(N228,'LibSets constants'!$A$2:$B$999,2,FALSE)</f>
        <v>DLC_BASE_GAME</v>
      </c>
      <c r="P228" s="3" t="str">
        <f>VLOOKUP(N228,'LibSets constants'!$A$2:$C$999,3,FALSE)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21"/>
        <v>Grahtwald</v>
      </c>
      <c r="J229" s="3" t="str">
        <f t="shared" si="22"/>
        <v>Grahtwood</v>
      </c>
      <c r="K229" s="3" t="str">
        <f t="shared" si="23"/>
        <v>Le bois de Graht</v>
      </c>
      <c r="L229" s="21">
        <f t="shared" si="19"/>
        <v>437</v>
      </c>
      <c r="M229" s="21">
        <f t="shared" si="20"/>
        <v>383</v>
      </c>
      <c r="N229">
        <v>0</v>
      </c>
      <c r="O229" s="3" t="str">
        <f>VLOOKUP(N229,'LibSets constants'!$A$2:$B$999,2,FALSE)</f>
        <v>DLC_BASE_GAME</v>
      </c>
      <c r="P229" s="3" t="str">
        <f>VLOOKUP(N229,'LibSets constants'!$A$2:$C$999,3,FALSE)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21"/>
        <v>Grahtwald</v>
      </c>
      <c r="J230" s="3" t="str">
        <f t="shared" si="22"/>
        <v>Grahtwood</v>
      </c>
      <c r="K230" s="3" t="str">
        <f t="shared" si="23"/>
        <v>Le bois de Graht</v>
      </c>
      <c r="L230" s="21">
        <f t="shared" si="19"/>
        <v>438</v>
      </c>
      <c r="M230" s="21">
        <f t="shared" si="20"/>
        <v>383</v>
      </c>
      <c r="N230">
        <v>0</v>
      </c>
      <c r="O230" s="3" t="str">
        <f>VLOOKUP(N230,'LibSets constants'!$A$2:$B$999,2,FALSE)</f>
        <v>DLC_BASE_GAME</v>
      </c>
      <c r="P230" s="3" t="str">
        <f>VLOOKUP(N230,'LibSets constants'!$A$2:$C$999,3,FALSE)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21"/>
        <v>Grahtwald</v>
      </c>
      <c r="J231" s="3" t="str">
        <f t="shared" si="22"/>
        <v>Grahtwood</v>
      </c>
      <c r="K231" s="3" t="str">
        <f t="shared" si="23"/>
        <v>Le bois de Graht</v>
      </c>
      <c r="L231" s="21">
        <f t="shared" si="19"/>
        <v>439</v>
      </c>
      <c r="M231" s="21">
        <f t="shared" si="20"/>
        <v>383</v>
      </c>
      <c r="N231">
        <v>0</v>
      </c>
      <c r="O231" s="3" t="str">
        <f>VLOOKUP(N231,'LibSets constants'!$A$2:$B$999,2,FALSE)</f>
        <v>DLC_BASE_GAME</v>
      </c>
      <c r="P231" s="3" t="str">
        <f>VLOOKUP(N231,'LibSets constants'!$A$2:$C$999,3,FALSE)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21"/>
        <v>Grahtwald</v>
      </c>
      <c r="J232" s="3" t="str">
        <f t="shared" si="22"/>
        <v>Grahtwood</v>
      </c>
      <c r="K232" s="3" t="str">
        <f t="shared" si="23"/>
        <v>Le bois de Graht</v>
      </c>
      <c r="L232" s="21">
        <f t="shared" si="19"/>
        <v>440</v>
      </c>
      <c r="M232" s="21">
        <f t="shared" si="20"/>
        <v>383</v>
      </c>
      <c r="N232">
        <v>0</v>
      </c>
      <c r="O232" s="3" t="str">
        <f>VLOOKUP(N232,'LibSets constants'!$A$2:$B$999,2,FALSE)</f>
        <v>DLC_BASE_GAME</v>
      </c>
      <c r="P232" s="3" t="str">
        <f>VLOOKUP(N232,'LibSets constants'!$A$2:$C$999,3,FALSE)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21"/>
        <v>Grahtwald</v>
      </c>
      <c r="J233" s="3" t="str">
        <f t="shared" si="22"/>
        <v>Grahtwood</v>
      </c>
      <c r="K233" s="3" t="str">
        <f t="shared" si="23"/>
        <v>Le bois de Graht</v>
      </c>
      <c r="L233" s="21">
        <f t="shared" si="19"/>
        <v>442</v>
      </c>
      <c r="M233" s="21">
        <f t="shared" si="20"/>
        <v>383</v>
      </c>
      <c r="N233">
        <v>0</v>
      </c>
      <c r="O233" s="3" t="str">
        <f>VLOOKUP(N233,'LibSets constants'!$A$2:$B$999,2,FALSE)</f>
        <v>DLC_BASE_GAME</v>
      </c>
      <c r="P233" s="3" t="str">
        <f>VLOOKUP(N233,'LibSets constants'!$A$2:$C$999,3,FALSE)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21"/>
        <v>Grahtwald</v>
      </c>
      <c r="J234" s="3" t="str">
        <f t="shared" si="22"/>
        <v>Grahtwood</v>
      </c>
      <c r="K234" s="3" t="str">
        <f t="shared" si="23"/>
        <v>Le bois de Graht</v>
      </c>
      <c r="L234" s="21">
        <f t="shared" si="19"/>
        <v>444</v>
      </c>
      <c r="M234" s="21">
        <f t="shared" si="20"/>
        <v>383</v>
      </c>
      <c r="N234">
        <v>0</v>
      </c>
      <c r="O234" s="3" t="str">
        <f>VLOOKUP(N234,'LibSets constants'!$A$2:$B$999,2,FALSE)</f>
        <v>DLC_BASE_GAME</v>
      </c>
      <c r="P234" s="3" t="str">
        <f>VLOOKUP(N234,'LibSets constants'!$A$2:$C$999,3,FALSE)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21"/>
        <v>Grahtwald</v>
      </c>
      <c r="J235" s="3" t="str">
        <f t="shared" si="22"/>
        <v>Grahtwood</v>
      </c>
      <c r="K235" s="3" t="str">
        <f t="shared" si="23"/>
        <v>Le bois de Graht</v>
      </c>
      <c r="L235" s="21">
        <f t="shared" si="19"/>
        <v>447</v>
      </c>
      <c r="M235" s="21">
        <f t="shared" si="20"/>
        <v>383</v>
      </c>
      <c r="N235">
        <v>0</v>
      </c>
      <c r="O235" s="3" t="str">
        <f>VLOOKUP(N235,'LibSets constants'!$A$2:$B$999,2,FALSE)</f>
        <v>DLC_BASE_GAME</v>
      </c>
      <c r="P235" s="3" t="str">
        <f>VLOOKUP(N235,'LibSets constants'!$A$2:$C$999,3,FALSE)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21"/>
        <v>Ostmarsch</v>
      </c>
      <c r="J236" s="3" t="str">
        <f t="shared" si="22"/>
        <v>Eastmarch</v>
      </c>
      <c r="K236" s="3" t="str">
        <f t="shared" si="23"/>
        <v>Estemarche</v>
      </c>
      <c r="L236" s="21">
        <f t="shared" si="19"/>
        <v>449</v>
      </c>
      <c r="M236" s="21">
        <f t="shared" si="20"/>
        <v>101</v>
      </c>
      <c r="N236">
        <v>0</v>
      </c>
      <c r="O236" s="3" t="str">
        <f>VLOOKUP(N236,'LibSets constants'!$A$2:$B$999,2,FALSE)</f>
        <v>DLC_BASE_GAME</v>
      </c>
      <c r="P236" s="3" t="str">
        <f>VLOOKUP(N236,'LibSets constants'!$A$2:$C$999,3,FALSE)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21"/>
        <v>Schnittermark</v>
      </c>
      <c r="J237" s="3" t="str">
        <f t="shared" si="22"/>
        <v>Reaper's March</v>
      </c>
      <c r="K237" s="3" t="str">
        <f t="shared" si="23"/>
        <v>La marche de la Camarde</v>
      </c>
      <c r="L237" s="21">
        <f t="shared" si="19"/>
        <v>451</v>
      </c>
      <c r="M237" s="21">
        <f t="shared" si="20"/>
        <v>382</v>
      </c>
      <c r="N237">
        <v>0</v>
      </c>
      <c r="O237" s="3" t="str">
        <f>VLOOKUP(N237,'LibSets constants'!$A$2:$B$999,2,FALSE)</f>
        <v>DLC_BASE_GAME</v>
      </c>
      <c r="P237" s="3" t="str">
        <f>VLOOKUP(N237,'LibSets constants'!$A$2:$C$999,3,FALSE)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21"/>
        <v>Schnittermark</v>
      </c>
      <c r="J238" s="3" t="str">
        <f t="shared" si="22"/>
        <v>Reaper's March</v>
      </c>
      <c r="K238" s="3" t="str">
        <f t="shared" si="23"/>
        <v>La marche de la Camarde</v>
      </c>
      <c r="L238" s="21">
        <f t="shared" si="19"/>
        <v>452</v>
      </c>
      <c r="M238" s="21">
        <f t="shared" si="20"/>
        <v>382</v>
      </c>
      <c r="N238">
        <v>0</v>
      </c>
      <c r="O238" s="3" t="str">
        <f>VLOOKUP(N238,'LibSets constants'!$A$2:$B$999,2,FALSE)</f>
        <v>DLC_BASE_GAME</v>
      </c>
      <c r="P238" s="3" t="str">
        <f>VLOOKUP(N238,'LibSets constants'!$A$2:$C$999,3,FALSE)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21"/>
        <v>Schnittermark</v>
      </c>
      <c r="J239" s="3" t="str">
        <f t="shared" si="22"/>
        <v>Reaper's March</v>
      </c>
      <c r="K239" s="3" t="str">
        <f t="shared" si="23"/>
        <v>La marche de la Camarde</v>
      </c>
      <c r="L239" s="21">
        <f t="shared" si="19"/>
        <v>453</v>
      </c>
      <c r="M239" s="21">
        <f t="shared" si="20"/>
        <v>382</v>
      </c>
      <c r="N239">
        <v>0</v>
      </c>
      <c r="O239" s="3" t="str">
        <f>VLOOKUP(N239,'LibSets constants'!$A$2:$B$999,2,FALSE)</f>
        <v>DLC_BASE_GAME</v>
      </c>
      <c r="P239" s="3" t="str">
        <f>VLOOKUP(N239,'LibSets constants'!$A$2:$C$999,3,FALSE)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21"/>
        <v>Schnittermark</v>
      </c>
      <c r="J240" s="3" t="str">
        <f t="shared" si="22"/>
        <v>Reaper's March</v>
      </c>
      <c r="K240" s="3" t="str">
        <f t="shared" si="23"/>
        <v>La marche de la Camarde</v>
      </c>
      <c r="L240" s="21">
        <f t="shared" si="19"/>
        <v>454</v>
      </c>
      <c r="M240" s="21">
        <f t="shared" si="20"/>
        <v>382</v>
      </c>
      <c r="N240">
        <v>0</v>
      </c>
      <c r="O240" s="3" t="str">
        <f>VLOOKUP(N240,'LibSets constants'!$A$2:$B$999,2,FALSE)</f>
        <v>DLC_BASE_GAME</v>
      </c>
      <c r="P240" s="3" t="str">
        <f>VLOOKUP(N240,'LibSets constants'!$A$2:$C$999,3,FALSE)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21"/>
        <v>Schnittermark</v>
      </c>
      <c r="J241" s="3" t="str">
        <f t="shared" si="22"/>
        <v>Reaper's March</v>
      </c>
      <c r="K241" s="3" t="str">
        <f t="shared" si="23"/>
        <v>La marche de la Camarde</v>
      </c>
      <c r="L241" s="21">
        <f t="shared" si="19"/>
        <v>455</v>
      </c>
      <c r="M241" s="21">
        <f t="shared" si="20"/>
        <v>382</v>
      </c>
      <c r="N241">
        <v>0</v>
      </c>
      <c r="O241" s="3" t="str">
        <f>VLOOKUP(N241,'LibSets constants'!$A$2:$B$999,2,FALSE)</f>
        <v>DLC_BASE_GAME</v>
      </c>
      <c r="P241" s="3" t="str">
        <f>VLOOKUP(N241,'LibSets constants'!$A$2:$C$999,3,FALSE)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21"/>
        <v>Schnittermark</v>
      </c>
      <c r="J242" s="3" t="str">
        <f t="shared" si="22"/>
        <v>Reaper's March</v>
      </c>
      <c r="K242" s="3" t="str">
        <f t="shared" si="23"/>
        <v>La marche de la Camarde</v>
      </c>
      <c r="L242" s="21">
        <f t="shared" si="19"/>
        <v>456</v>
      </c>
      <c r="M242" s="21">
        <f t="shared" si="20"/>
        <v>382</v>
      </c>
      <c r="N242">
        <v>0</v>
      </c>
      <c r="O242" s="3" t="str">
        <f>VLOOKUP(N242,'LibSets constants'!$A$2:$B$999,2,FALSE)</f>
        <v>DLC_BASE_GAME</v>
      </c>
      <c r="P242" s="3" t="str">
        <f>VLOOKUP(N242,'LibSets constants'!$A$2:$C$999,3,FALSE)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21"/>
        <v>Schnittermark</v>
      </c>
      <c r="J243" s="3" t="str">
        <f t="shared" si="22"/>
        <v>Reaper's March</v>
      </c>
      <c r="K243" s="3" t="str">
        <f t="shared" si="23"/>
        <v>La marche de la Camarde</v>
      </c>
      <c r="L243" s="21">
        <f t="shared" si="19"/>
        <v>457</v>
      </c>
      <c r="M243" s="21">
        <f t="shared" si="20"/>
        <v>382</v>
      </c>
      <c r="N243">
        <v>0</v>
      </c>
      <c r="O243" s="3" t="str">
        <f>VLOOKUP(N243,'LibSets constants'!$A$2:$B$999,2,FALSE)</f>
        <v>DLC_BASE_GAME</v>
      </c>
      <c r="P243" s="3" t="str">
        <f>VLOOKUP(N243,'LibSets constants'!$A$2:$C$999,3,FALSE)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21"/>
        <v>Schnittermark</v>
      </c>
      <c r="J244" s="3" t="str">
        <f t="shared" si="22"/>
        <v>Reaper's March</v>
      </c>
      <c r="K244" s="3" t="str">
        <f t="shared" si="23"/>
        <v>La marche de la Camarde</v>
      </c>
      <c r="L244" s="21">
        <f t="shared" si="19"/>
        <v>458</v>
      </c>
      <c r="M244" s="21">
        <f t="shared" si="20"/>
        <v>382</v>
      </c>
      <c r="N244">
        <v>0</v>
      </c>
      <c r="O244" s="3" t="str">
        <f>VLOOKUP(N244,'LibSets constants'!$A$2:$B$999,2,FALSE)</f>
        <v>DLC_BASE_GAME</v>
      </c>
      <c r="P244" s="3" t="str">
        <f>VLOOKUP(N244,'LibSets constants'!$A$2:$C$999,3,FALSE)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21"/>
        <v>Schnittermark</v>
      </c>
      <c r="J245" s="3" t="str">
        <f t="shared" si="22"/>
        <v>Reaper's March</v>
      </c>
      <c r="K245" s="3" t="str">
        <f t="shared" si="23"/>
        <v>La marche de la Camarde</v>
      </c>
      <c r="L245" s="21">
        <f t="shared" si="19"/>
        <v>459</v>
      </c>
      <c r="M245" s="21">
        <f t="shared" si="20"/>
        <v>382</v>
      </c>
      <c r="N245">
        <v>0</v>
      </c>
      <c r="O245" s="3" t="str">
        <f>VLOOKUP(N245,'LibSets constants'!$A$2:$B$999,2,FALSE)</f>
        <v>DLC_BASE_GAME</v>
      </c>
      <c r="P245" s="3" t="str">
        <f>VLOOKUP(N245,'LibSets constants'!$A$2:$C$999,3,FALSE)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21"/>
        <v>Schnittermark</v>
      </c>
      <c r="J246" s="3" t="str">
        <f t="shared" si="22"/>
        <v>Reaper's March</v>
      </c>
      <c r="K246" s="3" t="str">
        <f t="shared" si="23"/>
        <v>La marche de la Camarde</v>
      </c>
      <c r="L246" s="21">
        <f t="shared" si="19"/>
        <v>460</v>
      </c>
      <c r="M246" s="21">
        <f t="shared" si="20"/>
        <v>382</v>
      </c>
      <c r="N246">
        <v>0</v>
      </c>
      <c r="O246" s="3" t="str">
        <f>VLOOKUP(N246,'LibSets constants'!$A$2:$B$999,2,FALSE)</f>
        <v>DLC_BASE_GAME</v>
      </c>
      <c r="P246" s="3" t="str">
        <f>VLOOKUP(N246,'LibSets constants'!$A$2:$C$999,3,FALSE)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21"/>
        <v>Schnittermark</v>
      </c>
      <c r="J247" s="3" t="str">
        <f t="shared" si="22"/>
        <v>Reaper's March</v>
      </c>
      <c r="K247" s="3" t="str">
        <f t="shared" si="23"/>
        <v>La marche de la Camarde</v>
      </c>
      <c r="L247" s="21">
        <f t="shared" si="19"/>
        <v>461</v>
      </c>
      <c r="M247" s="21">
        <f t="shared" si="20"/>
        <v>382</v>
      </c>
      <c r="N247">
        <v>0</v>
      </c>
      <c r="O247" s="3" t="str">
        <f>VLOOKUP(N247,'LibSets constants'!$A$2:$B$999,2,FALSE)</f>
        <v>DLC_BASE_GAME</v>
      </c>
      <c r="P247" s="3" t="str">
        <f>VLOOKUP(N247,'LibSets constants'!$A$2:$C$999,3,FALSE)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21"/>
        <v>Schnittermark</v>
      </c>
      <c r="J248" s="3" t="str">
        <f t="shared" si="22"/>
        <v>Reaper's March</v>
      </c>
      <c r="K248" s="3" t="str">
        <f t="shared" si="23"/>
        <v>La marche de la Camarde</v>
      </c>
      <c r="L248" s="21">
        <f t="shared" si="19"/>
        <v>462</v>
      </c>
      <c r="M248" s="21">
        <f t="shared" si="20"/>
        <v>382</v>
      </c>
      <c r="N248">
        <v>0</v>
      </c>
      <c r="O248" s="3" t="str">
        <f>VLOOKUP(N248,'LibSets constants'!$A$2:$B$999,2,FALSE)</f>
        <v>DLC_BASE_GAME</v>
      </c>
      <c r="P248" s="3" t="str">
        <f>VLOOKUP(N248,'LibSets constants'!$A$2:$C$999,3,FALSE)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21"/>
        <v>Schnittermark</v>
      </c>
      <c r="J249" s="3" t="str">
        <f t="shared" si="22"/>
        <v>Reaper's March</v>
      </c>
      <c r="K249" s="3" t="str">
        <f t="shared" si="23"/>
        <v>La marche de la Camarde</v>
      </c>
      <c r="L249" s="21">
        <f t="shared" si="19"/>
        <v>463</v>
      </c>
      <c r="M249" s="21">
        <f t="shared" si="20"/>
        <v>382</v>
      </c>
      <c r="N249">
        <v>0</v>
      </c>
      <c r="O249" s="3" t="str">
        <f>VLOOKUP(N249,'LibSets constants'!$A$2:$B$999,2,FALSE)</f>
        <v>DLC_BASE_GAME</v>
      </c>
      <c r="P249" s="3" t="str">
        <f>VLOOKUP(N249,'LibSets constants'!$A$2:$C$999,3,FALSE)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21"/>
        <v>Schnittermark</v>
      </c>
      <c r="J250" s="3" t="str">
        <f t="shared" si="22"/>
        <v>Reaper's March</v>
      </c>
      <c r="K250" s="3" t="str">
        <f t="shared" si="23"/>
        <v>La marche de la Camarde</v>
      </c>
      <c r="L250" s="21">
        <f t="shared" si="19"/>
        <v>464</v>
      </c>
      <c r="M250" s="21">
        <f t="shared" si="20"/>
        <v>382</v>
      </c>
      <c r="N250">
        <v>0</v>
      </c>
      <c r="O250" s="3" t="str">
        <f>VLOOKUP(N250,'LibSets constants'!$A$2:$B$999,2,FALSE)</f>
        <v>DLC_BASE_GAME</v>
      </c>
      <c r="P250" s="3" t="str">
        <f>VLOOKUP(N250,'LibSets constants'!$A$2:$C$999,3,FALSE)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21"/>
        <v>Schnittermark</v>
      </c>
      <c r="J251" s="3" t="str">
        <f t="shared" si="22"/>
        <v>Reaper's March</v>
      </c>
      <c r="K251" s="3" t="str">
        <f t="shared" si="23"/>
        <v>La marche de la Camarde</v>
      </c>
      <c r="L251" s="21">
        <f t="shared" si="19"/>
        <v>465</v>
      </c>
      <c r="M251" s="21">
        <f t="shared" si="20"/>
        <v>382</v>
      </c>
      <c r="N251">
        <v>0</v>
      </c>
      <c r="O251" s="3" t="str">
        <f>VLOOKUP(N251,'LibSets constants'!$A$2:$B$999,2,FALSE)</f>
        <v>DLC_BASE_GAME</v>
      </c>
      <c r="P251" s="3" t="str">
        <f>VLOOKUP(N251,'LibSets constants'!$A$2:$C$999,3,FALSE)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21"/>
        <v>Schnittermark</v>
      </c>
      <c r="J252" s="3" t="str">
        <f t="shared" si="22"/>
        <v>Reaper's March</v>
      </c>
      <c r="K252" s="3" t="str">
        <f t="shared" si="23"/>
        <v>La marche de la Camarde</v>
      </c>
      <c r="L252" s="21">
        <f t="shared" si="19"/>
        <v>466</v>
      </c>
      <c r="M252" s="21">
        <f t="shared" si="20"/>
        <v>382</v>
      </c>
      <c r="N252">
        <v>0</v>
      </c>
      <c r="O252" s="3" t="str">
        <f>VLOOKUP(N252,'LibSets constants'!$A$2:$B$999,2,FALSE)</f>
        <v>DLC_BASE_GAME</v>
      </c>
      <c r="P252" s="3" t="str">
        <f>VLOOKUP(N252,'LibSets constants'!$A$2:$C$999,3,FALSE)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21"/>
        <v>Schnittermark</v>
      </c>
      <c r="J253" s="3" t="str">
        <f t="shared" si="22"/>
        <v>Reaper's March</v>
      </c>
      <c r="K253" s="3" t="str">
        <f t="shared" si="23"/>
        <v>La marche de la Camarde</v>
      </c>
      <c r="L253" s="21">
        <f t="shared" si="19"/>
        <v>467</v>
      </c>
      <c r="M253" s="21">
        <f t="shared" si="20"/>
        <v>382</v>
      </c>
      <c r="N253">
        <v>0</v>
      </c>
      <c r="O253" s="3" t="str">
        <f>VLOOKUP(N253,'LibSets constants'!$A$2:$B$999,2,FALSE)</f>
        <v>DLC_BASE_GAME</v>
      </c>
      <c r="P253" s="3" t="str">
        <f>VLOOKUP(N253,'LibSets constants'!$A$2:$C$999,3,FALSE)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21"/>
        <v>Malabal Tor</v>
      </c>
      <c r="J254" s="3" t="str">
        <f t="shared" si="22"/>
        <v>Malabal Tor</v>
      </c>
      <c r="K254" s="3" t="str">
        <f t="shared" si="23"/>
        <v>Malabal Tor</v>
      </c>
      <c r="L254" s="21">
        <f t="shared" si="19"/>
        <v>468</v>
      </c>
      <c r="M254" s="21">
        <f t="shared" si="20"/>
        <v>58</v>
      </c>
      <c r="N254">
        <v>0</v>
      </c>
      <c r="O254" s="3" t="str">
        <f>VLOOKUP(N254,'LibSets constants'!$A$2:$B$999,2,FALSE)</f>
        <v>DLC_BASE_GAME</v>
      </c>
      <c r="P254" s="3" t="str">
        <f>VLOOKUP(N254,'LibSets constants'!$A$2:$C$999,3,FALSE)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21"/>
        <v>Malabal Tor</v>
      </c>
      <c r="J255" s="3" t="str">
        <f t="shared" si="22"/>
        <v>Malabal Tor</v>
      </c>
      <c r="K255" s="3" t="str">
        <f t="shared" si="23"/>
        <v>Malabal Tor</v>
      </c>
      <c r="L255" s="21">
        <f t="shared" si="19"/>
        <v>469</v>
      </c>
      <c r="M255" s="21">
        <f t="shared" si="20"/>
        <v>58</v>
      </c>
      <c r="N255">
        <v>0</v>
      </c>
      <c r="O255" s="3" t="str">
        <f>VLOOKUP(N255,'LibSets constants'!$A$2:$B$999,2,FALSE)</f>
        <v>DLC_BASE_GAME</v>
      </c>
      <c r="P255" s="3" t="str">
        <f>VLOOKUP(N255,'LibSets constants'!$A$2:$C$999,3,FALSE)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21"/>
        <v>Malabal Tor</v>
      </c>
      <c r="J256" s="3" t="str">
        <f t="shared" si="22"/>
        <v>Malabal Tor</v>
      </c>
      <c r="K256" s="3" t="str">
        <f t="shared" si="23"/>
        <v>Malabal Tor</v>
      </c>
      <c r="L256" s="21">
        <f t="shared" si="19"/>
        <v>470</v>
      </c>
      <c r="M256" s="21">
        <f t="shared" si="20"/>
        <v>58</v>
      </c>
      <c r="N256">
        <v>0</v>
      </c>
      <c r="O256" s="3" t="str">
        <f>VLOOKUP(N256,'LibSets constants'!$A$2:$B$999,2,FALSE)</f>
        <v>DLC_BASE_GAME</v>
      </c>
      <c r="P256" s="3" t="str">
        <f>VLOOKUP(N256,'LibSets constants'!$A$2:$C$999,3,FALSE)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ref="H257:H320" si="24">IF(EXACT(A257,C257),"X","")</f>
        <v/>
      </c>
      <c r="I257" s="3" t="str">
        <f t="shared" si="21"/>
        <v>Malabal Tor</v>
      </c>
      <c r="J257" s="3" t="str">
        <f t="shared" si="22"/>
        <v>Malabal Tor</v>
      </c>
      <c r="K257" s="3" t="str">
        <f t="shared" si="23"/>
        <v>Malabal Tor</v>
      </c>
      <c r="L257" s="21">
        <f t="shared" ref="L257:L320" si="25">A257</f>
        <v>471</v>
      </c>
      <c r="M257" s="21">
        <f t="shared" ref="M257:M320" si="26">C257</f>
        <v>58</v>
      </c>
      <c r="N257">
        <v>0</v>
      </c>
      <c r="O257" s="3" t="str">
        <f>VLOOKUP(N257,'LibSets constants'!$A$2:$B$999,2,FALSE)</f>
        <v>DLC_BASE_GAME</v>
      </c>
      <c r="P257" s="3" t="str">
        <f>VLOOKUP(N257,'LibSets constants'!$A$2:$C$999,3,FALSE)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si="24"/>
        <v/>
      </c>
      <c r="I258" s="3" t="str">
        <f t="shared" si="21"/>
        <v>Malabal Tor</v>
      </c>
      <c r="J258" s="3" t="str">
        <f t="shared" si="22"/>
        <v>Malabal Tor</v>
      </c>
      <c r="K258" s="3" t="str">
        <f t="shared" si="23"/>
        <v>Malabal Tor</v>
      </c>
      <c r="L258" s="21">
        <f t="shared" si="25"/>
        <v>472</v>
      </c>
      <c r="M258" s="21">
        <f t="shared" si="26"/>
        <v>58</v>
      </c>
      <c r="N258">
        <v>0</v>
      </c>
      <c r="O258" s="3" t="str">
        <f>VLOOKUP(N258,'LibSets constants'!$A$2:$B$999,2,FALSE)</f>
        <v>DLC_BASE_GAME</v>
      </c>
      <c r="P258" s="3" t="str">
        <f>VLOOKUP(N258,'LibSets constants'!$A$2:$C$999,3,FALSE)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1"/>
        <v>Malabal Tor</v>
      </c>
      <c r="J259" s="3" t="str">
        <f t="shared" si="22"/>
        <v>Malabal Tor</v>
      </c>
      <c r="K259" s="3" t="str">
        <f t="shared" si="23"/>
        <v>Malabal Tor</v>
      </c>
      <c r="L259" s="21">
        <f t="shared" si="25"/>
        <v>473</v>
      </c>
      <c r="M259" s="21">
        <f t="shared" si="26"/>
        <v>58</v>
      </c>
      <c r="N259">
        <v>0</v>
      </c>
      <c r="O259" s="3" t="str">
        <f>VLOOKUP(N259,'LibSets constants'!$A$2:$B$999,2,FALSE)</f>
        <v>DLC_BASE_GAME</v>
      </c>
      <c r="P259" s="3" t="str">
        <f>VLOOKUP(N259,'LibSets constants'!$A$2:$C$999,3,FALSE)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ref="I260:I323" si="27">IF(A260&lt;&gt;C260,VLOOKUP(C260,$A$2:$D$9998,4,FALSE),"")</f>
        <v>Grahtwald</v>
      </c>
      <c r="J260" s="3" t="str">
        <f t="shared" ref="J260:J323" si="28">IF(A260&lt;&gt;C260,VLOOKUP(C260,$A$2:$E$9998,5,FALSE),"")</f>
        <v>Grahtwood</v>
      </c>
      <c r="K260" s="3" t="str">
        <f t="shared" ref="K260:K323" si="29">IF(A260&lt;&gt;C260,VLOOKUP(C260,$A$2:$F$9998,6,FALSE),"")</f>
        <v>Le bois de Graht</v>
      </c>
      <c r="L260" s="21">
        <f t="shared" si="25"/>
        <v>475</v>
      </c>
      <c r="M260" s="21">
        <f t="shared" si="26"/>
        <v>383</v>
      </c>
      <c r="N260">
        <v>0</v>
      </c>
      <c r="O260" s="3" t="str">
        <f>VLOOKUP(N260,'LibSets constants'!$A$2:$B$999,2,FALSE)</f>
        <v>DLC_BASE_GAME</v>
      </c>
      <c r="P260" s="3" t="str">
        <f>VLOOKUP(N260,'LibSets constants'!$A$2:$C$999,3,FALSE)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7"/>
        <v>Grahtwald</v>
      </c>
      <c r="J261" s="3" t="str">
        <f t="shared" si="28"/>
        <v>Grahtwood</v>
      </c>
      <c r="K261" s="3" t="str">
        <f t="shared" si="29"/>
        <v>Le bois de Graht</v>
      </c>
      <c r="L261" s="21">
        <f t="shared" si="25"/>
        <v>477</v>
      </c>
      <c r="M261" s="21">
        <f t="shared" si="26"/>
        <v>383</v>
      </c>
      <c r="N261">
        <v>0</v>
      </c>
      <c r="O261" s="3" t="str">
        <f>VLOOKUP(N261,'LibSets constants'!$A$2:$B$999,2,FALSE)</f>
        <v>DLC_BASE_GAME</v>
      </c>
      <c r="P261" s="3" t="str">
        <f>VLOOKUP(N261,'LibSets constants'!$A$2:$C$999,3,FALSE)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7"/>
        <v>Grahtwald</v>
      </c>
      <c r="J262" s="3" t="str">
        <f t="shared" si="28"/>
        <v>Grahtwood</v>
      </c>
      <c r="K262" s="3" t="str">
        <f t="shared" si="29"/>
        <v>Le bois de Graht</v>
      </c>
      <c r="L262" s="21">
        <f t="shared" si="25"/>
        <v>478</v>
      </c>
      <c r="M262" s="21">
        <f t="shared" si="26"/>
        <v>383</v>
      </c>
      <c r="N262">
        <v>0</v>
      </c>
      <c r="O262" s="3" t="str">
        <f>VLOOKUP(N262,'LibSets constants'!$A$2:$B$999,2,FALSE)</f>
        <v>DLC_BASE_GAME</v>
      </c>
      <c r="P262" s="3" t="str">
        <f>VLOOKUP(N262,'LibSets constants'!$A$2:$C$999,3,FALSE)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7"/>
        <v>Rift</v>
      </c>
      <c r="J263" s="3" t="str">
        <f t="shared" si="28"/>
        <v>The Rift</v>
      </c>
      <c r="K263" s="3" t="str">
        <f t="shared" si="29"/>
        <v>La Brèche</v>
      </c>
      <c r="L263" s="21">
        <f t="shared" si="25"/>
        <v>480</v>
      </c>
      <c r="M263" s="21">
        <f t="shared" si="26"/>
        <v>103</v>
      </c>
      <c r="N263">
        <v>0</v>
      </c>
      <c r="O263" s="3" t="str">
        <f>VLOOKUP(N263,'LibSets constants'!$A$2:$B$999,2,FALSE)</f>
        <v>DLC_BASE_GAME</v>
      </c>
      <c r="P263" s="3" t="str">
        <f>VLOOKUP(N263,'LibSets constants'!$A$2:$C$999,3,FALSE)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7"/>
        <v>Rift</v>
      </c>
      <c r="J264" s="3" t="str">
        <f t="shared" si="28"/>
        <v>The Rift</v>
      </c>
      <c r="K264" s="3" t="str">
        <f t="shared" si="29"/>
        <v>La Brèche</v>
      </c>
      <c r="L264" s="21">
        <f t="shared" si="25"/>
        <v>481</v>
      </c>
      <c r="M264" s="21">
        <f t="shared" si="26"/>
        <v>103</v>
      </c>
      <c r="N264">
        <v>0</v>
      </c>
      <c r="O264" s="3" t="str">
        <f>VLOOKUP(N264,'LibSets constants'!$A$2:$B$999,2,FALSE)</f>
        <v>DLC_BASE_GAME</v>
      </c>
      <c r="P264" s="3" t="str">
        <f>VLOOKUP(N264,'LibSets constants'!$A$2:$C$999,3,FALSE)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7"/>
        <v>Rift</v>
      </c>
      <c r="J265" s="3" t="str">
        <f t="shared" si="28"/>
        <v>The Rift</v>
      </c>
      <c r="K265" s="3" t="str">
        <f t="shared" si="29"/>
        <v>La Brèche</v>
      </c>
      <c r="L265" s="21">
        <f t="shared" si="25"/>
        <v>482</v>
      </c>
      <c r="M265" s="21">
        <f t="shared" si="26"/>
        <v>103</v>
      </c>
      <c r="N265">
        <v>0</v>
      </c>
      <c r="O265" s="3" t="str">
        <f>VLOOKUP(N265,'LibSets constants'!$A$2:$B$999,2,FALSE)</f>
        <v>DLC_BASE_GAME</v>
      </c>
      <c r="P265" s="3" t="str">
        <f>VLOOKUP(N265,'LibSets constants'!$A$2:$C$999,3,FALSE)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7"/>
        <v>Rift</v>
      </c>
      <c r="J266" s="3" t="str">
        <f t="shared" si="28"/>
        <v>The Rift</v>
      </c>
      <c r="K266" s="3" t="str">
        <f t="shared" si="29"/>
        <v>La Brèche</v>
      </c>
      <c r="L266" s="21">
        <f t="shared" si="25"/>
        <v>484</v>
      </c>
      <c r="M266" s="21">
        <f t="shared" si="26"/>
        <v>103</v>
      </c>
      <c r="N266">
        <v>0</v>
      </c>
      <c r="O266" s="3" t="str">
        <f>VLOOKUP(N266,'LibSets constants'!$A$2:$B$999,2,FALSE)</f>
        <v>DLC_BASE_GAME</v>
      </c>
      <c r="P266" s="3" t="str">
        <f>VLOOKUP(N266,'LibSets constants'!$A$2:$C$999,3,FALSE)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7"/>
        <v>Rift</v>
      </c>
      <c r="J267" s="3" t="str">
        <f t="shared" si="28"/>
        <v>The Rift</v>
      </c>
      <c r="K267" s="3" t="str">
        <f t="shared" si="29"/>
        <v>La Brèche</v>
      </c>
      <c r="L267" s="21">
        <f t="shared" si="25"/>
        <v>485</v>
      </c>
      <c r="M267" s="21">
        <f t="shared" si="26"/>
        <v>103</v>
      </c>
      <c r="N267">
        <v>0</v>
      </c>
      <c r="O267" s="3" t="str">
        <f>VLOOKUP(N267,'LibSets constants'!$A$2:$B$999,2,FALSE)</f>
        <v>DLC_BASE_GAME</v>
      </c>
      <c r="P267" s="3" t="str">
        <f>VLOOKUP(N267,'LibSets constants'!$A$2:$C$999,3,FALSE)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7"/>
        <v>Auridon</v>
      </c>
      <c r="J268" s="3" t="str">
        <f t="shared" si="28"/>
        <v>Auridon</v>
      </c>
      <c r="K268" s="3" t="str">
        <f t="shared" si="29"/>
        <v>Auridia</v>
      </c>
      <c r="L268" s="21">
        <f t="shared" si="25"/>
        <v>486</v>
      </c>
      <c r="M268" s="21">
        <f t="shared" si="26"/>
        <v>381</v>
      </c>
      <c r="N268">
        <v>0</v>
      </c>
      <c r="O268" s="3" t="str">
        <f>VLOOKUP(N268,'LibSets constants'!$A$2:$B$999,2,FALSE)</f>
        <v>DLC_BASE_GAME</v>
      </c>
      <c r="P268" s="3" t="str">
        <f>VLOOKUP(N268,'LibSets constants'!$A$2:$C$999,3,FALSE)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7"/>
        <v>Schnittermark</v>
      </c>
      <c r="J269" s="3" t="str">
        <f t="shared" si="28"/>
        <v>Reaper's March</v>
      </c>
      <c r="K269" s="3" t="str">
        <f t="shared" si="29"/>
        <v>La marche de la Camarde</v>
      </c>
      <c r="L269" s="21">
        <f t="shared" si="25"/>
        <v>487</v>
      </c>
      <c r="M269" s="21">
        <f t="shared" si="26"/>
        <v>382</v>
      </c>
      <c r="N269">
        <v>0</v>
      </c>
      <c r="O269" s="3" t="str">
        <f>VLOOKUP(N269,'LibSets constants'!$A$2:$B$999,2,FALSE)</f>
        <v>DLC_BASE_GAME</v>
      </c>
      <c r="P269" s="3" t="str">
        <f>VLOOKUP(N269,'LibSets constants'!$A$2:$C$999,3,FALSE)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7"/>
        <v>Steinfälle</v>
      </c>
      <c r="J270" s="3" t="str">
        <f t="shared" si="28"/>
        <v>Stonefalls</v>
      </c>
      <c r="K270" s="3" t="str">
        <f t="shared" si="29"/>
        <v>Les Éboulis</v>
      </c>
      <c r="L270" s="21">
        <f t="shared" si="25"/>
        <v>492</v>
      </c>
      <c r="M270" s="21">
        <f t="shared" si="26"/>
        <v>41</v>
      </c>
      <c r="N270">
        <v>0</v>
      </c>
      <c r="O270" s="3" t="str">
        <f>VLOOKUP(N270,'LibSets constants'!$A$2:$B$999,2,FALSE)</f>
        <v>DLC_BASE_GAME</v>
      </c>
      <c r="P270" s="3" t="str">
        <f>VLOOKUP(N270,'LibSets constants'!$A$2:$C$999,3,FALSE)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7"/>
        <v>Cyrodiil</v>
      </c>
      <c r="J271" s="3" t="str">
        <f t="shared" si="28"/>
        <v>Cyrodiil</v>
      </c>
      <c r="K271" s="3" t="str">
        <f t="shared" si="29"/>
        <v>Cyrodiil</v>
      </c>
      <c r="L271" s="21">
        <f t="shared" si="25"/>
        <v>493</v>
      </c>
      <c r="M271" s="21">
        <f t="shared" si="26"/>
        <v>181</v>
      </c>
      <c r="N271">
        <v>0</v>
      </c>
      <c r="O271" s="3" t="str">
        <f>VLOOKUP(N271,'LibSets constants'!$A$2:$B$999,2,FALSE)</f>
        <v>DLC_BASE_GAME</v>
      </c>
      <c r="P271" s="3" t="str">
        <f>VLOOKUP(N271,'LibSets constants'!$A$2:$C$999,3,FALSE)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7"/>
        <v>Cyrodiil</v>
      </c>
      <c r="J272" s="3" t="str">
        <f t="shared" si="28"/>
        <v>Cyrodiil</v>
      </c>
      <c r="K272" s="3" t="str">
        <f t="shared" si="29"/>
        <v>Cyrodiil</v>
      </c>
      <c r="L272" s="21">
        <f t="shared" si="25"/>
        <v>494</v>
      </c>
      <c r="M272" s="21">
        <f t="shared" si="26"/>
        <v>181</v>
      </c>
      <c r="N272">
        <v>0</v>
      </c>
      <c r="O272" s="3" t="str">
        <f>VLOOKUP(N272,'LibSets constants'!$A$2:$B$999,2,FALSE)</f>
        <v>DLC_BASE_GAME</v>
      </c>
      <c r="P272" s="3" t="str">
        <f>VLOOKUP(N272,'LibSets constants'!$A$2:$C$999,3,FALSE)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7"/>
        <v>Cyrodiil</v>
      </c>
      <c r="J273" s="3" t="str">
        <f t="shared" si="28"/>
        <v>Cyrodiil</v>
      </c>
      <c r="K273" s="3" t="str">
        <f t="shared" si="29"/>
        <v>Cyrodiil</v>
      </c>
      <c r="L273" s="21">
        <f t="shared" si="25"/>
        <v>495</v>
      </c>
      <c r="M273" s="21">
        <f t="shared" si="26"/>
        <v>181</v>
      </c>
      <c r="N273">
        <v>0</v>
      </c>
      <c r="O273" s="3" t="str">
        <f>VLOOKUP(N273,'LibSets constants'!$A$2:$B$999,2,FALSE)</f>
        <v>DLC_BASE_GAME</v>
      </c>
      <c r="P273" s="3" t="str">
        <f>VLOOKUP(N273,'LibSets constants'!$A$2:$C$999,3,FALSE)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7"/>
        <v>Cyrodiil</v>
      </c>
      <c r="J274" s="3" t="str">
        <f t="shared" si="28"/>
        <v>Cyrodiil</v>
      </c>
      <c r="K274" s="3" t="str">
        <f t="shared" si="29"/>
        <v>Cyrodiil</v>
      </c>
      <c r="L274" s="21">
        <f t="shared" si="25"/>
        <v>496</v>
      </c>
      <c r="M274" s="21">
        <f t="shared" si="26"/>
        <v>181</v>
      </c>
      <c r="N274">
        <v>0</v>
      </c>
      <c r="O274" s="3" t="str">
        <f>VLOOKUP(N274,'LibSets constants'!$A$2:$B$999,2,FALSE)</f>
        <v>DLC_BASE_GAME</v>
      </c>
      <c r="P274" s="3" t="str">
        <f>VLOOKUP(N274,'LibSets constants'!$A$2:$C$999,3,FALSE)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7"/>
        <v>Cyrodiil</v>
      </c>
      <c r="J275" s="3" t="str">
        <f t="shared" si="28"/>
        <v>Cyrodiil</v>
      </c>
      <c r="K275" s="3" t="str">
        <f t="shared" si="29"/>
        <v>Cyrodiil</v>
      </c>
      <c r="L275" s="21">
        <f t="shared" si="25"/>
        <v>497</v>
      </c>
      <c r="M275" s="21">
        <f t="shared" si="26"/>
        <v>181</v>
      </c>
      <c r="N275">
        <v>0</v>
      </c>
      <c r="O275" s="3" t="str">
        <f>VLOOKUP(N275,'LibSets constants'!$A$2:$B$999,2,FALSE)</f>
        <v>DLC_BASE_GAME</v>
      </c>
      <c r="P275" s="3" t="str">
        <f>VLOOKUP(N275,'LibSets constants'!$A$2:$C$999,3,FALSE)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7"/>
        <v>Cyrodiil</v>
      </c>
      <c r="J276" s="3" t="str">
        <f t="shared" si="28"/>
        <v>Cyrodiil</v>
      </c>
      <c r="K276" s="3" t="str">
        <f t="shared" si="29"/>
        <v>Cyrodiil</v>
      </c>
      <c r="L276" s="21">
        <f t="shared" si="25"/>
        <v>498</v>
      </c>
      <c r="M276" s="21">
        <f t="shared" si="26"/>
        <v>181</v>
      </c>
      <c r="N276">
        <v>0</v>
      </c>
      <c r="O276" s="3" t="str">
        <f>VLOOKUP(N276,'LibSets constants'!$A$2:$B$999,2,FALSE)</f>
        <v>DLC_BASE_GAME</v>
      </c>
      <c r="P276" s="3" t="str">
        <f>VLOOKUP(N276,'LibSets constants'!$A$2:$C$999,3,FALSE)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7"/>
        <v>Cyrodiil</v>
      </c>
      <c r="J277" s="3" t="str">
        <f t="shared" si="28"/>
        <v>Cyrodiil</v>
      </c>
      <c r="K277" s="3" t="str">
        <f t="shared" si="29"/>
        <v>Cyrodiil</v>
      </c>
      <c r="L277" s="21">
        <f t="shared" si="25"/>
        <v>499</v>
      </c>
      <c r="M277" s="21">
        <f t="shared" si="26"/>
        <v>181</v>
      </c>
      <c r="N277">
        <v>0</v>
      </c>
      <c r="O277" s="3" t="str">
        <f>VLOOKUP(N277,'LibSets constants'!$A$2:$B$999,2,FALSE)</f>
        <v>DLC_BASE_GAME</v>
      </c>
      <c r="P277" s="3" t="str">
        <f>VLOOKUP(N277,'LibSets constants'!$A$2:$C$999,3,FALSE)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7"/>
        <v>Cyrodiil</v>
      </c>
      <c r="J278" s="3" t="str">
        <f t="shared" si="28"/>
        <v>Cyrodiil</v>
      </c>
      <c r="K278" s="3" t="str">
        <f t="shared" si="29"/>
        <v>Cyrodiil</v>
      </c>
      <c r="L278" s="21">
        <f t="shared" si="25"/>
        <v>500</v>
      </c>
      <c r="M278" s="21">
        <f t="shared" si="26"/>
        <v>181</v>
      </c>
      <c r="N278">
        <v>0</v>
      </c>
      <c r="O278" s="3" t="str">
        <f>VLOOKUP(N278,'LibSets constants'!$A$2:$B$999,2,FALSE)</f>
        <v>DLC_BASE_GAME</v>
      </c>
      <c r="P278" s="3" t="str">
        <f>VLOOKUP(N278,'LibSets constants'!$A$2:$C$999,3,FALSE)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7"/>
        <v>Cyrodiil</v>
      </c>
      <c r="J279" s="3" t="str">
        <f t="shared" si="28"/>
        <v>Cyrodiil</v>
      </c>
      <c r="K279" s="3" t="str">
        <f t="shared" si="29"/>
        <v>Cyrodiil</v>
      </c>
      <c r="L279" s="21">
        <f t="shared" si="25"/>
        <v>501</v>
      </c>
      <c r="M279" s="21">
        <f t="shared" si="26"/>
        <v>181</v>
      </c>
      <c r="N279">
        <v>0</v>
      </c>
      <c r="O279" s="3" t="str">
        <f>VLOOKUP(N279,'LibSets constants'!$A$2:$B$999,2,FALSE)</f>
        <v>DLC_BASE_GAME</v>
      </c>
      <c r="P279" s="3" t="str">
        <f>VLOOKUP(N279,'LibSets constants'!$A$2:$C$999,3,FALSE)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7"/>
        <v>Cyrodiil</v>
      </c>
      <c r="J280" s="3" t="str">
        <f t="shared" si="28"/>
        <v>Cyrodiil</v>
      </c>
      <c r="K280" s="3" t="str">
        <f t="shared" si="29"/>
        <v>Cyrodiil</v>
      </c>
      <c r="L280" s="21">
        <f t="shared" si="25"/>
        <v>502</v>
      </c>
      <c r="M280" s="21">
        <f t="shared" si="26"/>
        <v>181</v>
      </c>
      <c r="N280">
        <v>0</v>
      </c>
      <c r="O280" s="3" t="str">
        <f>VLOOKUP(N280,'LibSets constants'!$A$2:$B$999,2,FALSE)</f>
        <v>DLC_BASE_GAME</v>
      </c>
      <c r="P280" s="3" t="str">
        <f>VLOOKUP(N280,'LibSets constants'!$A$2:$C$999,3,FALSE)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7"/>
        <v>Cyrodiil</v>
      </c>
      <c r="J281" s="3" t="str">
        <f t="shared" si="28"/>
        <v>Cyrodiil</v>
      </c>
      <c r="K281" s="3" t="str">
        <f t="shared" si="29"/>
        <v>Cyrodiil</v>
      </c>
      <c r="L281" s="21">
        <f t="shared" si="25"/>
        <v>503</v>
      </c>
      <c r="M281" s="21">
        <f t="shared" si="26"/>
        <v>181</v>
      </c>
      <c r="N281">
        <v>0</v>
      </c>
      <c r="O281" s="3" t="str">
        <f>VLOOKUP(N281,'LibSets constants'!$A$2:$B$999,2,FALSE)</f>
        <v>DLC_BASE_GAME</v>
      </c>
      <c r="P281" s="3" t="str">
        <f>VLOOKUP(N281,'LibSets constants'!$A$2:$C$999,3,FALSE)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7"/>
        <v>Cyrodiil</v>
      </c>
      <c r="J282" s="3" t="str">
        <f t="shared" si="28"/>
        <v>Cyrodiil</v>
      </c>
      <c r="K282" s="3" t="str">
        <f t="shared" si="29"/>
        <v>Cyrodiil</v>
      </c>
      <c r="L282" s="21">
        <f t="shared" si="25"/>
        <v>504</v>
      </c>
      <c r="M282" s="21">
        <f t="shared" si="26"/>
        <v>181</v>
      </c>
      <c r="N282">
        <v>0</v>
      </c>
      <c r="O282" s="3" t="str">
        <f>VLOOKUP(N282,'LibSets constants'!$A$2:$B$999,2,FALSE)</f>
        <v>DLC_BASE_GAME</v>
      </c>
      <c r="P282" s="3" t="str">
        <f>VLOOKUP(N282,'LibSets constants'!$A$2:$C$999,3,FALSE)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7"/>
        <v>Cyrodiil</v>
      </c>
      <c r="J283" s="3" t="str">
        <f t="shared" si="28"/>
        <v>Cyrodiil</v>
      </c>
      <c r="K283" s="3" t="str">
        <f t="shared" si="29"/>
        <v>Cyrodiil</v>
      </c>
      <c r="L283" s="21">
        <f t="shared" si="25"/>
        <v>505</v>
      </c>
      <c r="M283" s="21">
        <f t="shared" si="26"/>
        <v>181</v>
      </c>
      <c r="N283">
        <v>0</v>
      </c>
      <c r="O283" s="3" t="str">
        <f>VLOOKUP(N283,'LibSets constants'!$A$2:$B$999,2,FALSE)</f>
        <v>DLC_BASE_GAME</v>
      </c>
      <c r="P283" s="3" t="str">
        <f>VLOOKUP(N283,'LibSets constants'!$A$2:$C$999,3,FALSE)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7"/>
        <v>Cyrodiil</v>
      </c>
      <c r="J284" s="3" t="str">
        <f t="shared" si="28"/>
        <v>Cyrodiil</v>
      </c>
      <c r="K284" s="3" t="str">
        <f t="shared" si="29"/>
        <v>Cyrodiil</v>
      </c>
      <c r="L284" s="21">
        <f t="shared" si="25"/>
        <v>506</v>
      </c>
      <c r="M284" s="21">
        <f t="shared" si="26"/>
        <v>181</v>
      </c>
      <c r="N284">
        <v>0</v>
      </c>
      <c r="O284" s="3" t="str">
        <f>VLOOKUP(N284,'LibSets constants'!$A$2:$B$999,2,FALSE)</f>
        <v>DLC_BASE_GAME</v>
      </c>
      <c r="P284" s="3" t="str">
        <f>VLOOKUP(N284,'LibSets constants'!$A$2:$C$999,3,FALSE)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7"/>
        <v>Cyrodiil</v>
      </c>
      <c r="J285" s="3" t="str">
        <f t="shared" si="28"/>
        <v>Cyrodiil</v>
      </c>
      <c r="K285" s="3" t="str">
        <f t="shared" si="29"/>
        <v>Cyrodiil</v>
      </c>
      <c r="L285" s="21">
        <f t="shared" si="25"/>
        <v>507</v>
      </c>
      <c r="M285" s="21">
        <f t="shared" si="26"/>
        <v>181</v>
      </c>
      <c r="N285">
        <v>0</v>
      </c>
      <c r="O285" s="3" t="str">
        <f>VLOOKUP(N285,'LibSets constants'!$A$2:$B$999,2,FALSE)</f>
        <v>DLC_BASE_GAME</v>
      </c>
      <c r="P285" s="3" t="str">
        <f>VLOOKUP(N285,'LibSets constants'!$A$2:$C$999,3,FALSE)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7"/>
        <v>Vvardenfell</v>
      </c>
      <c r="J286" s="3" t="str">
        <f t="shared" si="28"/>
        <v>Vvardenfell</v>
      </c>
      <c r="K286" s="3" t="str">
        <f t="shared" si="29"/>
        <v>Vvardenfell</v>
      </c>
      <c r="L286" s="21">
        <f t="shared" si="25"/>
        <v>508</v>
      </c>
      <c r="M286" s="21">
        <f t="shared" si="26"/>
        <v>849</v>
      </c>
      <c r="N286">
        <v>6</v>
      </c>
      <c r="O286" s="3" t="str">
        <f>VLOOKUP(N286,'LibSets constants'!$A$2:$B$999,2,FALSE)</f>
        <v>DLC_MORROWIND</v>
      </c>
      <c r="P286" s="3" t="str">
        <f>VLOOKUP(N286,'LibSets constants'!$A$2:$C$999,3,FALSE)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7"/>
        <v>Vvardenfell</v>
      </c>
      <c r="J287" s="3" t="str">
        <f t="shared" si="28"/>
        <v>Vvardenfell</v>
      </c>
      <c r="K287" s="3" t="str">
        <f t="shared" si="29"/>
        <v>Vvardenfell</v>
      </c>
      <c r="L287" s="21">
        <f t="shared" si="25"/>
        <v>509</v>
      </c>
      <c r="M287" s="21">
        <f t="shared" si="26"/>
        <v>849</v>
      </c>
      <c r="N287">
        <v>6</v>
      </c>
      <c r="O287" s="3" t="str">
        <f>VLOOKUP(N287,'LibSets constants'!$A$2:$B$999,2,FALSE)</f>
        <v>DLC_MORROWIND</v>
      </c>
      <c r="P287" s="3" t="str">
        <f>VLOOKUP(N287,'LibSets constants'!$A$2:$C$999,3,FALSE)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7"/>
        <v>Vvardenfell</v>
      </c>
      <c r="J288" s="3" t="str">
        <f t="shared" si="28"/>
        <v>Vvardenfell</v>
      </c>
      <c r="K288" s="3" t="str">
        <f t="shared" si="29"/>
        <v>Vvardenfell</v>
      </c>
      <c r="L288" s="21">
        <f t="shared" si="25"/>
        <v>510</v>
      </c>
      <c r="M288" s="21">
        <f t="shared" si="26"/>
        <v>849</v>
      </c>
      <c r="N288">
        <v>6</v>
      </c>
      <c r="O288" s="3" t="str">
        <f>VLOOKUP(N288,'LibSets constants'!$A$2:$B$999,2,FALSE)</f>
        <v>DLC_MORROWIND</v>
      </c>
      <c r="P288" s="3" t="str">
        <f>VLOOKUP(N288,'LibSets constants'!$A$2:$C$999,3,FALSE)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7"/>
        <v/>
      </c>
      <c r="J289" s="3" t="str">
        <f t="shared" si="28"/>
        <v/>
      </c>
      <c r="K289" s="3" t="str">
        <f t="shared" si="29"/>
        <v/>
      </c>
      <c r="L289" s="21">
        <f t="shared" si="25"/>
        <v>511</v>
      </c>
      <c r="M289" s="21">
        <f t="shared" si="26"/>
        <v>511</v>
      </c>
      <c r="N289">
        <v>0</v>
      </c>
      <c r="O289" s="3" t="str">
        <f>VLOOKUP(N289,'LibSets constants'!$A$2:$B$999,2,FALSE)</f>
        <v>DLC_BASE_GAME</v>
      </c>
      <c r="P289" s="3" t="str">
        <f>VLOOKUP(N289,'LibSets constants'!$A$2:$C$999,3,FALSE)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7"/>
        <v/>
      </c>
      <c r="J290" s="3" t="str">
        <f t="shared" si="28"/>
        <v/>
      </c>
      <c r="K290" s="3" t="str">
        <f t="shared" si="29"/>
        <v/>
      </c>
      <c r="L290" s="21">
        <f t="shared" si="25"/>
        <v>512</v>
      </c>
      <c r="M290" s="21">
        <f t="shared" si="26"/>
        <v>512</v>
      </c>
      <c r="N290">
        <v>0</v>
      </c>
      <c r="O290" s="3" t="str">
        <f>VLOOKUP(N290,'LibSets constants'!$A$2:$B$999,2,FALSE)</f>
        <v>DLC_BASE_GAME</v>
      </c>
      <c r="P290" s="3" t="str">
        <f>VLOOKUP(N290,'LibSets constants'!$A$2:$C$999,3,FALSE)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7"/>
        <v/>
      </c>
      <c r="J291" s="3" t="str">
        <f t="shared" si="28"/>
        <v/>
      </c>
      <c r="K291" s="3" t="str">
        <f t="shared" si="29"/>
        <v/>
      </c>
      <c r="L291" s="21">
        <f t="shared" si="25"/>
        <v>513</v>
      </c>
      <c r="M291" s="21">
        <f t="shared" si="26"/>
        <v>513</v>
      </c>
      <c r="N291">
        <v>0</v>
      </c>
      <c r="O291" s="3" t="str">
        <f>VLOOKUP(N291,'LibSets constants'!$A$2:$B$999,2,FALSE)</f>
        <v>DLC_BASE_GAME</v>
      </c>
      <c r="P291" s="3" t="str">
        <f>VLOOKUP(N291,'LibSets constants'!$A$2:$C$999,3,FALSE)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7"/>
        <v/>
      </c>
      <c r="J292" s="3" t="str">
        <f t="shared" si="28"/>
        <v/>
      </c>
      <c r="K292" s="3" t="str">
        <f t="shared" si="29"/>
        <v/>
      </c>
      <c r="L292" s="21">
        <f t="shared" si="25"/>
        <v>514</v>
      </c>
      <c r="M292" s="21">
        <f t="shared" si="26"/>
        <v>514</v>
      </c>
      <c r="N292">
        <v>0</v>
      </c>
      <c r="O292" s="3" t="str">
        <f>VLOOKUP(N292,'LibSets constants'!$A$2:$B$999,2,FALSE)</f>
        <v>DLC_BASE_GAME</v>
      </c>
      <c r="P292" s="3" t="str">
        <f>VLOOKUP(N292,'LibSets constants'!$A$2:$C$999,3,FALSE)</f>
        <v>Included in base game</v>
      </c>
    </row>
    <row r="293" spans="1:16" x14ac:dyDescent="0.25">
      <c r="A293" s="13">
        <v>516</v>
      </c>
      <c r="B293" s="5">
        <f>VLOOKUP(A293,'ESO dumped ZoneData'!$A$3:$F$9999,2,FALSE)</f>
        <v>293</v>
      </c>
      <c r="C293" s="5">
        <f>VLOOKUP(A293,'ESO dumped ZoneData'!$A$3:$F$9999,3,FALSE)</f>
        <v>516</v>
      </c>
      <c r="D293" s="3" t="str">
        <f>VLOOKUP(A293,'ESO dumped ZoneData'!$A$3:$F$9999,4,FALSE)</f>
        <v>Ald Carac</v>
      </c>
      <c r="E293" s="3" t="str">
        <f>VLOOKUP(A293,'ESO dumped ZoneData'!$A$3:$F$9999,5,FALSE)</f>
        <v>Ald Carac</v>
      </c>
      <c r="F293" s="3" t="str">
        <f>VLOOKUP(A293,'ESO dumped ZoneData'!$A$3:$F$9999,6,FALSE)</f>
        <v>Ald Carac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7"/>
        <v/>
      </c>
      <c r="J293" s="3" t="str">
        <f t="shared" si="28"/>
        <v/>
      </c>
      <c r="K293" s="3" t="str">
        <f t="shared" si="29"/>
        <v/>
      </c>
      <c r="L293" s="21">
        <f t="shared" si="25"/>
        <v>516</v>
      </c>
      <c r="M293" s="21">
        <f t="shared" si="26"/>
        <v>516</v>
      </c>
      <c r="N293">
        <v>0</v>
      </c>
      <c r="O293" s="3" t="str">
        <f>VLOOKUP(N293,'LibSets constants'!$A$2:$B$999,2,FALSE)</f>
        <v>DLC_BASE_GAME</v>
      </c>
      <c r="P293" s="3" t="str">
        <f>VLOOKUP(N293,'LibSets constants'!$A$2:$C$999,3,FALSE)</f>
        <v>Included in base game</v>
      </c>
    </row>
    <row r="294" spans="1:16" x14ac:dyDescent="0.25">
      <c r="A294" s="13">
        <v>517</v>
      </c>
      <c r="B294" s="5">
        <f>VLOOKUP(A294,'ESO dumped ZoneData'!$A$3:$F$9999,2,FALSE)</f>
        <v>294</v>
      </c>
      <c r="C294" s="5">
        <f>VLOOKUP(A294,'ESO dumped ZoneData'!$A$3:$F$9999,3,FALSE)</f>
        <v>517</v>
      </c>
      <c r="D294" s="3" t="str">
        <f>VLOOKUP(A294,'ESO dumped ZoneData'!$A$3:$F$9999,4,FALSE)</f>
        <v>Eld Angavar</v>
      </c>
      <c r="E294" s="3" t="str">
        <f>VLOOKUP(A294,'ESO dumped ZoneData'!$A$3:$F$9999,5,FALSE)</f>
        <v>Eld Angavar</v>
      </c>
      <c r="F294" s="3" t="str">
        <f>VLOOKUP(A294,'ESO dumped ZoneData'!$A$3:$F$9999,6,FALSE)</f>
        <v>Eld Angavar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7"/>
        <v/>
      </c>
      <c r="J294" s="3" t="str">
        <f t="shared" si="28"/>
        <v/>
      </c>
      <c r="K294" s="3" t="str">
        <f t="shared" si="29"/>
        <v/>
      </c>
      <c r="L294" s="21">
        <f t="shared" si="25"/>
        <v>517</v>
      </c>
      <c r="M294" s="21">
        <f t="shared" si="26"/>
        <v>517</v>
      </c>
      <c r="N294">
        <v>0</v>
      </c>
      <c r="O294" s="3" t="str">
        <f>VLOOKUP(N294,'LibSets constants'!$A$2:$B$999,2,FALSE)</f>
        <v>DLC_BASE_GAME</v>
      </c>
      <c r="P294" s="3" t="str">
        <f>VLOOKUP(N294,'LibSets constants'!$A$2:$C$999,3,FALSE)</f>
        <v>Included in base game</v>
      </c>
    </row>
    <row r="295" spans="1:16" x14ac:dyDescent="0.25">
      <c r="A295" s="13">
        <v>518</v>
      </c>
      <c r="B295" s="5">
        <f>VLOOKUP(A295,'ESO dumped ZoneData'!$A$3:$F$9999,2,FALSE)</f>
        <v>295</v>
      </c>
      <c r="C295" s="5">
        <f>VLOOKUP(A295,'ESO dumped ZoneData'!$A$3:$F$9999,3,FALSE)</f>
        <v>518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7"/>
        <v/>
      </c>
      <c r="J295" s="3" t="str">
        <f t="shared" si="28"/>
        <v/>
      </c>
      <c r="K295" s="3" t="str">
        <f t="shared" si="29"/>
        <v/>
      </c>
      <c r="L295" s="21">
        <f t="shared" si="25"/>
        <v>518</v>
      </c>
      <c r="M295" s="21">
        <f t="shared" si="26"/>
        <v>518</v>
      </c>
      <c r="N295">
        <v>0</v>
      </c>
      <c r="O295" s="3" t="str">
        <f>VLOOKUP(N295,'LibSets constants'!$A$2:$B$999,2,FALSE)</f>
        <v>DLC_BASE_GAME</v>
      </c>
      <c r="P295" s="3" t="str">
        <f>VLOOKUP(N295,'LibSets constants'!$A$2:$C$999,3,FALSE)</f>
        <v>Included in base game</v>
      </c>
    </row>
    <row r="296" spans="1:16" x14ac:dyDescent="0.25">
      <c r="A296" s="13">
        <v>525</v>
      </c>
      <c r="B296" s="5">
        <f>VLOOKUP(A296,'ESO dumped ZoneData'!$A$3:$F$9999,2,FALSE)</f>
        <v>296</v>
      </c>
      <c r="C296" s="5">
        <f>VLOOKUP(A296,'ESO dumped ZoneData'!$A$3:$F$9999,3,FALSE)</f>
        <v>181</v>
      </c>
      <c r="D296" s="3" t="str">
        <f>VLOOKUP(A296,'ESO dumped ZoneData'!$A$3:$F$9999,4,FALSE)</f>
        <v>Die Käsekrämerkerbe</v>
      </c>
      <c r="E296" s="3" t="str">
        <f>VLOOKUP(A296,'ESO dumped ZoneData'!$A$3:$F$9999,5,FALSE)</f>
        <v>Cheesemonger Hollow</v>
      </c>
      <c r="F296" s="3" t="str">
        <f>VLOOKUP(A296,'ESO dumped ZoneData'!$A$3:$F$9999,6,FALSE)</f>
        <v>Le creux du Frometonneur</v>
      </c>
      <c r="G296" s="3" t="str">
        <f t="array" ref="G296">IF(OR(EXACT(A296,'ESO Dungeon constants'!$F$3:$F$987)),"X","")</f>
        <v/>
      </c>
      <c r="H296" s="3" t="str">
        <f t="shared" si="24"/>
        <v/>
      </c>
      <c r="I296" s="3" t="str">
        <f t="shared" si="27"/>
        <v>Cyrodiil</v>
      </c>
      <c r="J296" s="3" t="str">
        <f t="shared" si="28"/>
        <v>Cyrodiil</v>
      </c>
      <c r="K296" s="3" t="str">
        <f t="shared" si="29"/>
        <v>Cyrodiil</v>
      </c>
      <c r="L296" s="21">
        <f t="shared" si="25"/>
        <v>525</v>
      </c>
      <c r="M296" s="21">
        <f t="shared" si="26"/>
        <v>181</v>
      </c>
      <c r="N296">
        <v>0</v>
      </c>
      <c r="O296" s="3" t="str">
        <f>VLOOKUP(N296,'LibSets constants'!$A$2:$B$999,2,FALSE)</f>
        <v>DLC_BASE_GAME</v>
      </c>
      <c r="P296" s="3" t="str">
        <f>VLOOKUP(N296,'LibSets constants'!$A$2:$C$999,3,FALSE)</f>
        <v>Included in base game</v>
      </c>
    </row>
    <row r="297" spans="1:16" x14ac:dyDescent="0.25">
      <c r="A297" s="13">
        <v>526</v>
      </c>
      <c r="B297" s="5">
        <f>VLOOKUP(A297,'ESO dumped ZoneData'!$A$3:$F$9999,2,FALSE)</f>
        <v>297</v>
      </c>
      <c r="C297" s="5">
        <f>VLOOKUP(A297,'ESO dumped ZoneData'!$A$3:$F$9999,3,FALSE)</f>
        <v>382</v>
      </c>
      <c r="D297" s="3" t="str">
        <f>VLOOKUP(A297,'ESO dumped ZoneData'!$A$3:$F$9999,4,FALSE)</f>
        <v>Die Katakomben von Grünhügel</v>
      </c>
      <c r="E297" s="3" t="str">
        <f>VLOOKUP(A297,'ESO dumped ZoneData'!$A$3:$F$9999,5,FALSE)</f>
        <v>Greenhill Catacombs</v>
      </c>
      <c r="F297" s="3" t="str">
        <f>VLOOKUP(A297,'ESO dumped ZoneData'!$A$3:$F$9999,6,FALSE)</f>
        <v>Les catacombes de Verte-Motte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7"/>
        <v>Schnittermark</v>
      </c>
      <c r="J297" s="3" t="str">
        <f t="shared" si="28"/>
        <v>Reaper's March</v>
      </c>
      <c r="K297" s="3" t="str">
        <f t="shared" si="29"/>
        <v>La marche de la Camarde</v>
      </c>
      <c r="L297" s="21">
        <f t="shared" si="25"/>
        <v>526</v>
      </c>
      <c r="M297" s="21">
        <f t="shared" si="26"/>
        <v>382</v>
      </c>
      <c r="N297">
        <v>0</v>
      </c>
      <c r="O297" s="3" t="str">
        <f>VLOOKUP(N297,'LibSets constants'!$A$2:$B$999,2,FALSE)</f>
        <v>DLC_BASE_GAME</v>
      </c>
      <c r="P297" s="3" t="str">
        <f>VLOOKUP(N297,'LibSets constants'!$A$2:$C$999,3,FALSE)</f>
        <v>Included in base game</v>
      </c>
    </row>
    <row r="298" spans="1:16" x14ac:dyDescent="0.25">
      <c r="A298" s="13">
        <v>527</v>
      </c>
      <c r="B298" s="5">
        <f>VLOOKUP(A298,'ESO dumped ZoneData'!$A$3:$F$9999,2,FALSE)</f>
        <v>298</v>
      </c>
      <c r="C298" s="5">
        <f>VLOOKUP(A298,'ESO dumped ZoneData'!$A$3:$F$9999,3,FALSE)</f>
        <v>199</v>
      </c>
      <c r="D298" s="3" t="str">
        <f>VLOOKUP(A298,'ESO dumped ZoneData'!$A$3:$F$9999,4,FALSE)</f>
        <v>Sancre Tor</v>
      </c>
      <c r="E298" s="3" t="str">
        <f>VLOOKUP(A298,'ESO dumped ZoneData'!$A$3:$F$9999,5,FALSE)</f>
        <v>Sancre Tor</v>
      </c>
      <c r="F298" s="3" t="str">
        <f>VLOOKUP(A298,'ESO dumped ZoneData'!$A$3:$F$9999,6,FALSE)</f>
        <v>Sancre Tor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7"/>
        <v>Die Zuflucht</v>
      </c>
      <c r="J298" s="3" t="str">
        <f t="shared" si="28"/>
        <v>The Harborage</v>
      </c>
      <c r="K298" s="3" t="str">
        <f t="shared" si="29"/>
        <v>Le port</v>
      </c>
      <c r="L298" s="21">
        <f t="shared" si="25"/>
        <v>527</v>
      </c>
      <c r="M298" s="21">
        <f t="shared" si="26"/>
        <v>199</v>
      </c>
      <c r="N298">
        <v>0</v>
      </c>
      <c r="O298" s="3" t="str">
        <f>VLOOKUP(N298,'LibSets constants'!$A$2:$B$999,2,FALSE)</f>
        <v>DLC_BASE_GAME</v>
      </c>
      <c r="P298" s="3" t="str">
        <f>VLOOKUP(N298,'LibSets constants'!$A$2:$C$999,3,FALSE)</f>
        <v>Included in base game</v>
      </c>
    </row>
    <row r="299" spans="1:16" x14ac:dyDescent="0.25">
      <c r="A299" s="13">
        <v>529</v>
      </c>
      <c r="B299" s="5">
        <f>VLOOKUP(A299,'ESO dumped ZoneData'!$A$3:$F$9999,2,FALSE)</f>
        <v>299</v>
      </c>
      <c r="C299" s="5">
        <f>VLOOKUP(A299,'ESO dumped ZoneData'!$A$3:$F$9999,3,FALSE)</f>
        <v>267</v>
      </c>
      <c r="D299" s="3" t="str">
        <f>VLOOKUP(A299,'ESO dumped ZoneData'!$A$3:$F$9999,4,FALSE)</f>
        <v>Die Magiergilde auf Augvea</v>
      </c>
      <c r="E299" s="3" t="str">
        <f>VLOOKUP(A299,'ESO dumped ZoneData'!$A$3:$F$9999,5,FALSE)</f>
        <v>Eyevea Mages Guild</v>
      </c>
      <c r="F299" s="3" t="str">
        <f>VLOOKUP(A299,'ESO dumped ZoneData'!$A$3:$F$9999,6,FALSE)</f>
        <v>La guilde des mages d'Eyévéa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7"/>
        <v>Augvea</v>
      </c>
      <c r="J299" s="3" t="str">
        <f t="shared" si="28"/>
        <v>Eyevea</v>
      </c>
      <c r="K299" s="3" t="str">
        <f t="shared" si="29"/>
        <v>Eyévéa</v>
      </c>
      <c r="L299" s="21">
        <f t="shared" si="25"/>
        <v>529</v>
      </c>
      <c r="M299" s="21">
        <f t="shared" si="26"/>
        <v>267</v>
      </c>
      <c r="N299">
        <v>0</v>
      </c>
      <c r="O299" s="3" t="str">
        <f>VLOOKUP(N299,'LibSets constants'!$A$2:$B$999,2,FALSE)</f>
        <v>DLC_BASE_GAME</v>
      </c>
      <c r="P299" s="3" t="str">
        <f>VLOOKUP(N299,'LibSets constants'!$A$2:$C$999,3,FALSE)</f>
        <v>Included in base game</v>
      </c>
    </row>
    <row r="300" spans="1:16" x14ac:dyDescent="0.25">
      <c r="A300" s="13">
        <v>530</v>
      </c>
      <c r="B300" s="5">
        <f>VLOOKUP(A300,'ESO dumped ZoneData'!$A$3:$F$9999,2,FALSE)</f>
        <v>300</v>
      </c>
      <c r="C300" s="5">
        <f>VLOOKUP(A300,'ESO dumped ZoneData'!$A$3:$F$9999,3,FALSE)</f>
        <v>347</v>
      </c>
      <c r="D300" s="3" t="str">
        <f>VLOOKUP(A300,'ESO dumped ZoneData'!$A$3:$F$9999,4,FALSE)</f>
        <v>Die Korridore von Haj-Uxith</v>
      </c>
      <c r="E300" s="3" t="str">
        <f>VLOOKUP(A300,'ESO dumped ZoneData'!$A$3:$F$9999,5,FALSE)</f>
        <v>Haj Uxith Corridors</v>
      </c>
      <c r="F300" s="3" t="str">
        <f>VLOOKUP(A300,'ESO dumped ZoneData'!$A$3:$F$9999,6,FALSE)</f>
        <v>Les corridors de Haj Uxith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7"/>
        <v>Kalthafen</v>
      </c>
      <c r="J300" s="3" t="str">
        <f t="shared" si="28"/>
        <v>Coldharbour</v>
      </c>
      <c r="K300" s="3" t="str">
        <f t="shared" si="29"/>
        <v>Havreglace</v>
      </c>
      <c r="L300" s="21">
        <f t="shared" si="25"/>
        <v>530</v>
      </c>
      <c r="M300" s="21">
        <f t="shared" si="26"/>
        <v>347</v>
      </c>
      <c r="N300">
        <v>0</v>
      </c>
      <c r="O300" s="3" t="str">
        <f>VLOOKUP(N300,'LibSets constants'!$A$2:$B$999,2,FALSE)</f>
        <v>DLC_BASE_GAME</v>
      </c>
      <c r="P300" s="3" t="str">
        <f>VLOOKUP(N300,'LibSets constants'!$A$2:$C$999,3,FALSE)</f>
        <v>Included in base game</v>
      </c>
    </row>
    <row r="301" spans="1:16" x14ac:dyDescent="0.25">
      <c r="A301" s="13">
        <v>531</v>
      </c>
      <c r="B301" s="5">
        <f>VLOOKUP(A301,'ESO dumped ZoneData'!$A$3:$F$9999,2,FALSE)</f>
        <v>301</v>
      </c>
      <c r="C301" s="5">
        <f>VLOOKUP(A301,'ESO dumped ZoneData'!$A$3:$F$9999,3,FALSE)</f>
        <v>181</v>
      </c>
      <c r="D301" s="3" t="str">
        <f>VLOOKUP(A301,'ESO dumped ZoneData'!$A$3:$F$9999,4,FALSE)</f>
        <v>Die Fliegenpilzgrube</v>
      </c>
      <c r="E301" s="3" t="str">
        <f>VLOOKUP(A301,'ESO dumped ZoneData'!$A$3:$F$9999,5,FALSE)</f>
        <v>Toadstool Hollow</v>
      </c>
      <c r="F301" s="3" t="str">
        <f>VLOOKUP(A301,'ESO dumped ZoneData'!$A$3:$F$9999,6,FALSE)</f>
        <v>Le creux du champignon vénéneux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7"/>
        <v>Cyrodiil</v>
      </c>
      <c r="J301" s="3" t="str">
        <f t="shared" si="28"/>
        <v>Cyrodiil</v>
      </c>
      <c r="K301" s="3" t="str">
        <f t="shared" si="29"/>
        <v>Cyrodiil</v>
      </c>
      <c r="L301" s="21">
        <f t="shared" si="25"/>
        <v>531</v>
      </c>
      <c r="M301" s="21">
        <f t="shared" si="26"/>
        <v>181</v>
      </c>
      <c r="N301">
        <v>0</v>
      </c>
      <c r="O301" s="3" t="str">
        <f>VLOOKUP(N301,'LibSets constants'!$A$2:$B$999,2,FALSE)</f>
        <v>DLC_BASE_GAME</v>
      </c>
      <c r="P301" s="3" t="str">
        <f>VLOOKUP(N301,'LibSets constants'!$A$2:$C$999,3,FALSE)</f>
        <v>Included in base game</v>
      </c>
    </row>
    <row r="302" spans="1:16" x14ac:dyDescent="0.25">
      <c r="A302" s="13">
        <v>532</v>
      </c>
      <c r="B302" s="5">
        <f>VLOOKUP(A302,'ESO dumped ZoneData'!$A$3:$F$9999,2,FALSE)</f>
        <v>302</v>
      </c>
      <c r="C302" s="5">
        <f>VLOOKUP(A302,'ESO dumped ZoneData'!$A$3:$F$9999,3,FALSE)</f>
        <v>181</v>
      </c>
      <c r="D302" s="3" t="str">
        <f>VLOOKUP(A302,'ESO dumped ZoneData'!$A$3:$F$9999,4,FALSE)</f>
        <v>Vahtacen</v>
      </c>
      <c r="E302" s="3" t="str">
        <f>VLOOKUP(A302,'ESO dumped ZoneData'!$A$3:$F$9999,5,FALSE)</f>
        <v>Vahtacen</v>
      </c>
      <c r="F302" s="3" t="str">
        <f>VLOOKUP(A302,'ESO dumped ZoneData'!$A$3:$F$9999,6,FALSE)</f>
        <v>Vahtacen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7"/>
        <v>Cyrodiil</v>
      </c>
      <c r="J302" s="3" t="str">
        <f t="shared" si="28"/>
        <v>Cyrodiil</v>
      </c>
      <c r="K302" s="3" t="str">
        <f t="shared" si="29"/>
        <v>Cyrodiil</v>
      </c>
      <c r="L302" s="21">
        <f t="shared" si="25"/>
        <v>532</v>
      </c>
      <c r="M302" s="21">
        <f t="shared" si="26"/>
        <v>181</v>
      </c>
      <c r="N302">
        <v>0</v>
      </c>
      <c r="O302" s="3" t="str">
        <f>VLOOKUP(N302,'LibSets constants'!$A$2:$B$999,2,FALSE)</f>
        <v>DLC_BASE_GAME</v>
      </c>
      <c r="P302" s="3" t="str">
        <f>VLOOKUP(N302,'LibSets constants'!$A$2:$C$999,3,FALSE)</f>
        <v>Included in base game</v>
      </c>
    </row>
    <row r="303" spans="1:16" x14ac:dyDescent="0.25">
      <c r="A303" s="13">
        <v>533</v>
      </c>
      <c r="B303" s="5">
        <f>VLOOKUP(A303,'ESO dumped ZoneData'!$A$3:$F$9999,2,FALSE)</f>
        <v>303</v>
      </c>
      <c r="C303" s="5">
        <f>VLOOKUP(A303,'ESO dumped ZoneData'!$A$3:$F$9999,3,FALSE)</f>
        <v>181</v>
      </c>
      <c r="D303" s="3" t="str">
        <f>VLOOKUP(A303,'ESO dumped ZoneData'!$A$3:$F$9999,4,FALSE)</f>
        <v>Die Sargtuchhöhle</v>
      </c>
      <c r="E303" s="3" t="str">
        <f>VLOOKUP(A303,'ESO dumped ZoneData'!$A$3:$F$9999,5,FALSE)</f>
        <v>Underpall Cave</v>
      </c>
      <c r="F303" s="3" t="str">
        <f>VLOOKUP(A303,'ESO dumped ZoneData'!$A$3:$F$9999,6,FALSE)</f>
        <v>La caverne du sous-suaire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7"/>
        <v>Cyrodiil</v>
      </c>
      <c r="J303" s="3" t="str">
        <f t="shared" si="28"/>
        <v>Cyrodiil</v>
      </c>
      <c r="K303" s="3" t="str">
        <f t="shared" si="29"/>
        <v>Cyrodiil</v>
      </c>
      <c r="L303" s="21">
        <f t="shared" si="25"/>
        <v>533</v>
      </c>
      <c r="M303" s="21">
        <f t="shared" si="26"/>
        <v>181</v>
      </c>
      <c r="N303">
        <v>0</v>
      </c>
      <c r="O303" s="3" t="str">
        <f>VLOOKUP(N303,'LibSets constants'!$A$2:$B$999,2,FALSE)</f>
        <v>DLC_BASE_GAME</v>
      </c>
      <c r="P303" s="3" t="str">
        <f>VLOOKUP(N303,'LibSets constants'!$A$2:$C$999,3,FALSE)</f>
        <v>Included in base game</v>
      </c>
    </row>
    <row r="304" spans="1:16" x14ac:dyDescent="0.25">
      <c r="A304" s="13">
        <v>534</v>
      </c>
      <c r="B304" s="5">
        <f>VLOOKUP(A304,'ESO dumped ZoneData'!$A$3:$F$9999,2,FALSE)</f>
        <v>304</v>
      </c>
      <c r="C304" s="5">
        <f>VLOOKUP(A304,'ESO dumped ZoneData'!$A$3:$F$9999,3,FALSE)</f>
        <v>534</v>
      </c>
      <c r="D304" s="3" t="str">
        <f>VLOOKUP(A304,'ESO dumped ZoneData'!$A$3:$F$9999,4,FALSE)</f>
        <v>Stros M'Kai</v>
      </c>
      <c r="E304" s="3" t="str">
        <f>VLOOKUP(A304,'ESO dumped ZoneData'!$A$3:$F$9999,5,FALSE)</f>
        <v>Stros M'Kai</v>
      </c>
      <c r="F304" s="3" t="str">
        <f>VLOOKUP(A304,'ESO dumped ZoneData'!$A$3:$F$9999,6,FALSE)</f>
        <v>Stros M'Kai</v>
      </c>
      <c r="G304" s="3" t="str">
        <f t="array" ref="G304">IF(OR(EXACT(A304,'ESO Dungeon constants'!$F$3:$F$987)),"X","")</f>
        <v/>
      </c>
      <c r="H304" s="3" t="str">
        <f t="shared" si="24"/>
        <v>X</v>
      </c>
      <c r="I304" s="3" t="str">
        <f t="shared" si="27"/>
        <v/>
      </c>
      <c r="J304" s="3" t="str">
        <f t="shared" si="28"/>
        <v/>
      </c>
      <c r="K304" s="3" t="str">
        <f t="shared" si="29"/>
        <v/>
      </c>
      <c r="L304" s="21">
        <f t="shared" si="25"/>
        <v>534</v>
      </c>
      <c r="M304" s="21">
        <f t="shared" si="26"/>
        <v>534</v>
      </c>
      <c r="N304">
        <v>0</v>
      </c>
      <c r="O304" s="3" t="str">
        <f>VLOOKUP(N304,'LibSets constants'!$A$2:$B$999,2,FALSE)</f>
        <v>DLC_BASE_GAME</v>
      </c>
      <c r="P304" s="3" t="str">
        <f>VLOOKUP(N304,'LibSets constants'!$A$2:$C$999,3,FALSE)</f>
        <v>Included in base game</v>
      </c>
    </row>
    <row r="305" spans="1:16" x14ac:dyDescent="0.25">
      <c r="A305" s="13">
        <v>535</v>
      </c>
      <c r="B305" s="5">
        <f>VLOOKUP(A305,'ESO dumped ZoneData'!$A$3:$F$9999,2,FALSE)</f>
        <v>305</v>
      </c>
      <c r="C305" s="5">
        <f>VLOOKUP(A305,'ESO dumped ZoneData'!$A$3:$F$9999,3,FALSE)</f>
        <v>535</v>
      </c>
      <c r="D305" s="3" t="str">
        <f>VLOOKUP(A305,'ESO dumped ZoneData'!$A$3:$F$9999,4,FALSE)</f>
        <v>Betnikh</v>
      </c>
      <c r="E305" s="3" t="str">
        <f>VLOOKUP(A305,'ESO dumped ZoneData'!$A$3:$F$9999,5,FALSE)</f>
        <v>Betnikh</v>
      </c>
      <c r="F305" s="3" t="str">
        <f>VLOOKUP(A305,'ESO dumped ZoneData'!$A$3:$F$9999,6,FALSE)</f>
        <v>Betnikh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7"/>
        <v/>
      </c>
      <c r="J305" s="3" t="str">
        <f t="shared" si="28"/>
        <v/>
      </c>
      <c r="K305" s="3" t="str">
        <f t="shared" si="29"/>
        <v/>
      </c>
      <c r="L305" s="21">
        <f t="shared" si="25"/>
        <v>535</v>
      </c>
      <c r="M305" s="21">
        <f t="shared" si="26"/>
        <v>535</v>
      </c>
      <c r="N305">
        <v>0</v>
      </c>
      <c r="O305" s="3" t="str">
        <f>VLOOKUP(N305,'LibSets constants'!$A$2:$B$999,2,FALSE)</f>
        <v>DLC_BASE_GAME</v>
      </c>
      <c r="P305" s="3" t="str">
        <f>VLOOKUP(N305,'LibSets constants'!$A$2:$C$999,3,FALSE)</f>
        <v>Included in base game</v>
      </c>
    </row>
    <row r="306" spans="1:16" x14ac:dyDescent="0.25">
      <c r="A306" s="13">
        <v>537</v>
      </c>
      <c r="B306" s="5">
        <f>VLOOKUP(A306,'ESO dumped ZoneData'!$A$3:$F$9999,2,FALSE)</f>
        <v>306</v>
      </c>
      <c r="C306" s="5">
        <f>VLOOKUP(A306,'ESO dumped ZoneData'!$A$3:$F$9999,3,FALSE)</f>
        <v>537</v>
      </c>
      <c r="D306" s="3" t="str">
        <f>VLOOKUP(A306,'ESO dumped ZoneData'!$A$3:$F$9999,4,FALSE)</f>
        <v>Khenarthis Rast</v>
      </c>
      <c r="E306" s="3" t="str">
        <f>VLOOKUP(A306,'ESO dumped ZoneData'!$A$3:$F$9999,5,FALSE)</f>
        <v>Khenarthi's Roost</v>
      </c>
      <c r="F306" s="3" t="str">
        <f>VLOOKUP(A306,'ESO dumped ZoneData'!$A$3:$F$9999,6,FALSE)</f>
        <v>Le perchoir de Khenarthi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7"/>
        <v/>
      </c>
      <c r="J306" s="3" t="str">
        <f t="shared" si="28"/>
        <v/>
      </c>
      <c r="K306" s="3" t="str">
        <f t="shared" si="29"/>
        <v/>
      </c>
      <c r="L306" s="21">
        <f t="shared" si="25"/>
        <v>537</v>
      </c>
      <c r="M306" s="21">
        <f t="shared" si="26"/>
        <v>537</v>
      </c>
      <c r="N306">
        <v>0</v>
      </c>
      <c r="O306" s="3" t="str">
        <f>VLOOKUP(N306,'LibSets constants'!$A$2:$B$999,2,FALSE)</f>
        <v>DLC_BASE_GAME</v>
      </c>
      <c r="P306" s="3" t="str">
        <f>VLOOKUP(N306,'LibSets constants'!$A$2:$C$999,3,FALSE)</f>
        <v>Included in base game</v>
      </c>
    </row>
    <row r="307" spans="1:16" x14ac:dyDescent="0.25">
      <c r="A307" s="13">
        <v>539</v>
      </c>
      <c r="B307" s="5">
        <f>VLOOKUP(A307,'ESO dumped ZoneData'!$A$3:$F$9999,2,FALSE)</f>
        <v>307</v>
      </c>
      <c r="C307" s="5">
        <f>VLOOKUP(A307,'ESO dumped ZoneData'!$A$3:$F$9999,3,FALSE)</f>
        <v>535</v>
      </c>
      <c r="D307" s="3" t="str">
        <f>VLOOKUP(A307,'ESO dumped ZoneData'!$A$3:$F$9999,4,FALSE)</f>
        <v>Carzogs Verderben</v>
      </c>
      <c r="E307" s="3" t="str">
        <f>VLOOKUP(A307,'ESO dumped ZoneData'!$A$3:$F$9999,5,FALSE)</f>
        <v>Carzog's Demise</v>
      </c>
      <c r="F307" s="3" t="str">
        <f>VLOOKUP(A307,'ESO dumped ZoneData'!$A$3:$F$9999,6,FALSE)</f>
        <v>La Chute de Carzog</v>
      </c>
      <c r="G307" s="3" t="str">
        <f t="array" ref="G307">IF(OR(EXACT(A307,'ESO Dungeon constants'!$F$3:$F$987)),"X","")</f>
        <v/>
      </c>
      <c r="H307" s="3" t="str">
        <f t="shared" si="24"/>
        <v/>
      </c>
      <c r="I307" s="3" t="str">
        <f t="shared" si="27"/>
        <v>Betnikh</v>
      </c>
      <c r="J307" s="3" t="str">
        <f t="shared" si="28"/>
        <v>Betnikh</v>
      </c>
      <c r="K307" s="3" t="str">
        <f t="shared" si="29"/>
        <v>Betnikh</v>
      </c>
      <c r="L307" s="21">
        <f t="shared" si="25"/>
        <v>539</v>
      </c>
      <c r="M307" s="21">
        <f t="shared" si="26"/>
        <v>535</v>
      </c>
      <c r="N307">
        <v>0</v>
      </c>
      <c r="O307" s="3" t="str">
        <f>VLOOKUP(N307,'LibSets constants'!$A$2:$B$999,2,FALSE)</f>
        <v>DLC_BASE_GAME</v>
      </c>
      <c r="P307" s="3" t="str">
        <f>VLOOKUP(N307,'LibSets constants'!$A$2:$C$999,3,FALSE)</f>
        <v>Included in base game</v>
      </c>
    </row>
    <row r="308" spans="1:16" x14ac:dyDescent="0.25">
      <c r="A308" s="13">
        <v>541</v>
      </c>
      <c r="B308" s="5">
        <f>VLOOKUP(A308,'ESO dumped ZoneData'!$A$3:$F$9999,2,FALSE)</f>
        <v>308</v>
      </c>
      <c r="C308" s="5">
        <f>VLOOKUP(A308,'ESO dumped ZoneData'!$A$3:$F$9999,3,FALSE)</f>
        <v>267</v>
      </c>
      <c r="D308" s="3" t="str">
        <f>VLOOKUP(A308,'ESO dumped ZoneData'!$A$3:$F$9999,4,FALSE)</f>
        <v>Die Lichtung der Göttlichen</v>
      </c>
      <c r="E308" s="3" t="str">
        <f>VLOOKUP(A308,'ESO dumped ZoneData'!$A$3:$F$9999,5,FALSE)</f>
        <v>Glade of the Divines</v>
      </c>
      <c r="F308" s="3" t="str">
        <f>VLOOKUP(A308,'ESO dumped ZoneData'!$A$3:$F$9999,6,FALSE)</f>
        <v>La clairière des Divins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7"/>
        <v>Augvea</v>
      </c>
      <c r="J308" s="3" t="str">
        <f t="shared" si="28"/>
        <v>Eyevea</v>
      </c>
      <c r="K308" s="3" t="str">
        <f t="shared" si="29"/>
        <v>Eyévéa</v>
      </c>
      <c r="L308" s="21">
        <f t="shared" si="25"/>
        <v>541</v>
      </c>
      <c r="M308" s="21">
        <f t="shared" si="26"/>
        <v>267</v>
      </c>
      <c r="N308">
        <v>0</v>
      </c>
      <c r="O308" s="3" t="str">
        <f>VLOOKUP(N308,'LibSets constants'!$A$2:$B$999,2,FALSE)</f>
        <v>DLC_BASE_GAME</v>
      </c>
      <c r="P308" s="3" t="str">
        <f>VLOOKUP(N308,'LibSets constants'!$A$2:$C$999,3,FALSE)</f>
        <v>Included in base game</v>
      </c>
    </row>
    <row r="309" spans="1:16" x14ac:dyDescent="0.25">
      <c r="A309" s="13">
        <v>542</v>
      </c>
      <c r="B309" s="5">
        <f>VLOOKUP(A309,'ESO dumped ZoneData'!$A$3:$F$9999,2,FALSE)</f>
        <v>309</v>
      </c>
      <c r="C309" s="5">
        <f>VLOOKUP(A309,'ESO dumped ZoneData'!$A$3:$F$9999,3,FALSE)</f>
        <v>208</v>
      </c>
      <c r="D309" s="3" t="str">
        <f>VLOOKUP(A309,'ESO dumped ZoneData'!$A$3:$F$9999,4,FALSE)</f>
        <v>Buraniim</v>
      </c>
      <c r="E309" s="3" t="str">
        <f>VLOOKUP(A309,'ESO dumped ZoneData'!$A$3:$F$9999,5,FALSE)</f>
        <v>Buraniim</v>
      </c>
      <c r="F309" s="3" t="str">
        <f>VLOOKUP(A309,'ESO dumped ZoneData'!$A$3:$F$9999,6,FALSE)</f>
        <v>Buraniim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7"/>
        <v>Die Erdschmiede</v>
      </c>
      <c r="J309" s="3" t="str">
        <f t="shared" si="28"/>
        <v>The Earth Forge</v>
      </c>
      <c r="K309" s="3" t="str">
        <f t="shared" si="29"/>
        <v>La Forgeterre</v>
      </c>
      <c r="L309" s="21">
        <f t="shared" si="25"/>
        <v>542</v>
      </c>
      <c r="M309" s="21">
        <f t="shared" si="26"/>
        <v>208</v>
      </c>
      <c r="N309">
        <v>0</v>
      </c>
      <c r="O309" s="3" t="str">
        <f>VLOOKUP(N309,'LibSets constants'!$A$2:$B$999,2,FALSE)</f>
        <v>DLC_BASE_GAME</v>
      </c>
      <c r="P309" s="3" t="str">
        <f>VLOOKUP(N309,'LibSets constants'!$A$2:$C$999,3,FALSE)</f>
        <v>Included in base game</v>
      </c>
    </row>
    <row r="310" spans="1:16" x14ac:dyDescent="0.25">
      <c r="A310" s="13">
        <v>543</v>
      </c>
      <c r="B310" s="5">
        <f>VLOOKUP(A310,'ESO dumped ZoneData'!$A$3:$F$9999,2,FALSE)</f>
        <v>310</v>
      </c>
      <c r="C310" s="5">
        <f>VLOOKUP(A310,'ESO dumped ZoneData'!$A$3:$F$9999,3,FALSE)</f>
        <v>208</v>
      </c>
      <c r="D310" s="3" t="str">
        <f>VLOOKUP(A310,'ESO dumped ZoneData'!$A$3:$F$9999,4,FALSE)</f>
        <v>Das Murrsteingewölbe</v>
      </c>
      <c r="E310" s="3" t="str">
        <f>VLOOKUP(A310,'ESO dumped ZoneData'!$A$3:$F$9999,5,FALSE)</f>
        <v>Dourstone Vault</v>
      </c>
      <c r="F310" s="3" t="str">
        <f>VLOOKUP(A310,'ESO dumped ZoneData'!$A$3:$F$9999,6,FALSE)</f>
        <v>La crypte de Pierrefroide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7"/>
        <v>Die Erdschmiede</v>
      </c>
      <c r="J310" s="3" t="str">
        <f t="shared" si="28"/>
        <v>The Earth Forge</v>
      </c>
      <c r="K310" s="3" t="str">
        <f t="shared" si="29"/>
        <v>La Forgeterre</v>
      </c>
      <c r="L310" s="21">
        <f t="shared" si="25"/>
        <v>543</v>
      </c>
      <c r="M310" s="21">
        <f t="shared" si="26"/>
        <v>208</v>
      </c>
      <c r="N310">
        <v>0</v>
      </c>
      <c r="O310" s="3" t="str">
        <f>VLOOKUP(N310,'LibSets constants'!$A$2:$B$999,2,FALSE)</f>
        <v>DLC_BASE_GAME</v>
      </c>
      <c r="P310" s="3" t="str">
        <f>VLOOKUP(N310,'LibSets constants'!$A$2:$C$999,3,FALSE)</f>
        <v>Included in base game</v>
      </c>
    </row>
    <row r="311" spans="1:16" x14ac:dyDescent="0.25">
      <c r="A311" s="13">
        <v>544</v>
      </c>
      <c r="B311" s="5">
        <f>VLOOKUP(A311,'ESO dumped ZoneData'!$A$3:$F$9999,2,FALSE)</f>
        <v>311</v>
      </c>
      <c r="C311" s="5">
        <f>VLOOKUP(A311,'ESO dumped ZoneData'!$A$3:$F$9999,3,FALSE)</f>
        <v>208</v>
      </c>
      <c r="D311" s="3" t="str">
        <f>VLOOKUP(A311,'ESO dumped ZoneData'!$A$3:$F$9999,4,FALSE)</f>
        <v>Die Steinfangkaverne</v>
      </c>
      <c r="E311" s="3" t="str">
        <f>VLOOKUP(A311,'ESO dumped ZoneData'!$A$3:$F$9999,5,FALSE)</f>
        <v>Stonefang Cavern</v>
      </c>
      <c r="F311" s="3" t="str">
        <f>VLOOKUP(A311,'ESO dumped ZoneData'!$A$3:$F$9999,6,FALSE)</f>
        <v>La caverne de Rochecroc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7"/>
        <v>Die Erdschmiede</v>
      </c>
      <c r="J311" s="3" t="str">
        <f t="shared" si="28"/>
        <v>The Earth Forge</v>
      </c>
      <c r="K311" s="3" t="str">
        <f t="shared" si="29"/>
        <v>La Forgeterre</v>
      </c>
      <c r="L311" s="21">
        <f t="shared" si="25"/>
        <v>544</v>
      </c>
      <c r="M311" s="21">
        <f t="shared" si="26"/>
        <v>208</v>
      </c>
      <c r="N311">
        <v>0</v>
      </c>
      <c r="O311" s="3" t="str">
        <f>VLOOKUP(N311,'LibSets constants'!$A$2:$B$999,2,FALSE)</f>
        <v>DLC_BASE_GAME</v>
      </c>
      <c r="P311" s="3" t="str">
        <f>VLOOKUP(N311,'LibSets constants'!$A$2:$C$999,3,FALSE)</f>
        <v>Included in base game</v>
      </c>
    </row>
    <row r="312" spans="1:16" x14ac:dyDescent="0.25">
      <c r="A312" s="13">
        <v>545</v>
      </c>
      <c r="B312" s="5">
        <f>VLOOKUP(A312,'ESO dumped ZoneData'!$A$3:$F$9999,2,FALSE)</f>
        <v>312</v>
      </c>
      <c r="C312" s="5">
        <f>VLOOKUP(A312,'ESO dumped ZoneData'!$A$3:$F$9999,3,FALSE)</f>
        <v>19</v>
      </c>
      <c r="D312" s="3" t="str">
        <f>VLOOKUP(A312,'ESO dumped ZoneData'!$A$3:$F$9999,4,FALSE)</f>
        <v>Die Burg Alcaire</v>
      </c>
      <c r="E312" s="3" t="str">
        <f>VLOOKUP(A312,'ESO dumped ZoneData'!$A$3:$F$9999,5,FALSE)</f>
        <v>Alcaire Keep</v>
      </c>
      <c r="F312" s="3" t="str">
        <f>VLOOKUP(A312,'ESO dumped ZoneData'!$A$3:$F$9999,6,FALSE)</f>
        <v>Le fort d'Alcaire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7"/>
        <v>Sturmhafen</v>
      </c>
      <c r="J312" s="3" t="str">
        <f t="shared" si="28"/>
        <v>Stormhaven</v>
      </c>
      <c r="K312" s="3" t="str">
        <f t="shared" si="29"/>
        <v>Havre-tempête</v>
      </c>
      <c r="L312" s="21">
        <f t="shared" si="25"/>
        <v>545</v>
      </c>
      <c r="M312" s="21">
        <f t="shared" si="26"/>
        <v>19</v>
      </c>
      <c r="N312">
        <v>0</v>
      </c>
      <c r="O312" s="3" t="str">
        <f>VLOOKUP(N312,'LibSets constants'!$A$2:$B$999,2,FALSE)</f>
        <v>DLC_BASE_GAME</v>
      </c>
      <c r="P312" s="3" t="str">
        <f>VLOOKUP(N312,'LibSets constants'!$A$2:$C$999,3,FALSE)</f>
        <v>Included in base game</v>
      </c>
    </row>
    <row r="313" spans="1:16" x14ac:dyDescent="0.25">
      <c r="A313" s="13">
        <v>546</v>
      </c>
      <c r="B313" s="5">
        <f>VLOOKUP(A313,'ESO dumped ZoneData'!$A$3:$F$9999,2,FALSE)</f>
        <v>313</v>
      </c>
      <c r="C313" s="5">
        <f>VLOOKUP(A313,'ESO dumped ZoneData'!$A$3:$F$9999,3,FALSE)</f>
        <v>19</v>
      </c>
      <c r="D313" s="3" t="str">
        <f>VLOOKUP(A313,'ESO dumped ZoneData'!$A$3:$F$9999,4,FALSE)</f>
        <v>Das Schloss von Wegesruh</v>
      </c>
      <c r="E313" s="3" t="str">
        <f>VLOOKUP(A313,'ESO dumped ZoneData'!$A$3:$F$9999,5,FALSE)</f>
        <v>Wayrest Castle</v>
      </c>
      <c r="F313" s="3" t="str">
        <f>VLOOKUP(A313,'ESO dumped ZoneData'!$A$3:$F$9999,6,FALSE)</f>
        <v>Le château d'Haltevoie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7"/>
        <v>Sturmhafen</v>
      </c>
      <c r="J313" s="3" t="str">
        <f t="shared" si="28"/>
        <v>Stormhaven</v>
      </c>
      <c r="K313" s="3" t="str">
        <f t="shared" si="29"/>
        <v>Havre-tempête</v>
      </c>
      <c r="L313" s="21">
        <f t="shared" si="25"/>
        <v>546</v>
      </c>
      <c r="M313" s="21">
        <f t="shared" si="26"/>
        <v>19</v>
      </c>
      <c r="N313">
        <v>0</v>
      </c>
      <c r="O313" s="3" t="str">
        <f>VLOOKUP(N313,'LibSets constants'!$A$2:$B$999,2,FALSE)</f>
        <v>DLC_BASE_GAME</v>
      </c>
      <c r="P313" s="3" t="str">
        <f>VLOOKUP(N313,'LibSets constants'!$A$2:$C$999,3,FALSE)</f>
        <v>Included in base game</v>
      </c>
    </row>
    <row r="314" spans="1:16" x14ac:dyDescent="0.25">
      <c r="A314" s="13">
        <v>547</v>
      </c>
      <c r="B314" s="5">
        <f>VLOOKUP(A314,'ESO dumped ZoneData'!$A$3:$F$9999,2,FALSE)</f>
        <v>314</v>
      </c>
      <c r="C314" s="5">
        <f>VLOOKUP(A314,'ESO dumped ZoneData'!$A$3:$F$9999,3,FALSE)</f>
        <v>108</v>
      </c>
      <c r="D314" s="3" t="str">
        <f>VLOOKUP(A314,'ESO dumped ZoneData'!$A$3:$F$9999,4,FALSE)</f>
        <v>Nebelbruch</v>
      </c>
      <c r="E314" s="3" t="str">
        <f>VLOOKUP(A314,'ESO dumped ZoneData'!$A$3:$F$9999,5,FALSE)</f>
        <v>Shrouded Hollow</v>
      </c>
      <c r="F314" s="3" t="str">
        <f>VLOOKUP(A314,'ESO dumped ZoneData'!$A$3:$F$9999,6,FALSE)</f>
        <v>Le Val funèbre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7"/>
        <v>Grünschatten</v>
      </c>
      <c r="J314" s="3" t="str">
        <f t="shared" si="28"/>
        <v>Greenshade</v>
      </c>
      <c r="K314" s="3" t="str">
        <f t="shared" si="29"/>
        <v>Prasin</v>
      </c>
      <c r="L314" s="21">
        <f t="shared" si="25"/>
        <v>547</v>
      </c>
      <c r="M314" s="21">
        <f t="shared" si="26"/>
        <v>108</v>
      </c>
      <c r="N314">
        <v>0</v>
      </c>
      <c r="O314" s="3" t="str">
        <f>VLOOKUP(N314,'LibSets constants'!$A$2:$B$999,2,FALSE)</f>
        <v>DLC_BASE_GAME</v>
      </c>
      <c r="P314" s="3" t="str">
        <f>VLOOKUP(N314,'LibSets constants'!$A$2:$C$999,3,FALSE)</f>
        <v>Included in base game</v>
      </c>
    </row>
    <row r="315" spans="1:16" x14ac:dyDescent="0.25">
      <c r="A315" s="13">
        <v>548</v>
      </c>
      <c r="B315" s="5">
        <f>VLOOKUP(A315,'ESO dumped ZoneData'!$A$3:$F$9999,2,FALSE)</f>
        <v>315</v>
      </c>
      <c r="C315" s="5">
        <f>VLOOKUP(A315,'ESO dumped ZoneData'!$A$3:$F$9999,3,FALSE)</f>
        <v>108</v>
      </c>
      <c r="D315" s="3" t="str">
        <f>VLOOKUP(A315,'ESO dumped ZoneData'!$A$3:$F$9999,4,FALSE)</f>
        <v>Silatar</v>
      </c>
      <c r="E315" s="3" t="str">
        <f>VLOOKUP(A315,'ESO dumped ZoneData'!$A$3:$F$9999,5,FALSE)</f>
        <v>Silatar</v>
      </c>
      <c r="F315" s="3" t="str">
        <f>VLOOKUP(A315,'ESO dumped ZoneData'!$A$3:$F$9999,6,FALSE)</f>
        <v>Silatar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7"/>
        <v>Grünschatten</v>
      </c>
      <c r="J315" s="3" t="str">
        <f t="shared" si="28"/>
        <v>Greenshade</v>
      </c>
      <c r="K315" s="3" t="str">
        <f t="shared" si="29"/>
        <v>Prasin</v>
      </c>
      <c r="L315" s="21">
        <f t="shared" si="25"/>
        <v>548</v>
      </c>
      <c r="M315" s="21">
        <f t="shared" si="26"/>
        <v>108</v>
      </c>
      <c r="N315">
        <v>0</v>
      </c>
      <c r="O315" s="3" t="str">
        <f>VLOOKUP(N315,'LibSets constants'!$A$2:$B$999,2,FALSE)</f>
        <v>DLC_BASE_GAME</v>
      </c>
      <c r="P315" s="3" t="str">
        <f>VLOOKUP(N315,'LibSets constants'!$A$2:$C$999,3,FALSE)</f>
        <v>Included in base game</v>
      </c>
    </row>
    <row r="316" spans="1:16" x14ac:dyDescent="0.25">
      <c r="A316" s="13">
        <v>549</v>
      </c>
      <c r="B316" s="5">
        <f>VLOOKUP(A316,'ESO dumped ZoneData'!$A$3:$F$9999,2,FALSE)</f>
        <v>316</v>
      </c>
      <c r="C316" s="5">
        <f>VLOOKUP(A316,'ESO dumped ZoneData'!$A$3:$F$9999,3,FALSE)</f>
        <v>383</v>
      </c>
      <c r="D316" s="3" t="str">
        <f>VLOOKUP(A316,'ESO dumped ZoneData'!$A$3:$F$9999,4,FALSE)</f>
        <v>Die Halden</v>
      </c>
      <c r="E316" s="3" t="str">
        <f>VLOOKUP(A316,'ESO dumped ZoneData'!$A$3:$F$9999,5,FALSE)</f>
        <v>The Middens</v>
      </c>
      <c r="F316" s="3" t="str">
        <f>VLOOKUP(A316,'ESO dumped ZoneData'!$A$3:$F$9999,6,FALSE)</f>
        <v>La Coquillière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7"/>
        <v>Grahtwald</v>
      </c>
      <c r="J316" s="3" t="str">
        <f t="shared" si="28"/>
        <v>Grahtwood</v>
      </c>
      <c r="K316" s="3" t="str">
        <f t="shared" si="29"/>
        <v>Le bois de Graht</v>
      </c>
      <c r="L316" s="21">
        <f t="shared" si="25"/>
        <v>549</v>
      </c>
      <c r="M316" s="21">
        <f t="shared" si="26"/>
        <v>383</v>
      </c>
      <c r="N316">
        <v>0</v>
      </c>
      <c r="O316" s="3" t="str">
        <f>VLOOKUP(N316,'LibSets constants'!$A$2:$B$999,2,FALSE)</f>
        <v>DLC_BASE_GAME</v>
      </c>
      <c r="P316" s="3" t="str">
        <f>VLOOKUP(N316,'LibSets constants'!$A$2:$C$999,3,FALSE)</f>
        <v>Included in base game</v>
      </c>
    </row>
    <row r="317" spans="1:16" x14ac:dyDescent="0.25">
      <c r="A317" s="13">
        <v>551</v>
      </c>
      <c r="B317" s="5">
        <f>VLOOKUP(A317,'ESO dumped ZoneData'!$A$3:$F$9999,2,FALSE)</f>
        <v>317</v>
      </c>
      <c r="C317" s="5">
        <f>VLOOKUP(A317,'ESO dumped ZoneData'!$A$3:$F$9999,3,FALSE)</f>
        <v>108</v>
      </c>
      <c r="D317" s="3" t="str">
        <f>VLOOKUP(A317,'ESO dumped ZoneData'!$A$3:$F$9999,4,FALSE)</f>
        <v>Die Tunnel der Kaiserlichen</v>
      </c>
      <c r="E317" s="3" t="str">
        <f>VLOOKUP(A317,'ESO dumped ZoneData'!$A$3:$F$9999,5,FALSE)</f>
        <v>Imperial Underground</v>
      </c>
      <c r="F317" s="3" t="str">
        <f>VLOOKUP(A317,'ESO dumped ZoneData'!$A$3:$F$9999,6,FALSE)</f>
        <v>Le souterrain impérial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7"/>
        <v>Grünschatten</v>
      </c>
      <c r="J317" s="3" t="str">
        <f t="shared" si="28"/>
        <v>Greenshade</v>
      </c>
      <c r="K317" s="3" t="str">
        <f t="shared" si="29"/>
        <v>Prasin</v>
      </c>
      <c r="L317" s="21">
        <f t="shared" si="25"/>
        <v>551</v>
      </c>
      <c r="M317" s="21">
        <f t="shared" si="26"/>
        <v>108</v>
      </c>
      <c r="N317">
        <v>0</v>
      </c>
      <c r="O317" s="3" t="str">
        <f>VLOOKUP(N317,'LibSets constants'!$A$2:$B$999,2,FALSE)</f>
        <v>DLC_BASE_GAME</v>
      </c>
      <c r="P317" s="3" t="str">
        <f>VLOOKUP(N317,'LibSets constants'!$A$2:$C$999,3,FALSE)</f>
        <v>Included in base game</v>
      </c>
    </row>
    <row r="318" spans="1:16" x14ac:dyDescent="0.25">
      <c r="A318" s="13">
        <v>552</v>
      </c>
      <c r="B318" s="5">
        <f>VLOOKUP(A318,'ESO dumped ZoneData'!$A$3:$F$9999,2,FALSE)</f>
        <v>318</v>
      </c>
      <c r="C318" s="5">
        <f>VLOOKUP(A318,'ESO dumped ZoneData'!$A$3:$F$9999,3,FALSE)</f>
        <v>108</v>
      </c>
      <c r="D318" s="3" t="str">
        <f>VLOOKUP(A318,'ESO dumped ZoneData'!$A$3:$F$9999,4,FALSE)</f>
        <v>Die Schattennebelenklave</v>
      </c>
      <c r="E318" s="3" t="str">
        <f>VLOOKUP(A318,'ESO dumped ZoneData'!$A$3:$F$9999,5,FALSE)</f>
        <v>Shademist Enclave</v>
      </c>
      <c r="F318" s="3" t="str">
        <f>VLOOKUP(A318,'ESO dumped ZoneData'!$A$3:$F$9999,6,FALSE)</f>
        <v>L’enclave d'Ombrume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7"/>
        <v>Grünschatten</v>
      </c>
      <c r="J318" s="3" t="str">
        <f t="shared" si="28"/>
        <v>Greenshade</v>
      </c>
      <c r="K318" s="3" t="str">
        <f t="shared" si="29"/>
        <v>Prasin</v>
      </c>
      <c r="L318" s="21">
        <f t="shared" si="25"/>
        <v>552</v>
      </c>
      <c r="M318" s="21">
        <f t="shared" si="26"/>
        <v>108</v>
      </c>
      <c r="N318">
        <v>0</v>
      </c>
      <c r="O318" s="3" t="str">
        <f>VLOOKUP(N318,'LibSets constants'!$A$2:$B$999,2,FALSE)</f>
        <v>DLC_BASE_GAME</v>
      </c>
      <c r="P318" s="3" t="str">
        <f>VLOOKUP(N318,'LibSets constants'!$A$2:$C$999,3,FALSE)</f>
        <v>Included in base game</v>
      </c>
    </row>
    <row r="319" spans="1:16" x14ac:dyDescent="0.25">
      <c r="A319" s="13">
        <v>553</v>
      </c>
      <c r="B319" s="5">
        <f>VLOOKUP(A319,'ESO dumped ZoneData'!$A$3:$F$9999,2,FALSE)</f>
        <v>319</v>
      </c>
      <c r="C319" s="5">
        <f>VLOOKUP(A319,'ESO dumped ZoneData'!$A$3:$F$9999,3,FALSE)</f>
        <v>108</v>
      </c>
      <c r="D319" s="3" t="str">
        <f>VLOOKUP(A319,'ESO dumped ZoneData'!$A$3:$F$9999,4,FALSE)</f>
        <v>Ilmyris</v>
      </c>
      <c r="E319" s="3" t="str">
        <f>VLOOKUP(A319,'ESO dumped ZoneData'!$A$3:$F$9999,5,FALSE)</f>
        <v>Ilmyris</v>
      </c>
      <c r="F319" s="3" t="str">
        <f>VLOOKUP(A319,'ESO dumped ZoneData'!$A$3:$F$9999,6,FALSE)</f>
        <v>Ilmyris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7"/>
        <v>Grünschatten</v>
      </c>
      <c r="J319" s="3" t="str">
        <f t="shared" si="28"/>
        <v>Greenshade</v>
      </c>
      <c r="K319" s="3" t="str">
        <f t="shared" si="29"/>
        <v>Prasin</v>
      </c>
      <c r="L319" s="21">
        <f t="shared" si="25"/>
        <v>553</v>
      </c>
      <c r="M319" s="21">
        <f t="shared" si="26"/>
        <v>108</v>
      </c>
      <c r="N319">
        <v>0</v>
      </c>
      <c r="O319" s="3" t="str">
        <f>VLOOKUP(N319,'LibSets constants'!$A$2:$B$999,2,FALSE)</f>
        <v>DLC_BASE_GAME</v>
      </c>
      <c r="P319" s="3" t="str">
        <f>VLOOKUP(N319,'LibSets constants'!$A$2:$C$999,3,FALSE)</f>
        <v>Included in base game</v>
      </c>
    </row>
    <row r="320" spans="1:16" x14ac:dyDescent="0.25">
      <c r="A320" s="13">
        <v>554</v>
      </c>
      <c r="B320" s="5">
        <f>VLOOKUP(A320,'ESO dumped ZoneData'!$A$3:$F$9999,2,FALSE)</f>
        <v>320</v>
      </c>
      <c r="C320" s="5">
        <f>VLOOKUP(A320,'ESO dumped ZoneData'!$A$3:$F$9999,3,FALSE)</f>
        <v>108</v>
      </c>
      <c r="D320" s="3" t="str">
        <f>VLOOKUP(A320,'ESO dumped ZoneData'!$A$3:$F$9999,4,FALSE)</f>
        <v>Die Schlangengrotte</v>
      </c>
      <c r="E320" s="3" t="str">
        <f>VLOOKUP(A320,'ESO dumped ZoneData'!$A$3:$F$9999,5,FALSE)</f>
        <v>Serpent's Grotto</v>
      </c>
      <c r="F320" s="3" t="str">
        <f>VLOOKUP(A320,'ESO dumped ZoneData'!$A$3:$F$9999,6,FALSE)</f>
        <v>La grotte au serpent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7"/>
        <v>Grünschatten</v>
      </c>
      <c r="J320" s="3" t="str">
        <f t="shared" si="28"/>
        <v>Greenshade</v>
      </c>
      <c r="K320" s="3" t="str">
        <f t="shared" si="29"/>
        <v>Prasin</v>
      </c>
      <c r="L320" s="21">
        <f t="shared" si="25"/>
        <v>554</v>
      </c>
      <c r="M320" s="21">
        <f t="shared" si="26"/>
        <v>108</v>
      </c>
      <c r="N320">
        <v>0</v>
      </c>
      <c r="O320" s="3" t="str">
        <f>VLOOKUP(N320,'LibSets constants'!$A$2:$B$999,2,FALSE)</f>
        <v>DLC_BASE_GAME</v>
      </c>
      <c r="P320" s="3" t="str">
        <f>VLOOKUP(N320,'LibSets constants'!$A$2:$C$999,3,FALSE)</f>
        <v>Included in base game</v>
      </c>
    </row>
    <row r="321" spans="1:16" x14ac:dyDescent="0.25">
      <c r="A321" s="13">
        <v>555</v>
      </c>
      <c r="B321" s="5">
        <f>VLOOKUP(A321,'ESO dumped ZoneData'!$A$3:$F$9999,2,FALSE)</f>
        <v>321</v>
      </c>
      <c r="C321" s="5">
        <f>VLOOKUP(A321,'ESO dumped ZoneData'!$A$3:$F$9999,3,FALSE)</f>
        <v>108</v>
      </c>
      <c r="D321" s="3" t="str">
        <f>VLOOKUP(A321,'ESO dumped ZoneData'!$A$3:$F$9999,4,FALSE)</f>
        <v>Das abekäische Meer</v>
      </c>
      <c r="E321" s="3" t="str">
        <f>VLOOKUP(A321,'ESO dumped ZoneData'!$A$3:$F$9999,5,FALSE)</f>
        <v>Abecean Sea</v>
      </c>
      <c r="F321" s="3" t="str">
        <f>VLOOKUP(A321,'ESO dumped ZoneData'!$A$3:$F$9999,6,FALSE)</f>
        <v>La mer Abécéenne</v>
      </c>
      <c r="G321" s="3" t="str">
        <f t="array" ref="G321">IF(OR(EXACT(A321,'ESO Dungeon constants'!$F$3:$F$987)),"X","")</f>
        <v/>
      </c>
      <c r="H321" s="3" t="str">
        <f t="shared" ref="H321:H384" si="30">IF(EXACT(A321,C321),"X","")</f>
        <v/>
      </c>
      <c r="I321" s="3" t="str">
        <f t="shared" si="27"/>
        <v>Grünschatten</v>
      </c>
      <c r="J321" s="3" t="str">
        <f t="shared" si="28"/>
        <v>Greenshade</v>
      </c>
      <c r="K321" s="3" t="str">
        <f t="shared" si="29"/>
        <v>Prasin</v>
      </c>
      <c r="L321" s="21">
        <f t="shared" ref="L321:L384" si="31">A321</f>
        <v>555</v>
      </c>
      <c r="M321" s="21">
        <f t="shared" ref="M321:M384" si="32">C321</f>
        <v>108</v>
      </c>
      <c r="N321">
        <v>0</v>
      </c>
      <c r="O321" s="3" t="str">
        <f>VLOOKUP(N321,'LibSets constants'!$A$2:$B$999,2,FALSE)</f>
        <v>DLC_BASE_GAME</v>
      </c>
      <c r="P321" s="3" t="str">
        <f>VLOOKUP(N321,'LibSets constants'!$A$2:$C$999,3,FALSE)</f>
        <v>Included in base game</v>
      </c>
    </row>
    <row r="322" spans="1:16" x14ac:dyDescent="0.25">
      <c r="A322" s="13">
        <v>556</v>
      </c>
      <c r="B322" s="5">
        <f>VLOOKUP(A322,'ESO dumped ZoneData'!$A$3:$F$9999,2,FALSE)</f>
        <v>322</v>
      </c>
      <c r="C322" s="5">
        <f>VLOOKUP(A322,'ESO dumped ZoneData'!$A$3:$F$9999,3,FALSE)</f>
        <v>108</v>
      </c>
      <c r="D322" s="3" t="str">
        <f>VLOOKUP(A322,'ESO dumped ZoneData'!$A$3:$F$9999,4,FALSE)</f>
        <v>Höhle des Nereïdentempels</v>
      </c>
      <c r="E322" s="3" t="str">
        <f>VLOOKUP(A322,'ESO dumped ZoneData'!$A$3:$F$9999,5,FALSE)</f>
        <v>Nereid Temple Cave</v>
      </c>
      <c r="F322" s="3" t="str">
        <f>VLOOKUP(A322,'ESO dumped ZoneData'!$A$3:$F$9999,6,FALSE)</f>
        <v>La caverne du temple des Néréides</v>
      </c>
      <c r="G322" s="3" t="str">
        <f t="array" ref="G322">IF(OR(EXACT(A322,'ESO Dungeon constants'!$F$3:$F$987)),"X","")</f>
        <v/>
      </c>
      <c r="H322" s="3" t="str">
        <f t="shared" si="30"/>
        <v/>
      </c>
      <c r="I322" s="3" t="str">
        <f t="shared" si="27"/>
        <v>Grünschatten</v>
      </c>
      <c r="J322" s="3" t="str">
        <f t="shared" si="28"/>
        <v>Greenshade</v>
      </c>
      <c r="K322" s="3" t="str">
        <f t="shared" si="29"/>
        <v>Prasin</v>
      </c>
      <c r="L322" s="21">
        <f t="shared" si="31"/>
        <v>556</v>
      </c>
      <c r="M322" s="21">
        <f t="shared" si="32"/>
        <v>108</v>
      </c>
      <c r="N322">
        <v>0</v>
      </c>
      <c r="O322" s="3" t="str">
        <f>VLOOKUP(N322,'LibSets constants'!$A$2:$B$999,2,FALSE)</f>
        <v>DLC_BASE_GAME</v>
      </c>
      <c r="P322" s="3" t="str">
        <f>VLOOKUP(N322,'LibSets constants'!$A$2:$C$999,3,FALSE)</f>
        <v>Included in base game</v>
      </c>
    </row>
    <row r="323" spans="1:16" x14ac:dyDescent="0.25">
      <c r="A323" s="13">
        <v>557</v>
      </c>
      <c r="B323" s="5">
        <f>VLOOKUP(A323,'ESO dumped ZoneData'!$A$3:$F$9999,2,FALSE)</f>
        <v>323</v>
      </c>
      <c r="C323" s="5">
        <f>VLOOKUP(A323,'ESO dumped ZoneData'!$A$3:$F$9999,3,FALSE)</f>
        <v>347</v>
      </c>
      <c r="D323" s="3" t="str">
        <f>VLOOKUP(A323,'ESO dumped ZoneData'!$A$3:$F$9999,4,FALSE)</f>
        <v>Das Dorf der Verlorenen</v>
      </c>
      <c r="E323" s="3" t="str">
        <f>VLOOKUP(A323,'ESO dumped ZoneData'!$A$3:$F$9999,5,FALSE)</f>
        <v>Village of the Lost</v>
      </c>
      <c r="F323" s="3" t="str">
        <f>VLOOKUP(A323,'ESO dumped ZoneData'!$A$3:$F$9999,6,FALSE)</f>
        <v>Le Village des perdus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27"/>
        <v>Kalthafen</v>
      </c>
      <c r="J323" s="3" t="str">
        <f t="shared" si="28"/>
        <v>Coldharbour</v>
      </c>
      <c r="K323" s="3" t="str">
        <f t="shared" si="29"/>
        <v>Havreglace</v>
      </c>
      <c r="L323" s="21">
        <f t="shared" si="31"/>
        <v>557</v>
      </c>
      <c r="M323" s="21">
        <f t="shared" si="32"/>
        <v>347</v>
      </c>
      <c r="N323">
        <v>0</v>
      </c>
      <c r="O323" s="3" t="str">
        <f>VLOOKUP(N323,'LibSets constants'!$A$2:$B$999,2,FALSE)</f>
        <v>DLC_BASE_GAME</v>
      </c>
      <c r="P323" s="3" t="str">
        <f>VLOOKUP(N323,'LibSets constants'!$A$2:$C$999,3,FALSE)</f>
        <v>Included in base game</v>
      </c>
    </row>
    <row r="324" spans="1:16" x14ac:dyDescent="0.25">
      <c r="A324" s="13">
        <v>558</v>
      </c>
      <c r="B324" s="5">
        <f>VLOOKUP(A324,'ESO dumped ZoneData'!$A$3:$F$9999,2,FALSE)</f>
        <v>324</v>
      </c>
      <c r="C324" s="5">
        <f>VLOOKUP(A324,'ESO dumped ZoneData'!$A$3:$F$9999,3,FALSE)</f>
        <v>108</v>
      </c>
      <c r="D324" s="3" t="str">
        <f>VLOOKUP(A324,'ESO dumped ZoneData'!$A$3:$F$9999,4,FALSE)</f>
        <v>Die Grotte von Hektahem</v>
      </c>
      <c r="E324" s="3" t="str">
        <f>VLOOKUP(A324,'ESO dumped ZoneData'!$A$3:$F$9999,5,FALSE)</f>
        <v>Hectahame Grotto</v>
      </c>
      <c r="F324" s="3" t="str">
        <f>VLOOKUP(A324,'ESO dumped ZoneData'!$A$3:$F$9999,6,FALSE)</f>
        <v>La grotte d'Hectahame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ref="I324:I387" si="33">IF(A324&lt;&gt;C324,VLOOKUP(C324,$A$2:$D$9998,4,FALSE),"")</f>
        <v>Grünschatten</v>
      </c>
      <c r="J324" s="3" t="str">
        <f t="shared" ref="J324:J387" si="34">IF(A324&lt;&gt;C324,VLOOKUP(C324,$A$2:$E$9998,5,FALSE),"")</f>
        <v>Greenshade</v>
      </c>
      <c r="K324" s="3" t="str">
        <f t="shared" ref="K324:K387" si="35">IF(A324&lt;&gt;C324,VLOOKUP(C324,$A$2:$F$9998,6,FALSE),"")</f>
        <v>Prasin</v>
      </c>
      <c r="L324" s="21">
        <f t="shared" si="31"/>
        <v>558</v>
      </c>
      <c r="M324" s="21">
        <f t="shared" si="32"/>
        <v>108</v>
      </c>
      <c r="N324">
        <v>0</v>
      </c>
      <c r="O324" s="3" t="str">
        <f>VLOOKUP(N324,'LibSets constants'!$A$2:$B$999,2,FALSE)</f>
        <v>DLC_BASE_GAME</v>
      </c>
      <c r="P324" s="3" t="str">
        <f>VLOOKUP(N324,'LibSets constants'!$A$2:$C$999,3,FALSE)</f>
        <v>Included in base game</v>
      </c>
    </row>
    <row r="325" spans="1:16" x14ac:dyDescent="0.25">
      <c r="A325" s="13">
        <v>559</v>
      </c>
      <c r="B325" s="5">
        <f>VLOOKUP(A325,'ESO dumped ZoneData'!$A$3:$F$9999,2,FALSE)</f>
        <v>325</v>
      </c>
      <c r="C325" s="5">
        <f>VLOOKUP(A325,'ESO dumped ZoneData'!$A$3:$F$9999,3,FALSE)</f>
        <v>108</v>
      </c>
      <c r="D325" s="3" t="str">
        <f>VLOOKUP(A325,'ESO dumped ZoneData'!$A$3:$F$9999,4,FALSE)</f>
        <v>Valenherz</v>
      </c>
      <c r="E325" s="3" t="str">
        <f>VLOOKUP(A325,'ESO dumped ZoneData'!$A$3:$F$9999,5,FALSE)</f>
        <v>Valenheart</v>
      </c>
      <c r="F325" s="3" t="str">
        <f>VLOOKUP(A325,'ESO dumped ZoneData'!$A$3:$F$9999,6,FALSE)</f>
        <v>Valcœur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3"/>
        <v>Grünschatten</v>
      </c>
      <c r="J325" s="3" t="str">
        <f t="shared" si="34"/>
        <v>Greenshade</v>
      </c>
      <c r="K325" s="3" t="str">
        <f t="shared" si="35"/>
        <v>Prasin</v>
      </c>
      <c r="L325" s="21">
        <f t="shared" si="31"/>
        <v>559</v>
      </c>
      <c r="M325" s="21">
        <f t="shared" si="32"/>
        <v>108</v>
      </c>
      <c r="N325">
        <v>0</v>
      </c>
      <c r="O325" s="3" t="str">
        <f>VLOOKUP(N325,'LibSets constants'!$A$2:$B$999,2,FALSE)</f>
        <v>DLC_BASE_GAME</v>
      </c>
      <c r="P325" s="3" t="str">
        <f>VLOOKUP(N325,'LibSets constants'!$A$2:$C$999,3,FALSE)</f>
        <v>Included in base game</v>
      </c>
    </row>
    <row r="326" spans="1:16" x14ac:dyDescent="0.25">
      <c r="A326" s="13">
        <v>560</v>
      </c>
      <c r="B326" s="5">
        <f>VLOOKUP(A326,'ESO dumped ZoneData'!$A$3:$F$9999,2,FALSE)</f>
        <v>326</v>
      </c>
      <c r="C326" s="5">
        <f>VLOOKUP(A326,'ESO dumped ZoneData'!$A$3:$F$9999,3,FALSE)</f>
        <v>103</v>
      </c>
      <c r="D326" s="3" t="str">
        <f>VLOOKUP(A326,'ESO dumped ZoneData'!$A$3:$F$9999,4,FALSE)</f>
        <v>Das Hügelgrab von Nimalten</v>
      </c>
      <c r="E326" s="3" t="str">
        <f>VLOOKUP(A326,'ESO dumped ZoneData'!$A$3:$F$9999,5,FALSE)</f>
        <v>Nimalten Barrow</v>
      </c>
      <c r="F326" s="3" t="str">
        <f>VLOOKUP(A326,'ESO dumped ZoneData'!$A$3:$F$9999,6,FALSE)</f>
        <v>Le tertre de Nimalten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3"/>
        <v>Rift</v>
      </c>
      <c r="J326" s="3" t="str">
        <f t="shared" si="34"/>
        <v>The Rift</v>
      </c>
      <c r="K326" s="3" t="str">
        <f t="shared" si="35"/>
        <v>La Brèche</v>
      </c>
      <c r="L326" s="21">
        <f t="shared" si="31"/>
        <v>560</v>
      </c>
      <c r="M326" s="21">
        <f t="shared" si="32"/>
        <v>103</v>
      </c>
      <c r="N326">
        <v>0</v>
      </c>
      <c r="O326" s="3" t="str">
        <f>VLOOKUP(N326,'LibSets constants'!$A$2:$B$999,2,FALSE)</f>
        <v>DLC_BASE_GAME</v>
      </c>
      <c r="P326" s="3" t="str">
        <f>VLOOKUP(N326,'LibSets constants'!$A$2:$C$999,3,FALSE)</f>
        <v>Included in base game</v>
      </c>
    </row>
    <row r="327" spans="1:16" x14ac:dyDescent="0.25">
      <c r="A327" s="13">
        <v>561</v>
      </c>
      <c r="B327" s="5">
        <f>VLOOKUP(A327,'ESO dumped ZoneData'!$A$3:$F$9999,2,FALSE)</f>
        <v>327</v>
      </c>
      <c r="C327" s="5">
        <f>VLOOKUP(A327,'ESO dumped ZoneData'!$A$3:$F$9999,3,FALSE)</f>
        <v>108</v>
      </c>
      <c r="D327" s="3" t="str">
        <f>VLOOKUP(A327,'ESO dumped ZoneData'!$A$3:$F$9999,4,FALSE)</f>
        <v>Die Inseln der Pein</v>
      </c>
      <c r="E327" s="3" t="str">
        <f>VLOOKUP(A327,'ESO dumped ZoneData'!$A$3:$F$9999,5,FALSE)</f>
        <v>Isles of Torment</v>
      </c>
      <c r="F327" s="3" t="str">
        <f>VLOOKUP(A327,'ESO dumped ZoneData'!$A$3:$F$9999,6,FALSE)</f>
        <v>Les îles du Tourment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3"/>
        <v>Grünschatten</v>
      </c>
      <c r="J327" s="3" t="str">
        <f t="shared" si="34"/>
        <v>Greenshade</v>
      </c>
      <c r="K327" s="3" t="str">
        <f t="shared" si="35"/>
        <v>Prasin</v>
      </c>
      <c r="L327" s="21">
        <f t="shared" si="31"/>
        <v>561</v>
      </c>
      <c r="M327" s="21">
        <f t="shared" si="32"/>
        <v>108</v>
      </c>
      <c r="N327">
        <v>0</v>
      </c>
      <c r="O327" s="3" t="str">
        <f>VLOOKUP(N327,'LibSets constants'!$A$2:$B$999,2,FALSE)</f>
        <v>DLC_BASE_GAME</v>
      </c>
      <c r="P327" s="3" t="str">
        <f>VLOOKUP(N327,'LibSets constants'!$A$2:$C$999,3,FALSE)</f>
        <v>Included in base game</v>
      </c>
    </row>
    <row r="328" spans="1:16" x14ac:dyDescent="0.25">
      <c r="A328" s="13">
        <v>562</v>
      </c>
      <c r="B328" s="5">
        <f>VLOOKUP(A328,'ESO dumped ZoneData'!$A$3:$F$9999,2,FALSE)</f>
        <v>328</v>
      </c>
      <c r="C328" s="5">
        <f>VLOOKUP(A328,'ESO dumped ZoneData'!$A$3:$F$9999,3,FALSE)</f>
        <v>382</v>
      </c>
      <c r="D328" s="3" t="str">
        <f>VLOOKUP(A328,'ESO dumped ZoneData'!$A$3:$F$9999,4,FALSE)</f>
        <v>Khaj Knurral</v>
      </c>
      <c r="E328" s="3" t="str">
        <f>VLOOKUP(A328,'ESO dumped ZoneData'!$A$3:$F$9999,5,FALSE)</f>
        <v>Khaj Rawlith</v>
      </c>
      <c r="F328" s="3" t="str">
        <f>VLOOKUP(A328,'ESO dumped ZoneData'!$A$3:$F$9999,6,FALSE)</f>
        <v>Khaj Rawlith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3"/>
        <v>Schnittermark</v>
      </c>
      <c r="J328" s="3" t="str">
        <f t="shared" si="34"/>
        <v>Reaper's March</v>
      </c>
      <c r="K328" s="3" t="str">
        <f t="shared" si="35"/>
        <v>La marche de la Camarde</v>
      </c>
      <c r="L328" s="21">
        <f t="shared" si="31"/>
        <v>562</v>
      </c>
      <c r="M328" s="21">
        <f t="shared" si="32"/>
        <v>382</v>
      </c>
      <c r="N328">
        <v>0</v>
      </c>
      <c r="O328" s="3" t="str">
        <f>VLOOKUP(N328,'LibSets constants'!$A$2:$B$999,2,FALSE)</f>
        <v>DLC_BASE_GAME</v>
      </c>
      <c r="P328" s="3" t="str">
        <f>VLOOKUP(N328,'LibSets constants'!$A$2:$C$999,3,FALSE)</f>
        <v>Included in base game</v>
      </c>
    </row>
    <row r="329" spans="1:16" x14ac:dyDescent="0.25">
      <c r="A329" s="13">
        <v>565</v>
      </c>
      <c r="B329" s="5">
        <f>VLOOKUP(A329,'ESO dumped ZoneData'!$A$3:$F$9999,2,FALSE)</f>
        <v>329</v>
      </c>
      <c r="C329" s="5">
        <f>VLOOKUP(A329,'ESO dumped ZoneData'!$A$3:$F$9999,3,FALSE)</f>
        <v>382</v>
      </c>
      <c r="D329" s="3" t="str">
        <f>VLOOKUP(A329,'ESO dumped ZoneData'!$A$3:$F$9999,4,FALSE)</f>
        <v>Die Ren-dro-Kavernen</v>
      </c>
      <c r="E329" s="3" t="str">
        <f>VLOOKUP(A329,'ESO dumped ZoneData'!$A$3:$F$9999,5,FALSE)</f>
        <v>Ren-dro Caverns</v>
      </c>
      <c r="F329" s="3" t="str">
        <f>VLOOKUP(A329,'ESO dumped ZoneData'!$A$3:$F$9999,6,FALSE)</f>
        <v>Les cavernes de Ren-dro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3"/>
        <v>Schnittermark</v>
      </c>
      <c r="J329" s="3" t="str">
        <f t="shared" si="34"/>
        <v>Reaper's March</v>
      </c>
      <c r="K329" s="3" t="str">
        <f t="shared" si="35"/>
        <v>La marche de la Camarde</v>
      </c>
      <c r="L329" s="21">
        <f t="shared" si="31"/>
        <v>565</v>
      </c>
      <c r="M329" s="21">
        <f t="shared" si="32"/>
        <v>382</v>
      </c>
      <c r="N329">
        <v>0</v>
      </c>
      <c r="O329" s="3" t="str">
        <f>VLOOKUP(N329,'LibSets constants'!$A$2:$B$999,2,FALSE)</f>
        <v>DLC_BASE_GAME</v>
      </c>
      <c r="P329" s="3" t="str">
        <f>VLOOKUP(N329,'LibSets constants'!$A$2:$C$999,3,FALSE)</f>
        <v>Included in base game</v>
      </c>
    </row>
    <row r="330" spans="1:16" x14ac:dyDescent="0.25">
      <c r="A330" s="13">
        <v>566</v>
      </c>
      <c r="B330" s="5">
        <f>VLOOKUP(A330,'ESO dumped ZoneData'!$A$3:$F$9999,2,FALSE)</f>
        <v>330</v>
      </c>
      <c r="C330" s="5">
        <f>VLOOKUP(A330,'ESO dumped ZoneData'!$A$3:$F$9999,3,FALSE)</f>
        <v>3</v>
      </c>
      <c r="D330" s="3" t="str">
        <f>VLOOKUP(A330,'ESO dumped ZoneData'!$A$3:$F$9999,4,FALSE)</f>
        <v>Das Herz des Wyrdbaums</v>
      </c>
      <c r="E330" s="3" t="str">
        <f>VLOOKUP(A330,'ESO dumped ZoneData'!$A$3:$F$9999,5,FALSE)</f>
        <v>Heart of the Wyrd Tree</v>
      </c>
      <c r="F330" s="3" t="str">
        <f>VLOOKUP(A330,'ESO dumped ZoneData'!$A$3:$F$9999,6,FALSE)</f>
        <v>Le cœur de l'arbre du Wyrd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3"/>
        <v>Glenumbra</v>
      </c>
      <c r="J330" s="3" t="str">
        <f t="shared" si="34"/>
        <v>Glenumbra</v>
      </c>
      <c r="K330" s="3" t="str">
        <f t="shared" si="35"/>
        <v>La Glénumbrie</v>
      </c>
      <c r="L330" s="21">
        <f t="shared" si="31"/>
        <v>566</v>
      </c>
      <c r="M330" s="21">
        <f t="shared" si="32"/>
        <v>3</v>
      </c>
      <c r="N330">
        <v>0</v>
      </c>
      <c r="O330" s="3" t="str">
        <f>VLOOKUP(N330,'LibSets constants'!$A$2:$B$999,2,FALSE)</f>
        <v>DLC_BASE_GAME</v>
      </c>
      <c r="P330" s="3" t="str">
        <f>VLOOKUP(N330,'LibSets constants'!$A$2:$C$999,3,FALSE)</f>
        <v>Included in base game</v>
      </c>
    </row>
    <row r="331" spans="1:16" x14ac:dyDescent="0.25">
      <c r="A331" s="13">
        <v>567</v>
      </c>
      <c r="B331" s="5">
        <f>VLOOKUP(A331,'ESO dumped ZoneData'!$A$3:$F$9999,2,FALSE)</f>
        <v>331</v>
      </c>
      <c r="C331" s="5">
        <f>VLOOKUP(A331,'ESO dumped ZoneData'!$A$3:$F$9999,3,FALSE)</f>
        <v>103</v>
      </c>
      <c r="D331" s="3" t="str">
        <f>VLOOKUP(A331,'ESO dumped ZoneData'!$A$3:$F$9999,4,FALSE)</f>
        <v>Die Jagdgründe</v>
      </c>
      <c r="E331" s="3" t="str">
        <f>VLOOKUP(A331,'ESO dumped ZoneData'!$A$3:$F$9999,5,FALSE)</f>
        <v>The Hunting Grounds</v>
      </c>
      <c r="F331" s="3" t="str">
        <f>VLOOKUP(A331,'ESO dumped ZoneData'!$A$3:$F$9999,6,FALSE)</f>
        <v>Les Terrains de chasse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3"/>
        <v>Rift</v>
      </c>
      <c r="J331" s="3" t="str">
        <f t="shared" si="34"/>
        <v>The Rift</v>
      </c>
      <c r="K331" s="3" t="str">
        <f t="shared" si="35"/>
        <v>La Brèche</v>
      </c>
      <c r="L331" s="21">
        <f t="shared" si="31"/>
        <v>567</v>
      </c>
      <c r="M331" s="21">
        <f t="shared" si="32"/>
        <v>103</v>
      </c>
      <c r="N331">
        <v>0</v>
      </c>
      <c r="O331" s="3" t="str">
        <f>VLOOKUP(N331,'LibSets constants'!$A$2:$B$999,2,FALSE)</f>
        <v>DLC_BASE_GAME</v>
      </c>
      <c r="P331" s="3" t="str">
        <f>VLOOKUP(N331,'LibSets constants'!$A$2:$C$999,3,FALSE)</f>
        <v>Included in base game</v>
      </c>
    </row>
    <row r="332" spans="1:16" x14ac:dyDescent="0.25">
      <c r="A332" s="13">
        <v>569</v>
      </c>
      <c r="B332" s="5">
        <f>VLOOKUP(A332,'ESO dumped ZoneData'!$A$3:$F$9999,2,FALSE)</f>
        <v>332</v>
      </c>
      <c r="C332" s="5">
        <f>VLOOKUP(A332,'ESO dumped ZoneData'!$A$3:$F$9999,3,FALSE)</f>
        <v>104</v>
      </c>
      <c r="D332" s="3" t="str">
        <f>VLOOKUP(A332,'ESO dumped ZoneData'!$A$3:$F$9999,4,FALSE)</f>
        <v>Der Ash'abah-Pass</v>
      </c>
      <c r="E332" s="3" t="str">
        <f>VLOOKUP(A332,'ESO dumped ZoneData'!$A$3:$F$9999,5,FALSE)</f>
        <v>Ash'abah Pass</v>
      </c>
      <c r="F332" s="3" t="str">
        <f>VLOOKUP(A332,'ESO dumped ZoneData'!$A$3:$F$9999,6,FALSE)</f>
        <v>Le col d'Ash'abah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3"/>
        <v>Die Alik'r-Wüste</v>
      </c>
      <c r="J332" s="3" t="str">
        <f t="shared" si="34"/>
        <v>Alik'r Desert</v>
      </c>
      <c r="K332" s="3" t="str">
        <f t="shared" si="35"/>
        <v>Le désert d'Alik'r</v>
      </c>
      <c r="L332" s="21">
        <f t="shared" si="31"/>
        <v>569</v>
      </c>
      <c r="M332" s="21">
        <f t="shared" si="32"/>
        <v>104</v>
      </c>
      <c r="N332">
        <v>0</v>
      </c>
      <c r="O332" s="3" t="str">
        <f>VLOOKUP(N332,'LibSets constants'!$A$2:$B$999,2,FALSE)</f>
        <v>DLC_BASE_GAME</v>
      </c>
      <c r="P332" s="3" t="str">
        <f>VLOOKUP(N332,'LibSets constants'!$A$2:$C$999,3,FALSE)</f>
        <v>Included in base game</v>
      </c>
    </row>
    <row r="333" spans="1:16" x14ac:dyDescent="0.25">
      <c r="A333" s="13">
        <v>570</v>
      </c>
      <c r="B333" s="5">
        <f>VLOOKUP(A333,'ESO dumped ZoneData'!$A$3:$F$9999,2,FALSE)</f>
        <v>333</v>
      </c>
      <c r="C333" s="5">
        <f>VLOOKUP(A333,'ESO dumped ZoneData'!$A$3:$F$9999,3,FALSE)</f>
        <v>104</v>
      </c>
      <c r="D333" s="3" t="str">
        <f>VLOOKUP(A333,'ESO dumped ZoneData'!$A$3:$F$9999,4,FALSE)</f>
        <v>Tu'whaccas Heiligtum</v>
      </c>
      <c r="E333" s="3" t="str">
        <f>VLOOKUP(A333,'ESO dumped ZoneData'!$A$3:$F$9999,5,FALSE)</f>
        <v>Tu'whacca's Sanctum</v>
      </c>
      <c r="F333" s="3" t="str">
        <f>VLOOKUP(A333,'ESO dumped ZoneData'!$A$3:$F$9999,6,FALSE)</f>
        <v>Le sanctuaire de Tu'whacca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3"/>
        <v>Die Alik'r-Wüste</v>
      </c>
      <c r="J333" s="3" t="str">
        <f t="shared" si="34"/>
        <v>Alik'r Desert</v>
      </c>
      <c r="K333" s="3" t="str">
        <f t="shared" si="35"/>
        <v>Le désert d'Alik'r</v>
      </c>
      <c r="L333" s="21">
        <f t="shared" si="31"/>
        <v>570</v>
      </c>
      <c r="M333" s="21">
        <f t="shared" si="32"/>
        <v>104</v>
      </c>
      <c r="N333">
        <v>0</v>
      </c>
      <c r="O333" s="3" t="str">
        <f>VLOOKUP(N333,'LibSets constants'!$A$2:$B$999,2,FALSE)</f>
        <v>DLC_BASE_GAME</v>
      </c>
      <c r="P333" s="3" t="str">
        <f>VLOOKUP(N333,'LibSets constants'!$A$2:$C$999,3,FALSE)</f>
        <v>Included in base game</v>
      </c>
    </row>
    <row r="334" spans="1:16" x14ac:dyDescent="0.25">
      <c r="A334" s="13">
        <v>571</v>
      </c>
      <c r="B334" s="5">
        <f>VLOOKUP(A334,'ESO dumped ZoneData'!$A$3:$F$9999,2,FALSE)</f>
        <v>334</v>
      </c>
      <c r="C334" s="5">
        <f>VLOOKUP(A334,'ESO dumped ZoneData'!$A$3:$F$9999,3,FALSE)</f>
        <v>104</v>
      </c>
      <c r="D334" s="3" t="str">
        <f>VLOOKUP(A334,'ESO dumped ZoneData'!$A$3:$F$9999,4,FALSE)</f>
        <v>Suturahs Krypta</v>
      </c>
      <c r="E334" s="3" t="str">
        <f>VLOOKUP(A334,'ESO dumped ZoneData'!$A$3:$F$9999,5,FALSE)</f>
        <v>Suturah's Crypt</v>
      </c>
      <c r="F334" s="3" t="str">
        <f>VLOOKUP(A334,'ESO dumped ZoneData'!$A$3:$F$9999,6,FALSE)</f>
        <v>La crypte de Suturah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3"/>
        <v>Die Alik'r-Wüste</v>
      </c>
      <c r="J334" s="3" t="str">
        <f t="shared" si="34"/>
        <v>Alik'r Desert</v>
      </c>
      <c r="K334" s="3" t="str">
        <f t="shared" si="35"/>
        <v>Le désert d'Alik'r</v>
      </c>
      <c r="L334" s="21">
        <f t="shared" si="31"/>
        <v>571</v>
      </c>
      <c r="M334" s="21">
        <f t="shared" si="32"/>
        <v>104</v>
      </c>
      <c r="N334">
        <v>0</v>
      </c>
      <c r="O334" s="3" t="str">
        <f>VLOOKUP(N334,'LibSets constants'!$A$2:$B$999,2,FALSE)</f>
        <v>DLC_BASE_GAME</v>
      </c>
      <c r="P334" s="3" t="str">
        <f>VLOOKUP(N334,'LibSets constants'!$A$2:$C$999,3,FALSE)</f>
        <v>Included in base game</v>
      </c>
    </row>
    <row r="335" spans="1:16" x14ac:dyDescent="0.25">
      <c r="A335" s="13">
        <v>572</v>
      </c>
      <c r="B335" s="5">
        <f>VLOOKUP(A335,'ESO dumped ZoneData'!$A$3:$F$9999,2,FALSE)</f>
        <v>335</v>
      </c>
      <c r="C335" s="5">
        <f>VLOOKUP(A335,'ESO dumped ZoneData'!$A$3:$F$9999,3,FALSE)</f>
        <v>572</v>
      </c>
      <c r="D335" s="3" t="str">
        <f>VLOOKUP(A335,'ESO dumped ZoneData'!$A$3:$F$9999,4,FALSE)</f>
        <v>Stirk</v>
      </c>
      <c r="E335" s="3" t="str">
        <f>VLOOKUP(A335,'ESO dumped ZoneData'!$A$3:$F$9999,5,FALSE)</f>
        <v>Stirk</v>
      </c>
      <c r="F335" s="3" t="str">
        <f>VLOOKUP(A335,'ESO dumped ZoneData'!$A$3:$F$9999,6,FALSE)</f>
        <v>Stirk</v>
      </c>
      <c r="G335" s="3" t="str">
        <f t="array" ref="G335">IF(OR(EXACT(A335,'ESO Dungeon constants'!$F$3:$F$987)),"X","")</f>
        <v/>
      </c>
      <c r="H335" s="3" t="str">
        <f t="shared" si="30"/>
        <v>X</v>
      </c>
      <c r="I335" s="3" t="str">
        <f t="shared" si="33"/>
        <v/>
      </c>
      <c r="J335" s="3" t="str">
        <f t="shared" si="34"/>
        <v/>
      </c>
      <c r="K335" s="3" t="str">
        <f t="shared" si="35"/>
        <v/>
      </c>
      <c r="L335" s="21">
        <f t="shared" si="31"/>
        <v>572</v>
      </c>
      <c r="M335" s="21">
        <f t="shared" si="32"/>
        <v>572</v>
      </c>
      <c r="N335">
        <v>0</v>
      </c>
      <c r="O335" s="3" t="str">
        <f>VLOOKUP(N335,'LibSets constants'!$A$2:$B$999,2,FALSE)</f>
        <v>DLC_BASE_GAME</v>
      </c>
      <c r="P335" s="3" t="str">
        <f>VLOOKUP(N335,'LibSets constants'!$A$2:$C$999,3,FALSE)</f>
        <v>Included in base game</v>
      </c>
    </row>
    <row r="336" spans="1:16" x14ac:dyDescent="0.25">
      <c r="A336" s="13">
        <v>573</v>
      </c>
      <c r="B336" s="5">
        <f>VLOOKUP(A336,'ESO dumped ZoneData'!$A$3:$F$9999,2,FALSE)</f>
        <v>336</v>
      </c>
      <c r="C336" s="5">
        <f>VLOOKUP(A336,'ESO dumped ZoneData'!$A$3:$F$9999,3,FALSE)</f>
        <v>199</v>
      </c>
      <c r="D336" s="3" t="str">
        <f>VLOOKUP(A336,'ESO dumped ZoneData'!$A$3:$F$9999,4,FALSE)</f>
        <v>Das Refugium des Wurms</v>
      </c>
      <c r="E336" s="3" t="str">
        <f>VLOOKUP(A336,'ESO dumped ZoneData'!$A$3:$F$9999,5,FALSE)</f>
        <v>The Worm's Retreat</v>
      </c>
      <c r="F336" s="3" t="str">
        <f>VLOOKUP(A336,'ESO dumped ZoneData'!$A$3:$F$9999,6,FALSE)</f>
        <v>La Retraite du Ver</v>
      </c>
      <c r="G336" s="3" t="str">
        <f t="array" ref="G336">IF(OR(EXACT(A336,'ESO Dungeon constants'!$F$3:$F$987)),"X","")</f>
        <v/>
      </c>
      <c r="H336" s="3" t="str">
        <f t="shared" si="30"/>
        <v/>
      </c>
      <c r="I336" s="3" t="str">
        <f t="shared" si="33"/>
        <v>Die Zuflucht</v>
      </c>
      <c r="J336" s="3" t="str">
        <f t="shared" si="34"/>
        <v>The Harborage</v>
      </c>
      <c r="K336" s="3" t="str">
        <f t="shared" si="35"/>
        <v>Le port</v>
      </c>
      <c r="L336" s="21">
        <f t="shared" si="31"/>
        <v>573</v>
      </c>
      <c r="M336" s="21">
        <f t="shared" si="32"/>
        <v>199</v>
      </c>
      <c r="N336">
        <v>0</v>
      </c>
      <c r="O336" s="3" t="str">
        <f>VLOOKUP(N336,'LibSets constants'!$A$2:$B$999,2,FALSE)</f>
        <v>DLC_BASE_GAME</v>
      </c>
      <c r="P336" s="3" t="str">
        <f>VLOOKUP(N336,'LibSets constants'!$A$2:$C$999,3,FALSE)</f>
        <v>Included in base game</v>
      </c>
    </row>
    <row r="337" spans="1:16" x14ac:dyDescent="0.25">
      <c r="A337" s="13">
        <v>574</v>
      </c>
      <c r="B337" s="5">
        <f>VLOOKUP(A337,'ESO dumped ZoneData'!$A$3:$F$9999,2,FALSE)</f>
        <v>337</v>
      </c>
      <c r="C337" s="5">
        <f>VLOOKUP(A337,'ESO dumped ZoneData'!$A$3:$F$9999,3,FALSE)</f>
        <v>199</v>
      </c>
      <c r="D337" s="3" t="str">
        <f>VLOOKUP(A337,'ESO dumped ZoneData'!$A$3:$F$9999,4,FALSE)</f>
        <v>Das Tal der Klingen</v>
      </c>
      <c r="E337" s="3" t="str">
        <f>VLOOKUP(A337,'ESO dumped ZoneData'!$A$3:$F$9999,5,FALSE)</f>
        <v>The Valley of Blades</v>
      </c>
      <c r="F337" s="3" t="str">
        <f>VLOOKUP(A337,'ESO dumped ZoneData'!$A$3:$F$9999,6,FALSE)</f>
        <v>La vallée des lames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3"/>
        <v>Die Zuflucht</v>
      </c>
      <c r="J337" s="3" t="str">
        <f t="shared" si="34"/>
        <v>The Harborage</v>
      </c>
      <c r="K337" s="3" t="str">
        <f t="shared" si="35"/>
        <v>Le port</v>
      </c>
      <c r="L337" s="21">
        <f t="shared" si="31"/>
        <v>574</v>
      </c>
      <c r="M337" s="21">
        <f t="shared" si="32"/>
        <v>199</v>
      </c>
      <c r="N337">
        <v>0</v>
      </c>
      <c r="O337" s="3" t="str">
        <f>VLOOKUP(N337,'LibSets constants'!$A$2:$B$999,2,FALSE)</f>
        <v>DLC_BASE_GAME</v>
      </c>
      <c r="P337" s="3" t="str">
        <f>VLOOKUP(N337,'LibSets constants'!$A$2:$C$999,3,FALSE)</f>
        <v>Included in base game</v>
      </c>
    </row>
    <row r="338" spans="1:16" x14ac:dyDescent="0.25">
      <c r="A338" s="13">
        <v>575</v>
      </c>
      <c r="B338" s="5">
        <f>VLOOKUP(A338,'ESO dumped ZoneData'!$A$3:$F$9999,2,FALSE)</f>
        <v>338</v>
      </c>
      <c r="C338" s="5">
        <f>VLOOKUP(A338,'ESO dumped ZoneData'!$A$3:$F$9999,3,FALSE)</f>
        <v>108</v>
      </c>
      <c r="D338" s="3" t="str">
        <f>VLOOKUP(A338,'ESO dumped ZoneData'!$A$3:$F$9999,4,FALSE)</f>
        <v>Carac Dena</v>
      </c>
      <c r="E338" s="3" t="str">
        <f>VLOOKUP(A338,'ESO dumped ZoneData'!$A$3:$F$9999,5,FALSE)</f>
        <v>Carac Dena</v>
      </c>
      <c r="F338" s="3" t="str">
        <f>VLOOKUP(A338,'ESO dumped ZoneData'!$A$3:$F$9999,6,FALSE)</f>
        <v>Carac Dena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3"/>
        <v>Grünschatten</v>
      </c>
      <c r="J338" s="3" t="str">
        <f t="shared" si="34"/>
        <v>Greenshade</v>
      </c>
      <c r="K338" s="3" t="str">
        <f t="shared" si="35"/>
        <v>Prasin</v>
      </c>
      <c r="L338" s="21">
        <f t="shared" si="31"/>
        <v>575</v>
      </c>
      <c r="M338" s="21">
        <f t="shared" si="32"/>
        <v>108</v>
      </c>
      <c r="N338">
        <v>0</v>
      </c>
      <c r="O338" s="3" t="str">
        <f>VLOOKUP(N338,'LibSets constants'!$A$2:$B$999,2,FALSE)</f>
        <v>DLC_BASE_GAME</v>
      </c>
      <c r="P338" s="3" t="str">
        <f>VLOOKUP(N338,'LibSets constants'!$A$2:$C$999,3,FALSE)</f>
        <v>Included in base game</v>
      </c>
    </row>
    <row r="339" spans="1:16" x14ac:dyDescent="0.25">
      <c r="A339" s="13">
        <v>576</v>
      </c>
      <c r="B339" s="5">
        <f>VLOOKUP(A339,'ESO dumped ZoneData'!$A$3:$F$9999,2,FALSE)</f>
        <v>339</v>
      </c>
      <c r="C339" s="5">
        <f>VLOOKUP(A339,'ESO dumped ZoneData'!$A$3:$F$9999,3,FALSE)</f>
        <v>108</v>
      </c>
      <c r="D339" s="3" t="str">
        <f>VLOOKUP(A339,'ESO dumped ZoneData'!$A$3:$F$9999,4,FALSE)</f>
        <v>Gurzags Mine</v>
      </c>
      <c r="E339" s="3" t="str">
        <f>VLOOKUP(A339,'ESO dumped ZoneData'!$A$3:$F$9999,5,FALSE)</f>
        <v>Gurzag's Mine</v>
      </c>
      <c r="F339" s="3" t="str">
        <f>VLOOKUP(A339,'ESO dumped ZoneData'!$A$3:$F$9999,6,FALSE)</f>
        <v>La mine de Gurzag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3"/>
        <v>Grünschatten</v>
      </c>
      <c r="J339" s="3" t="str">
        <f t="shared" si="34"/>
        <v>Greenshade</v>
      </c>
      <c r="K339" s="3" t="str">
        <f t="shared" si="35"/>
        <v>Prasin</v>
      </c>
      <c r="L339" s="21">
        <f t="shared" si="31"/>
        <v>576</v>
      </c>
      <c r="M339" s="21">
        <f t="shared" si="32"/>
        <v>108</v>
      </c>
      <c r="N339">
        <v>0</v>
      </c>
      <c r="O339" s="3" t="str">
        <f>VLOOKUP(N339,'LibSets constants'!$A$2:$B$999,2,FALSE)</f>
        <v>DLC_BASE_GAME</v>
      </c>
      <c r="P339" s="3" t="str">
        <f>VLOOKUP(N339,'LibSets constants'!$A$2:$C$999,3,FALSE)</f>
        <v>Included in base game</v>
      </c>
    </row>
    <row r="340" spans="1:16" x14ac:dyDescent="0.25">
      <c r="A340" s="13">
        <v>577</v>
      </c>
      <c r="B340" s="5">
        <f>VLOOKUP(A340,'ESO dumped ZoneData'!$A$3:$F$9999,2,FALSE)</f>
        <v>340</v>
      </c>
      <c r="C340" s="5">
        <f>VLOOKUP(A340,'ESO dumped ZoneData'!$A$3:$F$9999,3,FALSE)</f>
        <v>108</v>
      </c>
      <c r="D340" s="3" t="str">
        <f>VLOOKUP(A340,'ESO dumped ZoneData'!$A$3:$F$9999,4,FALSE)</f>
        <v>Unterwurz</v>
      </c>
      <c r="E340" s="3" t="str">
        <f>VLOOKUP(A340,'ESO dumped ZoneData'!$A$3:$F$9999,5,FALSE)</f>
        <v>The Underroot</v>
      </c>
      <c r="F340" s="3" t="str">
        <f>VLOOKUP(A340,'ESO dumped ZoneData'!$A$3:$F$9999,6,FALSE)</f>
        <v>La Souracine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3"/>
        <v>Grünschatten</v>
      </c>
      <c r="J340" s="3" t="str">
        <f t="shared" si="34"/>
        <v>Greenshade</v>
      </c>
      <c r="K340" s="3" t="str">
        <f t="shared" si="35"/>
        <v>Prasin</v>
      </c>
      <c r="L340" s="21">
        <f t="shared" si="31"/>
        <v>577</v>
      </c>
      <c r="M340" s="21">
        <f t="shared" si="32"/>
        <v>108</v>
      </c>
      <c r="N340">
        <v>0</v>
      </c>
      <c r="O340" s="3" t="str">
        <f>VLOOKUP(N340,'LibSets constants'!$A$2:$B$999,2,FALSE)</f>
        <v>DLC_BASE_GAME</v>
      </c>
      <c r="P340" s="3" t="str">
        <f>VLOOKUP(N340,'LibSets constants'!$A$2:$C$999,3,FALSE)</f>
        <v>Included in base game</v>
      </c>
    </row>
    <row r="341" spans="1:16" x14ac:dyDescent="0.25">
      <c r="A341" s="13">
        <v>578</v>
      </c>
      <c r="B341" s="5">
        <f>VLOOKUP(A341,'ESO dumped ZoneData'!$A$3:$F$9999,2,FALSE)</f>
        <v>341</v>
      </c>
      <c r="C341" s="5">
        <f>VLOOKUP(A341,'ESO dumped ZoneData'!$A$3:$F$9999,3,FALSE)</f>
        <v>108</v>
      </c>
      <c r="D341" s="3" t="str">
        <f>VLOOKUP(A341,'ESO dumped ZoneData'!$A$3:$F$9999,4,FALSE)</f>
        <v>Naril Nagaia</v>
      </c>
      <c r="E341" s="3" t="str">
        <f>VLOOKUP(A341,'ESO dumped ZoneData'!$A$3:$F$9999,5,FALSE)</f>
        <v>Naril Nagaia</v>
      </c>
      <c r="F341" s="3" t="str">
        <f>VLOOKUP(A341,'ESO dumped ZoneData'!$A$3:$F$9999,6,FALSE)</f>
        <v>Naril Nagaïa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3"/>
        <v>Grünschatten</v>
      </c>
      <c r="J341" s="3" t="str">
        <f t="shared" si="34"/>
        <v>Greenshade</v>
      </c>
      <c r="K341" s="3" t="str">
        <f t="shared" si="35"/>
        <v>Prasin</v>
      </c>
      <c r="L341" s="21">
        <f t="shared" si="31"/>
        <v>578</v>
      </c>
      <c r="M341" s="21">
        <f t="shared" si="32"/>
        <v>108</v>
      </c>
      <c r="N341">
        <v>0</v>
      </c>
      <c r="O341" s="3" t="str">
        <f>VLOOKUP(N341,'LibSets constants'!$A$2:$B$999,2,FALSE)</f>
        <v>DLC_BASE_GAME</v>
      </c>
      <c r="P341" s="3" t="str">
        <f>VLOOKUP(N341,'LibSets constants'!$A$2:$C$999,3,FALSE)</f>
        <v>Included in base game</v>
      </c>
    </row>
    <row r="342" spans="1:16" x14ac:dyDescent="0.25">
      <c r="A342" s="13">
        <v>579</v>
      </c>
      <c r="B342" s="5">
        <f>VLOOKUP(A342,'ESO dumped ZoneData'!$A$3:$F$9999,2,FALSE)</f>
        <v>342</v>
      </c>
      <c r="C342" s="5">
        <f>VLOOKUP(A342,'ESO dumped ZoneData'!$A$3:$F$9999,3,FALSE)</f>
        <v>108</v>
      </c>
      <c r="D342" s="3" t="str">
        <f>VLOOKUP(A342,'ESO dumped ZoneData'!$A$3:$F$9999,4,FALSE)</f>
        <v>Der Zankweiberbau</v>
      </c>
      <c r="E342" s="3" t="str">
        <f>VLOOKUP(A342,'ESO dumped ZoneData'!$A$3:$F$9999,5,FALSE)</f>
        <v>Harridan's Lair</v>
      </c>
      <c r="F342" s="3" t="str">
        <f>VLOOKUP(A342,'ESO dumped ZoneData'!$A$3:$F$9999,6,FALSE)</f>
        <v>La tanière de l'Haridelle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3"/>
        <v>Grünschatten</v>
      </c>
      <c r="J342" s="3" t="str">
        <f t="shared" si="34"/>
        <v>Greenshade</v>
      </c>
      <c r="K342" s="3" t="str">
        <f t="shared" si="35"/>
        <v>Prasin</v>
      </c>
      <c r="L342" s="21">
        <f t="shared" si="31"/>
        <v>579</v>
      </c>
      <c r="M342" s="21">
        <f t="shared" si="32"/>
        <v>108</v>
      </c>
      <c r="N342">
        <v>0</v>
      </c>
      <c r="O342" s="3" t="str">
        <f>VLOOKUP(N342,'LibSets constants'!$A$2:$B$999,2,FALSE)</f>
        <v>DLC_BASE_GAME</v>
      </c>
      <c r="P342" s="3" t="str">
        <f>VLOOKUP(N342,'LibSets constants'!$A$2:$C$999,3,FALSE)</f>
        <v>Included in base game</v>
      </c>
    </row>
    <row r="343" spans="1:16" x14ac:dyDescent="0.25">
      <c r="A343" s="13">
        <v>580</v>
      </c>
      <c r="B343" s="5">
        <f>VLOOKUP(A343,'ESO dumped ZoneData'!$A$3:$F$9999,2,FALSE)</f>
        <v>343</v>
      </c>
      <c r="C343" s="5">
        <f>VLOOKUP(A343,'ESO dumped ZoneData'!$A$3:$F$9999,3,FALSE)</f>
        <v>108</v>
      </c>
      <c r="D343" s="3" t="str">
        <f>VLOOKUP(A343,'ESO dumped ZoneData'!$A$3:$F$9999,4,FALSE)</f>
        <v>Die Hügelgrabung</v>
      </c>
      <c r="E343" s="3" t="str">
        <f>VLOOKUP(A343,'ESO dumped ZoneData'!$A$3:$F$9999,5,FALSE)</f>
        <v>Barrow Trench</v>
      </c>
      <c r="F343" s="3" t="str">
        <f>VLOOKUP(A343,'ESO dumped ZoneData'!$A$3:$F$9999,6,FALSE)</f>
        <v>La Tranchée du tertre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3"/>
        <v>Grünschatten</v>
      </c>
      <c r="J343" s="3" t="str">
        <f t="shared" si="34"/>
        <v>Greenshade</v>
      </c>
      <c r="K343" s="3" t="str">
        <f t="shared" si="35"/>
        <v>Prasin</v>
      </c>
      <c r="L343" s="21">
        <f t="shared" si="31"/>
        <v>580</v>
      </c>
      <c r="M343" s="21">
        <f t="shared" si="32"/>
        <v>108</v>
      </c>
      <c r="N343">
        <v>0</v>
      </c>
      <c r="O343" s="3" t="str">
        <f>VLOOKUP(N343,'LibSets constants'!$A$2:$B$999,2,FALSE)</f>
        <v>DLC_BASE_GAME</v>
      </c>
      <c r="P343" s="3" t="str">
        <f>VLOOKUP(N343,'LibSets constants'!$A$2:$C$999,3,FALSE)</f>
        <v>Included in base game</v>
      </c>
    </row>
    <row r="344" spans="1:16" x14ac:dyDescent="0.25">
      <c r="A344" s="13">
        <v>581</v>
      </c>
      <c r="B344" s="5">
        <f>VLOOKUP(A344,'ESO dumped ZoneData'!$A$3:$F$9999,2,FALSE)</f>
        <v>344</v>
      </c>
      <c r="C344" s="5">
        <f>VLOOKUP(A344,'ESO dumped ZoneData'!$A$3:$F$9999,3,FALSE)</f>
        <v>199</v>
      </c>
      <c r="D344" s="3" t="str">
        <f>VLOOKUP(A344,'ESO dumped ZoneData'!$A$3:$F$9999,4,FALSE)</f>
        <v>Herzenskummer</v>
      </c>
      <c r="E344" s="3" t="str">
        <f>VLOOKUP(A344,'ESO dumped ZoneData'!$A$3:$F$9999,5,FALSE)</f>
        <v>Heart's Grief</v>
      </c>
      <c r="F344" s="3" t="str">
        <f>VLOOKUP(A344,'ESO dumped ZoneData'!$A$3:$F$9999,6,FALSE)</f>
        <v>La Peine de cœur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3"/>
        <v>Die Zuflucht</v>
      </c>
      <c r="J344" s="3" t="str">
        <f t="shared" si="34"/>
        <v>The Harborage</v>
      </c>
      <c r="K344" s="3" t="str">
        <f t="shared" si="35"/>
        <v>Le port</v>
      </c>
      <c r="L344" s="21">
        <f t="shared" si="31"/>
        <v>581</v>
      </c>
      <c r="M344" s="21">
        <f t="shared" si="32"/>
        <v>199</v>
      </c>
      <c r="N344">
        <v>0</v>
      </c>
      <c r="O344" s="3" t="str">
        <f>VLOOKUP(N344,'LibSets constants'!$A$2:$B$999,2,FALSE)</f>
        <v>DLC_BASE_GAME</v>
      </c>
      <c r="P344" s="3" t="str">
        <f>VLOOKUP(N344,'LibSets constants'!$A$2:$C$999,3,FALSE)</f>
        <v>Included in base game</v>
      </c>
    </row>
    <row r="345" spans="1:16" x14ac:dyDescent="0.25">
      <c r="A345" s="13">
        <v>582</v>
      </c>
      <c r="B345" s="5">
        <f>VLOOKUP(A345,'ESO dumped ZoneData'!$A$3:$F$9999,2,FALSE)</f>
        <v>345</v>
      </c>
      <c r="C345" s="5">
        <f>VLOOKUP(A345,'ESO dumped ZoneData'!$A$3:$F$9999,3,FALSE)</f>
        <v>381</v>
      </c>
      <c r="D345" s="3" t="str">
        <f>VLOOKUP(A345,'ESO dumped ZoneData'!$A$3:$F$9999,4,FALSE)</f>
        <v>Der Tempel von Auri-El</v>
      </c>
      <c r="E345" s="3" t="str">
        <f>VLOOKUP(A345,'ESO dumped ZoneData'!$A$3:$F$9999,5,FALSE)</f>
        <v>Temple of Auri-El</v>
      </c>
      <c r="F345" s="3" t="str">
        <f>VLOOKUP(A345,'ESO dumped ZoneData'!$A$3:$F$9999,6,FALSE)</f>
        <v>Le Temple d'Auri-El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3"/>
        <v>Auridon</v>
      </c>
      <c r="J345" s="3" t="str">
        <f t="shared" si="34"/>
        <v>Auridon</v>
      </c>
      <c r="K345" s="3" t="str">
        <f t="shared" si="35"/>
        <v>Auridia</v>
      </c>
      <c r="L345" s="21">
        <f t="shared" si="31"/>
        <v>582</v>
      </c>
      <c r="M345" s="21">
        <f t="shared" si="32"/>
        <v>381</v>
      </c>
      <c r="N345">
        <v>0</v>
      </c>
      <c r="O345" s="3" t="str">
        <f>VLOOKUP(N345,'LibSets constants'!$A$2:$B$999,2,FALSE)</f>
        <v>DLC_BASE_GAME</v>
      </c>
      <c r="P345" s="3" t="str">
        <f>VLOOKUP(N345,'LibSets constants'!$A$2:$C$999,3,FALSE)</f>
        <v>Included in base game</v>
      </c>
    </row>
    <row r="346" spans="1:16" x14ac:dyDescent="0.25">
      <c r="A346" s="13">
        <v>584</v>
      </c>
      <c r="B346" s="5">
        <f>VLOOKUP(A346,'ESO dumped ZoneData'!$A$3:$F$9999,2,FALSE)</f>
        <v>346</v>
      </c>
      <c r="C346" s="5">
        <f>VLOOKUP(A346,'ESO dumped ZoneData'!$A$3:$F$9999,3,FALSE)</f>
        <v>584</v>
      </c>
      <c r="D346" s="3" t="str">
        <f>VLOOKUP(A346,'ESO dumped ZoneData'!$A$3:$F$9999,4,FALSE)</f>
        <v>Die Kaiserstadt</v>
      </c>
      <c r="E346" s="3" t="str">
        <f>VLOOKUP(A346,'ESO dumped ZoneData'!$A$3:$F$9999,5,FALSE)</f>
        <v>Imperial City</v>
      </c>
      <c r="F346" s="3" t="str">
        <f>VLOOKUP(A346,'ESO dumped ZoneData'!$A$3:$F$9999,6,FALSE)</f>
        <v>La cité impériale</v>
      </c>
      <c r="G346" s="3" t="str">
        <f t="array" ref="G346">IF(OR(EXACT(A346,'ESO Dungeon constants'!$F$3:$F$987)),"X","")</f>
        <v/>
      </c>
      <c r="H346" s="3" t="str">
        <f t="shared" si="30"/>
        <v>X</v>
      </c>
      <c r="I346" s="3" t="str">
        <f t="shared" si="33"/>
        <v/>
      </c>
      <c r="J346" s="3" t="str">
        <f t="shared" si="34"/>
        <v/>
      </c>
      <c r="K346" s="3" t="str">
        <f t="shared" si="35"/>
        <v/>
      </c>
      <c r="L346" s="21">
        <f t="shared" si="31"/>
        <v>584</v>
      </c>
      <c r="M346" s="21">
        <f t="shared" si="32"/>
        <v>584</v>
      </c>
      <c r="N346">
        <v>1</v>
      </c>
      <c r="O346" s="3" t="str">
        <f>VLOOKUP(N346,'LibSets constants'!$A$2:$B$999,2,FALSE)</f>
        <v>DLC_IMPERIAL_CITY</v>
      </c>
      <c r="P346" s="3" t="str">
        <f>VLOOKUP(N346,'LibSets constants'!$A$2:$C$999,3,FALSE)</f>
        <v>Imperial City</v>
      </c>
    </row>
    <row r="347" spans="1:16" x14ac:dyDescent="0.25">
      <c r="A347" s="13">
        <v>585</v>
      </c>
      <c r="B347" s="5">
        <f>VLOOKUP(A347,'ESO dumped ZoneData'!$A$3:$F$9999,2,FALSE)</f>
        <v>347</v>
      </c>
      <c r="C347" s="5">
        <f>VLOOKUP(A347,'ESO dumped ZoneData'!$A$3:$F$9999,3,FALSE)</f>
        <v>92</v>
      </c>
      <c r="D347" s="3" t="str">
        <f>VLOOKUP(A347,'ESO dumped ZoneData'!$A$3:$F$9999,4,FALSE)</f>
        <v>Die Schwelle von Nchu Duabthar</v>
      </c>
      <c r="E347" s="3" t="str">
        <f>VLOOKUP(A347,'ESO dumped ZoneData'!$A$3:$F$9999,5,FALSE)</f>
        <v>Nchu Duabthar Threshold</v>
      </c>
      <c r="F347" s="3" t="str">
        <f>VLOOKUP(A347,'ESO dumped ZoneData'!$A$3:$F$9999,6,FALSE)</f>
        <v>Le seuil de Nchu Duabthar</v>
      </c>
      <c r="G347" s="3" t="str">
        <f t="array" ref="G347">IF(OR(EXACT(A347,'ESO Dungeon constants'!$F$3:$F$987)),"X","")</f>
        <v/>
      </c>
      <c r="H347" s="3" t="str">
        <f t="shared" si="30"/>
        <v/>
      </c>
      <c r="I347" s="3" t="str">
        <f t="shared" si="33"/>
        <v>Bangkorai</v>
      </c>
      <c r="J347" s="3" t="str">
        <f t="shared" si="34"/>
        <v>Bangkorai</v>
      </c>
      <c r="K347" s="3" t="str">
        <f t="shared" si="35"/>
        <v>Bangkoraï</v>
      </c>
      <c r="L347" s="21">
        <f t="shared" si="31"/>
        <v>585</v>
      </c>
      <c r="M347" s="21">
        <f t="shared" si="32"/>
        <v>92</v>
      </c>
      <c r="N347">
        <v>0</v>
      </c>
      <c r="O347" s="3" t="str">
        <f>VLOOKUP(N347,'LibSets constants'!$A$2:$B$999,2,FALSE)</f>
        <v>DLC_BASE_GAME</v>
      </c>
      <c r="P347" s="3" t="str">
        <f>VLOOKUP(N347,'LibSets constants'!$A$2:$C$999,3,FALSE)</f>
        <v>Included in base game</v>
      </c>
    </row>
    <row r="348" spans="1:16" x14ac:dyDescent="0.25">
      <c r="A348" s="13">
        <v>586</v>
      </c>
      <c r="B348" s="5">
        <f>VLOOKUP(A348,'ESO dumped ZoneData'!$A$3:$F$9999,2,FALSE)</f>
        <v>348</v>
      </c>
      <c r="C348" s="5">
        <f>VLOOKUP(A348,'ESO dumped ZoneData'!$A$3:$F$9999,3,FALSE)</f>
        <v>586</v>
      </c>
      <c r="D348" s="3" t="str">
        <f>VLOOKUP(A348,'ESO dumped ZoneData'!$A$3:$F$9999,4,FALSE)</f>
        <v>Der Wehklagende Kerker</v>
      </c>
      <c r="E348" s="3" t="str">
        <f>VLOOKUP(A348,'ESO dumped ZoneData'!$A$3:$F$9999,5,FALSE)</f>
        <v>The Wailing Prison</v>
      </c>
      <c r="F348" s="3" t="str">
        <f>VLOOKUP(A348,'ESO dumped ZoneData'!$A$3:$F$9999,6,FALSE)</f>
        <v>La Prison des lamentations</v>
      </c>
      <c r="G348" s="3" t="str">
        <f t="array" ref="G348">IF(OR(EXACT(A348,'ESO Dungeon constants'!$F$3:$F$987)),"X","")</f>
        <v/>
      </c>
      <c r="H348" s="3" t="str">
        <f t="shared" si="30"/>
        <v>X</v>
      </c>
      <c r="I348" s="3" t="str">
        <f t="shared" si="33"/>
        <v/>
      </c>
      <c r="J348" s="3" t="str">
        <f t="shared" si="34"/>
        <v/>
      </c>
      <c r="K348" s="3" t="str">
        <f t="shared" si="35"/>
        <v/>
      </c>
      <c r="L348" s="21">
        <f t="shared" si="31"/>
        <v>586</v>
      </c>
      <c r="M348" s="21">
        <f t="shared" si="32"/>
        <v>586</v>
      </c>
      <c r="N348">
        <v>0</v>
      </c>
      <c r="O348" s="3" t="str">
        <f>VLOOKUP(N348,'LibSets constants'!$A$2:$B$999,2,FALSE)</f>
        <v>DLC_BASE_GAME</v>
      </c>
      <c r="P348" s="3" t="str">
        <f>VLOOKUP(N348,'LibSets constants'!$A$2:$C$999,3,FALSE)</f>
        <v>Included in base game</v>
      </c>
    </row>
    <row r="349" spans="1:16" x14ac:dyDescent="0.25">
      <c r="A349" s="13">
        <v>587</v>
      </c>
      <c r="B349" s="5">
        <f>VLOOKUP(A349,'ESO dumped ZoneData'!$A$3:$F$9999,2,FALSE)</f>
        <v>349</v>
      </c>
      <c r="C349" s="5">
        <f>VLOOKUP(A349,'ESO dumped ZoneData'!$A$3:$F$9999,3,FALSE)</f>
        <v>20</v>
      </c>
      <c r="D349" s="3" t="str">
        <f>VLOOKUP(A349,'ESO dumped ZoneData'!$A$3:$F$9999,4,FALSE)</f>
        <v>Der Fieberzwinger</v>
      </c>
      <c r="E349" s="3" t="str">
        <f>VLOOKUP(A349,'ESO dumped ZoneData'!$A$3:$F$9999,5,FALSE)</f>
        <v>Fevered Mews</v>
      </c>
      <c r="F349" s="3" t="str">
        <f>VLOOKUP(A349,'ESO dumped ZoneData'!$A$3:$F$9999,6,FALSE)</f>
        <v>Les écuries enfiévrées</v>
      </c>
      <c r="G349" s="3" t="str">
        <f t="array" ref="G349">IF(OR(EXACT(A349,'ESO Dungeon constants'!$F$3:$F$987)),"X","")</f>
        <v/>
      </c>
      <c r="H349" s="3" t="str">
        <f t="shared" si="30"/>
        <v/>
      </c>
      <c r="I349" s="3" t="str">
        <f t="shared" si="33"/>
        <v>Kluftspitze</v>
      </c>
      <c r="J349" s="3" t="str">
        <f t="shared" si="34"/>
        <v>Rivenspire</v>
      </c>
      <c r="K349" s="3" t="str">
        <f t="shared" si="35"/>
        <v>Fendretour</v>
      </c>
      <c r="L349" s="21">
        <f t="shared" si="31"/>
        <v>587</v>
      </c>
      <c r="M349" s="21">
        <f t="shared" si="32"/>
        <v>20</v>
      </c>
      <c r="N349">
        <v>0</v>
      </c>
      <c r="O349" s="3" t="str">
        <f>VLOOKUP(N349,'LibSets constants'!$A$2:$B$999,2,FALSE)</f>
        <v>DLC_BASE_GAME</v>
      </c>
      <c r="P349" s="3" t="str">
        <f>VLOOKUP(N349,'LibSets constants'!$A$2:$C$999,3,FALSE)</f>
        <v>Included in base game</v>
      </c>
    </row>
    <row r="350" spans="1:16" x14ac:dyDescent="0.25">
      <c r="A350" s="13">
        <v>588</v>
      </c>
      <c r="B350" s="5">
        <f>VLOOKUP(A350,'ESO dumped ZoneData'!$A$3:$F$9999,2,FALSE)</f>
        <v>350</v>
      </c>
      <c r="C350" s="5">
        <f>VLOOKUP(A350,'ESO dumped ZoneData'!$A$3:$F$9999,3,FALSE)</f>
        <v>20</v>
      </c>
      <c r="D350" s="3" t="str">
        <f>VLOOKUP(A350,'ESO dumped ZoneData'!$A$3:$F$9999,4,FALSE)</f>
        <v>Die Unheilsklippe</v>
      </c>
      <c r="E350" s="3" t="str">
        <f>VLOOKUP(A350,'ESO dumped ZoneData'!$A$3:$F$9999,5,FALSE)</f>
        <v>Doomcrag</v>
      </c>
      <c r="F350" s="3" t="str">
        <f>VLOOKUP(A350,'ESO dumped ZoneData'!$A$3:$F$9999,6,FALSE)</f>
        <v>Morteroche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3"/>
        <v>Kluftspitze</v>
      </c>
      <c r="J350" s="3" t="str">
        <f t="shared" si="34"/>
        <v>Rivenspire</v>
      </c>
      <c r="K350" s="3" t="str">
        <f t="shared" si="35"/>
        <v>Fendretour</v>
      </c>
      <c r="L350" s="21">
        <f t="shared" si="31"/>
        <v>588</v>
      </c>
      <c r="M350" s="21">
        <f t="shared" si="32"/>
        <v>20</v>
      </c>
      <c r="N350">
        <v>0</v>
      </c>
      <c r="O350" s="3" t="str">
        <f>VLOOKUP(N350,'LibSets constants'!$A$2:$B$999,2,FALSE)</f>
        <v>DLC_BASE_GAME</v>
      </c>
      <c r="P350" s="3" t="str">
        <f>VLOOKUP(N350,'LibSets constants'!$A$2:$C$999,3,FALSE)</f>
        <v>Included in base game</v>
      </c>
    </row>
    <row r="351" spans="1:16" x14ac:dyDescent="0.25">
      <c r="A351" s="13">
        <v>589</v>
      </c>
      <c r="B351" s="5">
        <f>VLOOKUP(A351,'ESO dumped ZoneData'!$A$3:$F$9999,2,FALSE)</f>
        <v>351</v>
      </c>
      <c r="C351" s="5">
        <f>VLOOKUP(A351,'ESO dumped ZoneData'!$A$3:$F$9999,3,FALSE)</f>
        <v>20</v>
      </c>
      <c r="D351" s="3" t="str">
        <f>VLOOKUP(A351,'ESO dumped ZoneData'!$A$3:$F$9999,4,FALSE)</f>
        <v>Nordspitz</v>
      </c>
      <c r="E351" s="3" t="str">
        <f>VLOOKUP(A351,'ESO dumped ZoneData'!$A$3:$F$9999,5,FALSE)</f>
        <v>Northpoint</v>
      </c>
      <c r="F351" s="3" t="str">
        <f>VLOOKUP(A351,'ESO dumped ZoneData'!$A$3:$F$9999,6,FALSE)</f>
        <v>Pointe-Nord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3"/>
        <v>Kluftspitze</v>
      </c>
      <c r="J351" s="3" t="str">
        <f t="shared" si="34"/>
        <v>Rivenspire</v>
      </c>
      <c r="K351" s="3" t="str">
        <f t="shared" si="35"/>
        <v>Fendretour</v>
      </c>
      <c r="L351" s="21">
        <f t="shared" si="31"/>
        <v>589</v>
      </c>
      <c r="M351" s="21">
        <f t="shared" si="32"/>
        <v>20</v>
      </c>
      <c r="N351">
        <v>0</v>
      </c>
      <c r="O351" s="3" t="str">
        <f>VLOOKUP(N351,'LibSets constants'!$A$2:$B$999,2,FALSE)</f>
        <v>DLC_BASE_GAME</v>
      </c>
      <c r="P351" s="3" t="str">
        <f>VLOOKUP(N351,'LibSets constants'!$A$2:$C$999,3,FALSE)</f>
        <v>Included in base game</v>
      </c>
    </row>
    <row r="352" spans="1:16" x14ac:dyDescent="0.25">
      <c r="A352" s="13">
        <v>590</v>
      </c>
      <c r="B352" s="5">
        <f>VLOOKUP(A352,'ESO dumped ZoneData'!$A$3:$F$9999,2,FALSE)</f>
        <v>352</v>
      </c>
      <c r="C352" s="5">
        <f>VLOOKUP(A352,'ESO dumped ZoneData'!$A$3:$F$9999,3,FALSE)</f>
        <v>20</v>
      </c>
      <c r="D352" s="3" t="str">
        <f>VLOOKUP(A352,'ESO dumped ZoneData'!$A$3:$F$9999,4,FALSE)</f>
        <v>Der Edrald-Unterbau</v>
      </c>
      <c r="E352" s="3" t="str">
        <f>VLOOKUP(A352,'ESO dumped ZoneData'!$A$3:$F$9999,5,FALSE)</f>
        <v>Edrald Undercroft</v>
      </c>
      <c r="F352" s="3" t="str">
        <f>VLOOKUP(A352,'ESO dumped ZoneData'!$A$3:$F$9999,6,FALSE)</f>
        <v>La crypte d'Edrald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3"/>
        <v>Kluftspitze</v>
      </c>
      <c r="J352" s="3" t="str">
        <f t="shared" si="34"/>
        <v>Rivenspire</v>
      </c>
      <c r="K352" s="3" t="str">
        <f t="shared" si="35"/>
        <v>Fendretour</v>
      </c>
      <c r="L352" s="21">
        <f t="shared" si="31"/>
        <v>590</v>
      </c>
      <c r="M352" s="21">
        <f t="shared" si="32"/>
        <v>20</v>
      </c>
      <c r="N352">
        <v>0</v>
      </c>
      <c r="O352" s="3" t="str">
        <f>VLOOKUP(N352,'LibSets constants'!$A$2:$B$999,2,FALSE)</f>
        <v>DLC_BASE_GAME</v>
      </c>
      <c r="P352" s="3" t="str">
        <f>VLOOKUP(N352,'LibSets constants'!$A$2:$C$999,3,FALSE)</f>
        <v>Included in base game</v>
      </c>
    </row>
    <row r="353" spans="1:16" x14ac:dyDescent="0.25">
      <c r="A353" s="13">
        <v>591</v>
      </c>
      <c r="B353" s="5">
        <f>VLOOKUP(A353,'ESO dumped ZoneData'!$A$3:$F$9999,2,FALSE)</f>
        <v>353</v>
      </c>
      <c r="C353" s="5">
        <f>VLOOKUP(A353,'ESO dumped ZoneData'!$A$3:$F$9999,3,FALSE)</f>
        <v>20</v>
      </c>
      <c r="D353" s="3" t="str">
        <f>VLOOKUP(A353,'ESO dumped ZoneData'!$A$3:$F$9999,4,FALSE)</f>
        <v>Die Ruinen von Lorkrata</v>
      </c>
      <c r="E353" s="3" t="str">
        <f>VLOOKUP(A353,'ESO dumped ZoneData'!$A$3:$F$9999,5,FALSE)</f>
        <v>Lorkrata Ruins</v>
      </c>
      <c r="F353" s="3" t="str">
        <f>VLOOKUP(A353,'ESO dumped ZoneData'!$A$3:$F$9999,6,FALSE)</f>
        <v>Les ruines de Lorkrata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3"/>
        <v>Kluftspitze</v>
      </c>
      <c r="J353" s="3" t="str">
        <f t="shared" si="34"/>
        <v>Rivenspire</v>
      </c>
      <c r="K353" s="3" t="str">
        <f t="shared" si="35"/>
        <v>Fendretour</v>
      </c>
      <c r="L353" s="21">
        <f t="shared" si="31"/>
        <v>591</v>
      </c>
      <c r="M353" s="21">
        <f t="shared" si="32"/>
        <v>20</v>
      </c>
      <c r="N353">
        <v>0</v>
      </c>
      <c r="O353" s="3" t="str">
        <f>VLOOKUP(N353,'LibSets constants'!$A$2:$B$999,2,FALSE)</f>
        <v>DLC_BASE_GAME</v>
      </c>
      <c r="P353" s="3" t="str">
        <f>VLOOKUP(N353,'LibSets constants'!$A$2:$C$999,3,FALSE)</f>
        <v>Included in base game</v>
      </c>
    </row>
    <row r="354" spans="1:16" x14ac:dyDescent="0.25">
      <c r="A354" s="13">
        <v>592</v>
      </c>
      <c r="B354" s="5">
        <f>VLOOKUP(A354,'ESO dumped ZoneData'!$A$3:$F$9999,2,FALSE)</f>
        <v>354</v>
      </c>
      <c r="C354" s="5">
        <f>VLOOKUP(A354,'ESO dumped ZoneData'!$A$3:$F$9999,3,FALSE)</f>
        <v>20</v>
      </c>
      <c r="D354" s="3" t="str">
        <f>VLOOKUP(A354,'ESO dumped ZoneData'!$A$3:$F$9999,4,FALSE)</f>
        <v>Die Verhängniskaverne</v>
      </c>
      <c r="E354" s="3" t="str">
        <f>VLOOKUP(A354,'ESO dumped ZoneData'!$A$3:$F$9999,5,FALSE)</f>
        <v>Shadowfate Cavern</v>
      </c>
      <c r="F354" s="3" t="str">
        <f>VLOOKUP(A354,'ESO dumped ZoneData'!$A$3:$F$9999,6,FALSE)</f>
        <v>La grotte de Noirsort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3"/>
        <v>Kluftspitze</v>
      </c>
      <c r="J354" s="3" t="str">
        <f t="shared" si="34"/>
        <v>Rivenspire</v>
      </c>
      <c r="K354" s="3" t="str">
        <f t="shared" si="35"/>
        <v>Fendretour</v>
      </c>
      <c r="L354" s="21">
        <f t="shared" si="31"/>
        <v>592</v>
      </c>
      <c r="M354" s="21">
        <f t="shared" si="32"/>
        <v>20</v>
      </c>
      <c r="N354">
        <v>0</v>
      </c>
      <c r="O354" s="3" t="str">
        <f>VLOOKUP(N354,'LibSets constants'!$A$2:$B$999,2,FALSE)</f>
        <v>DLC_BASE_GAME</v>
      </c>
      <c r="P354" s="3" t="str">
        <f>VLOOKUP(N354,'LibSets constants'!$A$2:$C$999,3,FALSE)</f>
        <v>Included in base game</v>
      </c>
    </row>
    <row r="355" spans="1:16" x14ac:dyDescent="0.25">
      <c r="A355" s="13">
        <v>593</v>
      </c>
      <c r="B355" s="5">
        <f>VLOOKUP(A355,'ESO dumped ZoneData'!$A$3:$F$9999,2,FALSE)</f>
        <v>355</v>
      </c>
      <c r="C355" s="5">
        <f>VLOOKUP(A355,'ESO dumped ZoneData'!$A$3:$F$9999,3,FALSE)</f>
        <v>92</v>
      </c>
      <c r="D355" s="3" t="str">
        <f>VLOOKUP(A355,'ESO dumped ZoneData'!$A$3:$F$9999,4,FALSE)</f>
        <v>Die Bangkorai-Garnison</v>
      </c>
      <c r="E355" s="3" t="str">
        <f>VLOOKUP(A355,'ESO dumped ZoneData'!$A$3:$F$9999,5,FALSE)</f>
        <v>Bangkorai Garrison</v>
      </c>
      <c r="F355" s="3" t="str">
        <f>VLOOKUP(A355,'ESO dumped ZoneData'!$A$3:$F$9999,6,FALSE)</f>
        <v>La garnison de Bangkoraï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3"/>
        <v>Bangkorai</v>
      </c>
      <c r="J355" s="3" t="str">
        <f t="shared" si="34"/>
        <v>Bangkorai</v>
      </c>
      <c r="K355" s="3" t="str">
        <f t="shared" si="35"/>
        <v>Bangkoraï</v>
      </c>
      <c r="L355" s="21">
        <f t="shared" si="31"/>
        <v>593</v>
      </c>
      <c r="M355" s="21">
        <f t="shared" si="32"/>
        <v>92</v>
      </c>
      <c r="N355">
        <v>0</v>
      </c>
      <c r="O355" s="3" t="str">
        <f>VLOOKUP(N355,'LibSets constants'!$A$2:$B$999,2,FALSE)</f>
        <v>DLC_BASE_GAME</v>
      </c>
      <c r="P355" s="3" t="str">
        <f>VLOOKUP(N355,'LibSets constants'!$A$2:$C$999,3,FALSE)</f>
        <v>Included in base game</v>
      </c>
    </row>
    <row r="356" spans="1:16" x14ac:dyDescent="0.25">
      <c r="A356" s="13">
        <v>594</v>
      </c>
      <c r="B356" s="5">
        <f>VLOOKUP(A356,'ESO dumped ZoneData'!$A$3:$F$9999,2,FALSE)</f>
        <v>356</v>
      </c>
      <c r="C356" s="5">
        <f>VLOOKUP(A356,'ESO dumped ZoneData'!$A$3:$F$9999,3,FALSE)</f>
        <v>92</v>
      </c>
      <c r="D356" s="3" t="str">
        <f>VLOOKUP(A356,'ESO dumped ZoneData'!$A$3:$F$9999,4,FALSE)</f>
        <v>Die Fernen Ufer</v>
      </c>
      <c r="E356" s="3" t="str">
        <f>VLOOKUP(A356,'ESO dumped ZoneData'!$A$3:$F$9999,5,FALSE)</f>
        <v>The Far Shores</v>
      </c>
      <c r="F356" s="3" t="str">
        <f>VLOOKUP(A356,'ESO dumped ZoneData'!$A$3:$F$9999,6,FALSE)</f>
        <v>Les Rives lointaines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3"/>
        <v>Bangkorai</v>
      </c>
      <c r="J356" s="3" t="str">
        <f t="shared" si="34"/>
        <v>Bangkorai</v>
      </c>
      <c r="K356" s="3" t="str">
        <f t="shared" si="35"/>
        <v>Bangkoraï</v>
      </c>
      <c r="L356" s="21">
        <f t="shared" si="31"/>
        <v>594</v>
      </c>
      <c r="M356" s="21">
        <f t="shared" si="32"/>
        <v>92</v>
      </c>
      <c r="N356">
        <v>0</v>
      </c>
      <c r="O356" s="3" t="str">
        <f>VLOOKUP(N356,'LibSets constants'!$A$2:$B$999,2,FALSE)</f>
        <v>DLC_BASE_GAME</v>
      </c>
      <c r="P356" s="3" t="str">
        <f>VLOOKUP(N356,'LibSets constants'!$A$2:$C$999,3,FALSE)</f>
        <v>Included in base game</v>
      </c>
    </row>
    <row r="357" spans="1:16" x14ac:dyDescent="0.25">
      <c r="A357" s="13">
        <v>595</v>
      </c>
      <c r="B357" s="5">
        <f>VLOOKUP(A357,'ESO dumped ZoneData'!$A$3:$F$9999,2,FALSE)</f>
        <v>357</v>
      </c>
      <c r="C357" s="5">
        <f>VLOOKUP(A357,'ESO dumped ZoneData'!$A$3:$F$9999,3,FALSE)</f>
        <v>208</v>
      </c>
      <c r="D357" s="3" t="str">
        <f>VLOOKUP(A357,'ESO dumped ZoneData'!$A$3:$F$9999,4,FALSE)</f>
        <v>Abagarlas</v>
      </c>
      <c r="E357" s="3" t="str">
        <f>VLOOKUP(A357,'ESO dumped ZoneData'!$A$3:$F$9999,5,FALSE)</f>
        <v>Abagarlas</v>
      </c>
      <c r="F357" s="3" t="str">
        <f>VLOOKUP(A357,'ESO dumped ZoneData'!$A$3:$F$9999,6,FALSE)</f>
        <v>Abagarlas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3"/>
        <v>Die Erdschmiede</v>
      </c>
      <c r="J357" s="3" t="str">
        <f t="shared" si="34"/>
        <v>The Earth Forge</v>
      </c>
      <c r="K357" s="3" t="str">
        <f t="shared" si="35"/>
        <v>La Forgeterre</v>
      </c>
      <c r="L357" s="21">
        <f t="shared" si="31"/>
        <v>595</v>
      </c>
      <c r="M357" s="21">
        <f t="shared" si="32"/>
        <v>208</v>
      </c>
      <c r="N357">
        <v>0</v>
      </c>
      <c r="O357" s="3" t="str">
        <f>VLOOKUP(N357,'LibSets constants'!$A$2:$B$999,2,FALSE)</f>
        <v>DLC_BASE_GAME</v>
      </c>
      <c r="P357" s="3" t="str">
        <f>VLOOKUP(N357,'LibSets constants'!$A$2:$C$999,3,FALSE)</f>
        <v>Included in base game</v>
      </c>
    </row>
    <row r="358" spans="1:16" x14ac:dyDescent="0.25">
      <c r="A358" s="13">
        <v>596</v>
      </c>
      <c r="B358" s="5">
        <f>VLOOKUP(A358,'ESO dumped ZoneData'!$A$3:$F$9999,2,FALSE)</f>
        <v>358</v>
      </c>
      <c r="C358" s="5">
        <f>VLOOKUP(A358,'ESO dumped ZoneData'!$A$3:$F$9999,3,FALSE)</f>
        <v>103</v>
      </c>
      <c r="D358" s="3" t="str">
        <f>VLOOKUP(A358,'ESO dumped ZoneData'!$A$3:$F$9999,4,FALSE)</f>
        <v>Die Krypta der Blutmatrone</v>
      </c>
      <c r="E358" s="3" t="str">
        <f>VLOOKUP(A358,'ESO dumped ZoneData'!$A$3:$F$9999,5,FALSE)</f>
        <v>Blood Matron's Crypt</v>
      </c>
      <c r="F358" s="3" t="str">
        <f>VLOOKUP(A358,'ESO dumped ZoneData'!$A$3:$F$9999,6,FALSE)</f>
        <v>La crypte de la matrone sanguinaire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3"/>
        <v>Rift</v>
      </c>
      <c r="J358" s="3" t="str">
        <f t="shared" si="34"/>
        <v>The Rift</v>
      </c>
      <c r="K358" s="3" t="str">
        <f t="shared" si="35"/>
        <v>La Brèche</v>
      </c>
      <c r="L358" s="21">
        <f t="shared" si="31"/>
        <v>596</v>
      </c>
      <c r="M358" s="21">
        <f t="shared" si="32"/>
        <v>103</v>
      </c>
      <c r="N358">
        <v>0</v>
      </c>
      <c r="O358" s="3" t="str">
        <f>VLOOKUP(N358,'LibSets constants'!$A$2:$B$999,2,FALSE)</f>
        <v>DLC_BASE_GAME</v>
      </c>
      <c r="P358" s="3" t="str">
        <f>VLOOKUP(N358,'LibSets constants'!$A$2:$C$999,3,FALSE)</f>
        <v>Included in base game</v>
      </c>
    </row>
    <row r="359" spans="1:16" x14ac:dyDescent="0.25">
      <c r="A359" s="13">
        <v>598</v>
      </c>
      <c r="B359" s="5">
        <f>VLOOKUP(A359,'ESO dumped ZoneData'!$A$3:$F$9999,2,FALSE)</f>
        <v>359</v>
      </c>
      <c r="C359" s="5">
        <f>VLOOKUP(A359,'ESO dumped ZoneData'!$A$3:$F$9999,3,FALSE)</f>
        <v>199</v>
      </c>
      <c r="D359" s="3" t="str">
        <f>VLOOKUP(A359,'ESO dumped ZoneData'!$A$3:$F$9999,4,FALSE)</f>
        <v>Farbenspiel</v>
      </c>
      <c r="E359" s="3" t="str">
        <f>VLOOKUP(A359,'ESO dumped ZoneData'!$A$3:$F$9999,5,FALSE)</f>
        <v>The Colored Rooms</v>
      </c>
      <c r="F359" s="3" t="str">
        <f>VLOOKUP(A359,'ESO dumped ZoneData'!$A$3:$F$9999,6,FALSE)</f>
        <v>Les Chambres colorées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3"/>
        <v>Die Zuflucht</v>
      </c>
      <c r="J359" s="3" t="str">
        <f t="shared" si="34"/>
        <v>The Harborage</v>
      </c>
      <c r="K359" s="3" t="str">
        <f t="shared" si="35"/>
        <v>Le port</v>
      </c>
      <c r="L359" s="21">
        <f t="shared" si="31"/>
        <v>598</v>
      </c>
      <c r="M359" s="21">
        <f t="shared" si="32"/>
        <v>199</v>
      </c>
      <c r="N359">
        <v>0</v>
      </c>
      <c r="O359" s="3" t="str">
        <f>VLOOKUP(N359,'LibSets constants'!$A$2:$B$999,2,FALSE)</f>
        <v>DLC_BASE_GAME</v>
      </c>
      <c r="P359" s="3" t="str">
        <f>VLOOKUP(N359,'LibSets constants'!$A$2:$C$999,3,FALSE)</f>
        <v>Included in base game</v>
      </c>
    </row>
    <row r="360" spans="1:16" x14ac:dyDescent="0.25">
      <c r="A360" s="13">
        <v>599</v>
      </c>
      <c r="B360" s="5">
        <f>VLOOKUP(A360,'ESO dumped ZoneData'!$A$3:$F$9999,2,FALSE)</f>
        <v>360</v>
      </c>
      <c r="C360" s="5">
        <f>VLOOKUP(A360,'ESO dumped ZoneData'!$A$3:$F$9999,3,FALSE)</f>
        <v>572</v>
      </c>
      <c r="D360" s="3" t="str">
        <f>VLOOKUP(A360,'ESO dumped ZoneData'!$A$3:$F$9999,4,FALSE)</f>
        <v>Eldenwurz</v>
      </c>
      <c r="E360" s="3" t="str">
        <f>VLOOKUP(A360,'ESO dumped ZoneData'!$A$3:$F$9999,5,FALSE)</f>
        <v>Elden Root</v>
      </c>
      <c r="F360" s="3" t="str">
        <f>VLOOKUP(A360,'ESO dumped ZoneData'!$A$3:$F$9999,6,FALSE)</f>
        <v>Faneracine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3"/>
        <v>Stirk</v>
      </c>
      <c r="J360" s="3" t="str">
        <f t="shared" si="34"/>
        <v>Stirk</v>
      </c>
      <c r="K360" s="3" t="str">
        <f t="shared" si="35"/>
        <v>Stirk</v>
      </c>
      <c r="L360" s="21">
        <f t="shared" si="31"/>
        <v>599</v>
      </c>
      <c r="M360" s="21">
        <f t="shared" si="32"/>
        <v>572</v>
      </c>
      <c r="N360">
        <v>0</v>
      </c>
      <c r="O360" s="3" t="str">
        <f>VLOOKUP(N360,'LibSets constants'!$A$2:$B$999,2,FALSE)</f>
        <v>DLC_BASE_GAME</v>
      </c>
      <c r="P360" s="3" t="str">
        <f>VLOOKUP(N360,'LibSets constants'!$A$2:$C$999,3,FALSE)</f>
        <v>Included in base game</v>
      </c>
    </row>
    <row r="361" spans="1:16" x14ac:dyDescent="0.25">
      <c r="A361" s="13">
        <v>600</v>
      </c>
      <c r="B361" s="5">
        <f>VLOOKUP(A361,'ESO dumped ZoneData'!$A$3:$F$9999,2,FALSE)</f>
        <v>361</v>
      </c>
      <c r="C361" s="5">
        <f>VLOOKUP(A361,'ESO dumped ZoneData'!$A$3:$F$9999,3,FALSE)</f>
        <v>572</v>
      </c>
      <c r="D361" s="3" t="str">
        <f>VLOOKUP(A361,'ESO dumped ZoneData'!$A$3:$F$9999,4,FALSE)</f>
        <v>Gramfeste</v>
      </c>
      <c r="E361" s="3" t="str">
        <f>VLOOKUP(A361,'ESO dumped ZoneData'!$A$3:$F$9999,5,FALSE)</f>
        <v>Mournhold</v>
      </c>
      <c r="F361" s="3" t="str">
        <f>VLOOKUP(A361,'ESO dumped ZoneData'!$A$3:$F$9999,6,FALSE)</f>
        <v>Longsanglot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3"/>
        <v>Stirk</v>
      </c>
      <c r="J361" s="3" t="str">
        <f t="shared" si="34"/>
        <v>Stirk</v>
      </c>
      <c r="K361" s="3" t="str">
        <f t="shared" si="35"/>
        <v>Stirk</v>
      </c>
      <c r="L361" s="21">
        <f t="shared" si="31"/>
        <v>600</v>
      </c>
      <c r="M361" s="21">
        <f t="shared" si="32"/>
        <v>572</v>
      </c>
      <c r="N361">
        <v>0</v>
      </c>
      <c r="O361" s="3" t="str">
        <f>VLOOKUP(N361,'LibSets constants'!$A$2:$B$999,2,FALSE)</f>
        <v>DLC_BASE_GAME</v>
      </c>
      <c r="P361" s="3" t="str">
        <f>VLOOKUP(N361,'LibSets constants'!$A$2:$C$999,3,FALSE)</f>
        <v>Included in base game</v>
      </c>
    </row>
    <row r="362" spans="1:16" x14ac:dyDescent="0.25">
      <c r="A362" s="13">
        <v>601</v>
      </c>
      <c r="B362" s="5">
        <f>VLOOKUP(A362,'ESO dumped ZoneData'!$A$3:$F$9999,2,FALSE)</f>
        <v>362</v>
      </c>
      <c r="C362" s="5">
        <f>VLOOKUP(A362,'ESO dumped ZoneData'!$A$3:$F$9999,3,FALSE)</f>
        <v>572</v>
      </c>
      <c r="D362" s="3" t="str">
        <f>VLOOKUP(A362,'ESO dumped ZoneData'!$A$3:$F$9999,4,FALSE)</f>
        <v>Wegesruh</v>
      </c>
      <c r="E362" s="3" t="str">
        <f>VLOOKUP(A362,'ESO dumped ZoneData'!$A$3:$F$9999,5,FALSE)</f>
        <v>Wayrest</v>
      </c>
      <c r="F362" s="3" t="str">
        <f>VLOOKUP(A362,'ESO dumped ZoneData'!$A$3:$F$9999,6,FALSE)</f>
        <v>Haltevoie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3"/>
        <v>Stirk</v>
      </c>
      <c r="J362" s="3" t="str">
        <f t="shared" si="34"/>
        <v>Stirk</v>
      </c>
      <c r="K362" s="3" t="str">
        <f t="shared" si="35"/>
        <v>Stirk</v>
      </c>
      <c r="L362" s="21">
        <f t="shared" si="31"/>
        <v>601</v>
      </c>
      <c r="M362" s="21">
        <f t="shared" si="32"/>
        <v>572</v>
      </c>
      <c r="N362">
        <v>0</v>
      </c>
      <c r="O362" s="3" t="str">
        <f>VLOOKUP(N362,'LibSets constants'!$A$2:$B$999,2,FALSE)</f>
        <v>DLC_BASE_GAME</v>
      </c>
      <c r="P362" s="3" t="str">
        <f>VLOOKUP(N362,'LibSets constants'!$A$2:$C$999,3,FALSE)</f>
        <v>Included in base game</v>
      </c>
    </row>
    <row r="363" spans="1:16" x14ac:dyDescent="0.25">
      <c r="A363" s="13">
        <v>628</v>
      </c>
      <c r="B363" s="5">
        <f>VLOOKUP(A363,'ESO dumped ZoneData'!$A$3:$F$9999,2,FALSE)</f>
        <v>363</v>
      </c>
      <c r="C363" s="5">
        <f>VLOOKUP(A363,'ESO dumped ZoneData'!$A$3:$F$9999,3,FALSE)</f>
        <v>20</v>
      </c>
      <c r="D363" s="3" t="str">
        <f>VLOOKUP(A363,'ESO dumped ZoneData'!$A$3:$F$9999,4,FALSE)</f>
        <v>Die Unheilsklippe</v>
      </c>
      <c r="E363" s="3" t="str">
        <f>VLOOKUP(A363,'ESO dumped ZoneData'!$A$3:$F$9999,5,FALSE)</f>
        <v>Doomcrag</v>
      </c>
      <c r="F363" s="3" t="str">
        <f>VLOOKUP(A363,'ESO dumped ZoneData'!$A$3:$F$9999,6,FALSE)</f>
        <v>Morteroche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3"/>
        <v>Kluftspitze</v>
      </c>
      <c r="J363" s="3" t="str">
        <f t="shared" si="34"/>
        <v>Rivenspire</v>
      </c>
      <c r="K363" s="3" t="str">
        <f t="shared" si="35"/>
        <v>Fendretour</v>
      </c>
      <c r="L363" s="21">
        <f t="shared" si="31"/>
        <v>628</v>
      </c>
      <c r="M363" s="21">
        <f t="shared" si="32"/>
        <v>20</v>
      </c>
      <c r="N363">
        <v>0</v>
      </c>
      <c r="O363" s="3" t="str">
        <f>VLOOKUP(N363,'LibSets constants'!$A$2:$B$999,2,FALSE)</f>
        <v>DLC_BASE_GAME</v>
      </c>
      <c r="P363" s="3" t="str">
        <f>VLOOKUP(N363,'LibSets constants'!$A$2:$C$999,3,FALSE)</f>
        <v>Included in base game</v>
      </c>
    </row>
    <row r="364" spans="1:16" x14ac:dyDescent="0.25">
      <c r="A364" s="13">
        <v>632</v>
      </c>
      <c r="B364" s="5">
        <f>VLOOKUP(A364,'ESO dumped ZoneData'!$A$3:$F$9999,2,FALSE)</f>
        <v>364</v>
      </c>
      <c r="C364" s="5">
        <f>VLOOKUP(A364,'ESO dumped ZoneData'!$A$3:$F$9999,3,FALSE)</f>
        <v>888</v>
      </c>
      <c r="D364" s="3" t="str">
        <f>VLOOKUP(A364,'ESO dumped ZoneData'!$A$3:$F$9999,4,FALSE)</f>
        <v>Die Feste Himmelsgriff</v>
      </c>
      <c r="E364" s="3" t="str">
        <f>VLOOKUP(A364,'ESO dumped ZoneData'!$A$3:$F$9999,5,FALSE)</f>
        <v>Skyreach Hold</v>
      </c>
      <c r="F364" s="3" t="str">
        <f>VLOOKUP(A364,'ESO dumped ZoneData'!$A$3:$F$9999,6,FALSE)</f>
        <v>Fort Frôleciel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3"/>
        <v>Kargstein</v>
      </c>
      <c r="J364" s="3" t="str">
        <f t="shared" si="34"/>
        <v>Craglorn</v>
      </c>
      <c r="K364" s="3" t="str">
        <f t="shared" si="35"/>
        <v>Raidelorn</v>
      </c>
      <c r="L364" s="21">
        <f t="shared" si="31"/>
        <v>632</v>
      </c>
      <c r="M364" s="21">
        <f t="shared" si="32"/>
        <v>888</v>
      </c>
      <c r="N364">
        <v>0</v>
      </c>
      <c r="O364" s="3" t="str">
        <f>VLOOKUP(N364,'LibSets constants'!$A$2:$B$999,2,FALSE)</f>
        <v>DLC_BASE_GAME</v>
      </c>
      <c r="P364" s="3" t="str">
        <f>VLOOKUP(N364,'LibSets constants'!$A$2:$C$999,3,FALSE)</f>
        <v>Included in base game</v>
      </c>
    </row>
    <row r="365" spans="1:16" x14ac:dyDescent="0.25">
      <c r="A365" s="13">
        <v>635</v>
      </c>
      <c r="B365" s="5">
        <f>VLOOKUP(A365,'ESO dumped ZoneData'!$A$3:$F$9999,2,FALSE)</f>
        <v>365</v>
      </c>
      <c r="C365" s="5">
        <f>VLOOKUP(A365,'ESO dumped ZoneData'!$A$3:$F$9999,3,FALSE)</f>
        <v>888</v>
      </c>
      <c r="D365" s="3" t="str">
        <f>VLOOKUP(A365,'ESO dumped ZoneData'!$A$3:$F$9999,4,FALSE)</f>
        <v>Die Drachenstern-Arena</v>
      </c>
      <c r="E365" s="3" t="str">
        <f>VLOOKUP(A365,'ESO dumped ZoneData'!$A$3:$F$9999,5,FALSE)</f>
        <v>Dragonstar Arena</v>
      </c>
      <c r="F365" s="3" t="str">
        <f>VLOOKUP(A365,'ESO dumped ZoneData'!$A$3:$F$9999,6,FALSE)</f>
        <v>L’arène de l'Étoile du dragon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3"/>
        <v>Kargstein</v>
      </c>
      <c r="J365" s="3" t="str">
        <f t="shared" si="34"/>
        <v>Craglorn</v>
      </c>
      <c r="K365" s="3" t="str">
        <f t="shared" si="35"/>
        <v>Raidelorn</v>
      </c>
      <c r="L365" s="21">
        <f t="shared" si="31"/>
        <v>635</v>
      </c>
      <c r="M365" s="21">
        <f t="shared" si="32"/>
        <v>888</v>
      </c>
      <c r="N365">
        <v>0</v>
      </c>
      <c r="O365" s="3" t="str">
        <f>VLOOKUP(N365,'LibSets constants'!$A$2:$B$999,2,FALSE)</f>
        <v>DLC_BASE_GAME</v>
      </c>
      <c r="P365" s="3" t="str">
        <f>VLOOKUP(N365,'LibSets constants'!$A$2:$C$999,3,FALSE)</f>
        <v>Included in base game</v>
      </c>
    </row>
    <row r="366" spans="1:16" x14ac:dyDescent="0.25">
      <c r="A366" s="13">
        <v>636</v>
      </c>
      <c r="B366" s="5">
        <f>VLOOKUP(A366,'ESO dumped ZoneData'!$A$3:$F$9999,2,FALSE)</f>
        <v>366</v>
      </c>
      <c r="C366" s="5">
        <f>VLOOKUP(A366,'ESO dumped ZoneData'!$A$3:$F$9999,3,FALSE)</f>
        <v>888</v>
      </c>
      <c r="D366" s="3" t="str">
        <f>VLOOKUP(A366,'ESO dumped ZoneData'!$A$3:$F$9999,4,FALSE)</f>
        <v>Die Zitadelle von Hel Ra</v>
      </c>
      <c r="E366" s="3" t="str">
        <f>VLOOKUP(A366,'ESO dumped ZoneData'!$A$3:$F$9999,5,FALSE)</f>
        <v>Hel Ra Citadel</v>
      </c>
      <c r="F366" s="3" t="str">
        <f>VLOOKUP(A366,'ESO dumped ZoneData'!$A$3:$F$9999,6,FALSE)</f>
        <v>La citadelle d'Hel Ra</v>
      </c>
      <c r="G366" s="3" t="str">
        <f t="array" ref="G366">IF(OR(EXACT(A366,'ESO Dungeon constants'!$F$3:$F$987)),"X","")</f>
        <v>X</v>
      </c>
      <c r="H366" s="3" t="str">
        <f t="shared" si="30"/>
        <v/>
      </c>
      <c r="I366" s="3" t="str">
        <f t="shared" si="33"/>
        <v>Kargstein</v>
      </c>
      <c r="J366" s="3" t="str">
        <f t="shared" si="34"/>
        <v>Craglorn</v>
      </c>
      <c r="K366" s="3" t="str">
        <f t="shared" si="35"/>
        <v>Raidelorn</v>
      </c>
      <c r="L366" s="21">
        <f t="shared" si="31"/>
        <v>636</v>
      </c>
      <c r="M366" s="21">
        <f t="shared" si="32"/>
        <v>888</v>
      </c>
      <c r="N366">
        <v>0</v>
      </c>
      <c r="O366" s="3" t="str">
        <f>VLOOKUP(N366,'LibSets constants'!$A$2:$B$999,2,FALSE)</f>
        <v>DLC_BASE_GAME</v>
      </c>
      <c r="P366" s="3" t="str">
        <f>VLOOKUP(N366,'LibSets constants'!$A$2:$C$999,3,FALSE)</f>
        <v>Included in base game</v>
      </c>
    </row>
    <row r="367" spans="1:16" x14ac:dyDescent="0.25">
      <c r="A367" s="13">
        <v>637</v>
      </c>
      <c r="B367" s="5">
        <f>VLOOKUP(A367,'ESO dumped ZoneData'!$A$3:$F$9999,2,FALSE)</f>
        <v>367</v>
      </c>
      <c r="C367" s="5">
        <f>VLOOKUP(A367,'ESO dumped ZoneData'!$A$3:$F$9999,3,FALSE)</f>
        <v>57</v>
      </c>
      <c r="D367" s="3" t="str">
        <f>VLOOKUP(A367,'ESO dumped ZoneData'!$A$3:$F$9999,4,FALSE)</f>
        <v>Die Katakomben von Serkamora</v>
      </c>
      <c r="E367" s="3" t="str">
        <f>VLOOKUP(A367,'ESO dumped ZoneData'!$A$3:$F$9999,5,FALSE)</f>
        <v>Quarantine Serk Catacombs</v>
      </c>
      <c r="F367" s="3" t="str">
        <f>VLOOKUP(A367,'ESO dumped ZoneData'!$A$3:$F$9999,6,FALSE)</f>
        <v>Les catacombes de la maladrerie</v>
      </c>
      <c r="G367" s="3" t="str">
        <f t="array" ref="G367">IF(OR(EXACT(A367,'ESO Dungeon constants'!$F$3:$F$987)),"X","")</f>
        <v/>
      </c>
      <c r="H367" s="3" t="str">
        <f t="shared" si="30"/>
        <v/>
      </c>
      <c r="I367" s="3" t="str">
        <f t="shared" si="33"/>
        <v>Deshaan</v>
      </c>
      <c r="J367" s="3" t="str">
        <f t="shared" si="34"/>
        <v>Deshaan</v>
      </c>
      <c r="K367" s="3" t="str">
        <f t="shared" si="35"/>
        <v>Deshaan</v>
      </c>
      <c r="L367" s="21">
        <f t="shared" si="31"/>
        <v>637</v>
      </c>
      <c r="M367" s="21">
        <f t="shared" si="32"/>
        <v>57</v>
      </c>
      <c r="N367">
        <v>0</v>
      </c>
      <c r="O367" s="3" t="str">
        <f>VLOOKUP(N367,'LibSets constants'!$A$2:$B$999,2,FALSE)</f>
        <v>DLC_BASE_GAME</v>
      </c>
      <c r="P367" s="3" t="str">
        <f>VLOOKUP(N367,'LibSets constants'!$A$2:$C$999,3,FALSE)</f>
        <v>Included in base game</v>
      </c>
    </row>
    <row r="368" spans="1:16" x14ac:dyDescent="0.25">
      <c r="A368" s="13">
        <v>638</v>
      </c>
      <c r="B368" s="5">
        <f>VLOOKUP(A368,'ESO dumped ZoneData'!$A$3:$F$9999,2,FALSE)</f>
        <v>368</v>
      </c>
      <c r="C368" s="5">
        <f>VLOOKUP(A368,'ESO dumped ZoneData'!$A$3:$F$9999,3,FALSE)</f>
        <v>888</v>
      </c>
      <c r="D368" s="3" t="str">
        <f>VLOOKUP(A368,'ESO dumped ZoneData'!$A$3:$F$9999,4,FALSE)</f>
        <v>Das Ätherische Archiv</v>
      </c>
      <c r="E368" s="3" t="str">
        <f>VLOOKUP(A368,'ESO dumped ZoneData'!$A$3:$F$9999,5,FALSE)</f>
        <v>Aetherian Archive</v>
      </c>
      <c r="F368" s="3" t="str">
        <f>VLOOKUP(A368,'ESO dumped ZoneData'!$A$3:$F$9999,6,FALSE)</f>
        <v>L’Archive æthérienne</v>
      </c>
      <c r="G368" s="3" t="str">
        <f t="array" ref="G368">IF(OR(EXACT(A368,'ESO Dungeon constants'!$F$3:$F$987)),"X","")</f>
        <v>X</v>
      </c>
      <c r="H368" s="3" t="str">
        <f t="shared" si="30"/>
        <v/>
      </c>
      <c r="I368" s="3" t="str">
        <f t="shared" si="33"/>
        <v>Kargstein</v>
      </c>
      <c r="J368" s="3" t="str">
        <f t="shared" si="34"/>
        <v>Craglorn</v>
      </c>
      <c r="K368" s="3" t="str">
        <f t="shared" si="35"/>
        <v>Raidelorn</v>
      </c>
      <c r="L368" s="21">
        <f t="shared" si="31"/>
        <v>638</v>
      </c>
      <c r="M368" s="21">
        <f t="shared" si="32"/>
        <v>888</v>
      </c>
      <c r="N368">
        <v>0</v>
      </c>
      <c r="O368" s="3" t="str">
        <f>VLOOKUP(N368,'LibSets constants'!$A$2:$B$999,2,FALSE)</f>
        <v>DLC_BASE_GAME</v>
      </c>
      <c r="P368" s="3" t="str">
        <f>VLOOKUP(N368,'LibSets constants'!$A$2:$C$999,3,FALSE)</f>
        <v>Included in base game</v>
      </c>
    </row>
    <row r="369" spans="1:16" x14ac:dyDescent="0.25">
      <c r="A369" s="13">
        <v>639</v>
      </c>
      <c r="B369" s="5">
        <f>VLOOKUP(A369,'ESO dumped ZoneData'!$A$3:$F$9999,2,FALSE)</f>
        <v>369</v>
      </c>
      <c r="C369" s="5">
        <f>VLOOKUP(A369,'ESO dumped ZoneData'!$A$3:$F$9999,3,FALSE)</f>
        <v>888</v>
      </c>
      <c r="D369" s="3" t="str">
        <f>VLOOKUP(A369,'ESO dumped ZoneData'!$A$3:$F$9999,4,FALSE)</f>
        <v>Das Sanctum Ophidia</v>
      </c>
      <c r="E369" s="3" t="str">
        <f>VLOOKUP(A369,'ESO dumped ZoneData'!$A$3:$F$9999,5,FALSE)</f>
        <v>Sanctum Ophidia</v>
      </c>
      <c r="F369" s="3" t="str">
        <f>VLOOKUP(A369,'ESO dumped ZoneData'!$A$3:$F$9999,6,FALSE)</f>
        <v>Sanctum ophidia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3"/>
        <v>Kargstein</v>
      </c>
      <c r="J369" s="3" t="str">
        <f t="shared" si="34"/>
        <v>Craglorn</v>
      </c>
      <c r="K369" s="3" t="str">
        <f t="shared" si="35"/>
        <v>Raidelorn</v>
      </c>
      <c r="L369" s="21">
        <f t="shared" si="31"/>
        <v>639</v>
      </c>
      <c r="M369" s="21">
        <f t="shared" si="32"/>
        <v>888</v>
      </c>
      <c r="N369">
        <v>0</v>
      </c>
      <c r="O369" s="3" t="str">
        <f>VLOOKUP(N369,'LibSets constants'!$A$2:$B$999,2,FALSE)</f>
        <v>DLC_BASE_GAME</v>
      </c>
      <c r="P369" s="3" t="str">
        <f>VLOOKUP(N369,'LibSets constants'!$A$2:$C$999,3,FALSE)</f>
        <v>Included in base game</v>
      </c>
    </row>
    <row r="370" spans="1:16" x14ac:dyDescent="0.25">
      <c r="A370" s="13">
        <v>640</v>
      </c>
      <c r="B370" s="5">
        <f>VLOOKUP(A370,'ESO dumped ZoneData'!$A$3:$F$9999,2,FALSE)</f>
        <v>370</v>
      </c>
      <c r="C370" s="5">
        <f>VLOOKUP(A370,'ESO dumped ZoneData'!$A$3:$F$9999,3,FALSE)</f>
        <v>19</v>
      </c>
      <c r="D370" s="3" t="str">
        <f>VLOOKUP(A370,'ESO dumped ZoneData'!$A$3:$F$9999,4,FALSE)</f>
        <v>Godruns Traum</v>
      </c>
      <c r="E370" s="3" t="str">
        <f>VLOOKUP(A370,'ESO dumped ZoneData'!$A$3:$F$9999,5,FALSE)</f>
        <v>Godrun's Dream</v>
      </c>
      <c r="F370" s="3" t="str">
        <f>VLOOKUP(A370,'ESO dumped ZoneData'!$A$3:$F$9999,6,FALSE)</f>
        <v>Le rêve de Godrun</v>
      </c>
      <c r="G370" s="3" t="str">
        <f t="array" ref="G370">IF(OR(EXACT(A370,'ESO Dungeon constants'!$F$3:$F$987)),"X","")</f>
        <v/>
      </c>
      <c r="H370" s="3" t="str">
        <f t="shared" si="30"/>
        <v/>
      </c>
      <c r="I370" s="3" t="str">
        <f t="shared" si="33"/>
        <v>Sturmhafen</v>
      </c>
      <c r="J370" s="3" t="str">
        <f t="shared" si="34"/>
        <v>Stormhaven</v>
      </c>
      <c r="K370" s="3" t="str">
        <f t="shared" si="35"/>
        <v>Havre-tempête</v>
      </c>
      <c r="L370" s="21">
        <f t="shared" si="31"/>
        <v>640</v>
      </c>
      <c r="M370" s="21">
        <f t="shared" si="32"/>
        <v>19</v>
      </c>
      <c r="N370">
        <v>0</v>
      </c>
      <c r="O370" s="3" t="str">
        <f>VLOOKUP(N370,'LibSets constants'!$A$2:$B$999,2,FALSE)</f>
        <v>DLC_BASE_GAME</v>
      </c>
      <c r="P370" s="3" t="str">
        <f>VLOOKUP(N370,'LibSets constants'!$A$2:$C$999,3,FALSE)</f>
        <v>Included in base game</v>
      </c>
    </row>
    <row r="371" spans="1:16" x14ac:dyDescent="0.25">
      <c r="A371" s="13">
        <v>641</v>
      </c>
      <c r="B371" s="5">
        <f>VLOOKUP(A371,'ESO dumped ZoneData'!$A$3:$F$9999,2,FALSE)</f>
        <v>371</v>
      </c>
      <c r="C371" s="5">
        <f>VLOOKUP(A371,'ESO dumped ZoneData'!$A$3:$F$9999,3,FALSE)</f>
        <v>3</v>
      </c>
      <c r="D371" s="3" t="str">
        <f>VLOOKUP(A371,'ESO dumped ZoneData'!$A$3:$F$9999,4,FALSE)</f>
        <v>Die Themond-Mine</v>
      </c>
      <c r="E371" s="3" t="str">
        <f>VLOOKUP(A371,'ESO dumped ZoneData'!$A$3:$F$9999,5,FALSE)</f>
        <v>Themond Mine</v>
      </c>
      <c r="F371" s="3" t="str">
        <f>VLOOKUP(A371,'ESO dumped ZoneData'!$A$3:$F$9999,6,FALSE)</f>
        <v>La mine de Thémond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3"/>
        <v>Glenumbra</v>
      </c>
      <c r="J371" s="3" t="str">
        <f t="shared" si="34"/>
        <v>Glenumbra</v>
      </c>
      <c r="K371" s="3" t="str">
        <f t="shared" si="35"/>
        <v>La Glénumbrie</v>
      </c>
      <c r="L371" s="21">
        <f t="shared" si="31"/>
        <v>641</v>
      </c>
      <c r="M371" s="21">
        <f t="shared" si="32"/>
        <v>3</v>
      </c>
      <c r="N371">
        <v>0</v>
      </c>
      <c r="O371" s="3" t="str">
        <f>VLOOKUP(N371,'LibSets constants'!$A$2:$B$999,2,FALSE)</f>
        <v>DLC_BASE_GAME</v>
      </c>
      <c r="P371" s="3" t="str">
        <f>VLOOKUP(N371,'LibSets constants'!$A$2:$C$999,3,FALSE)</f>
        <v>Included in base game</v>
      </c>
    </row>
    <row r="372" spans="1:16" x14ac:dyDescent="0.25">
      <c r="A372" s="13">
        <v>642</v>
      </c>
      <c r="B372" s="5">
        <f>VLOOKUP(A372,'ESO dumped ZoneData'!$A$3:$F$9999,2,FALSE)</f>
        <v>372</v>
      </c>
      <c r="C372" s="5">
        <f>VLOOKUP(A372,'ESO dumped ZoneData'!$A$3:$F$9999,3,FALSE)</f>
        <v>642</v>
      </c>
      <c r="D372" s="3" t="str">
        <f>VLOOKUP(A372,'ESO dumped ZoneData'!$A$3:$F$9999,4,FALSE)</f>
        <v>Die Erdschmiede</v>
      </c>
      <c r="E372" s="3" t="str">
        <f>VLOOKUP(A372,'ESO dumped ZoneData'!$A$3:$F$9999,5,FALSE)</f>
        <v>The Earth Forge</v>
      </c>
      <c r="F372" s="3" t="str">
        <f>VLOOKUP(A372,'ESO dumped ZoneData'!$A$3:$F$9999,6,FALSE)</f>
        <v>La Forgeterre</v>
      </c>
      <c r="G372" s="3" t="str">
        <f t="array" ref="G372">IF(OR(EXACT(A372,'ESO Dungeon constants'!$F$3:$F$987)),"X","")</f>
        <v/>
      </c>
      <c r="H372" s="3" t="str">
        <f t="shared" si="30"/>
        <v>X</v>
      </c>
      <c r="I372" s="3" t="str">
        <f t="shared" si="33"/>
        <v/>
      </c>
      <c r="J372" s="3" t="str">
        <f t="shared" si="34"/>
        <v/>
      </c>
      <c r="K372" s="3" t="str">
        <f t="shared" si="35"/>
        <v/>
      </c>
      <c r="L372" s="21">
        <f t="shared" si="31"/>
        <v>642</v>
      </c>
      <c r="M372" s="21">
        <f t="shared" si="32"/>
        <v>642</v>
      </c>
      <c r="N372">
        <v>0</v>
      </c>
      <c r="O372" s="3" t="str">
        <f>VLOOKUP(N372,'LibSets constants'!$A$2:$B$999,2,FALSE)</f>
        <v>DLC_BASE_GAME</v>
      </c>
      <c r="P372" s="3" t="str">
        <f>VLOOKUP(N372,'LibSets constants'!$A$2:$C$999,3,FALSE)</f>
        <v>Included in base game</v>
      </c>
    </row>
    <row r="373" spans="1:16" x14ac:dyDescent="0.25">
      <c r="A373" s="13">
        <v>643</v>
      </c>
      <c r="B373" s="5">
        <f>VLOOKUP(A373,'ESO dumped ZoneData'!$A$3:$F$9999,2,FALSE)</f>
        <v>373</v>
      </c>
      <c r="C373" s="5">
        <f>VLOOKUP(A373,'ESO dumped ZoneData'!$A$3:$F$9999,3,FALSE)</f>
        <v>584</v>
      </c>
      <c r="D373" s="3" t="str">
        <f>VLOOKUP(A373,'ESO dumped ZoneData'!$A$3:$F$9999,4,FALSE)</f>
        <v>Die Kanalisation der Kaiserstadt</v>
      </c>
      <c r="E373" s="3" t="str">
        <f>VLOOKUP(A373,'ESO dumped ZoneData'!$A$3:$F$9999,5,FALSE)</f>
        <v>Imperial Sewers</v>
      </c>
      <c r="F373" s="3" t="str">
        <f>VLOOKUP(A373,'ESO dumped ZoneData'!$A$3:$F$9999,6,FALSE)</f>
        <v>Les égouts impériaux</v>
      </c>
      <c r="G373" s="3" t="str">
        <f t="array" ref="G373">IF(OR(EXACT(A373,'ESO Dungeon constants'!$F$3:$F$987)),"X","")</f>
        <v/>
      </c>
      <c r="H373" s="3" t="str">
        <f t="shared" si="30"/>
        <v/>
      </c>
      <c r="I373" s="3" t="str">
        <f t="shared" si="33"/>
        <v>Die Kaiserstadt</v>
      </c>
      <c r="J373" s="3" t="str">
        <f t="shared" si="34"/>
        <v>Imperial City</v>
      </c>
      <c r="K373" s="3" t="str">
        <f t="shared" si="35"/>
        <v>La cité impériale</v>
      </c>
      <c r="L373" s="21">
        <f t="shared" si="31"/>
        <v>643</v>
      </c>
      <c r="M373" s="21">
        <f t="shared" si="32"/>
        <v>584</v>
      </c>
      <c r="N373">
        <v>1</v>
      </c>
      <c r="O373" s="3" t="str">
        <f>VLOOKUP(N373,'LibSets constants'!$A$2:$B$999,2,FALSE)</f>
        <v>DLC_IMPERIAL_CITY</v>
      </c>
      <c r="P373" s="3" t="str">
        <f>VLOOKUP(N373,'LibSets constants'!$A$2:$C$999,3,FALSE)</f>
        <v>Imperial City</v>
      </c>
    </row>
    <row r="374" spans="1:16" x14ac:dyDescent="0.25">
      <c r="A374" s="13">
        <v>649</v>
      </c>
      <c r="B374" s="5">
        <f>VLOOKUP(A374,'ESO dumped ZoneData'!$A$3:$F$9999,2,FALSE)</f>
        <v>374</v>
      </c>
      <c r="C374" s="5">
        <f>VLOOKUP(A374,'ESO dumped ZoneData'!$A$3:$F$9999,3,FALSE)</f>
        <v>584</v>
      </c>
      <c r="D374" s="3" t="str">
        <f>VLOOKUP(A374,'ESO dumped ZoneData'!$A$3:$F$9999,4,FALSE)</f>
        <v>Die Drachenfeuerkathedrale</v>
      </c>
      <c r="E374" s="3" t="str">
        <f>VLOOKUP(A374,'ESO dumped ZoneData'!$A$3:$F$9999,5,FALSE)</f>
        <v>The Dragonfire Cathedral</v>
      </c>
      <c r="F374" s="3" t="str">
        <f>VLOOKUP(A374,'ESO dumped ZoneData'!$A$3:$F$9999,6,FALSE)</f>
        <v>La cathédrale du feu du dragon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3"/>
        <v>Die Kaiserstadt</v>
      </c>
      <c r="J374" s="3" t="str">
        <f t="shared" si="34"/>
        <v>Imperial City</v>
      </c>
      <c r="K374" s="3" t="str">
        <f t="shared" si="35"/>
        <v>La cité impériale</v>
      </c>
      <c r="L374" s="21">
        <f t="shared" si="31"/>
        <v>649</v>
      </c>
      <c r="M374" s="21">
        <f t="shared" si="32"/>
        <v>584</v>
      </c>
      <c r="N374">
        <v>1</v>
      </c>
      <c r="O374" s="3" t="str">
        <f>VLOOKUP(N374,'LibSets constants'!$A$2:$B$999,2,FALSE)</f>
        <v>DLC_IMPERIAL_CITY</v>
      </c>
      <c r="P374" s="3" t="str">
        <f>VLOOKUP(N374,'LibSets constants'!$A$2:$C$999,3,FALSE)</f>
        <v>Imperial City</v>
      </c>
    </row>
    <row r="375" spans="1:16" x14ac:dyDescent="0.25">
      <c r="A375" s="13">
        <v>676</v>
      </c>
      <c r="B375" s="5">
        <f>VLOOKUP(A375,'ESO dumped ZoneData'!$A$3:$F$9999,2,FALSE)</f>
        <v>375</v>
      </c>
      <c r="C375" s="5">
        <f>VLOOKUP(A375,'ESO dumped ZoneData'!$A$3:$F$9999,3,FALSE)</f>
        <v>816</v>
      </c>
      <c r="D375" s="3" t="str">
        <f>VLOOKUP(A375,'ESO dumped ZoneData'!$A$3:$F$9999,4,FALSE)</f>
        <v>Die Haizahngrotte</v>
      </c>
      <c r="E375" s="3" t="str">
        <f>VLOOKUP(A375,'ESO dumped ZoneData'!$A$3:$F$9999,5,FALSE)</f>
        <v>Shark's Teeth Grotto</v>
      </c>
      <c r="F375" s="3" t="str">
        <f>VLOOKUP(A375,'ESO dumped ZoneData'!$A$3:$F$9999,6,FALSE)</f>
        <v>La Grotte des dents du requin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3"/>
        <v>Hews Fluch</v>
      </c>
      <c r="J375" s="3" t="str">
        <f t="shared" si="34"/>
        <v>Hew's Bane</v>
      </c>
      <c r="K375" s="3" t="str">
        <f t="shared" si="35"/>
        <v>Le Trépas des Cognées</v>
      </c>
      <c r="L375" s="21">
        <f t="shared" si="31"/>
        <v>676</v>
      </c>
      <c r="M375" s="21">
        <f t="shared" si="32"/>
        <v>816</v>
      </c>
      <c r="N375">
        <v>3</v>
      </c>
      <c r="O375" s="3" t="str">
        <f>VLOOKUP(N375,'LibSets constants'!$A$2:$B$999,2,FALSE)</f>
        <v>DLC_THIEVES_GUILD</v>
      </c>
      <c r="P375" s="3" t="str">
        <f>VLOOKUP(N375,'LibSets constants'!$A$2:$C$999,3,FALSE)</f>
        <v>Thieves Guild</v>
      </c>
    </row>
    <row r="376" spans="1:16" x14ac:dyDescent="0.25">
      <c r="A376" s="13">
        <v>677</v>
      </c>
      <c r="B376" s="5">
        <f>VLOOKUP(A376,'ESO dumped ZoneData'!$A$3:$F$9999,2,FALSE)</f>
        <v>376</v>
      </c>
      <c r="C376" s="5">
        <f>VLOOKUP(A376,'ESO dumped ZoneData'!$A$3:$F$9999,3,FALSE)</f>
        <v>684</v>
      </c>
      <c r="D376" s="3" t="str">
        <f>VLOOKUP(A376,'ESO dumped ZoneData'!$A$3:$F$9999,4,FALSE)</f>
        <v>Die Mahlstrom-Arena</v>
      </c>
      <c r="E376" s="3" t="str">
        <f>VLOOKUP(A376,'ESO dumped ZoneData'!$A$3:$F$9999,5,FALSE)</f>
        <v>Maelstrom Arena</v>
      </c>
      <c r="F376" s="3" t="str">
        <f>VLOOKUP(A376,'ESO dumped ZoneData'!$A$3:$F$9999,6,FALSE)</f>
        <v>L’Arène de Maelström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3"/>
        <v>Wrothgar</v>
      </c>
      <c r="J376" s="3" t="str">
        <f t="shared" si="34"/>
        <v>Wrothgar</v>
      </c>
      <c r="K376" s="3" t="str">
        <f t="shared" si="35"/>
        <v>Wrothgar</v>
      </c>
      <c r="L376" s="21">
        <f t="shared" si="31"/>
        <v>677</v>
      </c>
      <c r="M376" s="21">
        <f t="shared" si="32"/>
        <v>684</v>
      </c>
      <c r="N376">
        <v>2</v>
      </c>
      <c r="O376" s="3" t="str">
        <f>VLOOKUP(N376,'LibSets constants'!$A$2:$B$999,2,FALSE)</f>
        <v>DLC_ORSINIUM</v>
      </c>
      <c r="P376" s="3" t="str">
        <f>VLOOKUP(N376,'LibSets constants'!$A$2:$C$999,3,FALSE)</f>
        <v>Orsinium</v>
      </c>
    </row>
    <row r="377" spans="1:16" x14ac:dyDescent="0.25">
      <c r="A377" s="13">
        <v>678</v>
      </c>
      <c r="B377" s="5">
        <f>VLOOKUP(A377,'ESO dumped ZoneData'!$A$3:$F$9999,2,FALSE)</f>
        <v>377</v>
      </c>
      <c r="C377" s="5">
        <f>VLOOKUP(A377,'ESO dumped ZoneData'!$A$3:$F$9999,3,FALSE)</f>
        <v>584</v>
      </c>
      <c r="D377" s="3" t="str">
        <f>VLOOKUP(A377,'ESO dumped ZoneData'!$A$3:$F$9999,4,FALSE)</f>
        <v>Das Gefängnis der Kaiserstadt</v>
      </c>
      <c r="E377" s="3" t="str">
        <f>VLOOKUP(A377,'ESO dumped ZoneData'!$A$3:$F$9999,5,FALSE)</f>
        <v>Imperial City Prison</v>
      </c>
      <c r="F377" s="3" t="str">
        <f>VLOOKUP(A377,'ESO dumped ZoneData'!$A$3:$F$9999,6,FALSE)</f>
        <v>La Prison de la cité impériale</v>
      </c>
      <c r="G377" s="3" t="str">
        <f t="array" ref="G377">IF(OR(EXACT(A377,'ESO Dungeon constants'!$F$3:$F$987)),"X","")</f>
        <v>X</v>
      </c>
      <c r="H377" s="3" t="str">
        <f t="shared" si="30"/>
        <v/>
      </c>
      <c r="I377" s="3" t="str">
        <f t="shared" si="33"/>
        <v>Die Kaiserstadt</v>
      </c>
      <c r="J377" s="3" t="str">
        <f t="shared" si="34"/>
        <v>Imperial City</v>
      </c>
      <c r="K377" s="3" t="str">
        <f t="shared" si="35"/>
        <v>La cité impériale</v>
      </c>
      <c r="L377" s="21">
        <f t="shared" si="31"/>
        <v>678</v>
      </c>
      <c r="M377" s="21">
        <f t="shared" si="32"/>
        <v>584</v>
      </c>
      <c r="N377">
        <v>1</v>
      </c>
      <c r="O377" s="3" t="str">
        <f>VLOOKUP(N377,'LibSets constants'!$A$2:$B$999,2,FALSE)</f>
        <v>DLC_IMPERIAL_CITY</v>
      </c>
      <c r="P377" s="3" t="str">
        <f>VLOOKUP(N377,'LibSets constants'!$A$2:$C$999,3,FALSE)</f>
        <v>Imperial City</v>
      </c>
    </row>
    <row r="378" spans="1:16" x14ac:dyDescent="0.25">
      <c r="A378" s="13">
        <v>681</v>
      </c>
      <c r="B378" s="5">
        <f>VLOOKUP(A378,'ESO dumped ZoneData'!$A$3:$F$9999,2,FALSE)</f>
        <v>378</v>
      </c>
      <c r="C378" s="5">
        <f>VLOOKUP(A378,'ESO dumped ZoneData'!$A$3:$F$9999,3,FALSE)</f>
        <v>108</v>
      </c>
      <c r="D378" s="3" t="str">
        <f>VLOOKUP(A378,'ESO dumped ZoneData'!$A$3:$F$9999,4,FALSE)</f>
        <v>Die Stadt der Asche II</v>
      </c>
      <c r="E378" s="3" t="str">
        <f>VLOOKUP(A378,'ESO dumped ZoneData'!$A$3:$F$9999,5,FALSE)</f>
        <v>City of Ash II</v>
      </c>
      <c r="F378" s="3" t="str">
        <f>VLOOKUP(A378,'ESO dumped ZoneData'!$A$3:$F$9999,6,FALSE)</f>
        <v>La Cité des cendres II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3"/>
        <v>Grünschatten</v>
      </c>
      <c r="J378" s="3" t="str">
        <f t="shared" si="34"/>
        <v>Greenshade</v>
      </c>
      <c r="K378" s="3" t="str">
        <f t="shared" si="35"/>
        <v>Prasin</v>
      </c>
      <c r="L378" s="21">
        <f t="shared" si="31"/>
        <v>681</v>
      </c>
      <c r="M378" s="21">
        <f t="shared" si="32"/>
        <v>108</v>
      </c>
      <c r="N378">
        <v>0</v>
      </c>
      <c r="O378" s="3" t="str">
        <f>VLOOKUP(N378,'LibSets constants'!$A$2:$B$999,2,FALSE)</f>
        <v>DLC_BASE_GAME</v>
      </c>
      <c r="P378" s="3" t="str">
        <f>VLOOKUP(N378,'LibSets constants'!$A$2:$C$999,3,FALSE)</f>
        <v>Included in base game</v>
      </c>
    </row>
    <row r="379" spans="1:16" x14ac:dyDescent="0.25">
      <c r="A379" s="13">
        <v>684</v>
      </c>
      <c r="B379" s="5">
        <f>VLOOKUP(A379,'ESO dumped ZoneData'!$A$3:$F$9999,2,FALSE)</f>
        <v>379</v>
      </c>
      <c r="C379" s="5">
        <f>VLOOKUP(A379,'ESO dumped ZoneData'!$A$3:$F$9999,3,FALSE)</f>
        <v>684</v>
      </c>
      <c r="D379" s="3" t="str">
        <f>VLOOKUP(A379,'ESO dumped ZoneData'!$A$3:$F$9999,4,FALSE)</f>
        <v>Wrothgar</v>
      </c>
      <c r="E379" s="3" t="str">
        <f>VLOOKUP(A379,'ESO dumped ZoneData'!$A$3:$F$9999,5,FALSE)</f>
        <v>Wrothgar</v>
      </c>
      <c r="F379" s="3" t="str">
        <f>VLOOKUP(A379,'ESO dumped ZoneData'!$A$3:$F$9999,6,FALSE)</f>
        <v>Wrothgar</v>
      </c>
      <c r="G379" s="3" t="str">
        <f t="array" ref="G379">IF(OR(EXACT(A379,'ESO Dungeon constants'!$F$3:$F$987)),"X","")</f>
        <v/>
      </c>
      <c r="H379" s="3" t="str">
        <f t="shared" si="30"/>
        <v>X</v>
      </c>
      <c r="I379" s="3" t="str">
        <f t="shared" si="33"/>
        <v/>
      </c>
      <c r="J379" s="3" t="str">
        <f t="shared" si="34"/>
        <v/>
      </c>
      <c r="K379" s="3" t="str">
        <f t="shared" si="35"/>
        <v/>
      </c>
      <c r="L379" s="21">
        <f t="shared" si="31"/>
        <v>684</v>
      </c>
      <c r="M379" s="21">
        <f t="shared" si="32"/>
        <v>684</v>
      </c>
      <c r="N379">
        <v>2</v>
      </c>
      <c r="O379" s="3" t="str">
        <f>VLOOKUP(N379,'LibSets constants'!$A$2:$B$999,2,FALSE)</f>
        <v>DLC_ORSINIUM</v>
      </c>
      <c r="P379" s="3" t="str">
        <f>VLOOKUP(N379,'LibSets constants'!$A$2:$C$999,3,FALSE)</f>
        <v>Orsinium</v>
      </c>
    </row>
    <row r="380" spans="1:16" x14ac:dyDescent="0.25">
      <c r="A380" s="13">
        <v>688</v>
      </c>
      <c r="B380" s="5">
        <f>VLOOKUP(A380,'ESO dumped ZoneData'!$A$3:$F$9999,2,FALSE)</f>
        <v>380</v>
      </c>
      <c r="C380" s="5">
        <f>VLOOKUP(A380,'ESO dumped ZoneData'!$A$3:$F$9999,3,FALSE)</f>
        <v>584</v>
      </c>
      <c r="D380" s="3" t="str">
        <f>VLOOKUP(A380,'ESO dumped ZoneData'!$A$3:$F$9999,4,FALSE)</f>
        <v>Der Weißgoldturm</v>
      </c>
      <c r="E380" s="3" t="str">
        <f>VLOOKUP(A380,'ESO dumped ZoneData'!$A$3:$F$9999,5,FALSE)</f>
        <v>White-Gold Tower</v>
      </c>
      <c r="F380" s="3" t="str">
        <f>VLOOKUP(A380,'ESO dumped ZoneData'!$A$3:$F$9999,6,FALSE)</f>
        <v>La Tour d'or blanc</v>
      </c>
      <c r="G380" s="3" t="str">
        <f t="array" ref="G380">IF(OR(EXACT(A380,'ESO Dungeon constants'!$F$3:$F$987)),"X","")</f>
        <v>X</v>
      </c>
      <c r="H380" s="3" t="str">
        <f t="shared" si="30"/>
        <v/>
      </c>
      <c r="I380" s="3" t="str">
        <f t="shared" si="33"/>
        <v>Die Kaiserstadt</v>
      </c>
      <c r="J380" s="3" t="str">
        <f t="shared" si="34"/>
        <v>Imperial City</v>
      </c>
      <c r="K380" s="3" t="str">
        <f t="shared" si="35"/>
        <v>La cité impériale</v>
      </c>
      <c r="L380" s="21">
        <f t="shared" si="31"/>
        <v>688</v>
      </c>
      <c r="M380" s="21">
        <f t="shared" si="32"/>
        <v>584</v>
      </c>
      <c r="N380">
        <v>1</v>
      </c>
      <c r="O380" s="3" t="str">
        <f>VLOOKUP(N380,'LibSets constants'!$A$2:$B$999,2,FALSE)</f>
        <v>DLC_IMPERIAL_CITY</v>
      </c>
      <c r="P380" s="3" t="str">
        <f>VLOOKUP(N380,'LibSets constants'!$A$2:$C$999,3,FALSE)</f>
        <v>Imperial City</v>
      </c>
    </row>
    <row r="381" spans="1:16" x14ac:dyDescent="0.25">
      <c r="A381" s="13">
        <v>689</v>
      </c>
      <c r="B381" s="5">
        <f>VLOOKUP(A381,'ESO dumped ZoneData'!$A$3:$F$9999,2,FALSE)</f>
        <v>381</v>
      </c>
      <c r="C381" s="5">
        <f>VLOOKUP(A381,'ESO dumped ZoneData'!$A$3:$F$9999,3,FALSE)</f>
        <v>684</v>
      </c>
      <c r="D381" s="3" t="str">
        <f>VLOOKUP(A381,'ESO dumped ZoneData'!$A$3:$F$9999,4,FALSE)</f>
        <v>Nikolvaras Zwinger</v>
      </c>
      <c r="E381" s="3" t="str">
        <f>VLOOKUP(A381,'ESO dumped ZoneData'!$A$3:$F$9999,5,FALSE)</f>
        <v>Nikolvara's Kennel</v>
      </c>
      <c r="F381" s="3" t="str">
        <f>VLOOKUP(A381,'ESO dumped ZoneData'!$A$3:$F$9999,6,FALSE)</f>
        <v>Le chenil de Nikolvara</v>
      </c>
      <c r="G381" s="3" t="str">
        <f t="array" ref="G381">IF(OR(EXACT(A381,'ESO Dungeon constants'!$F$3:$F$987)),"X","")</f>
        <v/>
      </c>
      <c r="H381" s="3" t="str">
        <f t="shared" si="30"/>
        <v/>
      </c>
      <c r="I381" s="3" t="str">
        <f t="shared" si="33"/>
        <v>Wrothgar</v>
      </c>
      <c r="J381" s="3" t="str">
        <f t="shared" si="34"/>
        <v>Wrothgar</v>
      </c>
      <c r="K381" s="3" t="str">
        <f t="shared" si="35"/>
        <v>Wrothgar</v>
      </c>
      <c r="L381" s="21">
        <f t="shared" si="31"/>
        <v>689</v>
      </c>
      <c r="M381" s="21">
        <f t="shared" si="32"/>
        <v>684</v>
      </c>
      <c r="N381">
        <v>2</v>
      </c>
      <c r="O381" s="3" t="str">
        <f>VLOOKUP(N381,'LibSets constants'!$A$2:$B$999,2,FALSE)</f>
        <v>DLC_ORSINIUM</v>
      </c>
      <c r="P381" s="3" t="str">
        <f>VLOOKUP(N381,'LibSets constants'!$A$2:$C$999,3,FALSE)</f>
        <v>Orsinium</v>
      </c>
    </row>
    <row r="382" spans="1:16" x14ac:dyDescent="0.25">
      <c r="A382" s="13">
        <v>691</v>
      </c>
      <c r="B382" s="5">
        <f>VLOOKUP(A382,'ESO dumped ZoneData'!$A$3:$F$9999,2,FALSE)</f>
        <v>382</v>
      </c>
      <c r="C382" s="5">
        <f>VLOOKUP(A382,'ESO dumped ZoneData'!$A$3:$F$9999,3,FALSE)</f>
        <v>684</v>
      </c>
      <c r="D382" s="3" t="str">
        <f>VLOOKUP(A382,'ESO dumped ZoneData'!$A$3:$F$9999,4,FALSE)</f>
        <v>Thukhozods Heiligtum</v>
      </c>
      <c r="E382" s="3" t="str">
        <f>VLOOKUP(A382,'ESO dumped ZoneData'!$A$3:$F$9999,5,FALSE)</f>
        <v>Thukhozod's Sanctum</v>
      </c>
      <c r="F382" s="3" t="str">
        <f>VLOOKUP(A382,'ESO dumped ZoneData'!$A$3:$F$9999,6,FALSE)</f>
        <v>Le sanctuaire de Thukhozod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3"/>
        <v>Wrothgar</v>
      </c>
      <c r="J382" s="3" t="str">
        <f t="shared" si="34"/>
        <v>Wrothgar</v>
      </c>
      <c r="K382" s="3" t="str">
        <f t="shared" si="35"/>
        <v>Wrothgar</v>
      </c>
      <c r="L382" s="21">
        <f t="shared" si="31"/>
        <v>691</v>
      </c>
      <c r="M382" s="21">
        <f t="shared" si="32"/>
        <v>684</v>
      </c>
      <c r="N382">
        <v>2</v>
      </c>
      <c r="O382" s="3" t="str">
        <f>VLOOKUP(N382,'LibSets constants'!$A$2:$B$999,2,FALSE)</f>
        <v>DLC_ORSINIUM</v>
      </c>
      <c r="P382" s="3" t="str">
        <f>VLOOKUP(N382,'LibSets constants'!$A$2:$C$999,3,FALSE)</f>
        <v>Orsinium</v>
      </c>
    </row>
    <row r="383" spans="1:16" x14ac:dyDescent="0.25">
      <c r="A383" s="13">
        <v>692</v>
      </c>
      <c r="B383" s="5">
        <f>VLOOKUP(A383,'ESO dumped ZoneData'!$A$3:$F$9999,2,FALSE)</f>
        <v>383</v>
      </c>
      <c r="C383" s="5">
        <f>VLOOKUP(A383,'ESO dumped ZoneData'!$A$3:$F$9999,3,FALSE)</f>
        <v>684</v>
      </c>
      <c r="D383" s="3" t="str">
        <f>VLOOKUP(A383,'ESO dumped ZoneData'!$A$3:$F$9999,4,FALSE)</f>
        <v>Die Spähwacht</v>
      </c>
      <c r="E383" s="3" t="str">
        <f>VLOOKUP(A383,'ESO dumped ZoneData'!$A$3:$F$9999,5,FALSE)</f>
        <v>Watcher's Hold</v>
      </c>
      <c r="F383" s="3" t="str">
        <f>VLOOKUP(A383,'ESO dumped ZoneData'!$A$3:$F$9999,6,FALSE)</f>
        <v>Le retranchement du guetteur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3"/>
        <v>Wrothgar</v>
      </c>
      <c r="J383" s="3" t="str">
        <f t="shared" si="34"/>
        <v>Wrothgar</v>
      </c>
      <c r="K383" s="3" t="str">
        <f t="shared" si="35"/>
        <v>Wrothgar</v>
      </c>
      <c r="L383" s="21">
        <f t="shared" si="31"/>
        <v>692</v>
      </c>
      <c r="M383" s="21">
        <f t="shared" si="32"/>
        <v>684</v>
      </c>
      <c r="N383">
        <v>2</v>
      </c>
      <c r="O383" s="3" t="str">
        <f>VLOOKUP(N383,'LibSets constants'!$A$2:$B$999,2,FALSE)</f>
        <v>DLC_ORSINIUM</v>
      </c>
      <c r="P383" s="3" t="str">
        <f>VLOOKUP(N383,'LibSets constants'!$A$2:$C$999,3,FALSE)</f>
        <v>Orsinium</v>
      </c>
    </row>
    <row r="384" spans="1:16" x14ac:dyDescent="0.25">
      <c r="A384" s="13">
        <v>693</v>
      </c>
      <c r="B384" s="5">
        <f>VLOOKUP(A384,'ESO dumped ZoneData'!$A$3:$F$9999,2,FALSE)</f>
        <v>384</v>
      </c>
      <c r="C384" s="5">
        <f>VLOOKUP(A384,'ESO dumped ZoneData'!$A$3:$F$9999,3,FALSE)</f>
        <v>684</v>
      </c>
      <c r="D384" s="3" t="str">
        <f>VLOOKUP(A384,'ESO dumped ZoneData'!$A$3:$F$9999,4,FALSE)</f>
        <v>Die Kaltpferchkaverne</v>
      </c>
      <c r="E384" s="3" t="str">
        <f>VLOOKUP(A384,'ESO dumped ZoneData'!$A$3:$F$9999,5,FALSE)</f>
        <v>Coldperch Cavern</v>
      </c>
      <c r="F384" s="3" t="str">
        <f>VLOOKUP(A384,'ESO dumped ZoneData'!$A$3:$F$9999,6,FALSE)</f>
        <v>La caverne de Froideperche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3"/>
        <v>Wrothgar</v>
      </c>
      <c r="J384" s="3" t="str">
        <f t="shared" si="34"/>
        <v>Wrothgar</v>
      </c>
      <c r="K384" s="3" t="str">
        <f t="shared" si="35"/>
        <v>Wrothgar</v>
      </c>
      <c r="L384" s="21">
        <f t="shared" si="31"/>
        <v>693</v>
      </c>
      <c r="M384" s="21">
        <f t="shared" si="32"/>
        <v>684</v>
      </c>
      <c r="N384">
        <v>2</v>
      </c>
      <c r="O384" s="3" t="str">
        <f>VLOOKUP(N384,'LibSets constants'!$A$2:$B$999,2,FALSE)</f>
        <v>DLC_ORSINIUM</v>
      </c>
      <c r="P384" s="3" t="str">
        <f>VLOOKUP(N384,'LibSets constants'!$A$2:$C$999,3,FALSE)</f>
        <v>Orsinium</v>
      </c>
    </row>
    <row r="385" spans="1:16" x14ac:dyDescent="0.25">
      <c r="A385" s="13">
        <v>694</v>
      </c>
      <c r="B385" s="5">
        <f>VLOOKUP(A385,'ESO dumped ZoneData'!$A$3:$F$9999,2,FALSE)</f>
        <v>385</v>
      </c>
      <c r="C385" s="5">
        <f>VLOOKUP(A385,'ESO dumped ZoneData'!$A$3:$F$9999,3,FALSE)</f>
        <v>684</v>
      </c>
      <c r="D385" s="3" t="str">
        <f>VLOOKUP(A385,'ESO dumped ZoneData'!$A$3:$F$9999,4,FALSE)</f>
        <v>Die Argentummine</v>
      </c>
      <c r="E385" s="3" t="str">
        <f>VLOOKUP(A385,'ESO dumped ZoneData'!$A$3:$F$9999,5,FALSE)</f>
        <v>Argent Mine</v>
      </c>
      <c r="F385" s="3" t="str">
        <f>VLOOKUP(A385,'ESO dumped ZoneData'!$A$3:$F$9999,6,FALSE)</f>
        <v>La mine d'argent</v>
      </c>
      <c r="G385" s="3" t="str">
        <f t="array" ref="G385">IF(OR(EXACT(A385,'ESO Dungeon constants'!$F$3:$F$987)),"X","")</f>
        <v/>
      </c>
      <c r="H385" s="3" t="str">
        <f t="shared" ref="H385:H448" si="36">IF(EXACT(A385,C385),"X","")</f>
        <v/>
      </c>
      <c r="I385" s="3" t="str">
        <f t="shared" si="33"/>
        <v>Wrothgar</v>
      </c>
      <c r="J385" s="3" t="str">
        <f t="shared" si="34"/>
        <v>Wrothgar</v>
      </c>
      <c r="K385" s="3" t="str">
        <f t="shared" si="35"/>
        <v>Wrothgar</v>
      </c>
      <c r="L385" s="21">
        <f t="shared" ref="L385:L448" si="37">A385</f>
        <v>694</v>
      </c>
      <c r="M385" s="21">
        <f t="shared" ref="M385:M448" si="38">C385</f>
        <v>684</v>
      </c>
      <c r="N385">
        <v>2</v>
      </c>
      <c r="O385" s="3" t="str">
        <f>VLOOKUP(N385,'LibSets constants'!$A$2:$B$999,2,FALSE)</f>
        <v>DLC_ORSINIUM</v>
      </c>
      <c r="P385" s="3" t="str">
        <f>VLOOKUP(N385,'LibSets constants'!$A$2:$C$999,3,FALSE)</f>
        <v>Orsinium</v>
      </c>
    </row>
    <row r="386" spans="1:16" x14ac:dyDescent="0.25">
      <c r="A386" s="13">
        <v>695</v>
      </c>
      <c r="B386" s="5">
        <f>VLOOKUP(A386,'ESO dumped ZoneData'!$A$3:$F$9999,2,FALSE)</f>
        <v>386</v>
      </c>
      <c r="C386" s="5">
        <f>VLOOKUP(A386,'ESO dumped ZoneData'!$A$3:$F$9999,3,FALSE)</f>
        <v>684</v>
      </c>
      <c r="D386" s="3" t="str">
        <f>VLOOKUP(A386,'ESO dumped ZoneData'!$A$3:$F$9999,4,FALSE)</f>
        <v>Kaltwinds Bau</v>
      </c>
      <c r="E386" s="3" t="str">
        <f>VLOOKUP(A386,'ESO dumped ZoneData'!$A$3:$F$9999,5,FALSE)</f>
        <v>Coldwind's Den</v>
      </c>
      <c r="F386" s="3" t="str">
        <f>VLOOKUP(A386,'ESO dumped ZoneData'!$A$3:$F$9999,6,FALSE)</f>
        <v>La Tanière de Bora</v>
      </c>
      <c r="G386" s="3" t="str">
        <f t="array" ref="G386">IF(OR(EXACT(A386,'ESO Dungeon constants'!$F$3:$F$987)),"X","")</f>
        <v/>
      </c>
      <c r="H386" s="3" t="str">
        <f t="shared" si="36"/>
        <v/>
      </c>
      <c r="I386" s="3" t="str">
        <f t="shared" si="33"/>
        <v>Wrothgar</v>
      </c>
      <c r="J386" s="3" t="str">
        <f t="shared" si="34"/>
        <v>Wrothgar</v>
      </c>
      <c r="K386" s="3" t="str">
        <f t="shared" si="35"/>
        <v>Wrothgar</v>
      </c>
      <c r="L386" s="21">
        <f t="shared" si="37"/>
        <v>695</v>
      </c>
      <c r="M386" s="21">
        <f t="shared" si="38"/>
        <v>684</v>
      </c>
      <c r="N386">
        <v>2</v>
      </c>
      <c r="O386" s="3" t="str">
        <f>VLOOKUP(N386,'LibSets constants'!$A$2:$B$999,2,FALSE)</f>
        <v>DLC_ORSINIUM</v>
      </c>
      <c r="P386" s="3" t="str">
        <f>VLOOKUP(N386,'LibSets constants'!$A$2:$C$999,3,FALSE)</f>
        <v>Orsinium</v>
      </c>
    </row>
    <row r="387" spans="1:16" x14ac:dyDescent="0.25">
      <c r="A387" s="13">
        <v>697</v>
      </c>
      <c r="B387" s="5">
        <f>VLOOKUP(A387,'ESO dumped ZoneData'!$A$3:$F$9999,2,FALSE)</f>
        <v>387</v>
      </c>
      <c r="C387" s="5">
        <f>VLOOKUP(A387,'ESO dumped ZoneData'!$A$3:$F$9999,3,FALSE)</f>
        <v>684</v>
      </c>
      <c r="D387" s="3" t="str">
        <f>VLOOKUP(A387,'ESO dumped ZoneData'!$A$3:$F$9999,4,FALSE)</f>
        <v>Zthenganaz</v>
      </c>
      <c r="E387" s="3" t="str">
        <f>VLOOKUP(A387,'ESO dumped ZoneData'!$A$3:$F$9999,5,FALSE)</f>
        <v>Zthenganaz</v>
      </c>
      <c r="F387" s="3" t="str">
        <f>VLOOKUP(A387,'ESO dumped ZoneData'!$A$3:$F$9999,6,FALSE)</f>
        <v>Zthenganaz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3"/>
        <v>Wrothgar</v>
      </c>
      <c r="J387" s="3" t="str">
        <f t="shared" si="34"/>
        <v>Wrothgar</v>
      </c>
      <c r="K387" s="3" t="str">
        <f t="shared" si="35"/>
        <v>Wrothgar</v>
      </c>
      <c r="L387" s="21">
        <f t="shared" si="37"/>
        <v>697</v>
      </c>
      <c r="M387" s="21">
        <f t="shared" si="38"/>
        <v>684</v>
      </c>
      <c r="N387">
        <v>2</v>
      </c>
      <c r="O387" s="3" t="str">
        <f>VLOOKUP(N387,'LibSets constants'!$A$2:$B$999,2,FALSE)</f>
        <v>DLC_ORSINIUM</v>
      </c>
      <c r="P387" s="3" t="str">
        <f>VLOOKUP(N387,'LibSets constants'!$A$2:$C$999,3,FALSE)</f>
        <v>Orsinium</v>
      </c>
    </row>
    <row r="388" spans="1:16" x14ac:dyDescent="0.25">
      <c r="A388" s="13">
        <v>698</v>
      </c>
      <c r="B388" s="5">
        <f>VLOOKUP(A388,'ESO dumped ZoneData'!$A$3:$F$9999,2,FALSE)</f>
        <v>388</v>
      </c>
      <c r="C388" s="5">
        <f>VLOOKUP(A388,'ESO dumped ZoneData'!$A$3:$F$9999,3,FALSE)</f>
        <v>684</v>
      </c>
      <c r="D388" s="3" t="str">
        <f>VLOOKUP(A388,'ESO dumped ZoneData'!$A$3:$F$9999,4,FALSE)</f>
        <v>Der Morkul-Abstieg</v>
      </c>
      <c r="E388" s="3" t="str">
        <f>VLOOKUP(A388,'ESO dumped ZoneData'!$A$3:$F$9999,5,FALSE)</f>
        <v>Morkul Descent</v>
      </c>
      <c r="F388" s="3" t="str">
        <f>VLOOKUP(A388,'ESO dumped ZoneData'!$A$3:$F$9999,6,FALSE)</f>
        <v>La descente de Morkul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ref="I388:I451" si="39">IF(A388&lt;&gt;C388,VLOOKUP(C388,$A$2:$D$9998,4,FALSE),"")</f>
        <v>Wrothgar</v>
      </c>
      <c r="J388" s="3" t="str">
        <f t="shared" ref="J388:J451" si="40">IF(A388&lt;&gt;C388,VLOOKUP(C388,$A$2:$E$9998,5,FALSE),"")</f>
        <v>Wrothgar</v>
      </c>
      <c r="K388" s="3" t="str">
        <f t="shared" ref="K388:K451" si="41">IF(A388&lt;&gt;C388,VLOOKUP(C388,$A$2:$F$9998,6,FALSE),"")</f>
        <v>Wrothgar</v>
      </c>
      <c r="L388" s="21">
        <f t="shared" si="37"/>
        <v>698</v>
      </c>
      <c r="M388" s="21">
        <f t="shared" si="38"/>
        <v>684</v>
      </c>
      <c r="N388">
        <v>2</v>
      </c>
      <c r="O388" s="3" t="str">
        <f>VLOOKUP(N388,'LibSets constants'!$A$2:$B$999,2,FALSE)</f>
        <v>DLC_ORSINIUM</v>
      </c>
      <c r="P388" s="3" t="str">
        <f>VLOOKUP(N388,'LibSets constants'!$A$2:$C$999,3,FALSE)</f>
        <v>Orsinium</v>
      </c>
    </row>
    <row r="389" spans="1:16" x14ac:dyDescent="0.25">
      <c r="A389" s="13">
        <v>699</v>
      </c>
      <c r="B389" s="5">
        <f>VLOOKUP(A389,'ESO dumped ZoneData'!$A$3:$F$9999,2,FALSE)</f>
        <v>389</v>
      </c>
      <c r="C389" s="5">
        <f>VLOOKUP(A389,'ESO dumped ZoneData'!$A$3:$F$9999,3,FALSE)</f>
        <v>684</v>
      </c>
      <c r="D389" s="3" t="str">
        <f>VLOOKUP(A389,'ESO dumped ZoneData'!$A$3:$F$9999,4,FALSE)</f>
        <v>Ehrenruh</v>
      </c>
      <c r="E389" s="3" t="str">
        <f>VLOOKUP(A389,'ESO dumped ZoneData'!$A$3:$F$9999,5,FALSE)</f>
        <v>Honor's Rest</v>
      </c>
      <c r="F389" s="3" t="str">
        <f>VLOOKUP(A389,'ESO dumped ZoneData'!$A$3:$F$9999,6,FALSE)</f>
        <v>Le Repos de l'honneur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9"/>
        <v>Wrothgar</v>
      </c>
      <c r="J389" s="3" t="str">
        <f t="shared" si="40"/>
        <v>Wrothgar</v>
      </c>
      <c r="K389" s="3" t="str">
        <f t="shared" si="41"/>
        <v>Wrothgar</v>
      </c>
      <c r="L389" s="21">
        <f t="shared" si="37"/>
        <v>699</v>
      </c>
      <c r="M389" s="21">
        <f t="shared" si="38"/>
        <v>684</v>
      </c>
      <c r="N389">
        <v>2</v>
      </c>
      <c r="O389" s="3" t="str">
        <f>VLOOKUP(N389,'LibSets constants'!$A$2:$B$999,2,FALSE)</f>
        <v>DLC_ORSINIUM</v>
      </c>
      <c r="P389" s="3" t="str">
        <f>VLOOKUP(N389,'LibSets constants'!$A$2:$C$999,3,FALSE)</f>
        <v>Orsinium</v>
      </c>
    </row>
    <row r="390" spans="1:16" x14ac:dyDescent="0.25">
      <c r="A390" s="13">
        <v>700</v>
      </c>
      <c r="B390" s="5">
        <f>VLOOKUP(A390,'ESO dumped ZoneData'!$A$3:$F$9999,2,FALSE)</f>
        <v>390</v>
      </c>
      <c r="C390" s="5">
        <f>VLOOKUP(A390,'ESO dumped ZoneData'!$A$3:$F$9999,3,FALSE)</f>
        <v>684</v>
      </c>
      <c r="D390" s="3" t="str">
        <f>VLOOKUP(A390,'ESO dumped ZoneData'!$A$3:$F$9999,4,FALSE)</f>
        <v>Das Hügelgrab des Ausgestoßenen</v>
      </c>
      <c r="E390" s="3" t="str">
        <f>VLOOKUP(A390,'ESO dumped ZoneData'!$A$3:$F$9999,5,FALSE)</f>
        <v>Exile's Barrow</v>
      </c>
      <c r="F390" s="3" t="str">
        <f>VLOOKUP(A390,'ESO dumped ZoneData'!$A$3:$F$9999,6,FALSE)</f>
        <v>Le tertre des exilés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9"/>
        <v>Wrothgar</v>
      </c>
      <c r="J390" s="3" t="str">
        <f t="shared" si="40"/>
        <v>Wrothgar</v>
      </c>
      <c r="K390" s="3" t="str">
        <f t="shared" si="41"/>
        <v>Wrothgar</v>
      </c>
      <c r="L390" s="21">
        <f t="shared" si="37"/>
        <v>700</v>
      </c>
      <c r="M390" s="21">
        <f t="shared" si="38"/>
        <v>684</v>
      </c>
      <c r="N390">
        <v>2</v>
      </c>
      <c r="O390" s="3" t="str">
        <f>VLOOKUP(N390,'LibSets constants'!$A$2:$B$999,2,FALSE)</f>
        <v>DLC_ORSINIUM</v>
      </c>
      <c r="P390" s="3" t="str">
        <f>VLOOKUP(N390,'LibSets constants'!$A$2:$C$999,3,FALSE)</f>
        <v>Orsinium</v>
      </c>
    </row>
    <row r="391" spans="1:16" x14ac:dyDescent="0.25">
      <c r="A391" s="13">
        <v>701</v>
      </c>
      <c r="B391" s="5">
        <f>VLOOKUP(A391,'ESO dumped ZoneData'!$A$3:$F$9999,2,FALSE)</f>
        <v>391</v>
      </c>
      <c r="C391" s="5">
        <f>VLOOKUP(A391,'ESO dumped ZoneData'!$A$3:$F$9999,3,FALSE)</f>
        <v>684</v>
      </c>
      <c r="D391" s="3" t="str">
        <f>VLOOKUP(A391,'ESO dumped ZoneData'!$A$3:$F$9999,4,FALSE)</f>
        <v>Die Tiefen des Graustein-Steinbruchs</v>
      </c>
      <c r="E391" s="3" t="str">
        <f>VLOOKUP(A391,'ESO dumped ZoneData'!$A$3:$F$9999,5,FALSE)</f>
        <v>Graystone Quarry Depths</v>
      </c>
      <c r="F391" s="3" t="str">
        <f>VLOOKUP(A391,'ESO dumped ZoneData'!$A$3:$F$9999,6,FALSE)</f>
        <v>Les profondeurs de la carrière de Grisepierre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9"/>
        <v>Wrothgar</v>
      </c>
      <c r="J391" s="3" t="str">
        <f t="shared" si="40"/>
        <v>Wrothgar</v>
      </c>
      <c r="K391" s="3" t="str">
        <f t="shared" si="41"/>
        <v>Wrothgar</v>
      </c>
      <c r="L391" s="21">
        <f t="shared" si="37"/>
        <v>701</v>
      </c>
      <c r="M391" s="21">
        <f t="shared" si="38"/>
        <v>684</v>
      </c>
      <c r="N391">
        <v>2</v>
      </c>
      <c r="O391" s="3" t="str">
        <f>VLOOKUP(N391,'LibSets constants'!$A$2:$B$999,2,FALSE)</f>
        <v>DLC_ORSINIUM</v>
      </c>
      <c r="P391" s="3" t="str">
        <f>VLOOKUP(N391,'LibSets constants'!$A$2:$C$999,3,FALSE)</f>
        <v>Orsinium</v>
      </c>
    </row>
    <row r="392" spans="1:16" x14ac:dyDescent="0.25">
      <c r="A392" s="13">
        <v>702</v>
      </c>
      <c r="B392" s="5">
        <f>VLOOKUP(A392,'ESO dumped ZoneData'!$A$3:$F$9999,2,FALSE)</f>
        <v>392</v>
      </c>
      <c r="C392" s="5">
        <f>VLOOKUP(A392,'ESO dumped ZoneData'!$A$3:$F$9999,3,FALSE)</f>
        <v>684</v>
      </c>
      <c r="D392" s="3" t="str">
        <f>VLOOKUP(A392,'ESO dumped ZoneData'!$A$3:$F$9999,4,FALSE)</f>
        <v>Die Frostbruchfestung</v>
      </c>
      <c r="E392" s="3" t="str">
        <f>VLOOKUP(A392,'ESO dumped ZoneData'!$A$3:$F$9999,5,FALSE)</f>
        <v>Frostbreak Fortress</v>
      </c>
      <c r="F392" s="3" t="str">
        <f>VLOOKUP(A392,'ESO dumped ZoneData'!$A$3:$F$9999,6,FALSE)</f>
        <v>La forteresse de Brisegivre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9"/>
        <v>Wrothgar</v>
      </c>
      <c r="J392" s="3" t="str">
        <f t="shared" si="40"/>
        <v>Wrothgar</v>
      </c>
      <c r="K392" s="3" t="str">
        <f t="shared" si="41"/>
        <v>Wrothgar</v>
      </c>
      <c r="L392" s="21">
        <f t="shared" si="37"/>
        <v>702</v>
      </c>
      <c r="M392" s="21">
        <f t="shared" si="38"/>
        <v>684</v>
      </c>
      <c r="N392">
        <v>2</v>
      </c>
      <c r="O392" s="3" t="str">
        <f>VLOOKUP(N392,'LibSets constants'!$A$2:$B$999,2,FALSE)</f>
        <v>DLC_ORSINIUM</v>
      </c>
      <c r="P392" s="3" t="str">
        <f>VLOOKUP(N392,'LibSets constants'!$A$2:$C$999,3,FALSE)</f>
        <v>Orsinium</v>
      </c>
    </row>
    <row r="393" spans="1:16" x14ac:dyDescent="0.25">
      <c r="A393" s="13">
        <v>703</v>
      </c>
      <c r="B393" s="5">
        <f>VLOOKUP(A393,'ESO dumped ZoneData'!$A$3:$F$9999,2,FALSE)</f>
        <v>393</v>
      </c>
      <c r="C393" s="5">
        <f>VLOOKUP(A393,'ESO dumped ZoneData'!$A$3:$F$9999,3,FALSE)</f>
        <v>684</v>
      </c>
      <c r="D393" s="3" t="str">
        <f>VLOOKUP(A393,'ESO dumped ZoneData'!$A$3:$F$9999,4,FALSE)</f>
        <v>Das Gedenken des Vorbilds</v>
      </c>
      <c r="E393" s="3" t="str">
        <f>VLOOKUP(A393,'ESO dumped ZoneData'!$A$3:$F$9999,5,FALSE)</f>
        <v>Paragon's Remembrance</v>
      </c>
      <c r="F393" s="3" t="str">
        <f>VLOOKUP(A393,'ESO dumped ZoneData'!$A$3:$F$9999,6,FALSE)</f>
        <v>Le souvenir du Parangon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9"/>
        <v>Wrothgar</v>
      </c>
      <c r="J393" s="3" t="str">
        <f t="shared" si="40"/>
        <v>Wrothgar</v>
      </c>
      <c r="K393" s="3" t="str">
        <f t="shared" si="41"/>
        <v>Wrothgar</v>
      </c>
      <c r="L393" s="21">
        <f t="shared" si="37"/>
        <v>703</v>
      </c>
      <c r="M393" s="21">
        <f t="shared" si="38"/>
        <v>684</v>
      </c>
      <c r="N393">
        <v>2</v>
      </c>
      <c r="O393" s="3" t="str">
        <f>VLOOKUP(N393,'LibSets constants'!$A$2:$B$999,2,FALSE)</f>
        <v>DLC_ORSINIUM</v>
      </c>
      <c r="P393" s="3" t="str">
        <f>VLOOKUP(N393,'LibSets constants'!$A$2:$C$999,3,FALSE)</f>
        <v>Orsinium</v>
      </c>
    </row>
    <row r="394" spans="1:16" x14ac:dyDescent="0.25">
      <c r="A394" s="13">
        <v>704</v>
      </c>
      <c r="B394" s="5">
        <f>VLOOKUP(A394,'ESO dumped ZoneData'!$A$3:$F$9999,2,FALSE)</f>
        <v>394</v>
      </c>
      <c r="C394" s="5">
        <f>VLOOKUP(A394,'ESO dumped ZoneData'!$A$3:$F$9999,3,FALSE)</f>
        <v>684</v>
      </c>
      <c r="D394" s="3" t="str">
        <f>VLOOKUP(A394,'ESO dumped ZoneData'!$A$3:$F$9999,4,FALSE)</f>
        <v>Die Knochenfelskaverne</v>
      </c>
      <c r="E394" s="3" t="str">
        <f>VLOOKUP(A394,'ESO dumped ZoneData'!$A$3:$F$9999,5,FALSE)</f>
        <v>Bonerock Cavern</v>
      </c>
      <c r="F394" s="3" t="str">
        <f>VLOOKUP(A394,'ESO dumped ZoneData'!$A$3:$F$9999,6,FALSE)</f>
        <v>La caverne d'Osroche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9"/>
        <v>Wrothgar</v>
      </c>
      <c r="J394" s="3" t="str">
        <f t="shared" si="40"/>
        <v>Wrothgar</v>
      </c>
      <c r="K394" s="3" t="str">
        <f t="shared" si="41"/>
        <v>Wrothgar</v>
      </c>
      <c r="L394" s="21">
        <f t="shared" si="37"/>
        <v>704</v>
      </c>
      <c r="M394" s="21">
        <f t="shared" si="38"/>
        <v>684</v>
      </c>
      <c r="N394">
        <v>2</v>
      </c>
      <c r="O394" s="3" t="str">
        <f>VLOOKUP(N394,'LibSets constants'!$A$2:$B$999,2,FALSE)</f>
        <v>DLC_ORSINIUM</v>
      </c>
      <c r="P394" s="3" t="str">
        <f>VLOOKUP(N394,'LibSets constants'!$A$2:$C$999,3,FALSE)</f>
        <v>Orsinium</v>
      </c>
    </row>
    <row r="395" spans="1:16" x14ac:dyDescent="0.25">
      <c r="A395" s="13">
        <v>705</v>
      </c>
      <c r="B395" s="5">
        <f>VLOOKUP(A395,'ESO dumped ZoneData'!$A$3:$F$9999,2,FALSE)</f>
        <v>395</v>
      </c>
      <c r="C395" s="5">
        <f>VLOOKUP(A395,'ESO dumped ZoneData'!$A$3:$F$9999,3,FALSE)</f>
        <v>684</v>
      </c>
      <c r="D395" s="3" t="str">
        <f>VLOOKUP(A395,'ESO dumped ZoneData'!$A$3:$F$9999,4,FALSE)</f>
        <v>Rkindaleft</v>
      </c>
      <c r="E395" s="3" t="str">
        <f>VLOOKUP(A395,'ESO dumped ZoneData'!$A$3:$F$9999,5,FALSE)</f>
        <v>Rkindaleft</v>
      </c>
      <c r="F395" s="3" t="str">
        <f>VLOOKUP(A395,'ESO dumped ZoneData'!$A$3:$F$9999,6,FALSE)</f>
        <v>Rkindaleft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9"/>
        <v>Wrothgar</v>
      </c>
      <c r="J395" s="3" t="str">
        <f t="shared" si="40"/>
        <v>Wrothgar</v>
      </c>
      <c r="K395" s="3" t="str">
        <f t="shared" si="41"/>
        <v>Wrothgar</v>
      </c>
      <c r="L395" s="21">
        <f t="shared" si="37"/>
        <v>705</v>
      </c>
      <c r="M395" s="21">
        <f t="shared" si="38"/>
        <v>684</v>
      </c>
      <c r="N395">
        <v>2</v>
      </c>
      <c r="O395" s="3" t="str">
        <f>VLOOKUP(N395,'LibSets constants'!$A$2:$B$999,2,FALSE)</f>
        <v>DLC_ORSINIUM</v>
      </c>
      <c r="P395" s="3" t="str">
        <f>VLOOKUP(N395,'LibSets constants'!$A$2:$C$999,3,FALSE)</f>
        <v>Orsinium</v>
      </c>
    </row>
    <row r="396" spans="1:16" x14ac:dyDescent="0.25">
      <c r="A396" s="13">
        <v>706</v>
      </c>
      <c r="B396" s="5">
        <f>VLOOKUP(A396,'ESO dumped ZoneData'!$A$3:$F$9999,2,FALSE)</f>
        <v>396</v>
      </c>
      <c r="C396" s="5">
        <f>VLOOKUP(A396,'ESO dumped ZoneData'!$A$3:$F$9999,3,FALSE)</f>
        <v>684</v>
      </c>
      <c r="D396" s="3" t="str">
        <f>VLOOKUP(A396,'ESO dumped ZoneData'!$A$3:$F$9999,4,FALSE)</f>
        <v>Das alte Orsinium</v>
      </c>
      <c r="E396" s="3" t="str">
        <f>VLOOKUP(A396,'ESO dumped ZoneData'!$A$3:$F$9999,5,FALSE)</f>
        <v>Old Orsinium</v>
      </c>
      <c r="F396" s="3" t="str">
        <f>VLOOKUP(A396,'ESO dumped ZoneData'!$A$3:$F$9999,6,FALSE)</f>
        <v>Orsinium-la-Vieille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9"/>
        <v>Wrothgar</v>
      </c>
      <c r="J396" s="3" t="str">
        <f t="shared" si="40"/>
        <v>Wrothgar</v>
      </c>
      <c r="K396" s="3" t="str">
        <f t="shared" si="41"/>
        <v>Wrothgar</v>
      </c>
      <c r="L396" s="21">
        <f t="shared" si="37"/>
        <v>706</v>
      </c>
      <c r="M396" s="21">
        <f t="shared" si="38"/>
        <v>684</v>
      </c>
      <c r="N396">
        <v>2</v>
      </c>
      <c r="O396" s="3" t="str">
        <f>VLOOKUP(N396,'LibSets constants'!$A$2:$B$999,2,FALSE)</f>
        <v>DLC_ORSINIUM</v>
      </c>
      <c r="P396" s="3" t="str">
        <f>VLOOKUP(N396,'LibSets constants'!$A$2:$C$999,3,FALSE)</f>
        <v>Orsinium</v>
      </c>
    </row>
    <row r="397" spans="1:16" x14ac:dyDescent="0.25">
      <c r="A397" s="13">
        <v>707</v>
      </c>
      <c r="B397" s="5">
        <f>VLOOKUP(A397,'ESO dumped ZoneData'!$A$3:$F$9999,2,FALSE)</f>
        <v>397</v>
      </c>
      <c r="C397" s="5">
        <f>VLOOKUP(A397,'ESO dumped ZoneData'!$A$3:$F$9999,3,FALSE)</f>
        <v>684</v>
      </c>
      <c r="D397" s="3" t="str">
        <f>VLOOKUP(A397,'ESO dumped ZoneData'!$A$3:$F$9999,4,FALSE)</f>
        <v>Eisherz' Versteck</v>
      </c>
      <c r="E397" s="3" t="str">
        <f>VLOOKUP(A397,'ESO dumped ZoneData'!$A$3:$F$9999,5,FALSE)</f>
        <v>Ice-Heart's Lair</v>
      </c>
      <c r="F397" s="3" t="str">
        <f>VLOOKUP(A397,'ESO dumped ZoneData'!$A$3:$F$9999,6,FALSE)</f>
        <v>L’antre de Cœurgel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9"/>
        <v>Wrothgar</v>
      </c>
      <c r="J397" s="3" t="str">
        <f t="shared" si="40"/>
        <v>Wrothgar</v>
      </c>
      <c r="K397" s="3" t="str">
        <f t="shared" si="41"/>
        <v>Wrothgar</v>
      </c>
      <c r="L397" s="21">
        <f t="shared" si="37"/>
        <v>707</v>
      </c>
      <c r="M397" s="21">
        <f t="shared" si="38"/>
        <v>684</v>
      </c>
      <c r="N397">
        <v>2</v>
      </c>
      <c r="O397" s="3" t="str">
        <f>VLOOKUP(N397,'LibSets constants'!$A$2:$B$999,2,FALSE)</f>
        <v>DLC_ORSINIUM</v>
      </c>
      <c r="P397" s="3" t="str">
        <f>VLOOKUP(N397,'LibSets constants'!$A$2:$C$999,3,FALSE)</f>
        <v>Orsinium</v>
      </c>
    </row>
    <row r="398" spans="1:16" x14ac:dyDescent="0.25">
      <c r="A398" s="13">
        <v>708</v>
      </c>
      <c r="B398" s="5">
        <f>VLOOKUP(A398,'ESO dumped ZoneData'!$A$3:$F$9999,2,FALSE)</f>
        <v>398</v>
      </c>
      <c r="C398" s="5">
        <f>VLOOKUP(A398,'ESO dumped ZoneData'!$A$3:$F$9999,3,FALSE)</f>
        <v>684</v>
      </c>
      <c r="D398" s="3" t="str">
        <f>VLOOKUP(A398,'ESO dumped ZoneData'!$A$3:$F$9999,4,FALSE)</f>
        <v>Die Tempelbibliothek</v>
      </c>
      <c r="E398" s="3" t="str">
        <f>VLOOKUP(A398,'ESO dumped ZoneData'!$A$3:$F$9999,5,FALSE)</f>
        <v>Temple Library</v>
      </c>
      <c r="F398" s="3" t="str">
        <f>VLOOKUP(A398,'ESO dumped ZoneData'!$A$3:$F$9999,6,FALSE)</f>
        <v>La Bibliothèque du temple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9"/>
        <v>Wrothgar</v>
      </c>
      <c r="J398" s="3" t="str">
        <f t="shared" si="40"/>
        <v>Wrothgar</v>
      </c>
      <c r="K398" s="3" t="str">
        <f t="shared" si="41"/>
        <v>Wrothgar</v>
      </c>
      <c r="L398" s="21">
        <f t="shared" si="37"/>
        <v>708</v>
      </c>
      <c r="M398" s="21">
        <f t="shared" si="38"/>
        <v>684</v>
      </c>
      <c r="N398">
        <v>2</v>
      </c>
      <c r="O398" s="3" t="str">
        <f>VLOOKUP(N398,'LibSets constants'!$A$2:$B$999,2,FALSE)</f>
        <v>DLC_ORSINIUM</v>
      </c>
      <c r="P398" s="3" t="str">
        <f>VLOOKUP(N398,'LibSets constants'!$A$2:$C$999,3,FALSE)</f>
        <v>Orsinium</v>
      </c>
    </row>
    <row r="399" spans="1:16" x14ac:dyDescent="0.25">
      <c r="A399" s="13">
        <v>710</v>
      </c>
      <c r="B399" s="5">
        <f>VLOOKUP(A399,'ESO dumped ZoneData'!$A$3:$F$9999,2,FALSE)</f>
        <v>399</v>
      </c>
      <c r="C399" s="5">
        <f>VLOOKUP(A399,'ESO dumped ZoneData'!$A$3:$F$9999,3,FALSE)</f>
        <v>684</v>
      </c>
      <c r="D399" s="3" t="str">
        <f>VLOOKUP(A399,'ESO dumped ZoneData'!$A$3:$F$9999,4,FALSE)</f>
        <v>Das Gefängnis von Fharun</v>
      </c>
      <c r="E399" s="3" t="str">
        <f>VLOOKUP(A399,'ESO dumped ZoneData'!$A$3:$F$9999,5,FALSE)</f>
        <v>Fharun Prison</v>
      </c>
      <c r="F399" s="3" t="str">
        <f>VLOOKUP(A399,'ESO dumped ZoneData'!$A$3:$F$9999,6,FALSE)</f>
        <v>La Prison de Fharun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9"/>
        <v>Wrothgar</v>
      </c>
      <c r="J399" s="3" t="str">
        <f t="shared" si="40"/>
        <v>Wrothgar</v>
      </c>
      <c r="K399" s="3" t="str">
        <f t="shared" si="41"/>
        <v>Wrothgar</v>
      </c>
      <c r="L399" s="21">
        <f t="shared" si="37"/>
        <v>710</v>
      </c>
      <c r="M399" s="21">
        <f t="shared" si="38"/>
        <v>684</v>
      </c>
      <c r="N399">
        <v>2</v>
      </c>
      <c r="O399" s="3" t="str">
        <f>VLOOKUP(N399,'LibSets constants'!$A$2:$B$999,2,FALSE)</f>
        <v>DLC_ORSINIUM</v>
      </c>
      <c r="P399" s="3" t="str">
        <f>VLOOKUP(N399,'LibSets constants'!$A$2:$C$999,3,FALSE)</f>
        <v>Orsinium</v>
      </c>
    </row>
    <row r="400" spans="1:16" x14ac:dyDescent="0.25">
      <c r="A400" s="13">
        <v>711</v>
      </c>
      <c r="B400" s="5">
        <f>VLOOKUP(A400,'ESO dumped ZoneData'!$A$3:$F$9999,2,FALSE)</f>
        <v>400</v>
      </c>
      <c r="C400" s="5">
        <f>VLOOKUP(A400,'ESO dumped ZoneData'!$A$3:$F$9999,3,FALSE)</f>
        <v>684</v>
      </c>
      <c r="D400" s="3" t="str">
        <f>VLOOKUP(A400,'ESO dumped ZoneData'!$A$3:$F$9999,4,FALSE)</f>
        <v>Tempelpfarrei</v>
      </c>
      <c r="E400" s="3" t="str">
        <f>VLOOKUP(A400,'ESO dumped ZoneData'!$A$3:$F$9999,5,FALSE)</f>
        <v>Temple Rectory</v>
      </c>
      <c r="F400" s="3" t="str">
        <f>VLOOKUP(A400,'ESO dumped ZoneData'!$A$3:$F$9999,6,FALSE)</f>
        <v>Le presbytère du Temple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9"/>
        <v>Wrothgar</v>
      </c>
      <c r="J400" s="3" t="str">
        <f t="shared" si="40"/>
        <v>Wrothgar</v>
      </c>
      <c r="K400" s="3" t="str">
        <f t="shared" si="41"/>
        <v>Wrothgar</v>
      </c>
      <c r="L400" s="21">
        <f t="shared" si="37"/>
        <v>711</v>
      </c>
      <c r="M400" s="21">
        <f t="shared" si="38"/>
        <v>684</v>
      </c>
      <c r="N400">
        <v>2</v>
      </c>
      <c r="O400" s="3" t="str">
        <f>VLOOKUP(N400,'LibSets constants'!$A$2:$B$999,2,FALSE)</f>
        <v>DLC_ORSINIUM</v>
      </c>
      <c r="P400" s="3" t="str">
        <f>VLOOKUP(N400,'LibSets constants'!$A$2:$C$999,3,FALSE)</f>
        <v>Orsinium</v>
      </c>
    </row>
    <row r="401" spans="1:16" x14ac:dyDescent="0.25">
      <c r="A401" s="13">
        <v>712</v>
      </c>
      <c r="B401" s="5">
        <f>VLOOKUP(A401,'ESO dumped ZoneData'!$A$3:$F$9999,2,FALSE)</f>
        <v>401</v>
      </c>
      <c r="C401" s="5">
        <f>VLOOKUP(A401,'ESO dumped ZoneData'!$A$3:$F$9999,3,FALSE)</f>
        <v>684</v>
      </c>
      <c r="D401" s="3" t="str">
        <f>VLOOKUP(A401,'ESO dumped ZoneData'!$A$3:$F$9999,4,FALSE)</f>
        <v>Die Kammern der Loyalität</v>
      </c>
      <c r="E401" s="3" t="str">
        <f>VLOOKUP(A401,'ESO dumped ZoneData'!$A$3:$F$9999,5,FALSE)</f>
        <v>Chambers of Loyalty</v>
      </c>
      <c r="F401" s="3" t="str">
        <f>VLOOKUP(A401,'ESO dumped ZoneData'!$A$3:$F$9999,6,FALSE)</f>
        <v>Les chambres de la Loyauté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9"/>
        <v>Wrothgar</v>
      </c>
      <c r="J401" s="3" t="str">
        <f t="shared" si="40"/>
        <v>Wrothgar</v>
      </c>
      <c r="K401" s="3" t="str">
        <f t="shared" si="41"/>
        <v>Wrothgar</v>
      </c>
      <c r="L401" s="21">
        <f t="shared" si="37"/>
        <v>712</v>
      </c>
      <c r="M401" s="21">
        <f t="shared" si="38"/>
        <v>684</v>
      </c>
      <c r="N401">
        <v>2</v>
      </c>
      <c r="O401" s="3" t="str">
        <f>VLOOKUP(N401,'LibSets constants'!$A$2:$B$999,2,FALSE)</f>
        <v>DLC_ORSINIUM</v>
      </c>
      <c r="P401" s="3" t="str">
        <f>VLOOKUP(N401,'LibSets constants'!$A$2:$C$999,3,FALSE)</f>
        <v>Orsinium</v>
      </c>
    </row>
    <row r="402" spans="1:16" x14ac:dyDescent="0.25">
      <c r="A402" s="13">
        <v>715</v>
      </c>
      <c r="B402" s="5">
        <f>VLOOKUP(A402,'ESO dumped ZoneData'!$A$3:$F$9999,2,FALSE)</f>
        <v>402</v>
      </c>
      <c r="C402" s="5">
        <f>VLOOKUP(A402,'ESO dumped ZoneData'!$A$3:$F$9999,3,FALSE)</f>
        <v>684</v>
      </c>
      <c r="D402" s="3" t="str">
        <f>VLOOKUP(A402,'ESO dumped ZoneData'!$A$3:$F$9999,4,FALSE)</f>
        <v>Das Heiligtum der Tüchtigkeit</v>
      </c>
      <c r="E402" s="3" t="str">
        <f>VLOOKUP(A402,'ESO dumped ZoneData'!$A$3:$F$9999,5,FALSE)</f>
        <v>Sanctum of Prowess</v>
      </c>
      <c r="F402" s="3" t="str">
        <f>VLOOKUP(A402,'ESO dumped ZoneData'!$A$3:$F$9999,6,FALSE)</f>
        <v>Le sanctuaire de la prouesse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9"/>
        <v>Wrothgar</v>
      </c>
      <c r="J402" s="3" t="str">
        <f t="shared" si="40"/>
        <v>Wrothgar</v>
      </c>
      <c r="K402" s="3" t="str">
        <f t="shared" si="41"/>
        <v>Wrothgar</v>
      </c>
      <c r="L402" s="21">
        <f t="shared" si="37"/>
        <v>715</v>
      </c>
      <c r="M402" s="21">
        <f t="shared" si="38"/>
        <v>684</v>
      </c>
      <c r="N402">
        <v>2</v>
      </c>
      <c r="O402" s="3" t="str">
        <f>VLOOKUP(N402,'LibSets constants'!$A$2:$B$999,2,FALSE)</f>
        <v>DLC_ORSINIUM</v>
      </c>
      <c r="P402" s="3" t="str">
        <f>VLOOKUP(N402,'LibSets constants'!$A$2:$C$999,3,FALSE)</f>
        <v>Orsinium</v>
      </c>
    </row>
    <row r="403" spans="1:16" x14ac:dyDescent="0.25">
      <c r="A403" s="13">
        <v>719</v>
      </c>
      <c r="B403" s="5">
        <f>VLOOKUP(A403,'ESO dumped ZoneData'!$A$3:$F$9999,2,FALSE)</f>
        <v>403</v>
      </c>
      <c r="C403" s="5">
        <f>VLOOKUP(A403,'ESO dumped ZoneData'!$A$3:$F$9999,3,FALSE)</f>
        <v>1011</v>
      </c>
      <c r="D403" s="3" t="str">
        <f>VLOOKUP(A403,'ESO dumped ZoneData'!$A$3:$F$9999,4,FALSE)</f>
        <v>Der zeitlose Thronsaal</v>
      </c>
      <c r="E403" s="3" t="str">
        <f>VLOOKUP(A403,'ESO dumped ZoneData'!$A$3:$F$9999,5,FALSE)</f>
        <v>Time-Lost Throne Room</v>
      </c>
      <c r="F403" s="3" t="str">
        <f>VLOOKUP(A403,'ESO dumped ZoneData'!$A$3:$F$9999,6,FALSE)</f>
        <v>Salle du trône perdue dans le temps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9"/>
        <v>Sommersend</v>
      </c>
      <c r="J403" s="3" t="str">
        <f t="shared" si="40"/>
        <v>Summerset</v>
      </c>
      <c r="K403" s="3" t="str">
        <f t="shared" si="41"/>
        <v>Le Couchant</v>
      </c>
      <c r="L403" s="21">
        <f t="shared" si="37"/>
        <v>719</v>
      </c>
      <c r="M403" s="21">
        <f t="shared" si="38"/>
        <v>1011</v>
      </c>
      <c r="N403">
        <v>10</v>
      </c>
      <c r="O403" s="3" t="str">
        <f>VLOOKUP(N403,'LibSets constants'!$A$2:$B$999,2,FALSE)</f>
        <v>DLC_SUMMERSET</v>
      </c>
      <c r="P403" s="3" t="str">
        <f>VLOOKUP(N403,'LibSets constants'!$A$2:$C$999,3,FALSE)</f>
        <v>Summerset</v>
      </c>
    </row>
    <row r="404" spans="1:16" x14ac:dyDescent="0.25">
      <c r="A404" s="13">
        <v>723</v>
      </c>
      <c r="B404" s="5">
        <f>VLOOKUP(A404,'ESO dumped ZoneData'!$A$3:$F$9999,2,FALSE)</f>
        <v>404</v>
      </c>
      <c r="C404" s="5">
        <f>VLOOKUP(A404,'ESO dumped ZoneData'!$A$3:$F$9999,3,FALSE)</f>
        <v>199</v>
      </c>
      <c r="D404" s="3" t="str">
        <f>VLOOKUP(A404,'ESO dumped ZoneData'!$A$3:$F$9999,4,FALSE)</f>
        <v>Herzenskummer</v>
      </c>
      <c r="E404" s="3" t="str">
        <f>VLOOKUP(A404,'ESO dumped ZoneData'!$A$3:$F$9999,5,FALSE)</f>
        <v>Heart's Grief</v>
      </c>
      <c r="F404" s="3" t="str">
        <f>VLOOKUP(A404,'ESO dumped ZoneData'!$A$3:$F$9999,6,FALSE)</f>
        <v>La Peine de cœur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9"/>
        <v>Die Zuflucht</v>
      </c>
      <c r="J404" s="3" t="str">
        <f t="shared" si="40"/>
        <v>The Harborage</v>
      </c>
      <c r="K404" s="3" t="str">
        <f t="shared" si="41"/>
        <v>Le port</v>
      </c>
      <c r="L404" s="21">
        <f t="shared" si="37"/>
        <v>723</v>
      </c>
      <c r="M404" s="21">
        <f t="shared" si="38"/>
        <v>199</v>
      </c>
      <c r="N404">
        <v>0</v>
      </c>
      <c r="O404" s="3" t="str">
        <f>VLOOKUP(N404,'LibSets constants'!$A$2:$B$999,2,FALSE)</f>
        <v>DLC_BASE_GAME</v>
      </c>
      <c r="P404" s="3" t="str">
        <f>VLOOKUP(N404,'LibSets constants'!$A$2:$C$999,3,FALSE)</f>
        <v>Included in base game</v>
      </c>
    </row>
    <row r="405" spans="1:16" x14ac:dyDescent="0.25">
      <c r="A405" s="13">
        <v>724</v>
      </c>
      <c r="B405" s="5">
        <f>VLOOKUP(A405,'ESO dumped ZoneData'!$A$3:$F$9999,2,FALSE)</f>
        <v>405</v>
      </c>
      <c r="C405" s="5">
        <f>VLOOKUP(A405,'ESO dumped ZoneData'!$A$3:$F$9999,3,FALSE)</f>
        <v>684</v>
      </c>
      <c r="D405" s="3" t="str">
        <f>VLOOKUP(A405,'ESO dumped ZoneData'!$A$3:$F$9999,4,FALSE)</f>
        <v>Der Kummer</v>
      </c>
      <c r="E405" s="3" t="str">
        <f>VLOOKUP(A405,'ESO dumped ZoneData'!$A$3:$F$9999,5,FALSE)</f>
        <v>Sorrow</v>
      </c>
      <c r="F405" s="3" t="str">
        <f>VLOOKUP(A405,'ESO dumped ZoneData'!$A$3:$F$9999,6,FALSE)</f>
        <v>Chagrin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9"/>
        <v>Wrothgar</v>
      </c>
      <c r="J405" s="3" t="str">
        <f t="shared" si="40"/>
        <v>Wrothgar</v>
      </c>
      <c r="K405" s="3" t="str">
        <f t="shared" si="41"/>
        <v>Wrothgar</v>
      </c>
      <c r="L405" s="21">
        <f t="shared" si="37"/>
        <v>724</v>
      </c>
      <c r="M405" s="21">
        <f t="shared" si="38"/>
        <v>684</v>
      </c>
      <c r="N405">
        <v>2</v>
      </c>
      <c r="O405" s="3" t="str">
        <f>VLOOKUP(N405,'LibSets constants'!$A$2:$B$999,2,FALSE)</f>
        <v>DLC_ORSINIUM</v>
      </c>
      <c r="P405" s="3" t="str">
        <f>VLOOKUP(N405,'LibSets constants'!$A$2:$C$999,3,FALSE)</f>
        <v>Orsinium</v>
      </c>
    </row>
    <row r="406" spans="1:16" x14ac:dyDescent="0.25">
      <c r="A406" s="13">
        <v>725</v>
      </c>
      <c r="B406" s="5">
        <f>VLOOKUP(A406,'ESO dumped ZoneData'!$A$3:$F$9999,2,FALSE)</f>
        <v>406</v>
      </c>
      <c r="C406" s="5">
        <f>VLOOKUP(A406,'ESO dumped ZoneData'!$A$3:$F$9999,3,FALSE)</f>
        <v>816</v>
      </c>
      <c r="D406" s="3" t="str">
        <f>VLOOKUP(A406,'ESO dumped ZoneData'!$A$3:$F$9999,4,FALSE)</f>
        <v>Schlund von Lorkhaj</v>
      </c>
      <c r="E406" s="3" t="str">
        <f>VLOOKUP(A406,'ESO dumped ZoneData'!$A$3:$F$9999,5,FALSE)</f>
        <v>Maw of Lorkhaj</v>
      </c>
      <c r="F406" s="3" t="str">
        <f>VLOOKUP(A406,'ESO dumped ZoneData'!$A$3:$F$9999,6,FALSE)</f>
        <v>La Gueule de Lorkhaj</v>
      </c>
      <c r="G406" s="3" t="str">
        <f t="array" ref="G406">IF(OR(EXACT(A406,'ESO Dungeon constants'!$F$3:$F$987)),"X","")</f>
        <v>X</v>
      </c>
      <c r="H406" s="3" t="str">
        <f t="shared" si="36"/>
        <v/>
      </c>
      <c r="I406" s="3" t="str">
        <f t="shared" si="39"/>
        <v>Hews Fluch</v>
      </c>
      <c r="J406" s="3" t="str">
        <f t="shared" si="40"/>
        <v>Hew's Bane</v>
      </c>
      <c r="K406" s="3" t="str">
        <f t="shared" si="41"/>
        <v>Le Trépas des Cognées</v>
      </c>
      <c r="L406" s="21">
        <f t="shared" si="37"/>
        <v>725</v>
      </c>
      <c r="M406" s="21">
        <f t="shared" si="38"/>
        <v>816</v>
      </c>
      <c r="N406">
        <v>3</v>
      </c>
      <c r="O406" s="3" t="str">
        <f>VLOOKUP(N406,'LibSets constants'!$A$2:$B$999,2,FALSE)</f>
        <v>DLC_THIEVES_GUILD</v>
      </c>
      <c r="P406" s="3" t="str">
        <f>VLOOKUP(N406,'LibSets constants'!$A$2:$C$999,3,FALSE)</f>
        <v>Thieves Guild</v>
      </c>
    </row>
    <row r="407" spans="1:16" x14ac:dyDescent="0.25">
      <c r="A407" s="13">
        <v>726</v>
      </c>
      <c r="B407" s="5">
        <f>VLOOKUP(A407,'ESO dumped ZoneData'!$A$3:$F$9999,2,FALSE)</f>
        <v>407</v>
      </c>
      <c r="C407" s="5">
        <f>VLOOKUP(A407,'ESO dumped ZoneData'!$A$3:$F$9999,3,FALSE)</f>
        <v>726</v>
      </c>
      <c r="D407" s="3" t="str">
        <f>VLOOKUP(A407,'ESO dumped ZoneData'!$A$3:$F$9999,4,FALSE)</f>
        <v>Trübmoor</v>
      </c>
      <c r="E407" s="3" t="str">
        <f>VLOOKUP(A407,'ESO dumped ZoneData'!$A$3:$F$9999,5,FALSE)</f>
        <v>Murkmire</v>
      </c>
      <c r="F407" s="3" t="str">
        <f>VLOOKUP(A407,'ESO dumped ZoneData'!$A$3:$F$9999,6,FALSE)</f>
        <v>Tourbevase</v>
      </c>
      <c r="G407" s="3" t="str">
        <f t="array" ref="G407">IF(OR(EXACT(A407,'ESO Dungeon constants'!$F$3:$F$987)),"X","")</f>
        <v/>
      </c>
      <c r="H407" s="3" t="str">
        <f t="shared" si="36"/>
        <v>X</v>
      </c>
      <c r="I407" s="3" t="str">
        <f t="shared" si="39"/>
        <v/>
      </c>
      <c r="J407" s="3" t="str">
        <f t="shared" si="40"/>
        <v/>
      </c>
      <c r="K407" s="3" t="str">
        <f t="shared" si="41"/>
        <v/>
      </c>
      <c r="L407" s="21">
        <f t="shared" si="37"/>
        <v>726</v>
      </c>
      <c r="M407" s="21">
        <f t="shared" si="38"/>
        <v>726</v>
      </c>
      <c r="N407">
        <v>12</v>
      </c>
      <c r="O407" s="3" t="str">
        <f>VLOOKUP(N407,'LibSets constants'!$A$2:$B$999,2,FALSE)</f>
        <v>DLC_MURKMIRE</v>
      </c>
      <c r="P407" s="3" t="str">
        <f>VLOOKUP(N407,'LibSets constants'!$A$2:$C$999,3,FALSE)</f>
        <v>Murkmire</v>
      </c>
    </row>
    <row r="408" spans="1:16" x14ac:dyDescent="0.25">
      <c r="A408" s="13">
        <v>745</v>
      </c>
      <c r="B408" s="5">
        <f>VLOOKUP(A408,'ESO dumped ZoneData'!$A$3:$F$9999,2,FALSE)</f>
        <v>408</v>
      </c>
      <c r="C408" s="5">
        <f>VLOOKUP(A408,'ESO dumped ZoneData'!$A$3:$F$9999,3,FALSE)</f>
        <v>41</v>
      </c>
      <c r="D408" s="3" t="str">
        <f>VLOOKUP(A408,'ESO dumped ZoneData'!$A$3:$F$9999,4,FALSE)</f>
        <v>Der Kohlenkamm</v>
      </c>
      <c r="E408" s="3" t="str">
        <f>VLOOKUP(A408,'ESO dumped ZoneData'!$A$3:$F$9999,5,FALSE)</f>
        <v>Charred Ridge</v>
      </c>
      <c r="F408" s="3" t="str">
        <f>VLOOKUP(A408,'ESO dumped ZoneData'!$A$3:$F$9999,6,FALSE)</f>
        <v>La Corniche calcinée</v>
      </c>
      <c r="G408" s="3" t="str">
        <f t="array" ref="G408">IF(OR(EXACT(A408,'ESO Dungeon constants'!$F$3:$F$987)),"X","")</f>
        <v/>
      </c>
      <c r="H408" s="3" t="str">
        <f t="shared" si="36"/>
        <v/>
      </c>
      <c r="I408" s="3" t="str">
        <f t="shared" si="39"/>
        <v>Steinfälle</v>
      </c>
      <c r="J408" s="3" t="str">
        <f t="shared" si="40"/>
        <v>Stonefalls</v>
      </c>
      <c r="K408" s="3" t="str">
        <f t="shared" si="41"/>
        <v>Les Éboulis</v>
      </c>
      <c r="L408" s="21">
        <f t="shared" si="37"/>
        <v>745</v>
      </c>
      <c r="M408" s="21">
        <f t="shared" si="38"/>
        <v>41</v>
      </c>
      <c r="N408">
        <v>0</v>
      </c>
      <c r="O408" s="3" t="str">
        <f>VLOOKUP(N408,'LibSets constants'!$A$2:$B$999,2,FALSE)</f>
        <v>DLC_BASE_GAME</v>
      </c>
      <c r="P408" s="3" t="str">
        <f>VLOOKUP(N408,'LibSets constants'!$A$2:$C$999,3,FALSE)</f>
        <v>Included in base game</v>
      </c>
    </row>
    <row r="409" spans="1:16" x14ac:dyDescent="0.25">
      <c r="A409" s="13">
        <v>746</v>
      </c>
      <c r="B409" s="5">
        <f>VLOOKUP(A409,'ESO dumped ZoneData'!$A$3:$F$9999,2,FALSE)</f>
        <v>409</v>
      </c>
      <c r="C409" s="5">
        <f>VLOOKUP(A409,'ESO dumped ZoneData'!$A$3:$F$9999,3,FALSE)</f>
        <v>381</v>
      </c>
      <c r="D409" s="3" t="str">
        <f>VLOOKUP(A409,'ESO dumped ZoneData'!$A$3:$F$9999,4,FALSE)</f>
        <v>Der Vulkhelwacht-Unterschlupf</v>
      </c>
      <c r="E409" s="3" t="str">
        <f>VLOOKUP(A409,'ESO dumped ZoneData'!$A$3:$F$9999,5,FALSE)</f>
        <v>Vulkhel Guard Outlaws Refuge</v>
      </c>
      <c r="F409" s="3" t="str">
        <f>VLOOKUP(A409,'ESO dumped ZoneData'!$A$3:$F$9999,6,FALSE)</f>
        <v>Le Refuge de hors-la-loi du Guet de Vulkhel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9"/>
        <v>Auridon</v>
      </c>
      <c r="J409" s="3" t="str">
        <f t="shared" si="40"/>
        <v>Auridon</v>
      </c>
      <c r="K409" s="3" t="str">
        <f t="shared" si="41"/>
        <v>Auridia</v>
      </c>
      <c r="L409" s="21">
        <f t="shared" si="37"/>
        <v>746</v>
      </c>
      <c r="M409" s="21">
        <f t="shared" si="38"/>
        <v>381</v>
      </c>
      <c r="N409">
        <v>0</v>
      </c>
      <c r="O409" s="3" t="str">
        <f>VLOOKUP(N409,'LibSets constants'!$A$2:$B$999,2,FALSE)</f>
        <v>DLC_BASE_GAME</v>
      </c>
      <c r="P409" s="3" t="str">
        <f>VLOOKUP(N409,'LibSets constants'!$A$2:$C$999,3,FALSE)</f>
        <v>Included in base game</v>
      </c>
    </row>
    <row r="410" spans="1:16" x14ac:dyDescent="0.25">
      <c r="A410" s="13">
        <v>747</v>
      </c>
      <c r="B410" s="5">
        <f>VLOOKUP(A410,'ESO dumped ZoneData'!$A$3:$F$9999,2,FALSE)</f>
        <v>410</v>
      </c>
      <c r="C410" s="5">
        <f>VLOOKUP(A410,'ESO dumped ZoneData'!$A$3:$F$9999,3,FALSE)</f>
        <v>383</v>
      </c>
      <c r="D410" s="3" t="str">
        <f>VLOOKUP(A410,'ESO dumped ZoneData'!$A$3:$F$9999,4,FALSE)</f>
        <v>Der Eldenwurz-Unterschlupf</v>
      </c>
      <c r="E410" s="3" t="str">
        <f>VLOOKUP(A410,'ESO dumped ZoneData'!$A$3:$F$9999,5,FALSE)</f>
        <v>Elden Root Outlaws Refuge</v>
      </c>
      <c r="F410" s="3" t="str">
        <f>VLOOKUP(A410,'ESO dumped ZoneData'!$A$3:$F$9999,6,FALSE)</f>
        <v>Le Refuge de hors-la-loi de Faneracine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9"/>
        <v>Grahtwald</v>
      </c>
      <c r="J410" s="3" t="str">
        <f t="shared" si="40"/>
        <v>Grahtwood</v>
      </c>
      <c r="K410" s="3" t="str">
        <f t="shared" si="41"/>
        <v>Le bois de Graht</v>
      </c>
      <c r="L410" s="21">
        <f t="shared" si="37"/>
        <v>747</v>
      </c>
      <c r="M410" s="21">
        <f t="shared" si="38"/>
        <v>383</v>
      </c>
      <c r="N410">
        <v>0</v>
      </c>
      <c r="O410" s="3" t="str">
        <f>VLOOKUP(N410,'LibSets constants'!$A$2:$B$999,2,FALSE)</f>
        <v>DLC_BASE_GAME</v>
      </c>
      <c r="P410" s="3" t="str">
        <f>VLOOKUP(N410,'LibSets constants'!$A$2:$C$999,3,FALSE)</f>
        <v>Included in base game</v>
      </c>
    </row>
    <row r="411" spans="1:16" x14ac:dyDescent="0.25">
      <c r="A411" s="13">
        <v>748</v>
      </c>
      <c r="B411" s="5">
        <f>VLOOKUP(A411,'ESO dumped ZoneData'!$A$3:$F$9999,2,FALSE)</f>
        <v>411</v>
      </c>
      <c r="C411" s="5">
        <f>VLOOKUP(A411,'ESO dumped ZoneData'!$A$3:$F$9999,3,FALSE)</f>
        <v>108</v>
      </c>
      <c r="D411" s="3" t="str">
        <f>VLOOKUP(A411,'ESO dumped ZoneData'!$A$3:$F$9999,4,FALSE)</f>
        <v>Der Marbruk-Unterschlupf</v>
      </c>
      <c r="E411" s="3" t="str">
        <f>VLOOKUP(A411,'ESO dumped ZoneData'!$A$3:$F$9999,5,FALSE)</f>
        <v>Marbruk Outlaws Refuge</v>
      </c>
      <c r="F411" s="3" t="str">
        <f>VLOOKUP(A411,'ESO dumped ZoneData'!$A$3:$F$9999,6,FALSE)</f>
        <v>Le Refuge de hors-la-loi de Marbruk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9"/>
        <v>Grünschatten</v>
      </c>
      <c r="J411" s="3" t="str">
        <f t="shared" si="40"/>
        <v>Greenshade</v>
      </c>
      <c r="K411" s="3" t="str">
        <f t="shared" si="41"/>
        <v>Prasin</v>
      </c>
      <c r="L411" s="21">
        <f t="shared" si="37"/>
        <v>748</v>
      </c>
      <c r="M411" s="21">
        <f t="shared" si="38"/>
        <v>108</v>
      </c>
      <c r="N411">
        <v>0</v>
      </c>
      <c r="O411" s="3" t="str">
        <f>VLOOKUP(N411,'LibSets constants'!$A$2:$B$999,2,FALSE)</f>
        <v>DLC_BASE_GAME</v>
      </c>
      <c r="P411" s="3" t="str">
        <f>VLOOKUP(N411,'LibSets constants'!$A$2:$C$999,3,FALSE)</f>
        <v>Included in base game</v>
      </c>
    </row>
    <row r="412" spans="1:16" x14ac:dyDescent="0.25">
      <c r="A412" s="13">
        <v>749</v>
      </c>
      <c r="B412" s="5">
        <f>VLOOKUP(A412,'ESO dumped ZoneData'!$A$3:$F$9999,2,FALSE)</f>
        <v>412</v>
      </c>
      <c r="C412" s="5">
        <f>VLOOKUP(A412,'ESO dumped ZoneData'!$A$3:$F$9999,3,FALSE)</f>
        <v>58</v>
      </c>
      <c r="D412" s="3" t="str">
        <f>VLOOKUP(A412,'ESO dumped ZoneData'!$A$3:$F$9999,4,FALSE)</f>
        <v>Der Velynhafen-Unterschlupf</v>
      </c>
      <c r="E412" s="3" t="str">
        <f>VLOOKUP(A412,'ESO dumped ZoneData'!$A$3:$F$9999,5,FALSE)</f>
        <v>Velyn Harbor Outlaws Refuge</v>
      </c>
      <c r="F412" s="3" t="str">
        <f>VLOOKUP(A412,'ESO dumped ZoneData'!$A$3:$F$9999,6,FALSE)</f>
        <v>Le Refuge de hors-la-loi de Port Vélyn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9"/>
        <v>Malabal Tor</v>
      </c>
      <c r="J412" s="3" t="str">
        <f t="shared" si="40"/>
        <v>Malabal Tor</v>
      </c>
      <c r="K412" s="3" t="str">
        <f t="shared" si="41"/>
        <v>Malabal Tor</v>
      </c>
      <c r="L412" s="21">
        <f t="shared" si="37"/>
        <v>749</v>
      </c>
      <c r="M412" s="21">
        <f t="shared" si="38"/>
        <v>58</v>
      </c>
      <c r="N412">
        <v>0</v>
      </c>
      <c r="O412" s="3" t="str">
        <f>VLOOKUP(N412,'LibSets constants'!$A$2:$B$999,2,FALSE)</f>
        <v>DLC_BASE_GAME</v>
      </c>
      <c r="P412" s="3" t="str">
        <f>VLOOKUP(N412,'LibSets constants'!$A$2:$C$999,3,FALSE)</f>
        <v>Included in base game</v>
      </c>
    </row>
    <row r="413" spans="1:16" x14ac:dyDescent="0.25">
      <c r="A413" s="13">
        <v>750</v>
      </c>
      <c r="B413" s="5">
        <f>VLOOKUP(A413,'ESO dumped ZoneData'!$A$3:$F$9999,2,FALSE)</f>
        <v>413</v>
      </c>
      <c r="C413" s="5">
        <f>VLOOKUP(A413,'ESO dumped ZoneData'!$A$3:$F$9999,3,FALSE)</f>
        <v>382</v>
      </c>
      <c r="D413" s="3" t="str">
        <f>VLOOKUP(A413,'ESO dumped ZoneData'!$A$3:$F$9999,4,FALSE)</f>
        <v>Der Knurr'kha-Unterschlupf</v>
      </c>
      <c r="E413" s="3" t="str">
        <f>VLOOKUP(A413,'ESO dumped ZoneData'!$A$3:$F$9999,5,FALSE)</f>
        <v>Rawl'kha Outlaws Refuge</v>
      </c>
      <c r="F413" s="3" t="str">
        <f>VLOOKUP(A413,'ESO dumped ZoneData'!$A$3:$F$9999,6,FALSE)</f>
        <v>Le Refuge de hors-la-loi de Rawl'kha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9"/>
        <v>Schnittermark</v>
      </c>
      <c r="J413" s="3" t="str">
        <f t="shared" si="40"/>
        <v>Reaper's March</v>
      </c>
      <c r="K413" s="3" t="str">
        <f t="shared" si="41"/>
        <v>La marche de la Camarde</v>
      </c>
      <c r="L413" s="21">
        <f t="shared" si="37"/>
        <v>750</v>
      </c>
      <c r="M413" s="21">
        <f t="shared" si="38"/>
        <v>382</v>
      </c>
      <c r="N413">
        <v>0</v>
      </c>
      <c r="O413" s="3" t="str">
        <f>VLOOKUP(N413,'LibSets constants'!$A$2:$B$999,2,FALSE)</f>
        <v>DLC_BASE_GAME</v>
      </c>
      <c r="P413" s="3" t="str">
        <f>VLOOKUP(N413,'LibSets constants'!$A$2:$C$999,3,FALSE)</f>
        <v>Included in base game</v>
      </c>
    </row>
    <row r="414" spans="1:16" x14ac:dyDescent="0.25">
      <c r="A414" s="13">
        <v>751</v>
      </c>
      <c r="B414" s="5">
        <f>VLOOKUP(A414,'ESO dumped ZoneData'!$A$3:$F$9999,2,FALSE)</f>
        <v>414</v>
      </c>
      <c r="C414" s="5">
        <f>VLOOKUP(A414,'ESO dumped ZoneData'!$A$3:$F$9999,3,FALSE)</f>
        <v>888</v>
      </c>
      <c r="D414" s="3" t="str">
        <f>VLOOKUP(A414,'ESO dumped ZoneData'!$A$3:$F$9999,4,FALSE)</f>
        <v>Der Belkarth-Unterschlupf</v>
      </c>
      <c r="E414" s="3" t="str">
        <f>VLOOKUP(A414,'ESO dumped ZoneData'!$A$3:$F$9999,5,FALSE)</f>
        <v>Belkarth Outlaws Refuge</v>
      </c>
      <c r="F414" s="3" t="str">
        <f>VLOOKUP(A414,'ESO dumped ZoneData'!$A$3:$F$9999,6,FALSE)</f>
        <v>Le Refuge de hors-la-loi de Belkarth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9"/>
        <v>Kargstein</v>
      </c>
      <c r="J414" s="3" t="str">
        <f t="shared" si="40"/>
        <v>Craglorn</v>
      </c>
      <c r="K414" s="3" t="str">
        <f t="shared" si="41"/>
        <v>Raidelorn</v>
      </c>
      <c r="L414" s="21">
        <f t="shared" si="37"/>
        <v>751</v>
      </c>
      <c r="M414" s="21">
        <f t="shared" si="38"/>
        <v>888</v>
      </c>
      <c r="N414">
        <v>0</v>
      </c>
      <c r="O414" s="3" t="str">
        <f>VLOOKUP(N414,'LibSets constants'!$A$2:$B$999,2,FALSE)</f>
        <v>DLC_BASE_GAME</v>
      </c>
      <c r="P414" s="3" t="str">
        <f>VLOOKUP(N414,'LibSets constants'!$A$2:$C$999,3,FALSE)</f>
        <v>Included in base game</v>
      </c>
    </row>
    <row r="415" spans="1:16" x14ac:dyDescent="0.25">
      <c r="A415" s="13">
        <v>752</v>
      </c>
      <c r="B415" s="5">
        <f>VLOOKUP(A415,'ESO dumped ZoneData'!$A$3:$F$9999,2,FALSE)</f>
        <v>415</v>
      </c>
      <c r="C415" s="5">
        <f>VLOOKUP(A415,'ESO dumped ZoneData'!$A$3:$F$9999,3,FALSE)</f>
        <v>19</v>
      </c>
      <c r="D415" s="3" t="str">
        <f>VLOOKUP(A415,'ESO dumped ZoneData'!$A$3:$F$9999,4,FALSE)</f>
        <v>Der Wegesruh-Unterschlupf</v>
      </c>
      <c r="E415" s="3" t="str">
        <f>VLOOKUP(A415,'ESO dumped ZoneData'!$A$3:$F$9999,5,FALSE)</f>
        <v>Wayrest Outlaws Refuge</v>
      </c>
      <c r="F415" s="3" t="str">
        <f>VLOOKUP(A415,'ESO dumped ZoneData'!$A$3:$F$9999,6,FALSE)</f>
        <v>Le Refuge de hors-la-loi d'Haltevoie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9"/>
        <v>Sturmhafen</v>
      </c>
      <c r="J415" s="3" t="str">
        <f t="shared" si="40"/>
        <v>Stormhaven</v>
      </c>
      <c r="K415" s="3" t="str">
        <f t="shared" si="41"/>
        <v>Havre-tempête</v>
      </c>
      <c r="L415" s="21">
        <f t="shared" si="37"/>
        <v>752</v>
      </c>
      <c r="M415" s="21">
        <f t="shared" si="38"/>
        <v>19</v>
      </c>
      <c r="N415">
        <v>0</v>
      </c>
      <c r="O415" s="3" t="str">
        <f>VLOOKUP(N415,'LibSets constants'!$A$2:$B$999,2,FALSE)</f>
        <v>DLC_BASE_GAME</v>
      </c>
      <c r="P415" s="3" t="str">
        <f>VLOOKUP(N415,'LibSets constants'!$A$2:$C$999,3,FALSE)</f>
        <v>Included in base game</v>
      </c>
    </row>
    <row r="416" spans="1:16" x14ac:dyDescent="0.25">
      <c r="A416" s="13">
        <v>753</v>
      </c>
      <c r="B416" s="5">
        <f>VLOOKUP(A416,'ESO dumped ZoneData'!$A$3:$F$9999,2,FALSE)</f>
        <v>416</v>
      </c>
      <c r="C416" s="5">
        <f>VLOOKUP(A416,'ESO dumped ZoneData'!$A$3:$F$9999,3,FALSE)</f>
        <v>3</v>
      </c>
      <c r="D416" s="3" t="str">
        <f>VLOOKUP(A416,'ESO dumped ZoneData'!$A$3:$F$9999,4,FALSE)</f>
        <v>Der Dolchsturz-Unterschlupf</v>
      </c>
      <c r="E416" s="3" t="str">
        <f>VLOOKUP(A416,'ESO dumped ZoneData'!$A$3:$F$9999,5,FALSE)</f>
        <v>Daggerfall Outlaws Refuge</v>
      </c>
      <c r="F416" s="3" t="str">
        <f>VLOOKUP(A416,'ESO dumped ZoneData'!$A$3:$F$9999,6,FALSE)</f>
        <v>Le Refuge de hors-la-loi de Daguefilante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9"/>
        <v>Glenumbra</v>
      </c>
      <c r="J416" s="3" t="str">
        <f t="shared" si="40"/>
        <v>Glenumbra</v>
      </c>
      <c r="K416" s="3" t="str">
        <f t="shared" si="41"/>
        <v>La Glénumbrie</v>
      </c>
      <c r="L416" s="21">
        <f t="shared" si="37"/>
        <v>753</v>
      </c>
      <c r="M416" s="21">
        <f t="shared" si="38"/>
        <v>3</v>
      </c>
      <c r="N416">
        <v>0</v>
      </c>
      <c r="O416" s="3" t="str">
        <f>VLOOKUP(N416,'LibSets constants'!$A$2:$B$999,2,FALSE)</f>
        <v>DLC_BASE_GAME</v>
      </c>
      <c r="P416" s="3" t="str">
        <f>VLOOKUP(N416,'LibSets constants'!$A$2:$C$999,3,FALSE)</f>
        <v>Included in base game</v>
      </c>
    </row>
    <row r="417" spans="1:16" x14ac:dyDescent="0.25">
      <c r="A417" s="13">
        <v>754</v>
      </c>
      <c r="B417" s="5">
        <f>VLOOKUP(A417,'ESO dumped ZoneData'!$A$3:$F$9999,2,FALSE)</f>
        <v>417</v>
      </c>
      <c r="C417" s="5">
        <f>VLOOKUP(A417,'ESO dumped ZoneData'!$A$3:$F$9999,3,FALSE)</f>
        <v>92</v>
      </c>
      <c r="D417" s="3" t="str">
        <f>VLOOKUP(A417,'ESO dumped ZoneData'!$A$3:$F$9999,4,FALSE)</f>
        <v>Der Immerfort-Unterschlupf</v>
      </c>
      <c r="E417" s="3" t="str">
        <f>VLOOKUP(A417,'ESO dumped ZoneData'!$A$3:$F$9999,5,FALSE)</f>
        <v>Evermore Outlaws Refuge</v>
      </c>
      <c r="F417" s="3" t="str">
        <f>VLOOKUP(A417,'ESO dumped ZoneData'!$A$3:$F$9999,6,FALSE)</f>
        <v>Le Refuge de hors-la-loi d'Abondance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9"/>
        <v>Bangkorai</v>
      </c>
      <c r="J417" s="3" t="str">
        <f t="shared" si="40"/>
        <v>Bangkorai</v>
      </c>
      <c r="K417" s="3" t="str">
        <f t="shared" si="41"/>
        <v>Bangkoraï</v>
      </c>
      <c r="L417" s="21">
        <f t="shared" si="37"/>
        <v>754</v>
      </c>
      <c r="M417" s="21">
        <f t="shared" si="38"/>
        <v>92</v>
      </c>
      <c r="N417">
        <v>0</v>
      </c>
      <c r="O417" s="3" t="str">
        <f>VLOOKUP(N417,'LibSets constants'!$A$2:$B$999,2,FALSE)</f>
        <v>DLC_BASE_GAME</v>
      </c>
      <c r="P417" s="3" t="str">
        <f>VLOOKUP(N417,'LibSets constants'!$A$2:$C$999,3,FALSE)</f>
        <v>Included in base game</v>
      </c>
    </row>
    <row r="418" spans="1:16" x14ac:dyDescent="0.25">
      <c r="A418" s="13">
        <v>755</v>
      </c>
      <c r="B418" s="5">
        <f>VLOOKUP(A418,'ESO dumped ZoneData'!$A$3:$F$9999,2,FALSE)</f>
        <v>418</v>
      </c>
      <c r="C418" s="5">
        <f>VLOOKUP(A418,'ESO dumped ZoneData'!$A$3:$F$9999,3,FALSE)</f>
        <v>20</v>
      </c>
      <c r="D418" s="3" t="str">
        <f>VLOOKUP(A418,'ESO dumped ZoneData'!$A$3:$F$9999,4,FALSE)</f>
        <v>Der Schornhelm-Unterschlupf</v>
      </c>
      <c r="E418" s="3" t="str">
        <f>VLOOKUP(A418,'ESO dumped ZoneData'!$A$3:$F$9999,5,FALSE)</f>
        <v>Shornhelm Outlaws Refuge</v>
      </c>
      <c r="F418" s="3" t="str">
        <f>VLOOKUP(A418,'ESO dumped ZoneData'!$A$3:$F$9999,6,FALSE)</f>
        <v>Le Refuge de hors-la-loi de Taillemont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9"/>
        <v>Kluftspitze</v>
      </c>
      <c r="J418" s="3" t="str">
        <f t="shared" si="40"/>
        <v>Rivenspire</v>
      </c>
      <c r="K418" s="3" t="str">
        <f t="shared" si="41"/>
        <v>Fendretour</v>
      </c>
      <c r="L418" s="21">
        <f t="shared" si="37"/>
        <v>755</v>
      </c>
      <c r="M418" s="21">
        <f t="shared" si="38"/>
        <v>20</v>
      </c>
      <c r="N418">
        <v>0</v>
      </c>
      <c r="O418" s="3" t="str">
        <f>VLOOKUP(N418,'LibSets constants'!$A$2:$B$999,2,FALSE)</f>
        <v>DLC_BASE_GAME</v>
      </c>
      <c r="P418" s="3" t="str">
        <f>VLOOKUP(N418,'LibSets constants'!$A$2:$C$999,3,FALSE)</f>
        <v>Included in base game</v>
      </c>
    </row>
    <row r="419" spans="1:16" x14ac:dyDescent="0.25">
      <c r="A419" s="13">
        <v>756</v>
      </c>
      <c r="B419" s="5">
        <f>VLOOKUP(A419,'ESO dumped ZoneData'!$A$3:$F$9999,2,FALSE)</f>
        <v>419</v>
      </c>
      <c r="C419" s="5">
        <f>VLOOKUP(A419,'ESO dumped ZoneData'!$A$3:$F$9999,3,FALSE)</f>
        <v>104</v>
      </c>
      <c r="D419" s="3" t="str">
        <f>VLOOKUP(A419,'ESO dumped ZoneData'!$A$3:$F$9999,4,FALSE)</f>
        <v>Der Schildwacht-Unterschlupf</v>
      </c>
      <c r="E419" s="3" t="str">
        <f>VLOOKUP(A419,'ESO dumped ZoneData'!$A$3:$F$9999,5,FALSE)</f>
        <v>Sentinel Outlaws Refuge</v>
      </c>
      <c r="F419" s="3" t="str">
        <f>VLOOKUP(A419,'ESO dumped ZoneData'!$A$3:$F$9999,6,FALSE)</f>
        <v>Le Refuge de hors-la-loi de Sentinelle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9"/>
        <v>Die Alik'r-Wüste</v>
      </c>
      <c r="J419" s="3" t="str">
        <f t="shared" si="40"/>
        <v>Alik'r Desert</v>
      </c>
      <c r="K419" s="3" t="str">
        <f t="shared" si="41"/>
        <v>Le désert d'Alik'r</v>
      </c>
      <c r="L419" s="21">
        <f t="shared" si="37"/>
        <v>756</v>
      </c>
      <c r="M419" s="21">
        <f t="shared" si="38"/>
        <v>104</v>
      </c>
      <c r="N419">
        <v>0</v>
      </c>
      <c r="O419" s="3" t="str">
        <f>VLOOKUP(N419,'LibSets constants'!$A$2:$B$999,2,FALSE)</f>
        <v>DLC_BASE_GAME</v>
      </c>
      <c r="P419" s="3" t="str">
        <f>VLOOKUP(N419,'LibSets constants'!$A$2:$C$999,3,FALSE)</f>
        <v>Included in base game</v>
      </c>
    </row>
    <row r="420" spans="1:16" x14ac:dyDescent="0.25">
      <c r="A420" s="13">
        <v>757</v>
      </c>
      <c r="B420" s="5">
        <f>VLOOKUP(A420,'ESO dumped ZoneData'!$A$3:$F$9999,2,FALSE)</f>
        <v>420</v>
      </c>
      <c r="C420" s="5">
        <f>VLOOKUP(A420,'ESO dumped ZoneData'!$A$3:$F$9999,3,FALSE)</f>
        <v>41</v>
      </c>
      <c r="D420" s="3" t="str">
        <f>VLOOKUP(A420,'ESO dumped ZoneData'!$A$3:$F$9999,4,FALSE)</f>
        <v>Der Davons-Wacht-Unterschlupf</v>
      </c>
      <c r="E420" s="3" t="str">
        <f>VLOOKUP(A420,'ESO dumped ZoneData'!$A$3:$F$9999,5,FALSE)</f>
        <v>Davon's Watch Outlaws Refuge</v>
      </c>
      <c r="F420" s="3" t="str">
        <f>VLOOKUP(A420,'ESO dumped ZoneData'!$A$3:$F$9999,6,FALSE)</f>
        <v>Le Refuge de hors-la-loi du Guet de Davon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9"/>
        <v>Steinfälle</v>
      </c>
      <c r="J420" s="3" t="str">
        <f t="shared" si="40"/>
        <v>Stonefalls</v>
      </c>
      <c r="K420" s="3" t="str">
        <f t="shared" si="41"/>
        <v>Les Éboulis</v>
      </c>
      <c r="L420" s="21">
        <f t="shared" si="37"/>
        <v>757</v>
      </c>
      <c r="M420" s="21">
        <f t="shared" si="38"/>
        <v>41</v>
      </c>
      <c r="N420">
        <v>0</v>
      </c>
      <c r="O420" s="3" t="str">
        <f>VLOOKUP(N420,'LibSets constants'!$A$2:$B$999,2,FALSE)</f>
        <v>DLC_BASE_GAME</v>
      </c>
      <c r="P420" s="3" t="str">
        <f>VLOOKUP(N420,'LibSets constants'!$A$2:$C$999,3,FALSE)</f>
        <v>Included in base game</v>
      </c>
    </row>
    <row r="421" spans="1:16" x14ac:dyDescent="0.25">
      <c r="A421" s="13">
        <v>758</v>
      </c>
      <c r="B421" s="5">
        <f>VLOOKUP(A421,'ESO dumped ZoneData'!$A$3:$F$9999,2,FALSE)</f>
        <v>421</v>
      </c>
      <c r="C421" s="5">
        <f>VLOOKUP(A421,'ESO dumped ZoneData'!$A$3:$F$9999,3,FALSE)</f>
        <v>101</v>
      </c>
      <c r="D421" s="3" t="str">
        <f>VLOOKUP(A421,'ESO dumped ZoneData'!$A$3:$F$9999,4,FALSE)</f>
        <v>Der Windhelm-Unterschlupf</v>
      </c>
      <c r="E421" s="3" t="str">
        <f>VLOOKUP(A421,'ESO dumped ZoneData'!$A$3:$F$9999,5,FALSE)</f>
        <v>Windhelm Outlaws Refuge</v>
      </c>
      <c r="F421" s="3" t="str">
        <f>VLOOKUP(A421,'ESO dumped ZoneData'!$A$3:$F$9999,6,FALSE)</f>
        <v>Le Refuge de hors-la-loi de Vendeaume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9"/>
        <v>Ostmarsch</v>
      </c>
      <c r="J421" s="3" t="str">
        <f t="shared" si="40"/>
        <v>Eastmarch</v>
      </c>
      <c r="K421" s="3" t="str">
        <f t="shared" si="41"/>
        <v>Estemarche</v>
      </c>
      <c r="L421" s="21">
        <f t="shared" si="37"/>
        <v>758</v>
      </c>
      <c r="M421" s="21">
        <f t="shared" si="38"/>
        <v>101</v>
      </c>
      <c r="N421">
        <v>0</v>
      </c>
      <c r="O421" s="3" t="str">
        <f>VLOOKUP(N421,'LibSets constants'!$A$2:$B$999,2,FALSE)</f>
        <v>DLC_BASE_GAME</v>
      </c>
      <c r="P421" s="3" t="str">
        <f>VLOOKUP(N421,'LibSets constants'!$A$2:$C$999,3,FALSE)</f>
        <v>Included in base game</v>
      </c>
    </row>
    <row r="422" spans="1:16" x14ac:dyDescent="0.25">
      <c r="A422" s="13">
        <v>759</v>
      </c>
      <c r="B422" s="5">
        <f>VLOOKUP(A422,'ESO dumped ZoneData'!$A$3:$F$9999,2,FALSE)</f>
        <v>422</v>
      </c>
      <c r="C422" s="5">
        <f>VLOOKUP(A422,'ESO dumped ZoneData'!$A$3:$F$9999,3,FALSE)</f>
        <v>117</v>
      </c>
      <c r="D422" s="3" t="str">
        <f>VLOOKUP(A422,'ESO dumped ZoneData'!$A$3:$F$9999,4,FALSE)</f>
        <v>Der Sturmfeste-Unterschlupf</v>
      </c>
      <c r="E422" s="3" t="str">
        <f>VLOOKUP(A422,'ESO dumped ZoneData'!$A$3:$F$9999,5,FALSE)</f>
        <v>Stormhold Outlaws Refuge</v>
      </c>
      <c r="F422" s="3" t="str">
        <f>VLOOKUP(A422,'ESO dumped ZoneData'!$A$3:$F$9999,6,FALSE)</f>
        <v>Le Refuge de hors-la-loi de Fort-tempête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9"/>
        <v>Schattenfenn</v>
      </c>
      <c r="J422" s="3" t="str">
        <f t="shared" si="40"/>
        <v>Shadowfen</v>
      </c>
      <c r="K422" s="3" t="str">
        <f t="shared" si="41"/>
        <v>Fangeombre</v>
      </c>
      <c r="L422" s="21">
        <f t="shared" si="37"/>
        <v>759</v>
      </c>
      <c r="M422" s="21">
        <f t="shared" si="38"/>
        <v>117</v>
      </c>
      <c r="N422">
        <v>0</v>
      </c>
      <c r="O422" s="3" t="str">
        <f>VLOOKUP(N422,'LibSets constants'!$A$2:$B$999,2,FALSE)</f>
        <v>DLC_BASE_GAME</v>
      </c>
      <c r="P422" s="3" t="str">
        <f>VLOOKUP(N422,'LibSets constants'!$A$2:$C$999,3,FALSE)</f>
        <v>Included in base game</v>
      </c>
    </row>
    <row r="423" spans="1:16" x14ac:dyDescent="0.25">
      <c r="A423" s="13">
        <v>760</v>
      </c>
      <c r="B423" s="5">
        <f>VLOOKUP(A423,'ESO dumped ZoneData'!$A$3:$F$9999,2,FALSE)</f>
        <v>423</v>
      </c>
      <c r="C423" s="5">
        <f>VLOOKUP(A423,'ESO dumped ZoneData'!$A$3:$F$9999,3,FALSE)</f>
        <v>57</v>
      </c>
      <c r="D423" s="3" t="str">
        <f>VLOOKUP(A423,'ESO dumped ZoneData'!$A$3:$F$9999,4,FALSE)</f>
        <v>Der Gramfeste-Unterschlupf</v>
      </c>
      <c r="E423" s="3" t="str">
        <f>VLOOKUP(A423,'ESO dumped ZoneData'!$A$3:$F$9999,5,FALSE)</f>
        <v>Mournhold Outlaws Refuge</v>
      </c>
      <c r="F423" s="3" t="str">
        <f>VLOOKUP(A423,'ESO dumped ZoneData'!$A$3:$F$9999,6,FALSE)</f>
        <v>Le Refuge de hors-la-loi de Longsanglot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9"/>
        <v>Deshaan</v>
      </c>
      <c r="J423" s="3" t="str">
        <f t="shared" si="40"/>
        <v>Deshaan</v>
      </c>
      <c r="K423" s="3" t="str">
        <f t="shared" si="41"/>
        <v>Deshaan</v>
      </c>
      <c r="L423" s="21">
        <f t="shared" si="37"/>
        <v>760</v>
      </c>
      <c r="M423" s="21">
        <f t="shared" si="38"/>
        <v>57</v>
      </c>
      <c r="N423">
        <v>0</v>
      </c>
      <c r="O423" s="3" t="str">
        <f>VLOOKUP(N423,'LibSets constants'!$A$2:$B$999,2,FALSE)</f>
        <v>DLC_BASE_GAME</v>
      </c>
      <c r="P423" s="3" t="str">
        <f>VLOOKUP(N423,'LibSets constants'!$A$2:$C$999,3,FALSE)</f>
        <v>Included in base game</v>
      </c>
    </row>
    <row r="424" spans="1:16" x14ac:dyDescent="0.25">
      <c r="A424" s="13">
        <v>761</v>
      </c>
      <c r="B424" s="5">
        <f>VLOOKUP(A424,'ESO dumped ZoneData'!$A$3:$F$9999,2,FALSE)</f>
        <v>424</v>
      </c>
      <c r="C424" s="5">
        <f>VLOOKUP(A424,'ESO dumped ZoneData'!$A$3:$F$9999,3,FALSE)</f>
        <v>103</v>
      </c>
      <c r="D424" s="3" t="str">
        <f>VLOOKUP(A424,'ESO dumped ZoneData'!$A$3:$F$9999,4,FALSE)</f>
        <v>Der Riften-Unterschlupf</v>
      </c>
      <c r="E424" s="3" t="str">
        <f>VLOOKUP(A424,'ESO dumped ZoneData'!$A$3:$F$9999,5,FALSE)</f>
        <v>Riften Outlaws Refuge</v>
      </c>
      <c r="F424" s="3" t="str">
        <f>VLOOKUP(A424,'ESO dumped ZoneData'!$A$3:$F$9999,6,FALSE)</f>
        <v>Le Refuge de hors-la-loi de Faillaise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9"/>
        <v>Rift</v>
      </c>
      <c r="J424" s="3" t="str">
        <f t="shared" si="40"/>
        <v>The Rift</v>
      </c>
      <c r="K424" s="3" t="str">
        <f t="shared" si="41"/>
        <v>La Brèche</v>
      </c>
      <c r="L424" s="21">
        <f t="shared" si="37"/>
        <v>761</v>
      </c>
      <c r="M424" s="21">
        <f t="shared" si="38"/>
        <v>103</v>
      </c>
      <c r="N424">
        <v>0</v>
      </c>
      <c r="O424" s="3" t="str">
        <f>VLOOKUP(N424,'LibSets constants'!$A$2:$B$999,2,FALSE)</f>
        <v>DLC_BASE_GAME</v>
      </c>
      <c r="P424" s="3" t="str">
        <f>VLOOKUP(N424,'LibSets constants'!$A$2:$C$999,3,FALSE)</f>
        <v>Included in base game</v>
      </c>
    </row>
    <row r="425" spans="1:16" x14ac:dyDescent="0.25">
      <c r="A425" s="13">
        <v>763</v>
      </c>
      <c r="B425" s="5">
        <f>VLOOKUP(A425,'ESO dumped ZoneData'!$A$3:$F$9999,2,FALSE)</f>
        <v>425</v>
      </c>
      <c r="C425" s="5">
        <f>VLOOKUP(A425,'ESO dumped ZoneData'!$A$3:$F$9999,3,FALSE)</f>
        <v>816</v>
      </c>
      <c r="D425" s="3" t="str">
        <f>VLOOKUP(A425,'ESO dumped ZoneData'!$A$3:$F$9999,4,FALSE)</f>
        <v>Abgelegene Kanalisation</v>
      </c>
      <c r="E425" s="3" t="str">
        <f>VLOOKUP(A425,'ESO dumped ZoneData'!$A$3:$F$9999,5,FALSE)</f>
        <v>Secluded Sewers</v>
      </c>
      <c r="F425" s="3" t="str">
        <f>VLOOKUP(A425,'ESO dumped ZoneData'!$A$3:$F$9999,6,FALSE)</f>
        <v>Les Égouts reculés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9"/>
        <v>Hews Fluch</v>
      </c>
      <c r="J425" s="3" t="str">
        <f t="shared" si="40"/>
        <v>Hew's Bane</v>
      </c>
      <c r="K425" s="3" t="str">
        <f t="shared" si="41"/>
        <v>Le Trépas des Cognées</v>
      </c>
      <c r="L425" s="21">
        <f t="shared" si="37"/>
        <v>763</v>
      </c>
      <c r="M425" s="21">
        <f t="shared" si="38"/>
        <v>816</v>
      </c>
      <c r="N425">
        <v>3</v>
      </c>
      <c r="O425" s="3" t="str">
        <f>VLOOKUP(N425,'LibSets constants'!$A$2:$B$999,2,FALSE)</f>
        <v>DLC_THIEVES_GUILD</v>
      </c>
      <c r="P425" s="3" t="str">
        <f>VLOOKUP(N425,'LibSets constants'!$A$2:$C$999,3,FALSE)</f>
        <v>Thieves Guild</v>
      </c>
    </row>
    <row r="426" spans="1:16" x14ac:dyDescent="0.25">
      <c r="A426" s="13">
        <v>764</v>
      </c>
      <c r="B426" s="5">
        <f>VLOOKUP(A426,'ESO dumped ZoneData'!$A$3:$F$9999,2,FALSE)</f>
        <v>426</v>
      </c>
      <c r="C426" s="5">
        <f>VLOOKUP(A426,'ESO dumped ZoneData'!$A$3:$F$9999,3,FALSE)</f>
        <v>816</v>
      </c>
      <c r="D426" s="3" t="str">
        <f>VLOOKUP(A426,'ESO dumped ZoneData'!$A$3:$F$9999,4,FALSE)</f>
        <v>Unterirdische Grabstätte</v>
      </c>
      <c r="E426" s="3" t="str">
        <f>VLOOKUP(A426,'ESO dumped ZoneData'!$A$3:$F$9999,5,FALSE)</f>
        <v>Underground Sepulcher</v>
      </c>
      <c r="F426" s="3" t="str">
        <f>VLOOKUP(A426,'ESO dumped ZoneData'!$A$3:$F$9999,6,FALSE)</f>
        <v>Sépulcre souterrain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9"/>
        <v>Hews Fluch</v>
      </c>
      <c r="J426" s="3" t="str">
        <f t="shared" si="40"/>
        <v>Hew's Bane</v>
      </c>
      <c r="K426" s="3" t="str">
        <f t="shared" si="41"/>
        <v>Le Trépas des Cognées</v>
      </c>
      <c r="L426" s="21">
        <f t="shared" si="37"/>
        <v>764</v>
      </c>
      <c r="M426" s="21">
        <f t="shared" si="38"/>
        <v>816</v>
      </c>
      <c r="N426">
        <v>3</v>
      </c>
      <c r="O426" s="3" t="str">
        <f>VLOOKUP(N426,'LibSets constants'!$A$2:$B$999,2,FALSE)</f>
        <v>DLC_THIEVES_GUILD</v>
      </c>
      <c r="P426" s="3" t="str">
        <f>VLOOKUP(N426,'LibSets constants'!$A$2:$C$999,3,FALSE)</f>
        <v>Thieves Guild</v>
      </c>
    </row>
    <row r="427" spans="1:16" x14ac:dyDescent="0.25">
      <c r="A427" s="13">
        <v>765</v>
      </c>
      <c r="B427" s="5">
        <f>VLOOKUP(A427,'ESO dumped ZoneData'!$A$3:$F$9999,2,FALSE)</f>
        <v>427</v>
      </c>
      <c r="C427" s="5">
        <f>VLOOKUP(A427,'ESO dumped ZoneData'!$A$3:$F$9999,3,FALSE)</f>
        <v>823</v>
      </c>
      <c r="D427" s="3" t="str">
        <f>VLOOKUP(A427,'ESO dumped ZoneData'!$A$3:$F$9999,4,FALSE)</f>
        <v>Schmugglernest</v>
      </c>
      <c r="E427" s="3" t="str">
        <f>VLOOKUP(A427,'ESO dumped ZoneData'!$A$3:$F$9999,5,FALSE)</f>
        <v>Smuggler's Den</v>
      </c>
      <c r="F427" s="3" t="str">
        <f>VLOOKUP(A427,'ESO dumped ZoneData'!$A$3:$F$9999,6,FALSE)</f>
        <v>L’Antre des contrebandiers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9"/>
        <v>Die Goldküste</v>
      </c>
      <c r="J427" s="3" t="str">
        <f t="shared" si="40"/>
        <v>Gold Coast</v>
      </c>
      <c r="K427" s="3" t="str">
        <f t="shared" si="41"/>
        <v>La Côte d'or</v>
      </c>
      <c r="L427" s="21">
        <f t="shared" si="37"/>
        <v>765</v>
      </c>
      <c r="M427" s="21">
        <f t="shared" si="38"/>
        <v>823</v>
      </c>
      <c r="N427">
        <v>4</v>
      </c>
      <c r="O427" s="3" t="str">
        <f>VLOOKUP(N427,'LibSets constants'!$A$2:$B$999,2,FALSE)</f>
        <v>DLC_DARK_BROTHERHOOD</v>
      </c>
      <c r="P427" s="3" t="str">
        <f>VLOOKUP(N427,'LibSets constants'!$A$2:$C$999,3,FALSE)</f>
        <v>Dark Brotherhood</v>
      </c>
    </row>
    <row r="428" spans="1:16" x14ac:dyDescent="0.25">
      <c r="A428" s="13">
        <v>766</v>
      </c>
      <c r="B428" s="5">
        <f>VLOOKUP(A428,'ESO dumped ZoneData'!$A$3:$F$9999,2,FALSE)</f>
        <v>428</v>
      </c>
      <c r="C428" s="5">
        <f>VLOOKUP(A428,'ESO dumped ZoneData'!$A$3:$F$9999,3,FALSE)</f>
        <v>823</v>
      </c>
      <c r="D428" s="3" t="str">
        <f>VLOOKUP(A428,'ESO dumped ZoneData'!$A$3:$F$9999,4,FALSE)</f>
        <v>Die Händlerbucht</v>
      </c>
      <c r="E428" s="3" t="str">
        <f>VLOOKUP(A428,'ESO dumped ZoneData'!$A$3:$F$9999,5,FALSE)</f>
        <v>Trader's Cove</v>
      </c>
      <c r="F428" s="3" t="str">
        <f>VLOOKUP(A428,'ESO dumped ZoneData'!$A$3:$F$9999,6,FALSE)</f>
        <v>La Crique du marchand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9"/>
        <v>Die Goldküste</v>
      </c>
      <c r="J428" s="3" t="str">
        <f t="shared" si="40"/>
        <v>Gold Coast</v>
      </c>
      <c r="K428" s="3" t="str">
        <f t="shared" si="41"/>
        <v>La Côte d'or</v>
      </c>
      <c r="L428" s="21">
        <f t="shared" si="37"/>
        <v>766</v>
      </c>
      <c r="M428" s="21">
        <f t="shared" si="38"/>
        <v>823</v>
      </c>
      <c r="N428">
        <v>4</v>
      </c>
      <c r="O428" s="3" t="str">
        <f>VLOOKUP(N428,'LibSets constants'!$A$2:$B$999,2,FALSE)</f>
        <v>DLC_DARK_BROTHERHOOD</v>
      </c>
      <c r="P428" s="3" t="str">
        <f>VLOOKUP(N428,'LibSets constants'!$A$2:$C$999,3,FALSE)</f>
        <v>Dark Brotherhood</v>
      </c>
    </row>
    <row r="429" spans="1:16" x14ac:dyDescent="0.25">
      <c r="A429" s="13">
        <v>767</v>
      </c>
      <c r="B429" s="5">
        <f>VLOOKUP(A429,'ESO dumped ZoneData'!$A$3:$F$9999,2,FALSE)</f>
        <v>429</v>
      </c>
      <c r="C429" s="5">
        <f>VLOOKUP(A429,'ESO dumped ZoneData'!$A$3:$F$9999,3,FALSE)</f>
        <v>816</v>
      </c>
      <c r="D429" s="3" t="str">
        <f>VLOOKUP(A429,'ESO dumped ZoneData'!$A$3:$F$9999,4,FALSE)</f>
        <v>Die Todkuhlenhallen</v>
      </c>
      <c r="E429" s="3" t="str">
        <f>VLOOKUP(A429,'ESO dumped ZoneData'!$A$3:$F$9999,5,FALSE)</f>
        <v>Deadhollow Halls</v>
      </c>
      <c r="F429" s="3" t="str">
        <f>VLOOKUP(A429,'ESO dumped ZoneData'!$A$3:$F$9999,6,FALSE)</f>
        <v>Les Salles du Sépulcre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9"/>
        <v>Hews Fluch</v>
      </c>
      <c r="J429" s="3" t="str">
        <f t="shared" si="40"/>
        <v>Hew's Bane</v>
      </c>
      <c r="K429" s="3" t="str">
        <f t="shared" si="41"/>
        <v>Le Trépas des Cognées</v>
      </c>
      <c r="L429" s="21">
        <f t="shared" si="37"/>
        <v>767</v>
      </c>
      <c r="M429" s="21">
        <f t="shared" si="38"/>
        <v>816</v>
      </c>
      <c r="N429">
        <v>3</v>
      </c>
      <c r="O429" s="3" t="str">
        <f>VLOOKUP(N429,'LibSets constants'!$A$2:$B$999,2,FALSE)</f>
        <v>DLC_THIEVES_GUILD</v>
      </c>
      <c r="P429" s="3" t="str">
        <f>VLOOKUP(N429,'LibSets constants'!$A$2:$C$999,3,FALSE)</f>
        <v>Thieves Guild</v>
      </c>
    </row>
    <row r="430" spans="1:16" x14ac:dyDescent="0.25">
      <c r="A430" s="13">
        <v>769</v>
      </c>
      <c r="B430" s="5">
        <f>VLOOKUP(A430,'ESO dumped ZoneData'!$A$3:$F$9999,2,FALSE)</f>
        <v>430</v>
      </c>
      <c r="C430" s="5">
        <f>VLOOKUP(A430,'ESO dumped ZoneData'!$A$3:$F$9999,3,FALSE)</f>
        <v>823</v>
      </c>
      <c r="D430" s="3" t="str">
        <f>VLOOKUP(A430,'ESO dumped ZoneData'!$A$3:$F$9999,4,FALSE)</f>
        <v>Kanalbehausung</v>
      </c>
      <c r="E430" s="3" t="str">
        <f>VLOOKUP(A430,'ESO dumped ZoneData'!$A$3:$F$9999,5,FALSE)</f>
        <v>Sewer Tenement</v>
      </c>
      <c r="F430" s="3" t="str">
        <f>VLOOKUP(A430,'ESO dumped ZoneData'!$A$3:$F$9999,6,FALSE)</f>
        <v>Le Bidonville des égouts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9"/>
        <v>Die Goldküste</v>
      </c>
      <c r="J430" s="3" t="str">
        <f t="shared" si="40"/>
        <v>Gold Coast</v>
      </c>
      <c r="K430" s="3" t="str">
        <f t="shared" si="41"/>
        <v>La Côte d'or</v>
      </c>
      <c r="L430" s="21">
        <f t="shared" si="37"/>
        <v>769</v>
      </c>
      <c r="M430" s="21">
        <f t="shared" si="38"/>
        <v>823</v>
      </c>
      <c r="N430">
        <v>4</v>
      </c>
      <c r="O430" s="3" t="str">
        <f>VLOOKUP(N430,'LibSets constants'!$A$2:$B$999,2,FALSE)</f>
        <v>DLC_DARK_BROTHERHOOD</v>
      </c>
      <c r="P430" s="3" t="str">
        <f>VLOOKUP(N430,'LibSets constants'!$A$2:$C$999,3,FALSE)</f>
        <v>Dark Brotherhood</v>
      </c>
    </row>
    <row r="431" spans="1:16" x14ac:dyDescent="0.25">
      <c r="A431" s="13">
        <v>770</v>
      </c>
      <c r="B431" s="5">
        <f>VLOOKUP(A431,'ESO dumped ZoneData'!$A$3:$F$9999,2,FALSE)</f>
        <v>431</v>
      </c>
      <c r="C431" s="5">
        <f>VLOOKUP(A431,'ESO dumped ZoneData'!$A$3:$F$9999,3,FALSE)</f>
        <v>816</v>
      </c>
      <c r="D431" s="3" t="str">
        <f>VLOOKUP(A431,'ESO dumped ZoneData'!$A$3:$F$9999,4,FALSE)</f>
        <v>Das Versteck</v>
      </c>
      <c r="E431" s="3" t="str">
        <f>VLOOKUP(A431,'ESO dumped ZoneData'!$A$3:$F$9999,5,FALSE)</f>
        <v>The Hideaway</v>
      </c>
      <c r="F431" s="3" t="str">
        <f>VLOOKUP(A431,'ESO dumped ZoneData'!$A$3:$F$9999,6,FALSE)</f>
        <v>La Cachette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9"/>
        <v>Hews Fluch</v>
      </c>
      <c r="J431" s="3" t="str">
        <f t="shared" si="40"/>
        <v>Hew's Bane</v>
      </c>
      <c r="K431" s="3" t="str">
        <f t="shared" si="41"/>
        <v>Le Trépas des Cognées</v>
      </c>
      <c r="L431" s="21">
        <f t="shared" si="37"/>
        <v>770</v>
      </c>
      <c r="M431" s="21">
        <f t="shared" si="38"/>
        <v>816</v>
      </c>
      <c r="N431">
        <v>3</v>
      </c>
      <c r="O431" s="3" t="str">
        <f>VLOOKUP(N431,'LibSets constants'!$A$2:$B$999,2,FALSE)</f>
        <v>DLC_THIEVES_GUILD</v>
      </c>
      <c r="P431" s="3" t="str">
        <f>VLOOKUP(N431,'LibSets constants'!$A$2:$C$999,3,FALSE)</f>
        <v>Thieves Guild</v>
      </c>
    </row>
    <row r="432" spans="1:16" x14ac:dyDescent="0.25">
      <c r="A432" s="13">
        <v>771</v>
      </c>
      <c r="B432" s="5">
        <f>VLOOKUP(A432,'ESO dumped ZoneData'!$A$3:$F$9999,2,FALSE)</f>
        <v>432</v>
      </c>
      <c r="C432" s="5">
        <f>VLOOKUP(A432,'ESO dumped ZoneData'!$A$3:$F$9999,3,FALSE)</f>
        <v>816</v>
      </c>
      <c r="D432" s="3" t="str">
        <f>VLOOKUP(A432,'ESO dumped ZoneData'!$A$3:$F$9999,4,FALSE)</f>
        <v>Die funkelnde Grotte</v>
      </c>
      <c r="E432" s="3" t="str">
        <f>VLOOKUP(A432,'ESO dumped ZoneData'!$A$3:$F$9999,5,FALSE)</f>
        <v>Glittering Grotto</v>
      </c>
      <c r="F432" s="3" t="str">
        <f>VLOOKUP(A432,'ESO dumped ZoneData'!$A$3:$F$9999,6,FALSE)</f>
        <v>La grotte scintillante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9"/>
        <v>Hews Fluch</v>
      </c>
      <c r="J432" s="3" t="str">
        <f t="shared" si="40"/>
        <v>Hew's Bane</v>
      </c>
      <c r="K432" s="3" t="str">
        <f t="shared" si="41"/>
        <v>Le Trépas des Cognées</v>
      </c>
      <c r="L432" s="21">
        <f t="shared" si="37"/>
        <v>771</v>
      </c>
      <c r="M432" s="21">
        <f t="shared" si="38"/>
        <v>816</v>
      </c>
      <c r="N432">
        <v>3</v>
      </c>
      <c r="O432" s="3" t="str">
        <f>VLOOKUP(N432,'LibSets constants'!$A$2:$B$999,2,FALSE)</f>
        <v>DLC_THIEVES_GUILD</v>
      </c>
      <c r="P432" s="3" t="str">
        <f>VLOOKUP(N432,'LibSets constants'!$A$2:$C$999,3,FALSE)</f>
        <v>Thieves Guild</v>
      </c>
    </row>
    <row r="433" spans="1:16" x14ac:dyDescent="0.25">
      <c r="A433" s="13">
        <v>773</v>
      </c>
      <c r="B433" s="5">
        <f>VLOOKUP(A433,'ESO dumped ZoneData'!$A$3:$F$9999,2,FALSE)</f>
        <v>433</v>
      </c>
      <c r="C433" s="5">
        <f>VLOOKUP(A433,'ESO dumped ZoneData'!$A$3:$F$9999,3,FALSE)</f>
        <v>117</v>
      </c>
      <c r="D433" s="3" t="str">
        <f>VLOOKUP(A433,'ESO dumped ZoneData'!$A$3:$F$9999,4,FALSE)</f>
        <v>Die Kaltblutkaverne</v>
      </c>
      <c r="E433" s="3" t="str">
        <f>VLOOKUP(A433,'ESO dumped ZoneData'!$A$3:$F$9999,5,FALSE)</f>
        <v>Cold-Blood Cavern</v>
      </c>
      <c r="F433" s="3" t="str">
        <f>VLOOKUP(A433,'ESO dumped ZoneData'!$A$3:$F$9999,6,FALSE)</f>
        <v>La caverne du Sang-froid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9"/>
        <v>Schattenfenn</v>
      </c>
      <c r="J433" s="3" t="str">
        <f t="shared" si="40"/>
        <v>Shadowfen</v>
      </c>
      <c r="K433" s="3" t="str">
        <f t="shared" si="41"/>
        <v>Fangeombre</v>
      </c>
      <c r="L433" s="21">
        <f t="shared" si="37"/>
        <v>773</v>
      </c>
      <c r="M433" s="21">
        <f t="shared" si="38"/>
        <v>117</v>
      </c>
      <c r="N433">
        <v>0</v>
      </c>
      <c r="O433" s="3" t="str">
        <f>VLOOKUP(N433,'LibSets constants'!$A$2:$B$999,2,FALSE)</f>
        <v>DLC_BASE_GAME</v>
      </c>
      <c r="P433" s="3" t="str">
        <f>VLOOKUP(N433,'LibSets constants'!$A$2:$C$999,3,FALSE)</f>
        <v>Included in base game</v>
      </c>
    </row>
    <row r="434" spans="1:16" x14ac:dyDescent="0.25">
      <c r="A434" s="13">
        <v>774</v>
      </c>
      <c r="B434" s="5">
        <f>VLOOKUP(A434,'ESO dumped ZoneData'!$A$3:$F$9999,2,FALSE)</f>
        <v>434</v>
      </c>
      <c r="C434" s="5">
        <f>VLOOKUP(A434,'ESO dumped ZoneData'!$A$3:$F$9999,3,FALSE)</f>
        <v>1086</v>
      </c>
      <c r="D434" s="3" t="str">
        <f>VLOOKUP(A434,'ESO dumped ZoneData'!$A$3:$F$9999,4,FALSE)</f>
        <v>Zuckerschlingers Versteck</v>
      </c>
      <c r="E434" s="3" t="str">
        <f>VLOOKUP(A434,'ESO dumped ZoneData'!$A$3:$F$9999,5,FALSE)</f>
        <v>Sugar-Slinger's Den</v>
      </c>
      <c r="F434" s="3" t="str">
        <f>VLOOKUP(A434,'ESO dumped ZoneData'!$A$3:$F$9999,6,FALSE)</f>
        <v>L’antre de Lance-sucre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9"/>
        <v>Das nördliche Elsweyr</v>
      </c>
      <c r="J434" s="3" t="str">
        <f t="shared" si="40"/>
        <v>Northern Elsweyr</v>
      </c>
      <c r="K434" s="3" t="str">
        <f t="shared" si="41"/>
        <v>Le Nord d'Elsweyr</v>
      </c>
      <c r="L434" s="21">
        <f t="shared" si="37"/>
        <v>774</v>
      </c>
      <c r="M434" s="21">
        <f t="shared" si="38"/>
        <v>1086</v>
      </c>
      <c r="N434">
        <v>14</v>
      </c>
      <c r="O434" s="3" t="str">
        <f>VLOOKUP(N434,'LibSets constants'!$A$2:$B$999,2,FALSE)</f>
        <v>DLC_ELSWEYR</v>
      </c>
      <c r="P434" s="3" t="str">
        <f>VLOOKUP(N434,'LibSets constants'!$A$2:$C$999,3,FALSE)</f>
        <v>Elsweyr</v>
      </c>
    </row>
    <row r="435" spans="1:16" x14ac:dyDescent="0.25">
      <c r="A435" s="13">
        <v>775</v>
      </c>
      <c r="B435" s="5" t="e">
        <f>VLOOKUP(A435,'ESO dumped ZoneData'!$A$3:$F$9999,2,FALSE)</f>
        <v>#N/A</v>
      </c>
      <c r="C435" s="5" t="e">
        <f>VLOOKUP(A435,'ESO dumped ZoneData'!$A$3:$F$9999,3,FALSE)</f>
        <v>#N/A</v>
      </c>
      <c r="D435" s="3" t="e">
        <f>VLOOKUP(A435,'ESO dumped ZoneData'!$A$3:$F$9999,4,FALSE)</f>
        <v>#N/A</v>
      </c>
      <c r="E435" s="3" t="e">
        <f>VLOOKUP(A435,'ESO dumped ZoneData'!$A$3:$F$9999,5,FALSE)</f>
        <v>#N/A</v>
      </c>
      <c r="F435" s="3" t="e">
        <f>VLOOKUP(A435,'ESO dumped ZoneData'!$A$3:$F$9999,6,FALSE)</f>
        <v>#N/A</v>
      </c>
      <c r="G435" s="3" t="str">
        <f t="array" ref="G435">IF(OR(EXACT(A435,'ESO Dungeon constants'!$F$3:$F$987)),"X","")</f>
        <v/>
      </c>
      <c r="H435" s="3" t="e">
        <f t="shared" si="36"/>
        <v>#N/A</v>
      </c>
      <c r="I435" s="3" t="e">
        <f t="shared" si="39"/>
        <v>#N/A</v>
      </c>
      <c r="J435" s="3" t="e">
        <f t="shared" si="40"/>
        <v>#N/A</v>
      </c>
      <c r="K435" s="3" t="e">
        <f t="shared" si="41"/>
        <v>#N/A</v>
      </c>
      <c r="L435" s="21">
        <f t="shared" si="37"/>
        <v>775</v>
      </c>
      <c r="M435" s="21" t="e">
        <f t="shared" si="38"/>
        <v>#N/A</v>
      </c>
      <c r="N435">
        <v>0</v>
      </c>
      <c r="O435" s="3" t="str">
        <f>VLOOKUP(N435,'LibSets constants'!$A$2:$B$999,2,FALSE)</f>
        <v>DLC_BASE_GAME</v>
      </c>
      <c r="P435" s="3" t="str">
        <f>VLOOKUP(N435,'LibSets constants'!$A$2:$C$999,3,FALSE)</f>
        <v>Included in base game</v>
      </c>
    </row>
    <row r="436" spans="1:16" x14ac:dyDescent="0.25">
      <c r="A436" s="13">
        <v>776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6"/>
        <v>#N/A</v>
      </c>
      <c r="I436" s="3" t="e">
        <f t="shared" si="39"/>
        <v>#N/A</v>
      </c>
      <c r="J436" s="3" t="e">
        <f t="shared" si="40"/>
        <v>#N/A</v>
      </c>
      <c r="K436" s="3" t="e">
        <f t="shared" si="41"/>
        <v>#N/A</v>
      </c>
      <c r="L436" s="21">
        <f t="shared" si="37"/>
        <v>776</v>
      </c>
      <c r="M436" s="21" t="e">
        <f t="shared" si="38"/>
        <v>#N/A</v>
      </c>
      <c r="N436">
        <v>0</v>
      </c>
      <c r="O436" s="3" t="str">
        <f>VLOOKUP(N436,'LibSets constants'!$A$2:$B$999,2,FALSE)</f>
        <v>DLC_BASE_GAME</v>
      </c>
      <c r="P436" s="3" t="str">
        <f>VLOOKUP(N436,'LibSets constants'!$A$2:$C$999,3,FALSE)</f>
        <v>Included in base game</v>
      </c>
    </row>
    <row r="437" spans="1:16" x14ac:dyDescent="0.25">
      <c r="A437" s="13">
        <v>777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6"/>
        <v>#N/A</v>
      </c>
      <c r="I437" s="3" t="e">
        <f t="shared" si="39"/>
        <v>#N/A</v>
      </c>
      <c r="J437" s="3" t="e">
        <f t="shared" si="40"/>
        <v>#N/A</v>
      </c>
      <c r="K437" s="3" t="e">
        <f t="shared" si="41"/>
        <v>#N/A</v>
      </c>
      <c r="L437" s="21">
        <f t="shared" si="37"/>
        <v>777</v>
      </c>
      <c r="M437" s="21" t="e">
        <f t="shared" si="38"/>
        <v>#N/A</v>
      </c>
      <c r="N437">
        <v>0</v>
      </c>
      <c r="O437" s="3" t="str">
        <f>VLOOKUP(N437,'LibSets constants'!$A$2:$B$999,2,FALSE)</f>
        <v>DLC_BASE_GAME</v>
      </c>
      <c r="P437" s="3" t="str">
        <f>VLOOKUP(N437,'LibSets constants'!$A$2:$C$999,3,FALSE)</f>
        <v>Included in base game</v>
      </c>
    </row>
    <row r="438" spans="1:16" x14ac:dyDescent="0.25">
      <c r="A438" s="13">
        <v>778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6"/>
        <v>#N/A</v>
      </c>
      <c r="I438" s="3" t="e">
        <f t="shared" si="39"/>
        <v>#N/A</v>
      </c>
      <c r="J438" s="3" t="e">
        <f t="shared" si="40"/>
        <v>#N/A</v>
      </c>
      <c r="K438" s="3" t="e">
        <f t="shared" si="41"/>
        <v>#N/A</v>
      </c>
      <c r="L438" s="21">
        <f t="shared" si="37"/>
        <v>778</v>
      </c>
      <c r="M438" s="21" t="e">
        <f t="shared" si="38"/>
        <v>#N/A</v>
      </c>
      <c r="N438">
        <v>0</v>
      </c>
      <c r="O438" s="3" t="str">
        <f>VLOOKUP(N438,'LibSets constants'!$A$2:$B$999,2,FALSE)</f>
        <v>DLC_BASE_GAME</v>
      </c>
      <c r="P438" s="3" t="str">
        <f>VLOOKUP(N438,'LibSets constants'!$A$2:$C$999,3,FALSE)</f>
        <v>Included in base game</v>
      </c>
    </row>
    <row r="439" spans="1:16" x14ac:dyDescent="0.25">
      <c r="A439" s="13">
        <v>779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6"/>
        <v>#N/A</v>
      </c>
      <c r="I439" s="3" t="e">
        <f t="shared" si="39"/>
        <v>#N/A</v>
      </c>
      <c r="J439" s="3" t="e">
        <f t="shared" si="40"/>
        <v>#N/A</v>
      </c>
      <c r="K439" s="3" t="e">
        <f t="shared" si="41"/>
        <v>#N/A</v>
      </c>
      <c r="L439" s="21">
        <f t="shared" si="37"/>
        <v>779</v>
      </c>
      <c r="M439" s="21" t="e">
        <f t="shared" si="38"/>
        <v>#N/A</v>
      </c>
      <c r="N439">
        <v>0</v>
      </c>
      <c r="O439" s="3" t="str">
        <f>VLOOKUP(N439,'LibSets constants'!$A$2:$B$999,2,FALSE)</f>
        <v>DLC_BASE_GAME</v>
      </c>
      <c r="P439" s="3" t="str">
        <f>VLOOKUP(N439,'LibSets constants'!$A$2:$C$999,3,FALSE)</f>
        <v>Included in base game</v>
      </c>
    </row>
    <row r="440" spans="1:16" x14ac:dyDescent="0.25">
      <c r="A440" s="13">
        <v>780</v>
      </c>
      <c r="B440" s="5">
        <f>VLOOKUP(A440,'ESO dumped ZoneData'!$A$3:$F$9999,2,FALSE)</f>
        <v>435</v>
      </c>
      <c r="C440" s="5">
        <f>VLOOKUP(A440,'ESO dumped ZoneData'!$A$3:$F$9999,3,FALSE)</f>
        <v>684</v>
      </c>
      <c r="D440" s="3" t="str">
        <f>VLOOKUP(A440,'ESO dumped ZoneData'!$A$3:$F$9999,4,FALSE)</f>
        <v>Der Orsinium-Unterschlupf</v>
      </c>
      <c r="E440" s="3" t="str">
        <f>VLOOKUP(A440,'ESO dumped ZoneData'!$A$3:$F$9999,5,FALSE)</f>
        <v>Orsinium Outlaws Refuge</v>
      </c>
      <c r="F440" s="3" t="str">
        <f>VLOOKUP(A440,'ESO dumped ZoneData'!$A$3:$F$9999,6,FALSE)</f>
        <v>Le refuge de hors-la-loi d'Orsinium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9"/>
        <v>Wrothgar</v>
      </c>
      <c r="J440" s="3" t="str">
        <f t="shared" si="40"/>
        <v>Wrothgar</v>
      </c>
      <c r="K440" s="3" t="str">
        <f t="shared" si="41"/>
        <v>Wrothgar</v>
      </c>
      <c r="L440" s="21">
        <f t="shared" si="37"/>
        <v>780</v>
      </c>
      <c r="M440" s="21">
        <f t="shared" si="38"/>
        <v>684</v>
      </c>
      <c r="N440">
        <v>2</v>
      </c>
      <c r="O440" s="3" t="str">
        <f>VLOOKUP(N440,'LibSets constants'!$A$2:$B$999,2,FALSE)</f>
        <v>DLC_ORSINIUM</v>
      </c>
      <c r="P440" s="3" t="str">
        <f>VLOOKUP(N440,'LibSets constants'!$A$2:$C$999,3,FALSE)</f>
        <v>Orsinium</v>
      </c>
    </row>
    <row r="441" spans="1:16" x14ac:dyDescent="0.25">
      <c r="A441" s="13">
        <v>781</v>
      </c>
      <c r="B441" s="5" t="e">
        <f>VLOOKUP(A441,'ESO dumped ZoneData'!$A$3:$F$9999,2,FALSE)</f>
        <v>#N/A</v>
      </c>
      <c r="C441" s="5" t="e">
        <f>VLOOKUP(A441,'ESO dumped ZoneData'!$A$3:$F$9999,3,FALSE)</f>
        <v>#N/A</v>
      </c>
      <c r="D441" s="3" t="e">
        <f>VLOOKUP(A441,'ESO dumped ZoneData'!$A$3:$F$9999,4,FALSE)</f>
        <v>#N/A</v>
      </c>
      <c r="E441" s="3" t="e">
        <f>VLOOKUP(A441,'ESO dumped ZoneData'!$A$3:$F$9999,5,FALSE)</f>
        <v>#N/A</v>
      </c>
      <c r="F441" s="3" t="e">
        <f>VLOOKUP(A441,'ESO dumped ZoneData'!$A$3:$F$9999,6,FALSE)</f>
        <v>#N/A</v>
      </c>
      <c r="G441" s="3" t="str">
        <f t="array" ref="G441">IF(OR(EXACT(A441,'ESO Dungeon constants'!$F$3:$F$987)),"X","")</f>
        <v/>
      </c>
      <c r="H441" s="3" t="e">
        <f t="shared" si="36"/>
        <v>#N/A</v>
      </c>
      <c r="I441" s="3" t="e">
        <f t="shared" si="39"/>
        <v>#N/A</v>
      </c>
      <c r="J441" s="3" t="e">
        <f t="shared" si="40"/>
        <v>#N/A</v>
      </c>
      <c r="K441" s="3" t="e">
        <f t="shared" si="41"/>
        <v>#N/A</v>
      </c>
      <c r="L441" s="21">
        <f t="shared" si="37"/>
        <v>781</v>
      </c>
      <c r="M441" s="21" t="e">
        <f t="shared" si="38"/>
        <v>#N/A</v>
      </c>
      <c r="N441">
        <v>0</v>
      </c>
      <c r="O441" s="3" t="str">
        <f>VLOOKUP(N441,'LibSets constants'!$A$2:$B$999,2,FALSE)</f>
        <v>DLC_BASE_GAME</v>
      </c>
      <c r="P441" s="3" t="str">
        <f>VLOOKUP(N441,'LibSets constants'!$A$2:$C$999,3,FALSE)</f>
        <v>Included in base game</v>
      </c>
    </row>
    <row r="442" spans="1:16" x14ac:dyDescent="0.25">
      <c r="A442" s="13">
        <v>782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6"/>
        <v>#N/A</v>
      </c>
      <c r="I442" s="3" t="e">
        <f t="shared" si="39"/>
        <v>#N/A</v>
      </c>
      <c r="J442" s="3" t="e">
        <f t="shared" si="40"/>
        <v>#N/A</v>
      </c>
      <c r="K442" s="3" t="e">
        <f t="shared" si="41"/>
        <v>#N/A</v>
      </c>
      <c r="L442" s="21">
        <f t="shared" si="37"/>
        <v>782</v>
      </c>
      <c r="M442" s="21" t="e">
        <f t="shared" si="38"/>
        <v>#N/A</v>
      </c>
      <c r="N442">
        <v>0</v>
      </c>
      <c r="O442" s="3" t="str">
        <f>VLOOKUP(N442,'LibSets constants'!$A$2:$B$999,2,FALSE)</f>
        <v>DLC_BASE_GAME</v>
      </c>
      <c r="P442" s="3" t="str">
        <f>VLOOKUP(N442,'LibSets constants'!$A$2:$C$999,3,FALSE)</f>
        <v>Included in base game</v>
      </c>
    </row>
    <row r="443" spans="1:16" x14ac:dyDescent="0.25">
      <c r="A443" s="13">
        <v>783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6"/>
        <v>#N/A</v>
      </c>
      <c r="I443" s="3" t="e">
        <f t="shared" si="39"/>
        <v>#N/A</v>
      </c>
      <c r="J443" s="3" t="e">
        <f t="shared" si="40"/>
        <v>#N/A</v>
      </c>
      <c r="K443" s="3" t="e">
        <f t="shared" si="41"/>
        <v>#N/A</v>
      </c>
      <c r="L443" s="21">
        <f t="shared" si="37"/>
        <v>783</v>
      </c>
      <c r="M443" s="21" t="e">
        <f t="shared" si="38"/>
        <v>#N/A</v>
      </c>
      <c r="N443">
        <v>0</v>
      </c>
      <c r="O443" s="3" t="str">
        <f>VLOOKUP(N443,'LibSets constants'!$A$2:$B$999,2,FALSE)</f>
        <v>DLC_BASE_GAME</v>
      </c>
      <c r="P443" s="3" t="str">
        <f>VLOOKUP(N443,'LibSets constants'!$A$2:$C$999,3,FALSE)</f>
        <v>Included in base game</v>
      </c>
    </row>
    <row r="444" spans="1:16" x14ac:dyDescent="0.25">
      <c r="A444" s="13">
        <v>784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6"/>
        <v>#N/A</v>
      </c>
      <c r="I444" s="3" t="e">
        <f t="shared" si="39"/>
        <v>#N/A</v>
      </c>
      <c r="J444" s="3" t="e">
        <f t="shared" si="40"/>
        <v>#N/A</v>
      </c>
      <c r="K444" s="3" t="e">
        <f t="shared" si="41"/>
        <v>#N/A</v>
      </c>
      <c r="L444" s="21">
        <f t="shared" si="37"/>
        <v>784</v>
      </c>
      <c r="M444" s="21" t="e">
        <f t="shared" si="38"/>
        <v>#N/A</v>
      </c>
      <c r="N444">
        <v>0</v>
      </c>
      <c r="O444" s="3" t="str">
        <f>VLOOKUP(N444,'LibSets constants'!$A$2:$B$999,2,FALSE)</f>
        <v>DLC_BASE_GAME</v>
      </c>
      <c r="P444" s="3" t="str">
        <f>VLOOKUP(N444,'LibSets constants'!$A$2:$C$999,3,FALSE)</f>
        <v>Included in base game</v>
      </c>
    </row>
    <row r="445" spans="1:16" x14ac:dyDescent="0.25">
      <c r="A445" s="13">
        <v>785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6"/>
        <v>#N/A</v>
      </c>
      <c r="I445" s="3" t="e">
        <f t="shared" si="39"/>
        <v>#N/A</v>
      </c>
      <c r="J445" s="3" t="e">
        <f t="shared" si="40"/>
        <v>#N/A</v>
      </c>
      <c r="K445" s="3" t="e">
        <f t="shared" si="41"/>
        <v>#N/A</v>
      </c>
      <c r="L445" s="21">
        <f t="shared" si="37"/>
        <v>785</v>
      </c>
      <c r="M445" s="21" t="e">
        <f t="shared" si="38"/>
        <v>#N/A</v>
      </c>
      <c r="N445">
        <v>0</v>
      </c>
      <c r="O445" s="3" t="str">
        <f>VLOOKUP(N445,'LibSets constants'!$A$2:$B$999,2,FALSE)</f>
        <v>DLC_BASE_GAME</v>
      </c>
      <c r="P445" s="3" t="str">
        <f>VLOOKUP(N445,'LibSets constants'!$A$2:$C$999,3,FALSE)</f>
        <v>Included in base game</v>
      </c>
    </row>
    <row r="446" spans="1:16" x14ac:dyDescent="0.25">
      <c r="A446" s="13">
        <v>786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6"/>
        <v>#N/A</v>
      </c>
      <c r="I446" s="3" t="e">
        <f t="shared" si="39"/>
        <v>#N/A</v>
      </c>
      <c r="J446" s="3" t="e">
        <f t="shared" si="40"/>
        <v>#N/A</v>
      </c>
      <c r="K446" s="3" t="e">
        <f t="shared" si="41"/>
        <v>#N/A</v>
      </c>
      <c r="L446" s="21">
        <f t="shared" si="37"/>
        <v>786</v>
      </c>
      <c r="M446" s="21" t="e">
        <f t="shared" si="38"/>
        <v>#N/A</v>
      </c>
      <c r="N446">
        <v>0</v>
      </c>
      <c r="O446" s="3" t="str">
        <f>VLOOKUP(N446,'LibSets constants'!$A$2:$B$999,2,FALSE)</f>
        <v>DLC_BASE_GAME</v>
      </c>
      <c r="P446" s="3" t="str">
        <f>VLOOKUP(N446,'LibSets constants'!$A$2:$C$999,3,FALSE)</f>
        <v>Included in base game</v>
      </c>
    </row>
    <row r="447" spans="1:16" x14ac:dyDescent="0.25">
      <c r="A447" s="13">
        <v>787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6"/>
        <v>#N/A</v>
      </c>
      <c r="I447" s="3" t="e">
        <f t="shared" si="39"/>
        <v>#N/A</v>
      </c>
      <c r="J447" s="3" t="e">
        <f t="shared" si="40"/>
        <v>#N/A</v>
      </c>
      <c r="K447" s="3" t="e">
        <f t="shared" si="41"/>
        <v>#N/A</v>
      </c>
      <c r="L447" s="21">
        <f t="shared" si="37"/>
        <v>787</v>
      </c>
      <c r="M447" s="21" t="e">
        <f t="shared" si="38"/>
        <v>#N/A</v>
      </c>
      <c r="N447">
        <v>0</v>
      </c>
      <c r="O447" s="3" t="str">
        <f>VLOOKUP(N447,'LibSets constants'!$A$2:$B$999,2,FALSE)</f>
        <v>DLC_BASE_GAME</v>
      </c>
      <c r="P447" s="3" t="str">
        <f>VLOOKUP(N447,'LibSets constants'!$A$2:$C$999,3,FALSE)</f>
        <v>Included in base game</v>
      </c>
    </row>
    <row r="448" spans="1:16" x14ac:dyDescent="0.25">
      <c r="A448" s="13">
        <v>788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6"/>
        <v>#N/A</v>
      </c>
      <c r="I448" s="3" t="e">
        <f t="shared" si="39"/>
        <v>#N/A</v>
      </c>
      <c r="J448" s="3" t="e">
        <f t="shared" si="40"/>
        <v>#N/A</v>
      </c>
      <c r="K448" s="3" t="e">
        <f t="shared" si="41"/>
        <v>#N/A</v>
      </c>
      <c r="L448" s="21">
        <f t="shared" si="37"/>
        <v>788</v>
      </c>
      <c r="M448" s="21" t="e">
        <f t="shared" si="38"/>
        <v>#N/A</v>
      </c>
      <c r="N448">
        <v>0</v>
      </c>
      <c r="O448" s="3" t="str">
        <f>VLOOKUP(N448,'LibSets constants'!$A$2:$B$999,2,FALSE)</f>
        <v>DLC_BASE_GAME</v>
      </c>
      <c r="P448" s="3" t="str">
        <f>VLOOKUP(N448,'LibSets constants'!$A$2:$C$999,3,FALSE)</f>
        <v>Included in base game</v>
      </c>
    </row>
    <row r="449" spans="1:16" x14ac:dyDescent="0.25">
      <c r="A449" s="13">
        <v>789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ref="H449:H512" si="42">IF(EXACT(A449,C449),"X","")</f>
        <v>#N/A</v>
      </c>
      <c r="I449" s="3" t="e">
        <f t="shared" si="39"/>
        <v>#N/A</v>
      </c>
      <c r="J449" s="3" t="e">
        <f t="shared" si="40"/>
        <v>#N/A</v>
      </c>
      <c r="K449" s="3" t="e">
        <f t="shared" si="41"/>
        <v>#N/A</v>
      </c>
      <c r="L449" s="21">
        <f t="shared" ref="L449:L512" si="43">A449</f>
        <v>789</v>
      </c>
      <c r="M449" s="21" t="e">
        <f t="shared" ref="M449:M512" si="44">C449</f>
        <v>#N/A</v>
      </c>
      <c r="N449">
        <v>0</v>
      </c>
      <c r="O449" s="3" t="str">
        <f>VLOOKUP(N449,'LibSets constants'!$A$2:$B$999,2,FALSE)</f>
        <v>DLC_BASE_GAME</v>
      </c>
      <c r="P449" s="3" t="str">
        <f>VLOOKUP(N449,'LibSets constants'!$A$2:$C$999,3,FALSE)</f>
        <v>Included in base game</v>
      </c>
    </row>
    <row r="450" spans="1:16" x14ac:dyDescent="0.25">
      <c r="A450" s="13">
        <v>790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si="42"/>
        <v>#N/A</v>
      </c>
      <c r="I450" s="3" t="e">
        <f t="shared" si="39"/>
        <v>#N/A</v>
      </c>
      <c r="J450" s="3" t="e">
        <f t="shared" si="40"/>
        <v>#N/A</v>
      </c>
      <c r="K450" s="3" t="e">
        <f t="shared" si="41"/>
        <v>#N/A</v>
      </c>
      <c r="L450" s="21">
        <f t="shared" si="43"/>
        <v>790</v>
      </c>
      <c r="M450" s="21" t="e">
        <f t="shared" si="44"/>
        <v>#N/A</v>
      </c>
      <c r="N450">
        <v>0</v>
      </c>
      <c r="O450" s="3" t="str">
        <f>VLOOKUP(N450,'LibSets constants'!$A$2:$B$999,2,FALSE)</f>
        <v>DLC_BASE_GAME</v>
      </c>
      <c r="P450" s="3" t="str">
        <f>VLOOKUP(N450,'LibSets constants'!$A$2:$C$999,3,FALSE)</f>
        <v>Included in base game</v>
      </c>
    </row>
    <row r="451" spans="1:16" x14ac:dyDescent="0.25">
      <c r="A451" s="13">
        <v>791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2"/>
        <v>#N/A</v>
      </c>
      <c r="I451" s="3" t="e">
        <f t="shared" si="39"/>
        <v>#N/A</v>
      </c>
      <c r="J451" s="3" t="e">
        <f t="shared" si="40"/>
        <v>#N/A</v>
      </c>
      <c r="K451" s="3" t="e">
        <f t="shared" si="41"/>
        <v>#N/A</v>
      </c>
      <c r="L451" s="21">
        <f t="shared" si="43"/>
        <v>791</v>
      </c>
      <c r="M451" s="21" t="e">
        <f t="shared" si="44"/>
        <v>#N/A</v>
      </c>
      <c r="N451">
        <v>0</v>
      </c>
      <c r="O451" s="3" t="str">
        <f>VLOOKUP(N451,'LibSets constants'!$A$2:$B$999,2,FALSE)</f>
        <v>DLC_BASE_GAME</v>
      </c>
      <c r="P451" s="3" t="str">
        <f>VLOOKUP(N451,'LibSets constants'!$A$2:$C$999,3,FALSE)</f>
        <v>Included in base game</v>
      </c>
    </row>
    <row r="452" spans="1:16" x14ac:dyDescent="0.25">
      <c r="A452" s="13">
        <v>792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2"/>
        <v>#N/A</v>
      </c>
      <c r="I452" s="3" t="e">
        <f t="shared" ref="I452:I515" si="45">IF(A452&lt;&gt;C452,VLOOKUP(C452,$A$2:$D$9998,4,FALSE),"")</f>
        <v>#N/A</v>
      </c>
      <c r="J452" s="3" t="e">
        <f t="shared" ref="J452:J515" si="46">IF(A452&lt;&gt;C452,VLOOKUP(C452,$A$2:$E$9998,5,FALSE),"")</f>
        <v>#N/A</v>
      </c>
      <c r="K452" s="3" t="e">
        <f t="shared" ref="K452:K515" si="47">IF(A452&lt;&gt;C452,VLOOKUP(C452,$A$2:$F$9998,6,FALSE),"")</f>
        <v>#N/A</v>
      </c>
      <c r="L452" s="21">
        <f t="shared" si="43"/>
        <v>792</v>
      </c>
      <c r="M452" s="21" t="e">
        <f t="shared" si="44"/>
        <v>#N/A</v>
      </c>
      <c r="N452">
        <v>0</v>
      </c>
      <c r="O452" s="3" t="str">
        <f>VLOOKUP(N452,'LibSets constants'!$A$2:$B$999,2,FALSE)</f>
        <v>DLC_BASE_GAME</v>
      </c>
      <c r="P452" s="3" t="str">
        <f>VLOOKUP(N452,'LibSets constants'!$A$2:$C$999,3,FALSE)</f>
        <v>Included in base game</v>
      </c>
    </row>
    <row r="453" spans="1:16" x14ac:dyDescent="0.25">
      <c r="A453" s="13">
        <v>793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2"/>
        <v>#N/A</v>
      </c>
      <c r="I453" s="3" t="e">
        <f t="shared" si="45"/>
        <v>#N/A</v>
      </c>
      <c r="J453" s="3" t="e">
        <f t="shared" si="46"/>
        <v>#N/A</v>
      </c>
      <c r="K453" s="3" t="e">
        <f t="shared" si="47"/>
        <v>#N/A</v>
      </c>
      <c r="L453" s="21">
        <f t="shared" si="43"/>
        <v>793</v>
      </c>
      <c r="M453" s="21" t="e">
        <f t="shared" si="44"/>
        <v>#N/A</v>
      </c>
      <c r="N453">
        <v>0</v>
      </c>
      <c r="O453" s="3" t="str">
        <f>VLOOKUP(N453,'LibSets constants'!$A$2:$B$999,2,FALSE)</f>
        <v>DLC_BASE_GAME</v>
      </c>
      <c r="P453" s="3" t="str">
        <f>VLOOKUP(N453,'LibSets constants'!$A$2:$C$999,3,FALSE)</f>
        <v>Included in base game</v>
      </c>
    </row>
    <row r="454" spans="1:16" x14ac:dyDescent="0.25">
      <c r="A454" s="13">
        <v>794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2"/>
        <v>#N/A</v>
      </c>
      <c r="I454" s="3" t="e">
        <f t="shared" si="45"/>
        <v>#N/A</v>
      </c>
      <c r="J454" s="3" t="e">
        <f t="shared" si="46"/>
        <v>#N/A</v>
      </c>
      <c r="K454" s="3" t="e">
        <f t="shared" si="47"/>
        <v>#N/A</v>
      </c>
      <c r="L454" s="21">
        <f t="shared" si="43"/>
        <v>794</v>
      </c>
      <c r="M454" s="21" t="e">
        <f t="shared" si="44"/>
        <v>#N/A</v>
      </c>
      <c r="N454">
        <v>0</v>
      </c>
      <c r="O454" s="3" t="str">
        <f>VLOOKUP(N454,'LibSets constants'!$A$2:$B$999,2,FALSE)</f>
        <v>DLC_BASE_GAME</v>
      </c>
      <c r="P454" s="3" t="str">
        <f>VLOOKUP(N454,'LibSets constants'!$A$2:$C$999,3,FALSE)</f>
        <v>Included in base game</v>
      </c>
    </row>
    <row r="455" spans="1:16" x14ac:dyDescent="0.25">
      <c r="A455" s="13">
        <v>795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2"/>
        <v>#N/A</v>
      </c>
      <c r="I455" s="3" t="e">
        <f t="shared" si="45"/>
        <v>#N/A</v>
      </c>
      <c r="J455" s="3" t="e">
        <f t="shared" si="46"/>
        <v>#N/A</v>
      </c>
      <c r="K455" s="3" t="e">
        <f t="shared" si="47"/>
        <v>#N/A</v>
      </c>
      <c r="L455" s="21">
        <f t="shared" si="43"/>
        <v>795</v>
      </c>
      <c r="M455" s="21" t="e">
        <f t="shared" si="44"/>
        <v>#N/A</v>
      </c>
      <c r="N455">
        <v>0</v>
      </c>
      <c r="O455" s="3" t="str">
        <f>VLOOKUP(N455,'LibSets constants'!$A$2:$B$999,2,FALSE)</f>
        <v>DLC_BASE_GAME</v>
      </c>
      <c r="P455" s="3" t="str">
        <f>VLOOKUP(N455,'LibSets constants'!$A$2:$C$999,3,FALSE)</f>
        <v>Included in base game</v>
      </c>
    </row>
    <row r="456" spans="1:16" x14ac:dyDescent="0.25">
      <c r="A456" s="13">
        <v>796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2"/>
        <v>#N/A</v>
      </c>
      <c r="I456" s="3" t="e">
        <f t="shared" si="45"/>
        <v>#N/A</v>
      </c>
      <c r="J456" s="3" t="e">
        <f t="shared" si="46"/>
        <v>#N/A</v>
      </c>
      <c r="K456" s="3" t="e">
        <f t="shared" si="47"/>
        <v>#N/A</v>
      </c>
      <c r="L456" s="21">
        <f t="shared" si="43"/>
        <v>796</v>
      </c>
      <c r="M456" s="21" t="e">
        <f t="shared" si="44"/>
        <v>#N/A</v>
      </c>
      <c r="N456">
        <v>0</v>
      </c>
      <c r="O456" s="3" t="str">
        <f>VLOOKUP(N456,'LibSets constants'!$A$2:$B$999,2,FALSE)</f>
        <v>DLC_BASE_GAME</v>
      </c>
      <c r="P456" s="3" t="str">
        <f>VLOOKUP(N456,'LibSets constants'!$A$2:$C$999,3,FALSE)</f>
        <v>Included in base game</v>
      </c>
    </row>
    <row r="457" spans="1:16" x14ac:dyDescent="0.25">
      <c r="A457" s="13">
        <v>797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2"/>
        <v>#N/A</v>
      </c>
      <c r="I457" s="3" t="e">
        <f t="shared" si="45"/>
        <v>#N/A</v>
      </c>
      <c r="J457" s="3" t="e">
        <f t="shared" si="46"/>
        <v>#N/A</v>
      </c>
      <c r="K457" s="3" t="e">
        <f t="shared" si="47"/>
        <v>#N/A</v>
      </c>
      <c r="L457" s="21">
        <f t="shared" si="43"/>
        <v>797</v>
      </c>
      <c r="M457" s="21" t="e">
        <f t="shared" si="44"/>
        <v>#N/A</v>
      </c>
      <c r="N457">
        <v>0</v>
      </c>
      <c r="O457" s="3" t="str">
        <f>VLOOKUP(N457,'LibSets constants'!$A$2:$B$999,2,FALSE)</f>
        <v>DLC_BASE_GAME</v>
      </c>
      <c r="P457" s="3" t="str">
        <f>VLOOKUP(N457,'LibSets constants'!$A$2:$C$999,3,FALSE)</f>
        <v>Included in base game</v>
      </c>
    </row>
    <row r="458" spans="1:16" x14ac:dyDescent="0.25">
      <c r="A458" s="13">
        <v>798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2"/>
        <v>#N/A</v>
      </c>
      <c r="I458" s="3" t="e">
        <f t="shared" si="45"/>
        <v>#N/A</v>
      </c>
      <c r="J458" s="3" t="e">
        <f t="shared" si="46"/>
        <v>#N/A</v>
      </c>
      <c r="K458" s="3" t="e">
        <f t="shared" si="47"/>
        <v>#N/A</v>
      </c>
      <c r="L458" s="21">
        <f t="shared" si="43"/>
        <v>798</v>
      </c>
      <c r="M458" s="21" t="e">
        <f t="shared" si="44"/>
        <v>#N/A</v>
      </c>
      <c r="N458">
        <v>0</v>
      </c>
      <c r="O458" s="3" t="str">
        <f>VLOOKUP(N458,'LibSets constants'!$A$2:$B$999,2,FALSE)</f>
        <v>DLC_BASE_GAME</v>
      </c>
      <c r="P458" s="3" t="str">
        <f>VLOOKUP(N458,'LibSets constants'!$A$2:$C$999,3,FALSE)</f>
        <v>Included in base game</v>
      </c>
    </row>
    <row r="459" spans="1:16" x14ac:dyDescent="0.25">
      <c r="A459" s="13">
        <v>799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2"/>
        <v>#N/A</v>
      </c>
      <c r="I459" s="3" t="e">
        <f t="shared" si="45"/>
        <v>#N/A</v>
      </c>
      <c r="J459" s="3" t="e">
        <f t="shared" si="46"/>
        <v>#N/A</v>
      </c>
      <c r="K459" s="3" t="e">
        <f t="shared" si="47"/>
        <v>#N/A</v>
      </c>
      <c r="L459" s="21">
        <f t="shared" si="43"/>
        <v>799</v>
      </c>
      <c r="M459" s="21" t="e">
        <f t="shared" si="44"/>
        <v>#N/A</v>
      </c>
      <c r="N459">
        <v>0</v>
      </c>
      <c r="O459" s="3" t="str">
        <f>VLOOKUP(N459,'LibSets constants'!$A$2:$B$999,2,FALSE)</f>
        <v>DLC_BASE_GAME</v>
      </c>
      <c r="P459" s="3" t="str">
        <f>VLOOKUP(N459,'LibSets constants'!$A$2:$C$999,3,FALSE)</f>
        <v>Included in base game</v>
      </c>
    </row>
    <row r="460" spans="1:16" x14ac:dyDescent="0.25">
      <c r="A460" s="13">
        <v>800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2"/>
        <v>#N/A</v>
      </c>
      <c r="I460" s="3" t="e">
        <f t="shared" si="45"/>
        <v>#N/A</v>
      </c>
      <c r="J460" s="3" t="e">
        <f t="shared" si="46"/>
        <v>#N/A</v>
      </c>
      <c r="K460" s="3" t="e">
        <f t="shared" si="47"/>
        <v>#N/A</v>
      </c>
      <c r="L460" s="21">
        <f t="shared" si="43"/>
        <v>800</v>
      </c>
      <c r="M460" s="21" t="e">
        <f t="shared" si="44"/>
        <v>#N/A</v>
      </c>
      <c r="N460">
        <v>0</v>
      </c>
      <c r="O460" s="3" t="str">
        <f>VLOOKUP(N460,'LibSets constants'!$A$2:$B$999,2,FALSE)</f>
        <v>DLC_BASE_GAME</v>
      </c>
      <c r="P460" s="3" t="str">
        <f>VLOOKUP(N460,'LibSets constants'!$A$2:$C$999,3,FALSE)</f>
        <v>Included in base game</v>
      </c>
    </row>
    <row r="461" spans="1:16" x14ac:dyDescent="0.25">
      <c r="A461" s="13">
        <v>801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2"/>
        <v>#N/A</v>
      </c>
      <c r="I461" s="3" t="e">
        <f t="shared" si="45"/>
        <v>#N/A</v>
      </c>
      <c r="J461" s="3" t="e">
        <f t="shared" si="46"/>
        <v>#N/A</v>
      </c>
      <c r="K461" s="3" t="e">
        <f t="shared" si="47"/>
        <v>#N/A</v>
      </c>
      <c r="L461" s="21">
        <f t="shared" si="43"/>
        <v>801</v>
      </c>
      <c r="M461" s="21" t="e">
        <f t="shared" si="44"/>
        <v>#N/A</v>
      </c>
      <c r="N461">
        <v>0</v>
      </c>
      <c r="O461" s="3" t="str">
        <f>VLOOKUP(N461,'LibSets constants'!$A$2:$B$999,2,FALSE)</f>
        <v>DLC_BASE_GAME</v>
      </c>
      <c r="P461" s="3" t="str">
        <f>VLOOKUP(N461,'LibSets constants'!$A$2:$C$999,3,FALSE)</f>
        <v>Included in base game</v>
      </c>
    </row>
    <row r="462" spans="1:16" x14ac:dyDescent="0.25">
      <c r="A462" s="13">
        <v>802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2"/>
        <v>#N/A</v>
      </c>
      <c r="I462" s="3" t="e">
        <f t="shared" si="45"/>
        <v>#N/A</v>
      </c>
      <c r="J462" s="3" t="e">
        <f t="shared" si="46"/>
        <v>#N/A</v>
      </c>
      <c r="K462" s="3" t="e">
        <f t="shared" si="47"/>
        <v>#N/A</v>
      </c>
      <c r="L462" s="21">
        <f t="shared" si="43"/>
        <v>802</v>
      </c>
      <c r="M462" s="21" t="e">
        <f t="shared" si="44"/>
        <v>#N/A</v>
      </c>
      <c r="N462">
        <v>0</v>
      </c>
      <c r="O462" s="3" t="str">
        <f>VLOOKUP(N462,'LibSets constants'!$A$2:$B$999,2,FALSE)</f>
        <v>DLC_BASE_GAME</v>
      </c>
      <c r="P462" s="3" t="str">
        <f>VLOOKUP(N462,'LibSets constants'!$A$2:$C$999,3,FALSE)</f>
        <v>Included in base game</v>
      </c>
    </row>
    <row r="463" spans="1:16" x14ac:dyDescent="0.25">
      <c r="A463" s="13">
        <v>803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2"/>
        <v>#N/A</v>
      </c>
      <c r="I463" s="3" t="e">
        <f t="shared" si="45"/>
        <v>#N/A</v>
      </c>
      <c r="J463" s="3" t="e">
        <f t="shared" si="46"/>
        <v>#N/A</v>
      </c>
      <c r="K463" s="3" t="e">
        <f t="shared" si="47"/>
        <v>#N/A</v>
      </c>
      <c r="L463" s="21">
        <f t="shared" si="43"/>
        <v>803</v>
      </c>
      <c r="M463" s="21" t="e">
        <f t="shared" si="44"/>
        <v>#N/A</v>
      </c>
      <c r="N463">
        <v>0</v>
      </c>
      <c r="O463" s="3" t="str">
        <f>VLOOKUP(N463,'LibSets constants'!$A$2:$B$999,2,FALSE)</f>
        <v>DLC_BASE_GAME</v>
      </c>
      <c r="P463" s="3" t="str">
        <f>VLOOKUP(N463,'LibSets constants'!$A$2:$C$999,3,FALSE)</f>
        <v>Included in base game</v>
      </c>
    </row>
    <row r="464" spans="1:16" x14ac:dyDescent="0.25">
      <c r="A464" s="13">
        <v>804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2"/>
        <v>#N/A</v>
      </c>
      <c r="I464" s="3" t="e">
        <f t="shared" si="45"/>
        <v>#N/A</v>
      </c>
      <c r="J464" s="3" t="e">
        <f t="shared" si="46"/>
        <v>#N/A</v>
      </c>
      <c r="K464" s="3" t="e">
        <f t="shared" si="47"/>
        <v>#N/A</v>
      </c>
      <c r="L464" s="21">
        <f t="shared" si="43"/>
        <v>804</v>
      </c>
      <c r="M464" s="21" t="e">
        <f t="shared" si="44"/>
        <v>#N/A</v>
      </c>
      <c r="N464">
        <v>0</v>
      </c>
      <c r="O464" s="3" t="str">
        <f>VLOOKUP(N464,'LibSets constants'!$A$2:$B$999,2,FALSE)</f>
        <v>DLC_BASE_GAME</v>
      </c>
      <c r="P464" s="3" t="str">
        <f>VLOOKUP(N464,'LibSets constants'!$A$2:$C$999,3,FALSE)</f>
        <v>Included in base game</v>
      </c>
    </row>
    <row r="465" spans="1:16" x14ac:dyDescent="0.25">
      <c r="A465" s="13">
        <v>805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2"/>
        <v>#N/A</v>
      </c>
      <c r="I465" s="3" t="e">
        <f t="shared" si="45"/>
        <v>#N/A</v>
      </c>
      <c r="J465" s="3" t="e">
        <f t="shared" si="46"/>
        <v>#N/A</v>
      </c>
      <c r="K465" s="3" t="e">
        <f t="shared" si="47"/>
        <v>#N/A</v>
      </c>
      <c r="L465" s="21">
        <f t="shared" si="43"/>
        <v>805</v>
      </c>
      <c r="M465" s="21" t="e">
        <f t="shared" si="44"/>
        <v>#N/A</v>
      </c>
      <c r="N465">
        <v>0</v>
      </c>
      <c r="O465" s="3" t="str">
        <f>VLOOKUP(N465,'LibSets constants'!$A$2:$B$999,2,FALSE)</f>
        <v>DLC_BASE_GAME</v>
      </c>
      <c r="P465" s="3" t="str">
        <f>VLOOKUP(N465,'LibSets constants'!$A$2:$C$999,3,FALSE)</f>
        <v>Included in base game</v>
      </c>
    </row>
    <row r="466" spans="1:16" x14ac:dyDescent="0.25">
      <c r="A466" s="13">
        <v>806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2"/>
        <v>#N/A</v>
      </c>
      <c r="I466" s="3" t="e">
        <f t="shared" si="45"/>
        <v>#N/A</v>
      </c>
      <c r="J466" s="3" t="e">
        <f t="shared" si="46"/>
        <v>#N/A</v>
      </c>
      <c r="K466" s="3" t="e">
        <f t="shared" si="47"/>
        <v>#N/A</v>
      </c>
      <c r="L466" s="21">
        <f t="shared" si="43"/>
        <v>806</v>
      </c>
      <c r="M466" s="21" t="e">
        <f t="shared" si="44"/>
        <v>#N/A</v>
      </c>
      <c r="N466">
        <v>0</v>
      </c>
      <c r="O466" s="3" t="str">
        <f>VLOOKUP(N466,'LibSets constants'!$A$2:$B$999,2,FALSE)</f>
        <v>DLC_BASE_GAME</v>
      </c>
      <c r="P466" s="3" t="str">
        <f>VLOOKUP(N466,'LibSets constants'!$A$2:$C$999,3,FALSE)</f>
        <v>Included in base game</v>
      </c>
    </row>
    <row r="467" spans="1:16" x14ac:dyDescent="0.25">
      <c r="A467" s="13">
        <v>807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2"/>
        <v>#N/A</v>
      </c>
      <c r="I467" s="3" t="e">
        <f t="shared" si="45"/>
        <v>#N/A</v>
      </c>
      <c r="J467" s="3" t="e">
        <f t="shared" si="46"/>
        <v>#N/A</v>
      </c>
      <c r="K467" s="3" t="e">
        <f t="shared" si="47"/>
        <v>#N/A</v>
      </c>
      <c r="L467" s="21">
        <f t="shared" si="43"/>
        <v>807</v>
      </c>
      <c r="M467" s="21" t="e">
        <f t="shared" si="44"/>
        <v>#N/A</v>
      </c>
      <c r="N467">
        <v>0</v>
      </c>
      <c r="O467" s="3" t="str">
        <f>VLOOKUP(N467,'LibSets constants'!$A$2:$B$999,2,FALSE)</f>
        <v>DLC_BASE_GAME</v>
      </c>
      <c r="P467" s="3" t="str">
        <f>VLOOKUP(N467,'LibSets constants'!$A$2:$C$999,3,FALSE)</f>
        <v>Included in base game</v>
      </c>
    </row>
    <row r="468" spans="1:16" x14ac:dyDescent="0.25">
      <c r="A468" s="13">
        <v>808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2"/>
        <v>#N/A</v>
      </c>
      <c r="I468" s="3" t="e">
        <f t="shared" si="45"/>
        <v>#N/A</v>
      </c>
      <c r="J468" s="3" t="e">
        <f t="shared" si="46"/>
        <v>#N/A</v>
      </c>
      <c r="K468" s="3" t="e">
        <f t="shared" si="47"/>
        <v>#N/A</v>
      </c>
      <c r="L468" s="21">
        <f t="shared" si="43"/>
        <v>808</v>
      </c>
      <c r="M468" s="21" t="e">
        <f t="shared" si="44"/>
        <v>#N/A</v>
      </c>
      <c r="N468">
        <v>0</v>
      </c>
      <c r="O468" s="3" t="str">
        <f>VLOOKUP(N468,'LibSets constants'!$A$2:$B$999,2,FALSE)</f>
        <v>DLC_BASE_GAME</v>
      </c>
      <c r="P468" s="3" t="str">
        <f>VLOOKUP(N468,'LibSets constants'!$A$2:$C$999,3,FALSE)</f>
        <v>Included in base game</v>
      </c>
    </row>
    <row r="469" spans="1:16" x14ac:dyDescent="0.25">
      <c r="A469" s="13">
        <v>809</v>
      </c>
      <c r="B469" s="5">
        <f>VLOOKUP(A469,'ESO dumped ZoneData'!$A$3:$F$9999,2,FALSE)</f>
        <v>436</v>
      </c>
      <c r="C469" s="5">
        <f>VLOOKUP(A469,'ESO dumped ZoneData'!$A$3:$F$9999,3,FALSE)</f>
        <v>199</v>
      </c>
      <c r="D469" s="3" t="str">
        <f>VLOOKUP(A469,'ESO dumped ZoneData'!$A$3:$F$9999,4,FALSE)</f>
        <v>Der Wehklagende Kerker</v>
      </c>
      <c r="E469" s="3" t="str">
        <f>VLOOKUP(A469,'ESO dumped ZoneData'!$A$3:$F$9999,5,FALSE)</f>
        <v>The Wailing Prison</v>
      </c>
      <c r="F469" s="3" t="str">
        <f>VLOOKUP(A469,'ESO dumped ZoneData'!$A$3:$F$9999,6,FALSE)</f>
        <v>La Prison des lamentations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5"/>
        <v>Die Zuflucht</v>
      </c>
      <c r="J469" s="3" t="str">
        <f t="shared" si="46"/>
        <v>The Harborage</v>
      </c>
      <c r="K469" s="3" t="str">
        <f t="shared" si="47"/>
        <v>Le port</v>
      </c>
      <c r="L469" s="21">
        <f t="shared" si="43"/>
        <v>809</v>
      </c>
      <c r="M469" s="21">
        <f t="shared" si="44"/>
        <v>199</v>
      </c>
      <c r="N469">
        <v>0</v>
      </c>
      <c r="O469" s="3" t="str">
        <f>VLOOKUP(N469,'LibSets constants'!$A$2:$B$999,2,FALSE)</f>
        <v>DLC_BASE_GAME</v>
      </c>
      <c r="P469" s="3" t="str">
        <f>VLOOKUP(N469,'LibSets constants'!$A$2:$C$999,3,FALSE)</f>
        <v>Included in base game</v>
      </c>
    </row>
    <row r="470" spans="1:16" x14ac:dyDescent="0.25">
      <c r="A470" s="13">
        <v>810</v>
      </c>
      <c r="B470" s="5">
        <f>VLOOKUP(A470,'ESO dumped ZoneData'!$A$3:$F$9999,2,FALSE)</f>
        <v>437</v>
      </c>
      <c r="C470" s="5">
        <f>VLOOKUP(A470,'ESO dumped ZoneData'!$A$3:$F$9999,3,FALSE)</f>
        <v>381</v>
      </c>
      <c r="D470" s="3" t="str">
        <f>VLOOKUP(A470,'ESO dumped ZoneData'!$A$3:$F$9999,4,FALSE)</f>
        <v>Schmugglertunnel</v>
      </c>
      <c r="E470" s="3" t="str">
        <f>VLOOKUP(A470,'ESO dumped ZoneData'!$A$3:$F$9999,5,FALSE)</f>
        <v>Smuggler's Tunnel</v>
      </c>
      <c r="F470" s="3" t="str">
        <f>VLOOKUP(A470,'ESO dumped ZoneData'!$A$3:$F$9999,6,FALSE)</f>
        <v>Tunnel de contrebande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5"/>
        <v>Auridon</v>
      </c>
      <c r="J470" s="3" t="str">
        <f t="shared" si="46"/>
        <v>Auridon</v>
      </c>
      <c r="K470" s="3" t="str">
        <f t="shared" si="47"/>
        <v>Auridia</v>
      </c>
      <c r="L470" s="21">
        <f t="shared" si="43"/>
        <v>810</v>
      </c>
      <c r="M470" s="21">
        <f t="shared" si="44"/>
        <v>381</v>
      </c>
      <c r="N470">
        <v>0</v>
      </c>
      <c r="O470" s="3" t="str">
        <f>VLOOKUP(N470,'LibSets constants'!$A$2:$B$999,2,FALSE)</f>
        <v>DLC_BASE_GAME</v>
      </c>
      <c r="P470" s="3" t="str">
        <f>VLOOKUP(N470,'LibSets constants'!$A$2:$C$999,3,FALSE)</f>
        <v>Included in base game</v>
      </c>
    </row>
    <row r="471" spans="1:16" x14ac:dyDescent="0.25">
      <c r="A471" s="13">
        <v>811</v>
      </c>
      <c r="B471" s="5">
        <f>VLOOKUP(A471,'ESO dumped ZoneData'!$A$3:$F$9999,2,FALSE)</f>
        <v>438</v>
      </c>
      <c r="C471" s="5">
        <f>VLOOKUP(A471,'ESO dumped ZoneData'!$A$3:$F$9999,3,FALSE)</f>
        <v>535</v>
      </c>
      <c r="D471" s="3" t="str">
        <f>VLOOKUP(A471,'ESO dumped ZoneData'!$A$3:$F$9999,4,FALSE)</f>
        <v>Carzogs Verderben</v>
      </c>
      <c r="E471" s="3" t="str">
        <f>VLOOKUP(A471,'ESO dumped ZoneData'!$A$3:$F$9999,5,FALSE)</f>
        <v>Ancient Carzog's Demise</v>
      </c>
      <c r="F471" s="3" t="str">
        <f>VLOOKUP(A471,'ESO dumped ZoneData'!$A$3:$F$9999,6,FALSE)</f>
        <v>La Chute de Carzog antique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5"/>
        <v>Betnikh</v>
      </c>
      <c r="J471" s="3" t="str">
        <f t="shared" si="46"/>
        <v>Betnikh</v>
      </c>
      <c r="K471" s="3" t="str">
        <f t="shared" si="47"/>
        <v>Betnikh</v>
      </c>
      <c r="L471" s="21">
        <f t="shared" si="43"/>
        <v>811</v>
      </c>
      <c r="M471" s="21">
        <f t="shared" si="44"/>
        <v>535</v>
      </c>
      <c r="N471">
        <v>0</v>
      </c>
      <c r="O471" s="3" t="str">
        <f>VLOOKUP(N471,'LibSets constants'!$A$2:$B$999,2,FALSE)</f>
        <v>DLC_BASE_GAME</v>
      </c>
      <c r="P471" s="3" t="str">
        <f>VLOOKUP(N471,'LibSets constants'!$A$2:$C$999,3,FALSE)</f>
        <v>Included in base game</v>
      </c>
    </row>
    <row r="472" spans="1:16" x14ac:dyDescent="0.25">
      <c r="A472" s="13">
        <v>814</v>
      </c>
      <c r="B472" s="5">
        <f>VLOOKUP(A472,'ESO dumped ZoneData'!$A$3:$F$9999,2,FALSE)</f>
        <v>439</v>
      </c>
      <c r="C472" s="5">
        <f>VLOOKUP(A472,'ESO dumped ZoneData'!$A$3:$F$9999,3,FALSE)</f>
        <v>684</v>
      </c>
      <c r="D472" s="3" t="str">
        <f>VLOOKUP(A472,'ESO dumped ZoneData'!$A$3:$F$9999,4,FALSE)</f>
        <v>Der Tempel des Zorns</v>
      </c>
      <c r="E472" s="3" t="str">
        <f>VLOOKUP(A472,'ESO dumped ZoneData'!$A$3:$F$9999,5,FALSE)</f>
        <v>Temple of Ire</v>
      </c>
      <c r="F472" s="3" t="str">
        <f>VLOOKUP(A472,'ESO dumped ZoneData'!$A$3:$F$9999,6,FALSE)</f>
        <v>Le temple du courroux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5"/>
        <v>Wrothgar</v>
      </c>
      <c r="J472" s="3" t="str">
        <f t="shared" si="46"/>
        <v>Wrothgar</v>
      </c>
      <c r="K472" s="3" t="str">
        <f t="shared" si="47"/>
        <v>Wrothgar</v>
      </c>
      <c r="L472" s="21">
        <f t="shared" si="43"/>
        <v>814</v>
      </c>
      <c r="M472" s="21">
        <f t="shared" si="44"/>
        <v>684</v>
      </c>
      <c r="N472">
        <v>2</v>
      </c>
      <c r="O472" s="3" t="str">
        <f>VLOOKUP(N472,'LibSets constants'!$A$2:$B$999,2,FALSE)</f>
        <v>DLC_ORSINIUM</v>
      </c>
      <c r="P472" s="3" t="str">
        <f>VLOOKUP(N472,'LibSets constants'!$A$2:$C$999,3,FALSE)</f>
        <v>Orsinium</v>
      </c>
    </row>
    <row r="473" spans="1:16" x14ac:dyDescent="0.25">
      <c r="A473" s="13">
        <v>815</v>
      </c>
      <c r="B473" s="5">
        <f>VLOOKUP(A473,'ESO dumped ZoneData'!$A$3:$F$9999,2,FALSE)</f>
        <v>440</v>
      </c>
      <c r="C473" s="5">
        <f>VLOOKUP(A473,'ESO dumped ZoneData'!$A$3:$F$9999,3,FALSE)</f>
        <v>684</v>
      </c>
      <c r="D473" s="3" t="str">
        <f>VLOOKUP(A473,'ESO dumped ZoneData'!$A$3:$F$9999,4,FALSE)</f>
        <v>Die Felsfeste</v>
      </c>
      <c r="E473" s="3" t="str">
        <f>VLOOKUP(A473,'ESO dumped ZoneData'!$A$3:$F$9999,5,FALSE)</f>
        <v>Scarp Keep</v>
      </c>
      <c r="F473" s="3" t="str">
        <f>VLOOKUP(A473,'ESO dumped ZoneData'!$A$3:$F$9999,6,FALSE)</f>
        <v>Le Fort de l'Escarpe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5"/>
        <v>Wrothgar</v>
      </c>
      <c r="J473" s="3" t="str">
        <f t="shared" si="46"/>
        <v>Wrothgar</v>
      </c>
      <c r="K473" s="3" t="str">
        <f t="shared" si="47"/>
        <v>Wrothgar</v>
      </c>
      <c r="L473" s="21">
        <f t="shared" si="43"/>
        <v>815</v>
      </c>
      <c r="M473" s="21">
        <f t="shared" si="44"/>
        <v>684</v>
      </c>
      <c r="N473">
        <v>2</v>
      </c>
      <c r="O473" s="3" t="str">
        <f>VLOOKUP(N473,'LibSets constants'!$A$2:$B$999,2,FALSE)</f>
        <v>DLC_ORSINIUM</v>
      </c>
      <c r="P473" s="3" t="str">
        <f>VLOOKUP(N473,'LibSets constants'!$A$2:$C$999,3,FALSE)</f>
        <v>Orsinium</v>
      </c>
    </row>
    <row r="474" spans="1:16" x14ac:dyDescent="0.25">
      <c r="A474" s="13">
        <v>816</v>
      </c>
      <c r="B474" s="5">
        <f>VLOOKUP(A474,'ESO dumped ZoneData'!$A$3:$F$9999,2,FALSE)</f>
        <v>441</v>
      </c>
      <c r="C474" s="5">
        <f>VLOOKUP(A474,'ESO dumped ZoneData'!$A$3:$F$9999,3,FALSE)</f>
        <v>816</v>
      </c>
      <c r="D474" s="3" t="str">
        <f>VLOOKUP(A474,'ESO dumped ZoneData'!$A$3:$F$9999,4,FALSE)</f>
        <v>Hews Fluch</v>
      </c>
      <c r="E474" s="3" t="str">
        <f>VLOOKUP(A474,'ESO dumped ZoneData'!$A$3:$F$9999,5,FALSE)</f>
        <v>Hew's Bane</v>
      </c>
      <c r="F474" s="3" t="str">
        <f>VLOOKUP(A474,'ESO dumped ZoneData'!$A$3:$F$9999,6,FALSE)</f>
        <v>Le Trépas des Cognées</v>
      </c>
      <c r="G474" s="3" t="str">
        <f t="array" ref="G474">IF(OR(EXACT(A474,'ESO Dungeon constants'!$F$3:$F$987)),"X","")</f>
        <v/>
      </c>
      <c r="H474" s="3" t="str">
        <f t="shared" si="42"/>
        <v>X</v>
      </c>
      <c r="I474" s="3" t="str">
        <f t="shared" si="45"/>
        <v/>
      </c>
      <c r="J474" s="3" t="str">
        <f t="shared" si="46"/>
        <v/>
      </c>
      <c r="K474" s="3" t="str">
        <f t="shared" si="47"/>
        <v/>
      </c>
      <c r="L474" s="21">
        <f t="shared" si="43"/>
        <v>816</v>
      </c>
      <c r="M474" s="21">
        <f t="shared" si="44"/>
        <v>816</v>
      </c>
      <c r="N474">
        <v>3</v>
      </c>
      <c r="O474" s="3" t="str">
        <f>VLOOKUP(N474,'LibSets constants'!$A$2:$B$999,2,FALSE)</f>
        <v>DLC_THIEVES_GUILD</v>
      </c>
      <c r="P474" s="3" t="str">
        <f>VLOOKUP(N474,'LibSets constants'!$A$2:$C$999,3,FALSE)</f>
        <v>Thieves Guild</v>
      </c>
    </row>
    <row r="475" spans="1:16" x14ac:dyDescent="0.25">
      <c r="A475" s="13">
        <v>817</v>
      </c>
      <c r="B475" s="5">
        <f>VLOOKUP(A475,'ESO dumped ZoneData'!$A$3:$F$9999,2,FALSE)</f>
        <v>442</v>
      </c>
      <c r="C475" s="5">
        <f>VLOOKUP(A475,'ESO dumped ZoneData'!$A$3:$F$9999,3,FALSE)</f>
        <v>816</v>
      </c>
      <c r="D475" s="3" t="str">
        <f>VLOOKUP(A475,'ESO dumped ZoneData'!$A$3:$F$9999,4,FALSE)</f>
        <v>Bahrahas Düsternis</v>
      </c>
      <c r="E475" s="3" t="str">
        <f>VLOOKUP(A475,'ESO dumped ZoneData'!$A$3:$F$9999,5,FALSE)</f>
        <v>Bahraha's Gloom</v>
      </c>
      <c r="F475" s="3" t="str">
        <f>VLOOKUP(A475,'ESO dumped ZoneData'!$A$3:$F$9999,6,FALSE)</f>
        <v>Les Pénombres de Bahraha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5"/>
        <v>Hews Fluch</v>
      </c>
      <c r="J475" s="3" t="str">
        <f t="shared" si="46"/>
        <v>Hew's Bane</v>
      </c>
      <c r="K475" s="3" t="str">
        <f t="shared" si="47"/>
        <v>Le Trépas des Cognées</v>
      </c>
      <c r="L475" s="21">
        <f t="shared" si="43"/>
        <v>817</v>
      </c>
      <c r="M475" s="21">
        <f t="shared" si="44"/>
        <v>816</v>
      </c>
      <c r="N475">
        <v>3</v>
      </c>
      <c r="O475" s="3" t="str">
        <f>VLOOKUP(N475,'LibSets constants'!$A$2:$B$999,2,FALSE)</f>
        <v>DLC_THIEVES_GUILD</v>
      </c>
      <c r="P475" s="3" t="str">
        <f>VLOOKUP(N475,'LibSets constants'!$A$2:$C$999,3,FALSE)</f>
        <v>Thieves Guild</v>
      </c>
    </row>
    <row r="476" spans="1:16" x14ac:dyDescent="0.25">
      <c r="A476" s="13">
        <v>818</v>
      </c>
      <c r="B476" s="5">
        <f>VLOOKUP(A476,'ESO dumped ZoneData'!$A$3:$F$9999,2,FALSE)</f>
        <v>443</v>
      </c>
      <c r="C476" s="5">
        <f>VLOOKUP(A476,'ESO dumped ZoneData'!$A$3:$F$9999,3,FALSE)</f>
        <v>816</v>
      </c>
      <c r="D476" s="3" t="str">
        <f>VLOOKUP(A476,'ESO dumped ZoneData'!$A$3:$F$9999,4,FALSE)</f>
        <v>Das Hauptquartier des Eisenrads</v>
      </c>
      <c r="E476" s="3" t="str">
        <f>VLOOKUP(A476,'ESO dumped ZoneData'!$A$3:$F$9999,5,FALSE)</f>
        <v>Iron Wheel Headquarters</v>
      </c>
      <c r="F476" s="3" t="str">
        <f>VLOOKUP(A476,'ESO dumped ZoneData'!$A$3:$F$9999,6,FALSE)</f>
        <v>Le quartier général de la Roue de Fer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5"/>
        <v>Hews Fluch</v>
      </c>
      <c r="J476" s="3" t="str">
        <f t="shared" si="46"/>
        <v>Hew's Bane</v>
      </c>
      <c r="K476" s="3" t="str">
        <f t="shared" si="47"/>
        <v>Le Trépas des Cognées</v>
      </c>
      <c r="L476" s="21">
        <f t="shared" si="43"/>
        <v>818</v>
      </c>
      <c r="M476" s="21">
        <f t="shared" si="44"/>
        <v>816</v>
      </c>
      <c r="N476">
        <v>3</v>
      </c>
      <c r="O476" s="3" t="str">
        <f>VLOOKUP(N476,'LibSets constants'!$A$2:$B$999,2,FALSE)</f>
        <v>DLC_THIEVES_GUILD</v>
      </c>
      <c r="P476" s="3" t="str">
        <f>VLOOKUP(N476,'LibSets constants'!$A$2:$C$999,3,FALSE)</f>
        <v>Thieves Guild</v>
      </c>
    </row>
    <row r="477" spans="1:16" x14ac:dyDescent="0.25">
      <c r="A477" s="13">
        <v>819</v>
      </c>
      <c r="B477" s="5">
        <f>VLOOKUP(A477,'ESO dumped ZoneData'!$A$3:$F$9999,2,FALSE)</f>
        <v>444</v>
      </c>
      <c r="C477" s="5">
        <f>VLOOKUP(A477,'ESO dumped ZoneData'!$A$3:$F$9999,3,FALSE)</f>
        <v>816</v>
      </c>
      <c r="D477" s="3" t="str">
        <f>VLOOKUP(A477,'ESO dumped ZoneData'!$A$3:$F$9999,4,FALSE)</f>
        <v>Das al-Danobia-Grabmal</v>
      </c>
      <c r="E477" s="3" t="str">
        <f>VLOOKUP(A477,'ESO dumped ZoneData'!$A$3:$F$9999,5,FALSE)</f>
        <v>Al-Danobia Tomb</v>
      </c>
      <c r="F477" s="3" t="str">
        <f>VLOOKUP(A477,'ESO dumped ZoneData'!$A$3:$F$9999,6,FALSE)</f>
        <v>Le Tombeau d'al-Danobia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5"/>
        <v>Hews Fluch</v>
      </c>
      <c r="J477" s="3" t="str">
        <f t="shared" si="46"/>
        <v>Hew's Bane</v>
      </c>
      <c r="K477" s="3" t="str">
        <f t="shared" si="47"/>
        <v>Le Trépas des Cognées</v>
      </c>
      <c r="L477" s="21">
        <f t="shared" si="43"/>
        <v>819</v>
      </c>
      <c r="M477" s="21">
        <f t="shared" si="44"/>
        <v>816</v>
      </c>
      <c r="N477">
        <v>3</v>
      </c>
      <c r="O477" s="3" t="str">
        <f>VLOOKUP(N477,'LibSets constants'!$A$2:$B$999,2,FALSE)</f>
        <v>DLC_THIEVES_GUILD</v>
      </c>
      <c r="P477" s="3" t="str">
        <f>VLOOKUP(N477,'LibSets constants'!$A$2:$C$999,3,FALSE)</f>
        <v>Thieves Guild</v>
      </c>
    </row>
    <row r="478" spans="1:16" x14ac:dyDescent="0.25">
      <c r="A478" s="13">
        <v>820</v>
      </c>
      <c r="B478" s="5">
        <f>VLOOKUP(A478,'ESO dumped ZoneData'!$A$3:$F$9999,2,FALSE)</f>
        <v>445</v>
      </c>
      <c r="C478" s="5">
        <f>VLOOKUP(A478,'ESO dumped ZoneData'!$A$3:$F$9999,3,FALSE)</f>
        <v>816</v>
      </c>
      <c r="D478" s="3" t="str">
        <f>VLOOKUP(A478,'ESO dumped ZoneData'!$A$3:$F$9999,4,FALSE)</f>
        <v>Hubalajads Palast</v>
      </c>
      <c r="E478" s="3" t="str">
        <f>VLOOKUP(A478,'ESO dumped ZoneData'!$A$3:$F$9999,5,FALSE)</f>
        <v>Hubalajad Palace</v>
      </c>
      <c r="F478" s="3" t="str">
        <f>VLOOKUP(A478,'ESO dumped ZoneData'!$A$3:$F$9999,6,FALSE)</f>
        <v>Le palais d'Hubalajad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5"/>
        <v>Hews Fluch</v>
      </c>
      <c r="J478" s="3" t="str">
        <f t="shared" si="46"/>
        <v>Hew's Bane</v>
      </c>
      <c r="K478" s="3" t="str">
        <f t="shared" si="47"/>
        <v>Le Trépas des Cognées</v>
      </c>
      <c r="L478" s="21">
        <f t="shared" si="43"/>
        <v>820</v>
      </c>
      <c r="M478" s="21">
        <f t="shared" si="44"/>
        <v>816</v>
      </c>
      <c r="N478">
        <v>3</v>
      </c>
      <c r="O478" s="3" t="str">
        <f>VLOOKUP(N478,'LibSets constants'!$A$2:$B$999,2,FALSE)</f>
        <v>DLC_THIEVES_GUILD</v>
      </c>
      <c r="P478" s="3" t="str">
        <f>VLOOKUP(N478,'LibSets constants'!$A$2:$C$999,3,FALSE)</f>
        <v>Thieves Guild</v>
      </c>
    </row>
    <row r="479" spans="1:16" x14ac:dyDescent="0.25">
      <c r="A479" s="13">
        <v>821</v>
      </c>
      <c r="B479" s="5">
        <f>VLOOKUP(A479,'ESO dumped ZoneData'!$A$3:$F$9999,2,FALSE)</f>
        <v>446</v>
      </c>
      <c r="C479" s="5">
        <f>VLOOKUP(A479,'ESO dumped ZoneData'!$A$3:$F$9999,3,FALSE)</f>
        <v>816</v>
      </c>
      <c r="D479" s="3" t="str">
        <f>VLOOKUP(A479,'ESO dumped ZoneData'!$A$3:$F$9999,4,FALSE)</f>
        <v>Diebesnest</v>
      </c>
      <c r="E479" s="3" t="str">
        <f>VLOOKUP(A479,'ESO dumped ZoneData'!$A$3:$F$9999,5,FALSE)</f>
        <v>Thieves Den</v>
      </c>
      <c r="F479" s="3" t="str">
        <f>VLOOKUP(A479,'ESO dumped ZoneData'!$A$3:$F$9999,6,FALSE)</f>
        <v>L’Antre des voleurs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5"/>
        <v>Hews Fluch</v>
      </c>
      <c r="J479" s="3" t="str">
        <f t="shared" si="46"/>
        <v>Hew's Bane</v>
      </c>
      <c r="K479" s="3" t="str">
        <f t="shared" si="47"/>
        <v>Le Trépas des Cognées</v>
      </c>
      <c r="L479" s="21">
        <f t="shared" si="43"/>
        <v>821</v>
      </c>
      <c r="M479" s="21">
        <f t="shared" si="44"/>
        <v>816</v>
      </c>
      <c r="N479">
        <v>3</v>
      </c>
      <c r="O479" s="3" t="str">
        <f>VLOOKUP(N479,'LibSets constants'!$A$2:$B$999,2,FALSE)</f>
        <v>DLC_THIEVES_GUILD</v>
      </c>
      <c r="P479" s="3" t="str">
        <f>VLOOKUP(N479,'LibSets constants'!$A$2:$C$999,3,FALSE)</f>
        <v>Thieves Guild</v>
      </c>
    </row>
    <row r="480" spans="1:16" x14ac:dyDescent="0.25">
      <c r="A480" s="13">
        <v>823</v>
      </c>
      <c r="B480" s="5">
        <f>VLOOKUP(A480,'ESO dumped ZoneData'!$A$3:$F$9999,2,FALSE)</f>
        <v>447</v>
      </c>
      <c r="C480" s="5">
        <f>VLOOKUP(A480,'ESO dumped ZoneData'!$A$3:$F$9999,3,FALSE)</f>
        <v>823</v>
      </c>
      <c r="D480" s="3" t="str">
        <f>VLOOKUP(A480,'ESO dumped ZoneData'!$A$3:$F$9999,4,FALSE)</f>
        <v>Die Goldküste</v>
      </c>
      <c r="E480" s="3" t="str">
        <f>VLOOKUP(A480,'ESO dumped ZoneData'!$A$3:$F$9999,5,FALSE)</f>
        <v>Gold Coast</v>
      </c>
      <c r="F480" s="3" t="str">
        <f>VLOOKUP(A480,'ESO dumped ZoneData'!$A$3:$F$9999,6,FALSE)</f>
        <v>La Côte d'or</v>
      </c>
      <c r="G480" s="3" t="str">
        <f t="array" ref="G480">IF(OR(EXACT(A480,'ESO Dungeon constants'!$F$3:$F$987)),"X","")</f>
        <v/>
      </c>
      <c r="H480" s="3" t="str">
        <f t="shared" si="42"/>
        <v>X</v>
      </c>
      <c r="I480" s="3" t="str">
        <f t="shared" si="45"/>
        <v/>
      </c>
      <c r="J480" s="3" t="str">
        <f t="shared" si="46"/>
        <v/>
      </c>
      <c r="K480" s="3" t="str">
        <f t="shared" si="47"/>
        <v/>
      </c>
      <c r="L480" s="21">
        <f t="shared" si="43"/>
        <v>823</v>
      </c>
      <c r="M480" s="21">
        <f t="shared" si="44"/>
        <v>823</v>
      </c>
      <c r="N480">
        <v>4</v>
      </c>
      <c r="O480" s="3" t="str">
        <f>VLOOKUP(N480,'LibSets constants'!$A$2:$B$999,2,FALSE)</f>
        <v>DLC_DARK_BROTHERHOOD</v>
      </c>
      <c r="P480" s="3" t="str">
        <f>VLOOKUP(N480,'LibSets constants'!$A$2:$C$999,3,FALSE)</f>
        <v>Dark Brotherhood</v>
      </c>
    </row>
    <row r="481" spans="1:16" x14ac:dyDescent="0.25">
      <c r="A481" s="13">
        <v>824</v>
      </c>
      <c r="B481" s="5">
        <f>VLOOKUP(A481,'ESO dumped ZoneData'!$A$3:$F$9999,2,FALSE)</f>
        <v>448</v>
      </c>
      <c r="C481" s="5">
        <f>VLOOKUP(A481,'ESO dumped ZoneData'!$A$3:$F$9999,3,FALSE)</f>
        <v>823</v>
      </c>
      <c r="D481" s="3" t="str">
        <f>VLOOKUP(A481,'ESO dumped ZoneData'!$A$3:$F$9999,4,FALSE)</f>
        <v>Die Hrotahöhle</v>
      </c>
      <c r="E481" s="3" t="str">
        <f>VLOOKUP(A481,'ESO dumped ZoneData'!$A$3:$F$9999,5,FALSE)</f>
        <v>Hrota Cave</v>
      </c>
      <c r="F481" s="3" t="str">
        <f>VLOOKUP(A481,'ESO dumped ZoneData'!$A$3:$F$9999,6,FALSE)</f>
        <v>La grotte de Hrota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5"/>
        <v>Die Goldküste</v>
      </c>
      <c r="J481" s="3" t="str">
        <f t="shared" si="46"/>
        <v>Gold Coast</v>
      </c>
      <c r="K481" s="3" t="str">
        <f t="shared" si="47"/>
        <v>La Côte d'or</v>
      </c>
      <c r="L481" s="21">
        <f t="shared" si="43"/>
        <v>824</v>
      </c>
      <c r="M481" s="21">
        <f t="shared" si="44"/>
        <v>823</v>
      </c>
      <c r="N481">
        <v>4</v>
      </c>
      <c r="O481" s="3" t="str">
        <f>VLOOKUP(N481,'LibSets constants'!$A$2:$B$999,2,FALSE)</f>
        <v>DLC_DARK_BROTHERHOOD</v>
      </c>
      <c r="P481" s="3" t="str">
        <f>VLOOKUP(N481,'LibSets constants'!$A$2:$C$999,3,FALSE)</f>
        <v>Dark Brotherhood</v>
      </c>
    </row>
    <row r="482" spans="1:16" x14ac:dyDescent="0.25">
      <c r="A482" s="13">
        <v>825</v>
      </c>
      <c r="B482" s="5">
        <f>VLOOKUP(A482,'ESO dumped ZoneData'!$A$3:$F$9999,2,FALSE)</f>
        <v>449</v>
      </c>
      <c r="C482" s="5">
        <f>VLOOKUP(A482,'ESO dumped ZoneData'!$A$3:$F$9999,3,FALSE)</f>
        <v>823</v>
      </c>
      <c r="D482" s="3" t="str">
        <f>VLOOKUP(A482,'ESO dumped ZoneData'!$A$3:$F$9999,4,FALSE)</f>
        <v>Garlas Agea</v>
      </c>
      <c r="E482" s="3" t="str">
        <f>VLOOKUP(A482,'ESO dumped ZoneData'!$A$3:$F$9999,5,FALSE)</f>
        <v>Garlas Agea</v>
      </c>
      <c r="F482" s="3" t="str">
        <f>VLOOKUP(A482,'ESO dumped ZoneData'!$A$3:$F$9999,6,FALSE)</f>
        <v>Garlas Agéa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5"/>
        <v>Die Goldküste</v>
      </c>
      <c r="J482" s="3" t="str">
        <f t="shared" si="46"/>
        <v>Gold Coast</v>
      </c>
      <c r="K482" s="3" t="str">
        <f t="shared" si="47"/>
        <v>La Côte d'or</v>
      </c>
      <c r="L482" s="21">
        <f t="shared" si="43"/>
        <v>825</v>
      </c>
      <c r="M482" s="21">
        <f t="shared" si="44"/>
        <v>823</v>
      </c>
      <c r="N482">
        <v>4</v>
      </c>
      <c r="O482" s="3" t="str">
        <f>VLOOKUP(N482,'LibSets constants'!$A$2:$B$999,2,FALSE)</f>
        <v>DLC_DARK_BROTHERHOOD</v>
      </c>
      <c r="P482" s="3" t="str">
        <f>VLOOKUP(N482,'LibSets constants'!$A$2:$C$999,3,FALSE)</f>
        <v>Dark Brotherhood</v>
      </c>
    </row>
    <row r="483" spans="1:16" x14ac:dyDescent="0.25">
      <c r="A483" s="13">
        <v>826</v>
      </c>
      <c r="B483" s="5">
        <f>VLOOKUP(A483,'ESO dumped ZoneData'!$A$3:$F$9999,2,FALSE)</f>
        <v>450</v>
      </c>
      <c r="C483" s="5">
        <f>VLOOKUP(A483,'ESO dumped ZoneData'!$A$3:$F$9999,3,FALSE)</f>
        <v>823</v>
      </c>
      <c r="D483" s="3" t="str">
        <f>VLOOKUP(A483,'ESO dumped ZoneData'!$A$3:$F$9999,4,FALSE)</f>
        <v>Freistatt der Dunklen Bruderschaft</v>
      </c>
      <c r="E483" s="3" t="str">
        <f>VLOOKUP(A483,'ESO dumped ZoneData'!$A$3:$F$9999,5,FALSE)</f>
        <v>Dark Brotherhood Sanctuary</v>
      </c>
      <c r="F483" s="3" t="str">
        <f>VLOOKUP(A483,'ESO dumped ZoneData'!$A$3:$F$9999,6,FALSE)</f>
        <v>Sanctuaire de la Confrérie noire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5"/>
        <v>Die Goldküste</v>
      </c>
      <c r="J483" s="3" t="str">
        <f t="shared" si="46"/>
        <v>Gold Coast</v>
      </c>
      <c r="K483" s="3" t="str">
        <f t="shared" si="47"/>
        <v>La Côte d'or</v>
      </c>
      <c r="L483" s="21">
        <f t="shared" si="43"/>
        <v>826</v>
      </c>
      <c r="M483" s="21">
        <f t="shared" si="44"/>
        <v>823</v>
      </c>
      <c r="N483">
        <v>4</v>
      </c>
      <c r="O483" s="3" t="str">
        <f>VLOOKUP(N483,'LibSets constants'!$A$2:$B$999,2,FALSE)</f>
        <v>DLC_DARK_BROTHERHOOD</v>
      </c>
      <c r="P483" s="3" t="str">
        <f>VLOOKUP(N483,'LibSets constants'!$A$2:$C$999,3,FALSE)</f>
        <v>Dark Brotherhood</v>
      </c>
    </row>
    <row r="484" spans="1:16" x14ac:dyDescent="0.25">
      <c r="A484" s="13">
        <v>827</v>
      </c>
      <c r="B484" s="5">
        <f>VLOOKUP(A484,'ESO dumped ZoneData'!$A$3:$F$9999,2,FALSE)</f>
        <v>451</v>
      </c>
      <c r="C484" s="5">
        <f>VLOOKUP(A484,'ESO dumped ZoneData'!$A$3:$F$9999,3,FALSE)</f>
        <v>823</v>
      </c>
      <c r="D484" s="3" t="str">
        <f>VLOOKUP(A484,'ESO dumped ZoneData'!$A$3:$F$9999,4,FALSE)</f>
        <v>Das Jarol-Anwesen</v>
      </c>
      <c r="E484" s="3" t="str">
        <f>VLOOKUP(A484,'ESO dumped ZoneData'!$A$3:$F$9999,5,FALSE)</f>
        <v>Jarol Estate</v>
      </c>
      <c r="F484" s="3" t="str">
        <f>VLOOKUP(A484,'ESO dumped ZoneData'!$A$3:$F$9999,6,FALSE)</f>
        <v>La Propriété Jarol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5"/>
        <v>Die Goldküste</v>
      </c>
      <c r="J484" s="3" t="str">
        <f t="shared" si="46"/>
        <v>Gold Coast</v>
      </c>
      <c r="K484" s="3" t="str">
        <f t="shared" si="47"/>
        <v>La Côte d'or</v>
      </c>
      <c r="L484" s="21">
        <f t="shared" si="43"/>
        <v>827</v>
      </c>
      <c r="M484" s="21">
        <f t="shared" si="44"/>
        <v>823</v>
      </c>
      <c r="N484">
        <v>4</v>
      </c>
      <c r="O484" s="3" t="str">
        <f>VLOOKUP(N484,'LibSets constants'!$A$2:$B$999,2,FALSE)</f>
        <v>DLC_DARK_BROTHERHOOD</v>
      </c>
      <c r="P484" s="3" t="str">
        <f>VLOOKUP(N484,'LibSets constants'!$A$2:$C$999,3,FALSE)</f>
        <v>Dark Brotherhood</v>
      </c>
    </row>
    <row r="485" spans="1:16" x14ac:dyDescent="0.25">
      <c r="A485" s="13">
        <v>828</v>
      </c>
      <c r="B485" s="5">
        <f>VLOOKUP(A485,'ESO dumped ZoneData'!$A$3:$F$9999,2,FALSE)</f>
        <v>452</v>
      </c>
      <c r="C485" s="5">
        <f>VLOOKUP(A485,'ESO dumped ZoneData'!$A$3:$F$9999,3,FALSE)</f>
        <v>823</v>
      </c>
      <c r="D485" s="3" t="str">
        <f>VLOOKUP(A485,'ESO dumped ZoneData'!$A$3:$F$9999,4,FALSE)</f>
        <v>Das at-Himah-Anwesen</v>
      </c>
      <c r="E485" s="3" t="str">
        <f>VLOOKUP(A485,'ESO dumped ZoneData'!$A$3:$F$9999,5,FALSE)</f>
        <v>At-Himah Estate</v>
      </c>
      <c r="F485" s="3" t="str">
        <f>VLOOKUP(A485,'ESO dumped ZoneData'!$A$3:$F$9999,6,FALSE)</f>
        <v>La Propriété at-Himah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5"/>
        <v>Die Goldküste</v>
      </c>
      <c r="J485" s="3" t="str">
        <f t="shared" si="46"/>
        <v>Gold Coast</v>
      </c>
      <c r="K485" s="3" t="str">
        <f t="shared" si="47"/>
        <v>La Côte d'or</v>
      </c>
      <c r="L485" s="21">
        <f t="shared" si="43"/>
        <v>828</v>
      </c>
      <c r="M485" s="21">
        <f t="shared" si="44"/>
        <v>823</v>
      </c>
      <c r="N485">
        <v>4</v>
      </c>
      <c r="O485" s="3" t="str">
        <f>VLOOKUP(N485,'LibSets constants'!$A$2:$B$999,2,FALSE)</f>
        <v>DLC_DARK_BROTHERHOOD</v>
      </c>
      <c r="P485" s="3" t="str">
        <f>VLOOKUP(N485,'LibSets constants'!$A$2:$C$999,3,FALSE)</f>
        <v>Dark Brotherhood</v>
      </c>
    </row>
    <row r="486" spans="1:16" x14ac:dyDescent="0.25">
      <c r="A486" s="13">
        <v>829</v>
      </c>
      <c r="B486" s="5">
        <f>VLOOKUP(A486,'ESO dumped ZoneData'!$A$3:$F$9999,2,FALSE)</f>
        <v>453</v>
      </c>
      <c r="C486" s="5">
        <f>VLOOKUP(A486,'ESO dumped ZoneData'!$A$3:$F$9999,3,FALSE)</f>
        <v>823</v>
      </c>
      <c r="D486" s="3" t="str">
        <f>VLOOKUP(A486,'ESO dumped ZoneData'!$A$3:$F$9999,4,FALSE)</f>
        <v>Rittersgrab</v>
      </c>
      <c r="E486" s="3" t="str">
        <f>VLOOKUP(A486,'ESO dumped ZoneData'!$A$3:$F$9999,5,FALSE)</f>
        <v>Knightsgrave</v>
      </c>
      <c r="F486" s="3" t="str">
        <f>VLOOKUP(A486,'ESO dumped ZoneData'!$A$3:$F$9999,6,FALSE)</f>
        <v>Chevaliers-en-terre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5"/>
        <v>Die Goldküste</v>
      </c>
      <c r="J486" s="3" t="str">
        <f t="shared" si="46"/>
        <v>Gold Coast</v>
      </c>
      <c r="K486" s="3" t="str">
        <f t="shared" si="47"/>
        <v>La Côte d'or</v>
      </c>
      <c r="L486" s="21">
        <f t="shared" si="43"/>
        <v>829</v>
      </c>
      <c r="M486" s="21">
        <f t="shared" si="44"/>
        <v>823</v>
      </c>
      <c r="N486">
        <v>4</v>
      </c>
      <c r="O486" s="3" t="str">
        <f>VLOOKUP(N486,'LibSets constants'!$A$2:$B$999,2,FALSE)</f>
        <v>DLC_DARK_BROTHERHOOD</v>
      </c>
      <c r="P486" s="3" t="str">
        <f>VLOOKUP(N486,'LibSets constants'!$A$2:$C$999,3,FALSE)</f>
        <v>Dark Brotherhood</v>
      </c>
    </row>
    <row r="487" spans="1:16" x14ac:dyDescent="0.25">
      <c r="A487" s="13">
        <v>831</v>
      </c>
      <c r="B487" s="5">
        <f>VLOOKUP(A487,'ESO dumped ZoneData'!$A$3:$F$9999,2,FALSE)</f>
        <v>454</v>
      </c>
      <c r="C487" s="5">
        <f>VLOOKUP(A487,'ESO dumped ZoneData'!$A$3:$F$9999,3,FALSE)</f>
        <v>823</v>
      </c>
      <c r="D487" s="3" t="str">
        <f>VLOOKUP(A487,'ESO dumped ZoneData'!$A$3:$F$9999,4,FALSE)</f>
        <v>Das Kastell von Anwil</v>
      </c>
      <c r="E487" s="3" t="str">
        <f>VLOOKUP(A487,'ESO dumped ZoneData'!$A$3:$F$9999,5,FALSE)</f>
        <v>Anvil Castle</v>
      </c>
      <c r="F487" s="3" t="str">
        <f>VLOOKUP(A487,'ESO dumped ZoneData'!$A$3:$F$9999,6,FALSE)</f>
        <v>Le château de Cœur-Enclume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5"/>
        <v>Die Goldküste</v>
      </c>
      <c r="J487" s="3" t="str">
        <f t="shared" si="46"/>
        <v>Gold Coast</v>
      </c>
      <c r="K487" s="3" t="str">
        <f t="shared" si="47"/>
        <v>La Côte d'or</v>
      </c>
      <c r="L487" s="21">
        <f t="shared" si="43"/>
        <v>831</v>
      </c>
      <c r="M487" s="21">
        <f t="shared" si="44"/>
        <v>823</v>
      </c>
      <c r="N487">
        <v>4</v>
      </c>
      <c r="O487" s="3" t="str">
        <f>VLOOKUP(N487,'LibSets constants'!$A$2:$B$999,2,FALSE)</f>
        <v>DLC_DARK_BROTHERHOOD</v>
      </c>
      <c r="P487" s="3" t="str">
        <f>VLOOKUP(N487,'LibSets constants'!$A$2:$C$999,3,FALSE)</f>
        <v>Dark Brotherhood</v>
      </c>
    </row>
    <row r="488" spans="1:16" x14ac:dyDescent="0.25">
      <c r="A488" s="13">
        <v>832</v>
      </c>
      <c r="B488" s="5">
        <f>VLOOKUP(A488,'ESO dumped ZoneData'!$A$3:$F$9999,2,FALSE)</f>
        <v>455</v>
      </c>
      <c r="C488" s="5">
        <f>VLOOKUP(A488,'ESO dumped ZoneData'!$A$3:$F$9999,3,FALSE)</f>
        <v>823</v>
      </c>
      <c r="D488" s="3" t="str">
        <f>VLOOKUP(A488,'ESO dumped ZoneData'!$A$3:$F$9999,4,FALSE)</f>
        <v>Das Kastell Kvatch</v>
      </c>
      <c r="E488" s="3" t="str">
        <f>VLOOKUP(A488,'ESO dumped ZoneData'!$A$3:$F$9999,5,FALSE)</f>
        <v>Castle Kvatch</v>
      </c>
      <c r="F488" s="3" t="str">
        <f>VLOOKUP(A488,'ESO dumped ZoneData'!$A$3:$F$9999,6,FALSE)</f>
        <v>Le château Kvatch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5"/>
        <v>Die Goldküste</v>
      </c>
      <c r="J488" s="3" t="str">
        <f t="shared" si="46"/>
        <v>Gold Coast</v>
      </c>
      <c r="K488" s="3" t="str">
        <f t="shared" si="47"/>
        <v>La Côte d'or</v>
      </c>
      <c r="L488" s="21">
        <f t="shared" si="43"/>
        <v>832</v>
      </c>
      <c r="M488" s="21">
        <f t="shared" si="44"/>
        <v>823</v>
      </c>
      <c r="N488">
        <v>4</v>
      </c>
      <c r="O488" s="3" t="str">
        <f>VLOOKUP(N488,'LibSets constants'!$A$2:$B$999,2,FALSE)</f>
        <v>DLC_DARK_BROTHERHOOD</v>
      </c>
      <c r="P488" s="3" t="str">
        <f>VLOOKUP(N488,'LibSets constants'!$A$2:$C$999,3,FALSE)</f>
        <v>Dark Brotherhood</v>
      </c>
    </row>
    <row r="489" spans="1:16" x14ac:dyDescent="0.25">
      <c r="A489" s="13">
        <v>833</v>
      </c>
      <c r="B489" s="5">
        <f>VLOOKUP(A489,'ESO dumped ZoneData'!$A$3:$F$9999,2,FALSE)</f>
        <v>456</v>
      </c>
      <c r="C489" s="5">
        <f>VLOOKUP(A489,'ESO dumped ZoneData'!$A$3:$F$9999,3,FALSE)</f>
        <v>823</v>
      </c>
      <c r="D489" s="3" t="str">
        <f>VLOOKUP(A489,'ESO dumped ZoneData'!$A$3:$F$9999,4,FALSE)</f>
        <v>Die Enklave des Stundenglases</v>
      </c>
      <c r="E489" s="3" t="str">
        <f>VLOOKUP(A489,'ESO dumped ZoneData'!$A$3:$F$9999,5,FALSE)</f>
        <v>Enclave of the Hourglass</v>
      </c>
      <c r="F489" s="3" t="str">
        <f>VLOOKUP(A489,'ESO dumped ZoneData'!$A$3:$F$9999,6,FALSE)</f>
        <v>L’enclave du Sablier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5"/>
        <v>Die Goldküste</v>
      </c>
      <c r="J489" s="3" t="str">
        <f t="shared" si="46"/>
        <v>Gold Coast</v>
      </c>
      <c r="K489" s="3" t="str">
        <f t="shared" si="47"/>
        <v>La Côte d'or</v>
      </c>
      <c r="L489" s="21">
        <f t="shared" si="43"/>
        <v>833</v>
      </c>
      <c r="M489" s="21">
        <f t="shared" si="44"/>
        <v>823</v>
      </c>
      <c r="N489">
        <v>4</v>
      </c>
      <c r="O489" s="3" t="str">
        <f>VLOOKUP(N489,'LibSets constants'!$A$2:$B$999,2,FALSE)</f>
        <v>DLC_DARK_BROTHERHOOD</v>
      </c>
      <c r="P489" s="3" t="str">
        <f>VLOOKUP(N489,'LibSets constants'!$A$2:$C$999,3,FALSE)</f>
        <v>Dark Brotherhood</v>
      </c>
    </row>
    <row r="490" spans="1:16" x14ac:dyDescent="0.25">
      <c r="A490" s="13">
        <v>834</v>
      </c>
      <c r="B490" s="5">
        <f>VLOOKUP(A490,'ESO dumped ZoneData'!$A$3:$F$9999,2,FALSE)</f>
        <v>457</v>
      </c>
      <c r="C490" s="5">
        <f>VLOOKUP(A490,'ESO dumped ZoneData'!$A$3:$F$9999,3,FALSE)</f>
        <v>816</v>
      </c>
      <c r="D490" s="3" t="str">
        <f>VLOOKUP(A490,'ESO dumped ZoneData'!$A$3:$F$9999,4,FALSE)</f>
        <v>Die Fulstrom-Heimstätte</v>
      </c>
      <c r="E490" s="3" t="str">
        <f>VLOOKUP(A490,'ESO dumped ZoneData'!$A$3:$F$9999,5,FALSE)</f>
        <v>Fulstrom Homestead</v>
      </c>
      <c r="F490" s="3" t="str">
        <f>VLOOKUP(A490,'ESO dumped ZoneData'!$A$3:$F$9999,6,FALSE)</f>
        <v>Le domaine de Fulstrom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5"/>
        <v>Hews Fluch</v>
      </c>
      <c r="J490" s="3" t="str">
        <f t="shared" si="46"/>
        <v>Hew's Bane</v>
      </c>
      <c r="K490" s="3" t="str">
        <f t="shared" si="47"/>
        <v>Le Trépas des Cognées</v>
      </c>
      <c r="L490" s="21">
        <f t="shared" si="43"/>
        <v>834</v>
      </c>
      <c r="M490" s="21">
        <f t="shared" si="44"/>
        <v>816</v>
      </c>
      <c r="N490">
        <v>3</v>
      </c>
      <c r="O490" s="3" t="str">
        <f>VLOOKUP(N490,'LibSets constants'!$A$2:$B$999,2,FALSE)</f>
        <v>DLC_THIEVES_GUILD</v>
      </c>
      <c r="P490" s="3" t="str">
        <f>VLOOKUP(N490,'LibSets constants'!$A$2:$C$999,3,FALSE)</f>
        <v>Thieves Guild</v>
      </c>
    </row>
    <row r="491" spans="1:16" x14ac:dyDescent="0.25">
      <c r="A491" s="13">
        <v>836</v>
      </c>
      <c r="B491" s="5">
        <f>VLOOKUP(A491,'ESO dumped ZoneData'!$A$3:$F$9999,2,FALSE)</f>
        <v>458</v>
      </c>
      <c r="C491" s="5">
        <f>VLOOKUP(A491,'ESO dumped ZoneData'!$A$3:$F$9999,3,FALSE)</f>
        <v>823</v>
      </c>
      <c r="D491" s="3" t="str">
        <f>VLOOKUP(A491,'ESO dumped ZoneData'!$A$3:$F$9999,4,FALSE)</f>
        <v>Die Kathedrale von Akatosh</v>
      </c>
      <c r="E491" s="3" t="str">
        <f>VLOOKUP(A491,'ESO dumped ZoneData'!$A$3:$F$9999,5,FALSE)</f>
        <v>Cathedral of Akatosh</v>
      </c>
      <c r="F491" s="3" t="str">
        <f>VLOOKUP(A491,'ESO dumped ZoneData'!$A$3:$F$9999,6,FALSE)</f>
        <v>La cathédrale d'Akatosh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5"/>
        <v>Die Goldküste</v>
      </c>
      <c r="J491" s="3" t="str">
        <f t="shared" si="46"/>
        <v>Gold Coast</v>
      </c>
      <c r="K491" s="3" t="str">
        <f t="shared" si="47"/>
        <v>La Côte d'or</v>
      </c>
      <c r="L491" s="21">
        <f t="shared" si="43"/>
        <v>836</v>
      </c>
      <c r="M491" s="21">
        <f t="shared" si="44"/>
        <v>823</v>
      </c>
      <c r="N491">
        <v>4</v>
      </c>
      <c r="O491" s="3" t="str">
        <f>VLOOKUP(N491,'LibSets constants'!$A$2:$B$999,2,FALSE)</f>
        <v>DLC_DARK_BROTHERHOOD</v>
      </c>
      <c r="P491" s="3" t="str">
        <f>VLOOKUP(N491,'LibSets constants'!$A$2:$C$999,3,FALSE)</f>
        <v>Dark Brotherhood</v>
      </c>
    </row>
    <row r="492" spans="1:16" x14ac:dyDescent="0.25">
      <c r="A492" s="13">
        <v>837</v>
      </c>
      <c r="B492" s="5">
        <f>VLOOKUP(A492,'ESO dumped ZoneData'!$A$3:$F$9999,2,FALSE)</f>
        <v>459</v>
      </c>
      <c r="C492" s="5">
        <f>VLOOKUP(A492,'ESO dumped ZoneData'!$A$3:$F$9999,3,FALSE)</f>
        <v>823</v>
      </c>
      <c r="D492" s="3" t="str">
        <f>VLOOKUP(A492,'ESO dumped ZoneData'!$A$3:$F$9999,4,FALSE)</f>
        <v>Der Anwil-Unterschlupf</v>
      </c>
      <c r="E492" s="3" t="str">
        <f>VLOOKUP(A492,'ESO dumped ZoneData'!$A$3:$F$9999,5,FALSE)</f>
        <v>Anvil Outlaws Refuge</v>
      </c>
      <c r="F492" s="3" t="str">
        <f>VLOOKUP(A492,'ESO dumped ZoneData'!$A$3:$F$9999,6,FALSE)</f>
        <v>Refuge de hors-la-loi de Cœur-Enclume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5"/>
        <v>Die Goldküste</v>
      </c>
      <c r="J492" s="3" t="str">
        <f t="shared" si="46"/>
        <v>Gold Coast</v>
      </c>
      <c r="K492" s="3" t="str">
        <f t="shared" si="47"/>
        <v>La Côte d'or</v>
      </c>
      <c r="L492" s="21">
        <f t="shared" si="43"/>
        <v>837</v>
      </c>
      <c r="M492" s="21">
        <f t="shared" si="44"/>
        <v>823</v>
      </c>
      <c r="N492">
        <v>4</v>
      </c>
      <c r="O492" s="3" t="str">
        <f>VLOOKUP(N492,'LibSets constants'!$A$2:$B$999,2,FALSE)</f>
        <v>DLC_DARK_BROTHERHOOD</v>
      </c>
      <c r="P492" s="3" t="str">
        <f>VLOOKUP(N492,'LibSets constants'!$A$2:$C$999,3,FALSE)</f>
        <v>Dark Brotherhood</v>
      </c>
    </row>
    <row r="493" spans="1:16" x14ac:dyDescent="0.25">
      <c r="A493" s="13">
        <v>841</v>
      </c>
      <c r="B493" s="5">
        <f>VLOOKUP(A493,'ESO dumped ZoneData'!$A$3:$F$9999,2,FALSE)</f>
        <v>460</v>
      </c>
      <c r="C493" s="5">
        <f>VLOOKUP(A493,'ESO dumped ZoneData'!$A$3:$F$9999,3,FALSE)</f>
        <v>823</v>
      </c>
      <c r="D493" s="3" t="str">
        <f>VLOOKUP(A493,'ESO dumped ZoneData'!$A$3:$F$9999,4,FALSE)</f>
        <v>Der Holzfällerpfad durch die Jerallberge</v>
      </c>
      <c r="E493" s="3" t="str">
        <f>VLOOKUP(A493,'ESO dumped ZoneData'!$A$3:$F$9999,5,FALSE)</f>
        <v>Jerall Mountains Logging Track</v>
      </c>
      <c r="F493" s="3" t="str">
        <f>VLOOKUP(A493,'ESO dumped ZoneData'!$A$3:$F$9999,6,FALSE)</f>
        <v>La piste de bûcherons des monts Jerall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5"/>
        <v>Die Goldküste</v>
      </c>
      <c r="J493" s="3" t="str">
        <f t="shared" si="46"/>
        <v>Gold Coast</v>
      </c>
      <c r="K493" s="3" t="str">
        <f t="shared" si="47"/>
        <v>La Côte d'or</v>
      </c>
      <c r="L493" s="21">
        <f t="shared" si="43"/>
        <v>841</v>
      </c>
      <c r="M493" s="21">
        <f t="shared" si="44"/>
        <v>823</v>
      </c>
      <c r="N493">
        <v>4</v>
      </c>
      <c r="O493" s="3" t="str">
        <f>VLOOKUP(N493,'LibSets constants'!$A$2:$B$999,2,FALSE)</f>
        <v>DLC_DARK_BROTHERHOOD</v>
      </c>
      <c r="P493" s="3" t="str">
        <f>VLOOKUP(N493,'LibSets constants'!$A$2:$C$999,3,FALSE)</f>
        <v>Dark Brotherhood</v>
      </c>
    </row>
    <row r="494" spans="1:16" x14ac:dyDescent="0.25">
      <c r="A494" s="13">
        <v>842</v>
      </c>
      <c r="B494" s="5">
        <f>VLOOKUP(A494,'ESO dumped ZoneData'!$A$3:$F$9999,2,FALSE)</f>
        <v>461</v>
      </c>
      <c r="C494" s="5">
        <f>VLOOKUP(A494,'ESO dumped ZoneData'!$A$3:$F$9999,3,FALSE)</f>
        <v>823</v>
      </c>
      <c r="D494" s="3" t="str">
        <f>VLOOKUP(A494,'ESO dumped ZoneData'!$A$3:$F$9999,4,FALSE)</f>
        <v>Das Grenzland von Dunkelforst</v>
      </c>
      <c r="E494" s="3" t="str">
        <f>VLOOKUP(A494,'ESO dumped ZoneData'!$A$3:$F$9999,5,FALSE)</f>
        <v>Blackwood Borderlands</v>
      </c>
      <c r="F494" s="3" t="str">
        <f>VLOOKUP(A494,'ESO dumped ZoneData'!$A$3:$F$9999,6,FALSE)</f>
        <v>La frontière du Bois noir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5"/>
        <v>Die Goldküste</v>
      </c>
      <c r="J494" s="3" t="str">
        <f t="shared" si="46"/>
        <v>Gold Coast</v>
      </c>
      <c r="K494" s="3" t="str">
        <f t="shared" si="47"/>
        <v>La Côte d'or</v>
      </c>
      <c r="L494" s="21">
        <f t="shared" si="43"/>
        <v>842</v>
      </c>
      <c r="M494" s="21">
        <f t="shared" si="44"/>
        <v>823</v>
      </c>
      <c r="N494">
        <v>4</v>
      </c>
      <c r="O494" s="3" t="str">
        <f>VLOOKUP(N494,'LibSets constants'!$A$2:$B$999,2,FALSE)</f>
        <v>DLC_DARK_BROTHERHOOD</v>
      </c>
      <c r="P494" s="3" t="str">
        <f>VLOOKUP(N494,'LibSets constants'!$A$2:$C$999,3,FALSE)</f>
        <v>Dark Brotherhood</v>
      </c>
    </row>
    <row r="495" spans="1:16" x14ac:dyDescent="0.25">
      <c r="A495" s="13">
        <v>843</v>
      </c>
      <c r="B495" s="5">
        <f>VLOOKUP(A495,'ESO dumped ZoneData'!$A$3:$F$9999,2,FALSE)</f>
        <v>462</v>
      </c>
      <c r="C495" s="5">
        <f>VLOOKUP(A495,'ESO dumped ZoneData'!$A$3:$F$9999,3,FALSE)</f>
        <v>117</v>
      </c>
      <c r="D495" s="3" t="str">
        <f>VLOOKUP(A495,'ESO dumped ZoneData'!$A$3:$F$9999,4,FALSE)</f>
        <v>Die Ruinen von Mazzatun</v>
      </c>
      <c r="E495" s="3" t="str">
        <f>VLOOKUP(A495,'ESO dumped ZoneData'!$A$3:$F$9999,5,FALSE)</f>
        <v>Ruins of Mazzatun</v>
      </c>
      <c r="F495" s="3" t="str">
        <f>VLOOKUP(A495,'ESO dumped ZoneData'!$A$3:$F$9999,6,FALSE)</f>
        <v>Les Ruines de Mazzatun</v>
      </c>
      <c r="G495" s="3" t="str">
        <f t="array" ref="G495">IF(OR(EXACT(A495,'ESO Dungeon constants'!$F$3:$F$987)),"X","")</f>
        <v>X</v>
      </c>
      <c r="H495" s="3" t="str">
        <f t="shared" si="42"/>
        <v/>
      </c>
      <c r="I495" s="3" t="str">
        <f t="shared" si="45"/>
        <v>Schattenfenn</v>
      </c>
      <c r="J495" s="3" t="str">
        <f t="shared" si="46"/>
        <v>Shadowfen</v>
      </c>
      <c r="K495" s="3" t="str">
        <f t="shared" si="47"/>
        <v>Fangeombre</v>
      </c>
      <c r="L495" s="21">
        <f t="shared" si="43"/>
        <v>843</v>
      </c>
      <c r="M495" s="21">
        <f t="shared" si="44"/>
        <v>117</v>
      </c>
      <c r="N495">
        <v>0</v>
      </c>
      <c r="O495" s="3" t="str">
        <f>VLOOKUP(N495,'LibSets constants'!$A$2:$B$999,2,FALSE)</f>
        <v>DLC_BASE_GAME</v>
      </c>
      <c r="P495" s="3" t="str">
        <f>VLOOKUP(N495,'LibSets constants'!$A$2:$C$999,3,FALSE)</f>
        <v>Included in base game</v>
      </c>
    </row>
    <row r="496" spans="1:16" x14ac:dyDescent="0.25">
      <c r="A496" s="13">
        <v>844</v>
      </c>
      <c r="B496" s="5">
        <f>VLOOKUP(A496,'ESO dumped ZoneData'!$A$3:$F$9999,2,FALSE)</f>
        <v>463</v>
      </c>
      <c r="C496" s="5">
        <f>VLOOKUP(A496,'ESO dumped ZoneData'!$A$3:$F$9999,3,FALSE)</f>
        <v>816</v>
      </c>
      <c r="D496" s="3" t="str">
        <f>VLOOKUP(A496,'ESO dumped ZoneData'!$A$3:$F$9999,4,FALSE)</f>
        <v>Das Sulima-Herrenhaus</v>
      </c>
      <c r="E496" s="3" t="str">
        <f>VLOOKUP(A496,'ESO dumped ZoneData'!$A$3:$F$9999,5,FALSE)</f>
        <v>Sulima Mansion</v>
      </c>
      <c r="F496" s="3" t="str">
        <f>VLOOKUP(A496,'ESO dumped ZoneData'!$A$3:$F$9999,6,FALSE)</f>
        <v>Le Manoir de Sulima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5"/>
        <v>Hews Fluch</v>
      </c>
      <c r="J496" s="3" t="str">
        <f t="shared" si="46"/>
        <v>Hew's Bane</v>
      </c>
      <c r="K496" s="3" t="str">
        <f t="shared" si="47"/>
        <v>Le Trépas des Cognées</v>
      </c>
      <c r="L496" s="21">
        <f t="shared" si="43"/>
        <v>844</v>
      </c>
      <c r="M496" s="21">
        <f t="shared" si="44"/>
        <v>816</v>
      </c>
      <c r="N496">
        <v>3</v>
      </c>
      <c r="O496" s="3" t="str">
        <f>VLOOKUP(N496,'LibSets constants'!$A$2:$B$999,2,FALSE)</f>
        <v>DLC_THIEVES_GUILD</v>
      </c>
      <c r="P496" s="3" t="str">
        <f>VLOOKUP(N496,'LibSets constants'!$A$2:$C$999,3,FALSE)</f>
        <v>Thieves Guild</v>
      </c>
    </row>
    <row r="497" spans="1:16" x14ac:dyDescent="0.25">
      <c r="A497" s="13">
        <v>845</v>
      </c>
      <c r="B497" s="5">
        <f>VLOOKUP(A497,'ESO dumped ZoneData'!$A$3:$F$9999,2,FALSE)</f>
        <v>464</v>
      </c>
      <c r="C497" s="5">
        <f>VLOOKUP(A497,'ESO dumped ZoneData'!$A$3:$F$9999,3,FALSE)</f>
        <v>816</v>
      </c>
      <c r="D497" s="3" t="str">
        <f>VLOOKUP(A497,'ESO dumped ZoneData'!$A$3:$F$9999,4,FALSE)</f>
        <v>Das Velmont-Herrenhaus</v>
      </c>
      <c r="E497" s="3" t="str">
        <f>VLOOKUP(A497,'ESO dumped ZoneData'!$A$3:$F$9999,5,FALSE)</f>
        <v>Velmont Mansion</v>
      </c>
      <c r="F497" s="3" t="str">
        <f>VLOOKUP(A497,'ESO dumped ZoneData'!$A$3:$F$9999,6,FALSE)</f>
        <v>Le Manoir Velmont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5"/>
        <v>Hews Fluch</v>
      </c>
      <c r="J497" s="3" t="str">
        <f t="shared" si="46"/>
        <v>Hew's Bane</v>
      </c>
      <c r="K497" s="3" t="str">
        <f t="shared" si="47"/>
        <v>Le Trépas des Cognées</v>
      </c>
      <c r="L497" s="21">
        <f t="shared" si="43"/>
        <v>845</v>
      </c>
      <c r="M497" s="21">
        <f t="shared" si="44"/>
        <v>816</v>
      </c>
      <c r="N497">
        <v>3</v>
      </c>
      <c r="O497" s="3" t="str">
        <f>VLOOKUP(N497,'LibSets constants'!$A$2:$B$999,2,FALSE)</f>
        <v>DLC_THIEVES_GUILD</v>
      </c>
      <c r="P497" s="3" t="str">
        <f>VLOOKUP(N497,'LibSets constants'!$A$2:$C$999,3,FALSE)</f>
        <v>Thieves Guild</v>
      </c>
    </row>
    <row r="498" spans="1:16" x14ac:dyDescent="0.25">
      <c r="A498" s="13">
        <v>848</v>
      </c>
      <c r="B498" s="5">
        <f>VLOOKUP(A498,'ESO dumped ZoneData'!$A$3:$F$9999,2,FALSE)</f>
        <v>465</v>
      </c>
      <c r="C498" s="5">
        <f>VLOOKUP(A498,'ESO dumped ZoneData'!$A$3:$F$9999,3,FALSE)</f>
        <v>117</v>
      </c>
      <c r="D498" s="3" t="str">
        <f>VLOOKUP(A498,'ESO dumped ZoneData'!$A$3:$F$9999,4,FALSE)</f>
        <v>Die Wiege der Schatten</v>
      </c>
      <c r="E498" s="3" t="str">
        <f>VLOOKUP(A498,'ESO dumped ZoneData'!$A$3:$F$9999,5,FALSE)</f>
        <v>Cradle of Shadows</v>
      </c>
      <c r="F498" s="3" t="str">
        <f>VLOOKUP(A498,'ESO dumped ZoneData'!$A$3:$F$9999,6,FALSE)</f>
        <v>Le Berceau des ombres</v>
      </c>
      <c r="G498" s="3" t="str">
        <f t="array" ref="G498">IF(OR(EXACT(A498,'ESO Dungeon constants'!$F$3:$F$987)),"X","")</f>
        <v>X</v>
      </c>
      <c r="H498" s="3" t="str">
        <f t="shared" si="42"/>
        <v/>
      </c>
      <c r="I498" s="3" t="str">
        <f t="shared" si="45"/>
        <v>Schattenfenn</v>
      </c>
      <c r="J498" s="3" t="str">
        <f t="shared" si="46"/>
        <v>Shadowfen</v>
      </c>
      <c r="K498" s="3" t="str">
        <f t="shared" si="47"/>
        <v>Fangeombre</v>
      </c>
      <c r="L498" s="21">
        <f t="shared" si="43"/>
        <v>848</v>
      </c>
      <c r="M498" s="21">
        <f t="shared" si="44"/>
        <v>117</v>
      </c>
      <c r="N498">
        <v>0</v>
      </c>
      <c r="O498" s="3" t="str">
        <f>VLOOKUP(N498,'LibSets constants'!$A$2:$B$999,2,FALSE)</f>
        <v>DLC_BASE_GAME</v>
      </c>
      <c r="P498" s="3" t="str">
        <f>VLOOKUP(N498,'LibSets constants'!$A$2:$C$999,3,FALSE)</f>
        <v>Included in base game</v>
      </c>
    </row>
    <row r="499" spans="1:16" x14ac:dyDescent="0.25">
      <c r="A499" s="13">
        <v>849</v>
      </c>
      <c r="B499" s="5">
        <f>VLOOKUP(A499,'ESO dumped ZoneData'!$A$3:$F$9999,2,FALSE)</f>
        <v>466</v>
      </c>
      <c r="C499" s="5">
        <f>VLOOKUP(A499,'ESO dumped ZoneData'!$A$3:$F$9999,3,FALSE)</f>
        <v>849</v>
      </c>
      <c r="D499" s="3" t="str">
        <f>VLOOKUP(A499,'ESO dumped ZoneData'!$A$3:$F$9999,4,FALSE)</f>
        <v>Vvardenfell</v>
      </c>
      <c r="E499" s="3" t="str">
        <f>VLOOKUP(A499,'ESO dumped ZoneData'!$A$3:$F$9999,5,FALSE)</f>
        <v>Vvardenfell</v>
      </c>
      <c r="F499" s="3" t="str">
        <f>VLOOKUP(A499,'ESO dumped ZoneData'!$A$3:$F$9999,6,FALSE)</f>
        <v>Vvardenfell</v>
      </c>
      <c r="G499" s="3" t="str">
        <f t="array" ref="G499">IF(OR(EXACT(A499,'ESO Dungeon constants'!$F$3:$F$987)),"X","")</f>
        <v/>
      </c>
      <c r="H499" s="3" t="str">
        <f t="shared" si="42"/>
        <v>X</v>
      </c>
      <c r="I499" s="3" t="str">
        <f t="shared" si="45"/>
        <v/>
      </c>
      <c r="J499" s="3" t="str">
        <f t="shared" si="46"/>
        <v/>
      </c>
      <c r="K499" s="3" t="str">
        <f t="shared" si="47"/>
        <v/>
      </c>
      <c r="L499" s="21">
        <f t="shared" si="43"/>
        <v>849</v>
      </c>
      <c r="M499" s="21">
        <f t="shared" si="44"/>
        <v>849</v>
      </c>
      <c r="N499">
        <v>6</v>
      </c>
      <c r="O499" s="3" t="str">
        <f>VLOOKUP(N499,'LibSets constants'!$A$2:$B$999,2,FALSE)</f>
        <v>DLC_MORROWIND</v>
      </c>
      <c r="P499" s="3" t="str">
        <f>VLOOKUP(N499,'LibSets constants'!$A$2:$C$999,3,FALSE)</f>
        <v>Morrowind</v>
      </c>
    </row>
    <row r="500" spans="1:16" x14ac:dyDescent="0.25">
      <c r="A500" s="13">
        <v>852</v>
      </c>
      <c r="B500" s="5">
        <f>VLOOKUP(A500,'ESO dumped ZoneData'!$A$3:$F$9999,2,FALSE)</f>
        <v>467</v>
      </c>
      <c r="C500" s="5">
        <f>VLOOKUP(A500,'ESO dumped ZoneData'!$A$3:$F$9999,3,FALSE)</f>
        <v>3</v>
      </c>
      <c r="D500" s="3" t="str">
        <f>VLOOKUP(A500,'ESO dumped ZoneData'!$A$3:$F$9999,4,FALSE)</f>
        <v>Kapitän Margaux' Heim</v>
      </c>
      <c r="E500" s="3" t="str">
        <f>VLOOKUP(A500,'ESO dumped ZoneData'!$A$3:$F$9999,5,FALSE)</f>
        <v>Captain Margaux's Place</v>
      </c>
      <c r="F500" s="3" t="str">
        <f>VLOOKUP(A500,'ESO dumped ZoneData'!$A$3:$F$9999,6,FALSE)</f>
        <v>Chez le capitaine Margaux</v>
      </c>
      <c r="G500" s="3" t="str">
        <f t="array" ref="G500">IF(OR(EXACT(A500,'ESO Dungeon constants'!$F$3:$F$987)),"X","")</f>
        <v/>
      </c>
      <c r="H500" s="3" t="str">
        <f t="shared" si="42"/>
        <v/>
      </c>
      <c r="I500" s="3" t="str">
        <f t="shared" si="45"/>
        <v>Glenumbra</v>
      </c>
      <c r="J500" s="3" t="str">
        <f t="shared" si="46"/>
        <v>Glenumbra</v>
      </c>
      <c r="K500" s="3" t="str">
        <f t="shared" si="47"/>
        <v>La Glénumbrie</v>
      </c>
      <c r="L500" s="21">
        <f t="shared" si="43"/>
        <v>852</v>
      </c>
      <c r="M500" s="21">
        <f t="shared" si="44"/>
        <v>3</v>
      </c>
      <c r="N500">
        <v>0</v>
      </c>
      <c r="O500" s="3" t="str">
        <f>VLOOKUP(N500,'LibSets constants'!$A$2:$B$999,2,FALSE)</f>
        <v>DLC_BASE_GAME</v>
      </c>
      <c r="P500" s="3" t="str">
        <f>VLOOKUP(N500,'LibSets constants'!$A$2:$C$999,3,FALSE)</f>
        <v>Included in base game</v>
      </c>
    </row>
    <row r="501" spans="1:16" x14ac:dyDescent="0.25">
      <c r="A501" s="13">
        <v>853</v>
      </c>
      <c r="B501" s="5">
        <f>VLOOKUP(A501,'ESO dumped ZoneData'!$A$3:$F$9999,2,FALSE)</f>
        <v>468</v>
      </c>
      <c r="C501" s="5">
        <f>VLOOKUP(A501,'ESO dumped ZoneData'!$A$3:$F$9999,3,FALSE)</f>
        <v>20</v>
      </c>
      <c r="D501" s="3" t="str">
        <f>VLOOKUP(A501,'ESO dumped ZoneData'!$A$3:$F$9999,4,FALSE)</f>
        <v>Rabenwäldchen</v>
      </c>
      <c r="E501" s="3" t="str">
        <f>VLOOKUP(A501,'ESO dumped ZoneData'!$A$3:$F$9999,5,FALSE)</f>
        <v>Ravenhurst</v>
      </c>
      <c r="F501" s="3" t="str">
        <f>VLOOKUP(A501,'ESO dumped ZoneData'!$A$3:$F$9999,6,FALSE)</f>
        <v>La Butte-aux-Corbeaux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5"/>
        <v>Kluftspitze</v>
      </c>
      <c r="J501" s="3" t="str">
        <f t="shared" si="46"/>
        <v>Rivenspire</v>
      </c>
      <c r="K501" s="3" t="str">
        <f t="shared" si="47"/>
        <v>Fendretour</v>
      </c>
      <c r="L501" s="21">
        <f t="shared" si="43"/>
        <v>853</v>
      </c>
      <c r="M501" s="21">
        <f t="shared" si="44"/>
        <v>20</v>
      </c>
      <c r="N501">
        <v>0</v>
      </c>
      <c r="O501" s="3" t="str">
        <f>VLOOKUP(N501,'LibSets constants'!$A$2:$B$999,2,FALSE)</f>
        <v>DLC_BASE_GAME</v>
      </c>
      <c r="P501" s="3" t="str">
        <f>VLOOKUP(N501,'LibSets constants'!$A$2:$C$999,3,FALSE)</f>
        <v>Included in base game</v>
      </c>
    </row>
    <row r="502" spans="1:16" x14ac:dyDescent="0.25">
      <c r="A502" s="13">
        <v>854</v>
      </c>
      <c r="B502" s="5">
        <f>VLOOKUP(A502,'ESO dumped ZoneData'!$A$3:$F$9999,2,FALSE)</f>
        <v>469</v>
      </c>
      <c r="C502" s="5">
        <f>VLOOKUP(A502,'ESO dumped ZoneData'!$A$3:$F$9999,3,FALSE)</f>
        <v>92</v>
      </c>
      <c r="D502" s="3" t="str">
        <f>VLOOKUP(A502,'ESO dumped ZoneData'!$A$3:$F$9999,4,FALSE)</f>
        <v>Die Feste Gramen</v>
      </c>
      <c r="E502" s="3" t="str">
        <f>VLOOKUP(A502,'ESO dumped ZoneData'!$A$3:$F$9999,5,FALSE)</f>
        <v>Mournoth Keep</v>
      </c>
      <c r="F502" s="3" t="str">
        <f>VLOOKUP(A502,'ESO dumped ZoneData'!$A$3:$F$9999,6,FALSE)</f>
        <v>Fort Sangloth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5"/>
        <v>Bangkorai</v>
      </c>
      <c r="J502" s="3" t="str">
        <f t="shared" si="46"/>
        <v>Bangkorai</v>
      </c>
      <c r="K502" s="3" t="str">
        <f t="shared" si="47"/>
        <v>Bangkoraï</v>
      </c>
      <c r="L502" s="21">
        <f t="shared" si="43"/>
        <v>854</v>
      </c>
      <c r="M502" s="21">
        <f t="shared" si="44"/>
        <v>92</v>
      </c>
      <c r="N502">
        <v>0</v>
      </c>
      <c r="O502" s="3" t="str">
        <f>VLOOKUP(N502,'LibSets constants'!$A$2:$B$999,2,FALSE)</f>
        <v>DLC_BASE_GAME</v>
      </c>
      <c r="P502" s="3" t="str">
        <f>VLOOKUP(N502,'LibSets constants'!$A$2:$C$999,3,FALSE)</f>
        <v>Included in base game</v>
      </c>
    </row>
    <row r="503" spans="1:16" x14ac:dyDescent="0.25">
      <c r="A503" s="13">
        <v>855</v>
      </c>
      <c r="B503" s="5">
        <f>VLOOKUP(A503,'ESO dumped ZoneData'!$A$3:$F$9999,2,FALSE)</f>
        <v>470</v>
      </c>
      <c r="C503" s="5">
        <f>VLOOKUP(A503,'ESO dumped ZoneData'!$A$3:$F$9999,3,FALSE)</f>
        <v>19</v>
      </c>
      <c r="D503" s="3" t="str">
        <f>VLOOKUP(A503,'ESO dumped ZoneData'!$A$3:$F$9999,4,FALSE)</f>
        <v>Der Hammertod-Bungalow</v>
      </c>
      <c r="E503" s="3" t="str">
        <f>VLOOKUP(A503,'ESO dumped ZoneData'!$A$3:$F$9999,5,FALSE)</f>
        <v>Hammerdeath Bungalow</v>
      </c>
      <c r="F503" s="3" t="str">
        <f>VLOOKUP(A503,'ESO dumped ZoneData'!$A$3:$F$9999,6,FALSE)</f>
        <v>Le Bungalow de Martelmort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5"/>
        <v>Sturmhafen</v>
      </c>
      <c r="J503" s="3" t="str">
        <f t="shared" si="46"/>
        <v>Stormhaven</v>
      </c>
      <c r="K503" s="3" t="str">
        <f t="shared" si="47"/>
        <v>Havre-tempête</v>
      </c>
      <c r="L503" s="21">
        <f t="shared" si="43"/>
        <v>855</v>
      </c>
      <c r="M503" s="21">
        <f t="shared" si="44"/>
        <v>19</v>
      </c>
      <c r="N503">
        <v>0</v>
      </c>
      <c r="O503" s="3" t="str">
        <f>VLOOKUP(N503,'LibSets constants'!$A$2:$B$999,2,FALSE)</f>
        <v>DLC_BASE_GAME</v>
      </c>
      <c r="P503" s="3" t="str">
        <f>VLOOKUP(N503,'LibSets constants'!$A$2:$C$999,3,FALSE)</f>
        <v>Included in base game</v>
      </c>
    </row>
    <row r="504" spans="1:16" x14ac:dyDescent="0.25">
      <c r="A504" s="13">
        <v>856</v>
      </c>
      <c r="B504" s="5">
        <f>VLOOKUP(A504,'ESO dumped ZoneData'!$A$3:$F$9999,2,FALSE)</f>
        <v>471</v>
      </c>
      <c r="C504" s="5">
        <f>VLOOKUP(A504,'ESO dumped ZoneData'!$A$3:$F$9999,3,FALSE)</f>
        <v>92</v>
      </c>
      <c r="D504" s="3" t="str">
        <f>VLOOKUP(A504,'ESO dumped ZoneData'!$A$3:$F$9999,4,FALSE)</f>
        <v>Zwillingsbogen</v>
      </c>
      <c r="E504" s="3" t="str">
        <f>VLOOKUP(A504,'ESO dumped ZoneData'!$A$3:$F$9999,5,FALSE)</f>
        <v>Twin Arches</v>
      </c>
      <c r="F504" s="3" t="str">
        <f>VLOOKUP(A504,'ESO dumped ZoneData'!$A$3:$F$9999,6,FALSE)</f>
        <v>Les Arches jumelles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5"/>
        <v>Bangkorai</v>
      </c>
      <c r="J504" s="3" t="str">
        <f t="shared" si="46"/>
        <v>Bangkorai</v>
      </c>
      <c r="K504" s="3" t="str">
        <f t="shared" si="47"/>
        <v>Bangkoraï</v>
      </c>
      <c r="L504" s="21">
        <f t="shared" si="43"/>
        <v>856</v>
      </c>
      <c r="M504" s="21">
        <f t="shared" si="44"/>
        <v>92</v>
      </c>
      <c r="N504">
        <v>0</v>
      </c>
      <c r="O504" s="3" t="str">
        <f>VLOOKUP(N504,'LibSets constants'!$A$2:$B$999,2,FALSE)</f>
        <v>DLC_BASE_GAME</v>
      </c>
      <c r="P504" s="3" t="str">
        <f>VLOOKUP(N504,'LibSets constants'!$A$2:$C$999,3,FALSE)</f>
        <v>Included in base game</v>
      </c>
    </row>
    <row r="505" spans="1:16" x14ac:dyDescent="0.25">
      <c r="A505" s="13">
        <v>857</v>
      </c>
      <c r="B505" s="5">
        <f>VLOOKUP(A505,'ESO dumped ZoneData'!$A$3:$F$9999,2,FALSE)</f>
        <v>472</v>
      </c>
      <c r="C505" s="5">
        <f>VLOOKUP(A505,'ESO dumped ZoneData'!$A$3:$F$9999,3,FALSE)</f>
        <v>104</v>
      </c>
      <c r="D505" s="3" t="str">
        <f>VLOOKUP(A505,'ESO dumped ZoneData'!$A$3:$F$9999,4,FALSE)</f>
        <v>Das Haus des leisen Magnifico</v>
      </c>
      <c r="E505" s="3" t="str">
        <f>VLOOKUP(A505,'ESO dumped ZoneData'!$A$3:$F$9999,5,FALSE)</f>
        <v>House of the Silent Magnifico</v>
      </c>
      <c r="F505" s="3" t="str">
        <f>VLOOKUP(A505,'ESO dumped ZoneData'!$A$3:$F$9999,6,FALSE)</f>
        <v>La Maison du Magnifico silencieux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5"/>
        <v>Die Alik'r-Wüste</v>
      </c>
      <c r="J505" s="3" t="str">
        <f t="shared" si="46"/>
        <v>Alik'r Desert</v>
      </c>
      <c r="K505" s="3" t="str">
        <f t="shared" si="47"/>
        <v>Le désert d'Alik'r</v>
      </c>
      <c r="L505" s="21">
        <f t="shared" si="43"/>
        <v>857</v>
      </c>
      <c r="M505" s="21">
        <f t="shared" si="44"/>
        <v>104</v>
      </c>
      <c r="N505">
        <v>0</v>
      </c>
      <c r="O505" s="3" t="str">
        <f>VLOOKUP(N505,'LibSets constants'!$A$2:$B$999,2,FALSE)</f>
        <v>DLC_BASE_GAME</v>
      </c>
      <c r="P505" s="3" t="str">
        <f>VLOOKUP(N505,'LibSets constants'!$A$2:$C$999,3,FALSE)</f>
        <v>Included in base game</v>
      </c>
    </row>
    <row r="506" spans="1:16" x14ac:dyDescent="0.25">
      <c r="A506" s="13">
        <v>858</v>
      </c>
      <c r="B506" s="5">
        <f>VLOOKUP(A506,'ESO dumped ZoneData'!$A$3:$F$9999,2,FALSE)</f>
        <v>473</v>
      </c>
      <c r="C506" s="5">
        <f>VLOOKUP(A506,'ESO dumped ZoneData'!$A$3:$F$9999,3,FALSE)</f>
        <v>108</v>
      </c>
      <c r="D506" s="3" t="str">
        <f>VLOOKUP(A506,'ESO dumped ZoneData'!$A$3:$F$9999,4,FALSE)</f>
        <v>Klippschatten</v>
      </c>
      <c r="E506" s="3" t="str">
        <f>VLOOKUP(A506,'ESO dumped ZoneData'!$A$3:$F$9999,5,FALSE)</f>
        <v>Cliffshade</v>
      </c>
      <c r="F506" s="3" t="str">
        <f>VLOOKUP(A506,'ESO dumped ZoneData'!$A$3:$F$9999,6,FALSE)</f>
        <v>Ombrescarpe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5"/>
        <v>Grünschatten</v>
      </c>
      <c r="J506" s="3" t="str">
        <f t="shared" si="46"/>
        <v>Greenshade</v>
      </c>
      <c r="K506" s="3" t="str">
        <f t="shared" si="47"/>
        <v>Prasin</v>
      </c>
      <c r="L506" s="21">
        <f t="shared" si="43"/>
        <v>858</v>
      </c>
      <c r="M506" s="21">
        <f t="shared" si="44"/>
        <v>108</v>
      </c>
      <c r="N506">
        <v>0</v>
      </c>
      <c r="O506" s="3" t="str">
        <f>VLOOKUP(N506,'LibSets constants'!$A$2:$B$999,2,FALSE)</f>
        <v>DLC_BASE_GAME</v>
      </c>
      <c r="P506" s="3" t="str">
        <f>VLOOKUP(N506,'LibSets constants'!$A$2:$C$999,3,FALSE)</f>
        <v>Included in base game</v>
      </c>
    </row>
    <row r="507" spans="1:16" x14ac:dyDescent="0.25">
      <c r="A507" s="13">
        <v>859</v>
      </c>
      <c r="B507" s="5">
        <f>VLOOKUP(A507,'ESO dumped ZoneData'!$A$3:$F$9999,2,FALSE)</f>
        <v>474</v>
      </c>
      <c r="C507" s="5">
        <f>VLOOKUP(A507,'ESO dumped ZoneData'!$A$3:$F$9999,3,FALSE)</f>
        <v>58</v>
      </c>
      <c r="D507" s="3" t="str">
        <f>VLOOKUP(A507,'ESO dumped ZoneData'!$A$3:$F$9999,4,FALSE)</f>
        <v>Die Schwarzrankenvilla</v>
      </c>
      <c r="E507" s="3" t="str">
        <f>VLOOKUP(A507,'ESO dumped ZoneData'!$A$3:$F$9999,5,FALSE)</f>
        <v>Black Vine Villa</v>
      </c>
      <c r="F507" s="3" t="str">
        <f>VLOOKUP(A507,'ESO dumped ZoneData'!$A$3:$F$9999,6,FALSE)</f>
        <v>Villa de la liane noire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5"/>
        <v>Malabal Tor</v>
      </c>
      <c r="J507" s="3" t="str">
        <f t="shared" si="46"/>
        <v>Malabal Tor</v>
      </c>
      <c r="K507" s="3" t="str">
        <f t="shared" si="47"/>
        <v>Malabal Tor</v>
      </c>
      <c r="L507" s="21">
        <f t="shared" si="43"/>
        <v>859</v>
      </c>
      <c r="M507" s="21">
        <f t="shared" si="44"/>
        <v>58</v>
      </c>
      <c r="N507">
        <v>0</v>
      </c>
      <c r="O507" s="3" t="str">
        <f>VLOOKUP(N507,'LibSets constants'!$A$2:$B$999,2,FALSE)</f>
        <v>DLC_BASE_GAME</v>
      </c>
      <c r="P507" s="3" t="str">
        <f>VLOOKUP(N507,'LibSets constants'!$A$2:$C$999,3,FALSE)</f>
        <v>Included in base game</v>
      </c>
    </row>
    <row r="508" spans="1:16" x14ac:dyDescent="0.25">
      <c r="A508" s="13">
        <v>860</v>
      </c>
      <c r="B508" s="5">
        <f>VLOOKUP(A508,'ESO dumped ZoneData'!$A$3:$F$9999,2,FALSE)</f>
        <v>475</v>
      </c>
      <c r="C508" s="5">
        <f>VLOOKUP(A508,'ESO dumped ZoneData'!$A$3:$F$9999,3,FALSE)</f>
        <v>383</v>
      </c>
      <c r="D508" s="3" t="str">
        <f>VLOOKUP(A508,'ESO dumped ZoneData'!$A$3:$F$9999,4,FALSE)</f>
        <v>Die Kuschelkapsel</v>
      </c>
      <c r="E508" s="3" t="str">
        <f>VLOOKUP(A508,'ESO dumped ZoneData'!$A$3:$F$9999,5,FALSE)</f>
        <v>Snugpod</v>
      </c>
      <c r="F508" s="3" t="str">
        <f>VLOOKUP(A508,'ESO dumped ZoneData'!$A$3:$F$9999,6,FALSE)</f>
        <v>La Cosse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5"/>
        <v>Grahtwald</v>
      </c>
      <c r="J508" s="3" t="str">
        <f t="shared" si="46"/>
        <v>Grahtwood</v>
      </c>
      <c r="K508" s="3" t="str">
        <f t="shared" si="47"/>
        <v>Le bois de Graht</v>
      </c>
      <c r="L508" s="21">
        <f t="shared" si="43"/>
        <v>860</v>
      </c>
      <c r="M508" s="21">
        <f t="shared" si="44"/>
        <v>383</v>
      </c>
      <c r="N508">
        <v>0</v>
      </c>
      <c r="O508" s="3" t="str">
        <f>VLOOKUP(N508,'LibSets constants'!$A$2:$B$999,2,FALSE)</f>
        <v>DLC_BASE_GAME</v>
      </c>
      <c r="P508" s="3" t="str">
        <f>VLOOKUP(N508,'LibSets constants'!$A$2:$C$999,3,FALSE)</f>
        <v>Included in base game</v>
      </c>
    </row>
    <row r="509" spans="1:16" x14ac:dyDescent="0.25">
      <c r="A509" s="13">
        <v>861</v>
      </c>
      <c r="B509" s="5">
        <f>VLOOKUP(A509,'ESO dumped ZoneData'!$A$3:$F$9999,2,FALSE)</f>
        <v>476</v>
      </c>
      <c r="C509" s="5">
        <f>VLOOKUP(A509,'ESO dumped ZoneData'!$A$3:$F$9999,3,FALSE)</f>
        <v>108</v>
      </c>
      <c r="D509" s="3" t="str">
        <f>VLOOKUP(A509,'ESO dumped ZoneData'!$A$3:$F$9999,4,FALSE)</f>
        <v>Die Felsbaumzuflucht</v>
      </c>
      <c r="E509" s="3" t="str">
        <f>VLOOKUP(A509,'ESO dumped ZoneData'!$A$3:$F$9999,5,FALSE)</f>
        <v>Bouldertree Refuge</v>
      </c>
      <c r="F509" s="3" t="str">
        <f>VLOOKUP(A509,'ESO dumped ZoneData'!$A$3:$F$9999,6,FALSE)</f>
        <v>Le Refuge d'Arbreroche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5"/>
        <v>Grünschatten</v>
      </c>
      <c r="J509" s="3" t="str">
        <f t="shared" si="46"/>
        <v>Greenshade</v>
      </c>
      <c r="K509" s="3" t="str">
        <f t="shared" si="47"/>
        <v>Prasin</v>
      </c>
      <c r="L509" s="21">
        <f t="shared" si="43"/>
        <v>861</v>
      </c>
      <c r="M509" s="21">
        <f t="shared" si="44"/>
        <v>108</v>
      </c>
      <c r="N509">
        <v>0</v>
      </c>
      <c r="O509" s="3" t="str">
        <f>VLOOKUP(N509,'LibSets constants'!$A$2:$B$999,2,FALSE)</f>
        <v>DLC_BASE_GAME</v>
      </c>
      <c r="P509" s="3" t="str">
        <f>VLOOKUP(N509,'LibSets constants'!$A$2:$C$999,3,FALSE)</f>
        <v>Included in base game</v>
      </c>
    </row>
    <row r="510" spans="1:16" x14ac:dyDescent="0.25">
      <c r="A510" s="13">
        <v>862</v>
      </c>
      <c r="B510" s="5">
        <f>VLOOKUP(A510,'ESO dumped ZoneData'!$A$3:$F$9999,2,FALSE)</f>
        <v>477</v>
      </c>
      <c r="C510" s="5">
        <f>VLOOKUP(A510,'ESO dumped ZoneData'!$A$3:$F$9999,3,FALSE)</f>
        <v>382</v>
      </c>
      <c r="D510" s="3" t="str">
        <f>VLOOKUP(A510,'ESO dumped ZoneData'!$A$3:$F$9999,4,FALSE)</f>
        <v>Das Glattbachhaus</v>
      </c>
      <c r="E510" s="3" t="str">
        <f>VLOOKUP(A510,'ESO dumped ZoneData'!$A$3:$F$9999,5,FALSE)</f>
        <v>Sleek Creek House</v>
      </c>
      <c r="F510" s="3" t="str">
        <f>VLOOKUP(A510,'ESO dumped ZoneData'!$A$3:$F$9999,6,FALSE)</f>
        <v>La Maison de Vive-Crique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5"/>
        <v>Schnittermark</v>
      </c>
      <c r="J510" s="3" t="str">
        <f t="shared" si="46"/>
        <v>Reaper's March</v>
      </c>
      <c r="K510" s="3" t="str">
        <f t="shared" si="47"/>
        <v>La marche de la Camarde</v>
      </c>
      <c r="L510" s="21">
        <f t="shared" si="43"/>
        <v>862</v>
      </c>
      <c r="M510" s="21">
        <f t="shared" si="44"/>
        <v>382</v>
      </c>
      <c r="N510">
        <v>0</v>
      </c>
      <c r="O510" s="3" t="str">
        <f>VLOOKUP(N510,'LibSets constants'!$A$2:$B$999,2,FALSE)</f>
        <v>DLC_BASE_GAME</v>
      </c>
      <c r="P510" s="3" t="str">
        <f>VLOOKUP(N510,'LibSets constants'!$A$2:$C$999,3,FALSE)</f>
        <v>Included in base game</v>
      </c>
    </row>
    <row r="511" spans="1:16" x14ac:dyDescent="0.25">
      <c r="A511" s="13">
        <v>863</v>
      </c>
      <c r="B511" s="5">
        <f>VLOOKUP(A511,'ESO dumped ZoneData'!$A$3:$F$9999,2,FALSE)</f>
        <v>478</v>
      </c>
      <c r="C511" s="5">
        <f>VLOOKUP(A511,'ESO dumped ZoneData'!$A$3:$F$9999,3,FALSE)</f>
        <v>537</v>
      </c>
      <c r="D511" s="3" t="str">
        <f>VLOOKUP(A511,'ESO dumped ZoneData'!$A$3:$F$9999,4,FALSE)</f>
        <v>Das Mondfreudehaus</v>
      </c>
      <c r="E511" s="3" t="str">
        <f>VLOOKUP(A511,'ESO dumped ZoneData'!$A$3:$F$9999,5,FALSE)</f>
        <v>Moonmirth House</v>
      </c>
      <c r="F511" s="3" t="str">
        <f>VLOOKUP(A511,'ESO dumped ZoneData'!$A$3:$F$9999,6,FALSE)</f>
        <v>La Maison Rilune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5"/>
        <v>Khenarthis Rast</v>
      </c>
      <c r="J511" s="3" t="str">
        <f t="shared" si="46"/>
        <v>Khenarthi's Roost</v>
      </c>
      <c r="K511" s="3" t="str">
        <f t="shared" si="47"/>
        <v>Le perchoir de Khenarthi</v>
      </c>
      <c r="L511" s="21">
        <f t="shared" si="43"/>
        <v>863</v>
      </c>
      <c r="M511" s="21">
        <f t="shared" si="44"/>
        <v>537</v>
      </c>
      <c r="N511">
        <v>0</v>
      </c>
      <c r="O511" s="3" t="str">
        <f>VLOOKUP(N511,'LibSets constants'!$A$2:$B$999,2,FALSE)</f>
        <v>DLC_BASE_GAME</v>
      </c>
      <c r="P511" s="3" t="str">
        <f>VLOOKUP(N511,'LibSets constants'!$A$2:$C$999,3,FALSE)</f>
        <v>Included in base game</v>
      </c>
    </row>
    <row r="512" spans="1:16" x14ac:dyDescent="0.25">
      <c r="A512" s="13">
        <v>864</v>
      </c>
      <c r="B512" s="5">
        <f>VLOOKUP(A512,'ESO dumped ZoneData'!$A$3:$F$9999,2,FALSE)</f>
        <v>479</v>
      </c>
      <c r="C512" s="5">
        <f>VLOOKUP(A512,'ESO dumped ZoneData'!$A$3:$F$9999,3,FALSE)</f>
        <v>103</v>
      </c>
      <c r="D512" s="3" t="str">
        <f>VLOOKUP(A512,'ESO dumped ZoneData'!$A$3:$F$9999,4,FALSE)</f>
        <v>Herbsttor</v>
      </c>
      <c r="E512" s="3" t="str">
        <f>VLOOKUP(A512,'ESO dumped ZoneData'!$A$3:$F$9999,5,FALSE)</f>
        <v>Autumn's-Gate</v>
      </c>
      <c r="F512" s="3" t="str">
        <f>VLOOKUP(A512,'ESO dumped ZoneData'!$A$3:$F$9999,6,FALSE)</f>
        <v>La Porte-de-l'Automne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5"/>
        <v>Rift</v>
      </c>
      <c r="J512" s="3" t="str">
        <f t="shared" si="46"/>
        <v>The Rift</v>
      </c>
      <c r="K512" s="3" t="str">
        <f t="shared" si="47"/>
        <v>La Brèche</v>
      </c>
      <c r="L512" s="21">
        <f t="shared" si="43"/>
        <v>864</v>
      </c>
      <c r="M512" s="21">
        <f t="shared" si="44"/>
        <v>103</v>
      </c>
      <c r="N512">
        <v>0</v>
      </c>
      <c r="O512" s="3" t="str">
        <f>VLOOKUP(N512,'LibSets constants'!$A$2:$B$999,2,FALSE)</f>
        <v>DLC_BASE_GAME</v>
      </c>
      <c r="P512" s="3" t="str">
        <f>VLOOKUP(N512,'LibSets constants'!$A$2:$C$999,3,FALSE)</f>
        <v>Included in base game</v>
      </c>
    </row>
    <row r="513" spans="1:16" x14ac:dyDescent="0.25">
      <c r="A513" s="13">
        <v>865</v>
      </c>
      <c r="B513" s="5">
        <f>VLOOKUP(A513,'ESO dumped ZoneData'!$A$3:$F$9999,2,FALSE)</f>
        <v>480</v>
      </c>
      <c r="C513" s="5">
        <f>VLOOKUP(A513,'ESO dumped ZoneData'!$A$3:$F$9999,3,FALSE)</f>
        <v>101</v>
      </c>
      <c r="D513" s="3" t="str">
        <f>VLOOKUP(A513,'ESO dumped ZoneData'!$A$3:$F$9999,4,FALSE)</f>
        <v>Grymharths Wehe</v>
      </c>
      <c r="E513" s="3" t="str">
        <f>VLOOKUP(A513,'ESO dumped ZoneData'!$A$3:$F$9999,5,FALSE)</f>
        <v>Grymharth's Woe</v>
      </c>
      <c r="F513" s="3" t="str">
        <f>VLOOKUP(A513,'ESO dumped ZoneData'!$A$3:$F$9999,6,FALSE)</f>
        <v>Le Chagrin de Grymharth</v>
      </c>
      <c r="G513" s="3" t="str">
        <f t="array" ref="G513">IF(OR(EXACT(A513,'ESO Dungeon constants'!$F$3:$F$987)),"X","")</f>
        <v/>
      </c>
      <c r="H513" s="3" t="str">
        <f t="shared" ref="H513:H576" si="48">IF(EXACT(A513,C513),"X","")</f>
        <v/>
      </c>
      <c r="I513" s="3" t="str">
        <f t="shared" si="45"/>
        <v>Ostmarsch</v>
      </c>
      <c r="J513" s="3" t="str">
        <f t="shared" si="46"/>
        <v>Eastmarch</v>
      </c>
      <c r="K513" s="3" t="str">
        <f t="shared" si="47"/>
        <v>Estemarche</v>
      </c>
      <c r="L513" s="21">
        <f t="shared" ref="L513:L576" si="49">A513</f>
        <v>865</v>
      </c>
      <c r="M513" s="21">
        <f t="shared" ref="M513:M576" si="50">C513</f>
        <v>101</v>
      </c>
      <c r="N513">
        <v>0</v>
      </c>
      <c r="O513" s="3" t="str">
        <f>VLOOKUP(N513,'LibSets constants'!$A$2:$B$999,2,FALSE)</f>
        <v>DLC_BASE_GAME</v>
      </c>
      <c r="P513" s="3" t="str">
        <f>VLOOKUP(N513,'LibSets constants'!$A$2:$C$999,3,FALSE)</f>
        <v>Included in base game</v>
      </c>
    </row>
    <row r="514" spans="1:16" x14ac:dyDescent="0.25">
      <c r="A514" s="13">
        <v>866</v>
      </c>
      <c r="B514" s="5">
        <f>VLOOKUP(A514,'ESO dumped ZoneData'!$A$3:$F$9999,2,FALSE)</f>
        <v>481</v>
      </c>
      <c r="C514" s="5">
        <f>VLOOKUP(A514,'ESO dumped ZoneData'!$A$3:$F$9999,3,FALSE)</f>
        <v>57</v>
      </c>
      <c r="D514" s="3" t="str">
        <f>VLOOKUP(A514,'ESO dumped ZoneData'!$A$3:$F$9999,4,FALSE)</f>
        <v>Die Velothiträumerei</v>
      </c>
      <c r="E514" s="3" t="str">
        <f>VLOOKUP(A514,'ESO dumped ZoneData'!$A$3:$F$9999,5,FALSE)</f>
        <v>Velothi Reverie</v>
      </c>
      <c r="F514" s="3" t="str">
        <f>VLOOKUP(A514,'ESO dumped ZoneData'!$A$3:$F$9999,6,FALSE)</f>
        <v>La Rêverie vélothie</v>
      </c>
      <c r="G514" s="3" t="str">
        <f t="array" ref="G514">IF(OR(EXACT(A514,'ESO Dungeon constants'!$F$3:$F$987)),"X","")</f>
        <v/>
      </c>
      <c r="H514" s="3" t="str">
        <f t="shared" si="48"/>
        <v/>
      </c>
      <c r="I514" s="3" t="str">
        <f t="shared" si="45"/>
        <v>Deshaan</v>
      </c>
      <c r="J514" s="3" t="str">
        <f t="shared" si="46"/>
        <v>Deshaan</v>
      </c>
      <c r="K514" s="3" t="str">
        <f t="shared" si="47"/>
        <v>Deshaan</v>
      </c>
      <c r="L514" s="21">
        <f t="shared" si="49"/>
        <v>866</v>
      </c>
      <c r="M514" s="21">
        <f t="shared" si="50"/>
        <v>57</v>
      </c>
      <c r="N514">
        <v>0</v>
      </c>
      <c r="O514" s="3" t="str">
        <f>VLOOKUP(N514,'LibSets constants'!$A$2:$B$999,2,FALSE)</f>
        <v>DLC_BASE_GAME</v>
      </c>
      <c r="P514" s="3" t="str">
        <f>VLOOKUP(N514,'LibSets constants'!$A$2:$C$999,3,FALSE)</f>
        <v>Included in base game</v>
      </c>
    </row>
    <row r="515" spans="1:16" x14ac:dyDescent="0.25">
      <c r="A515" s="13">
        <v>867</v>
      </c>
      <c r="B515" s="5">
        <f>VLOOKUP(A515,'ESO dumped ZoneData'!$A$3:$F$9999,2,FALSE)</f>
        <v>482</v>
      </c>
      <c r="C515" s="5">
        <f>VLOOKUP(A515,'ESO dumped ZoneData'!$A$3:$F$9999,3,FALSE)</f>
        <v>41</v>
      </c>
      <c r="D515" s="3" t="str">
        <f>VLOOKUP(A515,'ESO dumped ZoneData'!$A$3:$F$9999,4,FALSE)</f>
        <v>Das Kragenheim</v>
      </c>
      <c r="E515" s="3" t="str">
        <f>VLOOKUP(A515,'ESO dumped ZoneData'!$A$3:$F$9999,5,FALSE)</f>
        <v>Kragenhome</v>
      </c>
      <c r="F515" s="3" t="str">
        <f>VLOOKUP(A515,'ESO dumped ZoneData'!$A$3:$F$9999,6,FALSE)</f>
        <v>Maison-Kragen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5"/>
        <v>Steinfälle</v>
      </c>
      <c r="J515" s="3" t="str">
        <f t="shared" si="46"/>
        <v>Stonefalls</v>
      </c>
      <c r="K515" s="3" t="str">
        <f t="shared" si="47"/>
        <v>Les Éboulis</v>
      </c>
      <c r="L515" s="21">
        <f t="shared" si="49"/>
        <v>867</v>
      </c>
      <c r="M515" s="21">
        <f t="shared" si="50"/>
        <v>41</v>
      </c>
      <c r="N515">
        <v>0</v>
      </c>
      <c r="O515" s="3" t="str">
        <f>VLOOKUP(N515,'LibSets constants'!$A$2:$B$999,2,FALSE)</f>
        <v>DLC_BASE_GAME</v>
      </c>
      <c r="P515" s="3" t="str">
        <f>VLOOKUP(N515,'LibSets constants'!$A$2:$C$999,3,FALSE)</f>
        <v>Included in base game</v>
      </c>
    </row>
    <row r="516" spans="1:16" x14ac:dyDescent="0.25">
      <c r="A516" s="13">
        <v>868</v>
      </c>
      <c r="B516" s="5">
        <f>VLOOKUP(A516,'ESO dumped ZoneData'!$A$3:$F$9999,2,FALSE)</f>
        <v>483</v>
      </c>
      <c r="C516" s="5">
        <f>VLOOKUP(A516,'ESO dumped ZoneData'!$A$3:$F$9999,3,FALSE)</f>
        <v>281</v>
      </c>
      <c r="D516" s="3" t="str">
        <f>VLOOKUP(A516,'ESO dumped ZoneData'!$A$3:$F$9999,4,FALSE)</f>
        <v>Demutschlamm</v>
      </c>
      <c r="E516" s="3" t="str">
        <f>VLOOKUP(A516,'ESO dumped ZoneData'!$A$3:$F$9999,5,FALSE)</f>
        <v>Humblemud</v>
      </c>
      <c r="F516" s="3" t="str">
        <f>VLOOKUP(A516,'ESO dumped ZoneData'!$A$3:$F$9999,6,FALSE)</f>
        <v>Humbleboue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ref="I516:I579" si="51">IF(A516&lt;&gt;C516,VLOOKUP(C516,$A$2:$D$9998,4,FALSE),"")</f>
        <v>Bal Foyen</v>
      </c>
      <c r="J516" s="3" t="str">
        <f t="shared" ref="J516:J579" si="52">IF(A516&lt;&gt;C516,VLOOKUP(C516,$A$2:$E$9998,5,FALSE),"")</f>
        <v>Bal Foyen</v>
      </c>
      <c r="K516" s="3" t="str">
        <f t="shared" ref="K516:K579" si="53">IF(A516&lt;&gt;C516,VLOOKUP(C516,$A$2:$F$9998,6,FALSE),"")</f>
        <v>Bal Foyen</v>
      </c>
      <c r="L516" s="21">
        <f t="shared" si="49"/>
        <v>868</v>
      </c>
      <c r="M516" s="21">
        <f t="shared" si="50"/>
        <v>281</v>
      </c>
      <c r="N516">
        <v>0</v>
      </c>
      <c r="O516" s="3" t="str">
        <f>VLOOKUP(N516,'LibSets constants'!$A$2:$B$999,2,FALSE)</f>
        <v>DLC_BASE_GAME</v>
      </c>
      <c r="P516" s="3" t="str">
        <f>VLOOKUP(N516,'LibSets constants'!$A$2:$C$999,3,FALSE)</f>
        <v>Included in base game</v>
      </c>
    </row>
    <row r="517" spans="1:16" x14ac:dyDescent="0.25">
      <c r="A517" s="13">
        <v>869</v>
      </c>
      <c r="B517" s="5">
        <f>VLOOKUP(A517,'ESO dumped ZoneData'!$A$3:$F$9999,2,FALSE)</f>
        <v>484</v>
      </c>
      <c r="C517" s="5">
        <f>VLOOKUP(A517,'ESO dumped ZoneData'!$A$3:$F$9999,3,FALSE)</f>
        <v>117</v>
      </c>
      <c r="D517" s="3" t="str">
        <f>VLOOKUP(A517,'ESO dumped ZoneData'!$A$3:$F$9999,4,FALSE)</f>
        <v>Das Geräumige Domizil</v>
      </c>
      <c r="E517" s="3" t="str">
        <f>VLOOKUP(A517,'ESO dumped ZoneData'!$A$3:$F$9999,5,FALSE)</f>
        <v>The Ample Domicile</v>
      </c>
      <c r="F517" s="3" t="str">
        <f>VLOOKUP(A517,'ESO dumped ZoneData'!$A$3:$F$9999,6,FALSE)</f>
        <v>Le Domicile ample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51"/>
        <v>Schattenfenn</v>
      </c>
      <c r="J517" s="3" t="str">
        <f t="shared" si="52"/>
        <v>Shadowfen</v>
      </c>
      <c r="K517" s="3" t="str">
        <f t="shared" si="53"/>
        <v>Fangeombre</v>
      </c>
      <c r="L517" s="21">
        <f t="shared" si="49"/>
        <v>869</v>
      </c>
      <c r="M517" s="21">
        <f t="shared" si="50"/>
        <v>117</v>
      </c>
      <c r="N517">
        <v>0</v>
      </c>
      <c r="O517" s="3" t="str">
        <f>VLOOKUP(N517,'LibSets constants'!$A$2:$B$999,2,FALSE)</f>
        <v>DLC_BASE_GAME</v>
      </c>
      <c r="P517" s="3" t="str">
        <f>VLOOKUP(N517,'LibSets constants'!$A$2:$C$999,3,FALSE)</f>
        <v>Included in base game</v>
      </c>
    </row>
    <row r="518" spans="1:16" x14ac:dyDescent="0.25">
      <c r="A518" s="13">
        <v>870</v>
      </c>
      <c r="B518" s="5">
        <f>VLOOKUP(A518,'ESO dumped ZoneData'!$A$3:$F$9999,2,FALSE)</f>
        <v>485</v>
      </c>
      <c r="C518" s="5">
        <f>VLOOKUP(A518,'ESO dumped ZoneData'!$A$3:$F$9999,3,FALSE)</f>
        <v>888</v>
      </c>
      <c r="D518" s="3" t="str">
        <f>VLOOKUP(A518,'ESO dumped ZoneData'!$A$3:$F$9999,4,FALSE)</f>
        <v>Domus Phrasticus</v>
      </c>
      <c r="E518" s="3" t="str">
        <f>VLOOKUP(A518,'ESO dumped ZoneData'!$A$3:$F$9999,5,FALSE)</f>
        <v>Domus Phrasticus</v>
      </c>
      <c r="F518" s="3" t="str">
        <f>VLOOKUP(A518,'ESO dumped ZoneData'!$A$3:$F$9999,6,FALSE)</f>
        <v>Domus Phrasticus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51"/>
        <v>Kargstein</v>
      </c>
      <c r="J518" s="3" t="str">
        <f t="shared" si="52"/>
        <v>Craglorn</v>
      </c>
      <c r="K518" s="3" t="str">
        <f t="shared" si="53"/>
        <v>Raidelorn</v>
      </c>
      <c r="L518" s="21">
        <f t="shared" si="49"/>
        <v>870</v>
      </c>
      <c r="M518" s="21">
        <f t="shared" si="50"/>
        <v>888</v>
      </c>
      <c r="N518">
        <v>0</v>
      </c>
      <c r="O518" s="3" t="str">
        <f>VLOOKUP(N518,'LibSets constants'!$A$2:$B$999,2,FALSE)</f>
        <v>DLC_BASE_GAME</v>
      </c>
      <c r="P518" s="3" t="str">
        <f>VLOOKUP(N518,'LibSets constants'!$A$2:$C$999,3,FALSE)</f>
        <v>Included in base game</v>
      </c>
    </row>
    <row r="519" spans="1:16" x14ac:dyDescent="0.25">
      <c r="A519" s="13">
        <v>871</v>
      </c>
      <c r="B519" s="5">
        <f>VLOOKUP(A519,'ESO dumped ZoneData'!$A$3:$F$9999,2,FALSE)</f>
        <v>486</v>
      </c>
      <c r="C519" s="5">
        <f>VLOOKUP(A519,'ESO dumped ZoneData'!$A$3:$F$9999,3,FALSE)</f>
        <v>58</v>
      </c>
      <c r="D519" s="3" t="str">
        <f>VLOOKUP(A519,'ESO dumped ZoneData'!$A$3:$F$9999,4,FALSE)</f>
        <v>Cyrodiilisches Dschungelhaus</v>
      </c>
      <c r="E519" s="3" t="str">
        <f>VLOOKUP(A519,'ESO dumped ZoneData'!$A$3:$F$9999,5,FALSE)</f>
        <v>Cyrodilic Jungle House</v>
      </c>
      <c r="F519" s="3" t="str">
        <f>VLOOKUP(A519,'ESO dumped ZoneData'!$A$3:$F$9999,6,FALSE)</f>
        <v>La maison de jungle cyrodiiléenne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51"/>
        <v>Malabal Tor</v>
      </c>
      <c r="J519" s="3" t="str">
        <f t="shared" si="52"/>
        <v>Malabal Tor</v>
      </c>
      <c r="K519" s="3" t="str">
        <f t="shared" si="53"/>
        <v>Malabal Tor</v>
      </c>
      <c r="L519" s="21">
        <f t="shared" si="49"/>
        <v>871</v>
      </c>
      <c r="M519" s="21">
        <f t="shared" si="50"/>
        <v>58</v>
      </c>
      <c r="N519">
        <v>0</v>
      </c>
      <c r="O519" s="3" t="str">
        <f>VLOOKUP(N519,'LibSets constants'!$A$2:$B$999,2,FALSE)</f>
        <v>DLC_BASE_GAME</v>
      </c>
      <c r="P519" s="3" t="str">
        <f>VLOOKUP(N519,'LibSets constants'!$A$2:$C$999,3,FALSE)</f>
        <v>Included in base game</v>
      </c>
    </row>
    <row r="520" spans="1:16" x14ac:dyDescent="0.25">
      <c r="A520" s="13">
        <v>872</v>
      </c>
      <c r="B520" s="5">
        <f>VLOOKUP(A520,'ESO dumped ZoneData'!$A$3:$F$9999,2,FALSE)</f>
        <v>487</v>
      </c>
      <c r="C520" s="5">
        <f>VLOOKUP(A520,'ESO dumped ZoneData'!$A$3:$F$9999,3,FALSE)</f>
        <v>382</v>
      </c>
      <c r="D520" s="3" t="str">
        <f>VLOOKUP(A520,'ESO dumped ZoneData'!$A$3:$F$9999,4,FALSE)</f>
        <v>Die Stridquelldomäne</v>
      </c>
      <c r="E520" s="3" t="str">
        <f>VLOOKUP(A520,'ESO dumped ZoneData'!$A$3:$F$9999,5,FALSE)</f>
        <v>Strident Springs Demesne</v>
      </c>
      <c r="F520" s="3" t="str">
        <f>VLOOKUP(A520,'ESO dumped ZoneData'!$A$3:$F$9999,6,FALSE)</f>
        <v>Domaine des sources stridentes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51"/>
        <v>Schnittermark</v>
      </c>
      <c r="J520" s="3" t="str">
        <f t="shared" si="52"/>
        <v>Reaper's March</v>
      </c>
      <c r="K520" s="3" t="str">
        <f t="shared" si="53"/>
        <v>La marche de la Camarde</v>
      </c>
      <c r="L520" s="21">
        <f t="shared" si="49"/>
        <v>872</v>
      </c>
      <c r="M520" s="21">
        <f t="shared" si="50"/>
        <v>382</v>
      </c>
      <c r="N520">
        <v>0</v>
      </c>
      <c r="O520" s="3" t="str">
        <f>VLOOKUP(N520,'LibSets constants'!$A$2:$B$999,2,FALSE)</f>
        <v>DLC_BASE_GAME</v>
      </c>
      <c r="P520" s="3" t="str">
        <f>VLOOKUP(N520,'LibSets constants'!$A$2:$C$999,3,FALSE)</f>
        <v>Included in base game</v>
      </c>
    </row>
    <row r="521" spans="1:16" x14ac:dyDescent="0.25">
      <c r="A521" s="13">
        <v>873</v>
      </c>
      <c r="B521" s="5">
        <f>VLOOKUP(A521,'ESO dumped ZoneData'!$A$3:$F$9999,2,FALSE)</f>
        <v>488</v>
      </c>
      <c r="C521" s="5">
        <f>VLOOKUP(A521,'ESO dumped ZoneData'!$A$3:$F$9999,3,FALSE)</f>
        <v>117</v>
      </c>
      <c r="D521" s="3" t="str">
        <f>VLOOKUP(A521,'ESO dumped ZoneData'!$A$3:$F$9999,4,FALSE)</f>
        <v>Anwesen „Bleibt-feucht“</v>
      </c>
      <c r="E521" s="3" t="str">
        <f>VLOOKUP(A521,'ESO dumped ZoneData'!$A$3:$F$9999,5,FALSE)</f>
        <v>Stay-Moist Mansion</v>
      </c>
      <c r="F521" s="3" t="str">
        <f>VLOOKUP(A521,'ESO dumped ZoneData'!$A$3:$F$9999,6,FALSE)</f>
        <v>Le Manoir Restez-Humide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51"/>
        <v>Schattenfenn</v>
      </c>
      <c r="J521" s="3" t="str">
        <f t="shared" si="52"/>
        <v>Shadowfen</v>
      </c>
      <c r="K521" s="3" t="str">
        <f t="shared" si="53"/>
        <v>Fangeombre</v>
      </c>
      <c r="L521" s="21">
        <f t="shared" si="49"/>
        <v>873</v>
      </c>
      <c r="M521" s="21">
        <f t="shared" si="50"/>
        <v>117</v>
      </c>
      <c r="N521">
        <v>0</v>
      </c>
      <c r="O521" s="3" t="str">
        <f>VLOOKUP(N521,'LibSets constants'!$A$2:$B$999,2,FALSE)</f>
        <v>DLC_BASE_GAME</v>
      </c>
      <c r="P521" s="3" t="str">
        <f>VLOOKUP(N521,'LibSets constants'!$A$2:$C$999,3,FALSE)</f>
        <v>Included in base game</v>
      </c>
    </row>
    <row r="522" spans="1:16" x14ac:dyDescent="0.25">
      <c r="A522" s="13">
        <v>874</v>
      </c>
      <c r="B522" s="5">
        <f>VLOOKUP(A522,'ESO dumped ZoneData'!$A$3:$F$9999,2,FALSE)</f>
        <v>489</v>
      </c>
      <c r="C522" s="5">
        <f>VLOOKUP(A522,'ESO dumped ZoneData'!$A$3:$F$9999,3,FALSE)</f>
        <v>57</v>
      </c>
      <c r="D522" s="3" t="str">
        <f>VLOOKUP(A522,'ESO dumped ZoneData'!$A$3:$F$9999,4,FALSE)</f>
        <v>Quondam Indorilia</v>
      </c>
      <c r="E522" s="3" t="str">
        <f>VLOOKUP(A522,'ESO dumped ZoneData'!$A$3:$F$9999,5,FALSE)</f>
        <v>Quondam Indorilia</v>
      </c>
      <c r="F522" s="3" t="str">
        <f>VLOOKUP(A522,'ESO dumped ZoneData'!$A$3:$F$9999,6,FALSE)</f>
        <v>Quondam Indorilia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51"/>
        <v>Deshaan</v>
      </c>
      <c r="J522" s="3" t="str">
        <f t="shared" si="52"/>
        <v>Deshaan</v>
      </c>
      <c r="K522" s="3" t="str">
        <f t="shared" si="53"/>
        <v>Deshaan</v>
      </c>
      <c r="L522" s="21">
        <f t="shared" si="49"/>
        <v>874</v>
      </c>
      <c r="M522" s="21">
        <f t="shared" si="50"/>
        <v>57</v>
      </c>
      <c r="N522">
        <v>0</v>
      </c>
      <c r="O522" s="3" t="str">
        <f>VLOOKUP(N522,'LibSets constants'!$A$2:$B$999,2,FALSE)</f>
        <v>DLC_BASE_GAME</v>
      </c>
      <c r="P522" s="3" t="str">
        <f>VLOOKUP(N522,'LibSets constants'!$A$2:$C$999,3,FALSE)</f>
        <v>Included in base game</v>
      </c>
    </row>
    <row r="523" spans="1:16" x14ac:dyDescent="0.25">
      <c r="A523" s="13">
        <v>875</v>
      </c>
      <c r="B523" s="5">
        <f>VLOOKUP(A523,'ESO dumped ZoneData'!$A$3:$F$9999,2,FALSE)</f>
        <v>490</v>
      </c>
      <c r="C523" s="5">
        <f>VLOOKUP(A523,'ESO dumped ZoneData'!$A$3:$F$9999,3,FALSE)</f>
        <v>103</v>
      </c>
      <c r="D523" s="3" t="str">
        <f>VLOOKUP(A523,'ESO dumped ZoneData'!$A$3:$F$9999,4,FALSE)</f>
        <v>Das alte Nebelschleier-Herrenhaus</v>
      </c>
      <c r="E523" s="3" t="str">
        <f>VLOOKUP(A523,'ESO dumped ZoneData'!$A$3:$F$9999,5,FALSE)</f>
        <v>Old Mistveil Manor</v>
      </c>
      <c r="F523" s="3" t="str">
        <f>VLOOKUP(A523,'ESO dumped ZoneData'!$A$3:$F$9999,6,FALSE)</f>
        <v>Le Vieux manoir de Voilebrume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51"/>
        <v>Rift</v>
      </c>
      <c r="J523" s="3" t="str">
        <f t="shared" si="52"/>
        <v>The Rift</v>
      </c>
      <c r="K523" s="3" t="str">
        <f t="shared" si="53"/>
        <v>La Brèche</v>
      </c>
      <c r="L523" s="21">
        <f t="shared" si="49"/>
        <v>875</v>
      </c>
      <c r="M523" s="21">
        <f t="shared" si="50"/>
        <v>103</v>
      </c>
      <c r="N523">
        <v>0</v>
      </c>
      <c r="O523" s="3" t="str">
        <f>VLOOKUP(N523,'LibSets constants'!$A$2:$B$999,2,FALSE)</f>
        <v>DLC_BASE_GAME</v>
      </c>
      <c r="P523" s="3" t="str">
        <f>VLOOKUP(N523,'LibSets constants'!$A$2:$C$999,3,FALSE)</f>
        <v>Included in base game</v>
      </c>
    </row>
    <row r="524" spans="1:16" x14ac:dyDescent="0.25">
      <c r="A524" s="13">
        <v>876</v>
      </c>
      <c r="B524" s="5">
        <f>VLOOKUP(A524,'ESO dumped ZoneData'!$A$3:$F$9999,2,FALSE)</f>
        <v>491</v>
      </c>
      <c r="C524" s="5">
        <f>VLOOKUP(A524,'ESO dumped ZoneData'!$A$3:$F$9999,3,FALSE)</f>
        <v>382</v>
      </c>
      <c r="D524" s="3" t="str">
        <f>VLOOKUP(A524,'ESO dumped ZoneData'!$A$3:$F$9999,4,FALSE)</f>
        <v>Dämmerschatten</v>
      </c>
      <c r="E524" s="3" t="str">
        <f>VLOOKUP(A524,'ESO dumped ZoneData'!$A$3:$F$9999,5,FALSE)</f>
        <v>Dawnshadow</v>
      </c>
      <c r="F524" s="3" t="str">
        <f>VLOOKUP(A524,'ESO dumped ZoneData'!$A$3:$F$9999,6,FALSE)</f>
        <v>Ombraube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51"/>
        <v>Schnittermark</v>
      </c>
      <c r="J524" s="3" t="str">
        <f t="shared" si="52"/>
        <v>Reaper's March</v>
      </c>
      <c r="K524" s="3" t="str">
        <f t="shared" si="53"/>
        <v>La marche de la Camarde</v>
      </c>
      <c r="L524" s="21">
        <f t="shared" si="49"/>
        <v>876</v>
      </c>
      <c r="M524" s="21">
        <f t="shared" si="50"/>
        <v>382</v>
      </c>
      <c r="N524">
        <v>0</v>
      </c>
      <c r="O524" s="3" t="str">
        <f>VLOOKUP(N524,'LibSets constants'!$A$2:$B$999,2,FALSE)</f>
        <v>DLC_BASE_GAME</v>
      </c>
      <c r="P524" s="3" t="str">
        <f>VLOOKUP(N524,'LibSets constants'!$A$2:$C$999,3,FALSE)</f>
        <v>Included in base game</v>
      </c>
    </row>
    <row r="525" spans="1:16" x14ac:dyDescent="0.25">
      <c r="A525" s="13">
        <v>877</v>
      </c>
      <c r="B525" s="5">
        <f>VLOOKUP(A525,'ESO dumped ZoneData'!$A$3:$F$9999,2,FALSE)</f>
        <v>492</v>
      </c>
      <c r="C525" s="5">
        <f>VLOOKUP(A525,'ESO dumped ZoneData'!$A$3:$F$9999,3,FALSE)</f>
        <v>383</v>
      </c>
      <c r="D525" s="3" t="str">
        <f>VLOOKUP(A525,'ESO dumped ZoneData'!$A$3:$F$9999,4,FALSE)</f>
        <v>Das Gorinir-Anwesen</v>
      </c>
      <c r="E525" s="3" t="str">
        <f>VLOOKUP(A525,'ESO dumped ZoneData'!$A$3:$F$9999,5,FALSE)</f>
        <v>The Gorinir Estate</v>
      </c>
      <c r="F525" s="3" t="str">
        <f>VLOOKUP(A525,'ESO dumped ZoneData'!$A$3:$F$9999,6,FALSE)</f>
        <v>La Propriété Gorinir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51"/>
        <v>Grahtwald</v>
      </c>
      <c r="J525" s="3" t="str">
        <f t="shared" si="52"/>
        <v>Grahtwood</v>
      </c>
      <c r="K525" s="3" t="str">
        <f t="shared" si="53"/>
        <v>Le bois de Graht</v>
      </c>
      <c r="L525" s="21">
        <f t="shared" si="49"/>
        <v>877</v>
      </c>
      <c r="M525" s="21">
        <f t="shared" si="50"/>
        <v>383</v>
      </c>
      <c r="N525">
        <v>0</v>
      </c>
      <c r="O525" s="3" t="str">
        <f>VLOOKUP(N525,'LibSets constants'!$A$2:$B$999,2,FALSE)</f>
        <v>DLC_BASE_GAME</v>
      </c>
      <c r="P525" s="3" t="str">
        <f>VLOOKUP(N525,'LibSets constants'!$A$2:$C$999,3,FALSE)</f>
        <v>Included in base game</v>
      </c>
    </row>
    <row r="526" spans="1:16" x14ac:dyDescent="0.25">
      <c r="A526" s="13">
        <v>878</v>
      </c>
      <c r="B526" s="5">
        <f>VLOOKUP(A526,'ESO dumped ZoneData'!$A$3:$F$9999,2,FALSE)</f>
        <v>493</v>
      </c>
      <c r="C526" s="5">
        <f>VLOOKUP(A526,'ESO dumped ZoneData'!$A$3:$F$9999,3,FALSE)</f>
        <v>381</v>
      </c>
      <c r="D526" s="3" t="str">
        <f>VLOOKUP(A526,'ESO dumped ZoneData'!$A$3:$F$9999,4,FALSE)</f>
        <v>Das Mathiisen-Herrenhaus</v>
      </c>
      <c r="E526" s="3" t="str">
        <f>VLOOKUP(A526,'ESO dumped ZoneData'!$A$3:$F$9999,5,FALSE)</f>
        <v>Mathiisen Manor</v>
      </c>
      <c r="F526" s="3" t="str">
        <f>VLOOKUP(A526,'ESO dumped ZoneData'!$A$3:$F$9999,6,FALSE)</f>
        <v>Le manoir de Mathiisen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51"/>
        <v>Auridon</v>
      </c>
      <c r="J526" s="3" t="str">
        <f t="shared" si="52"/>
        <v>Auridon</v>
      </c>
      <c r="K526" s="3" t="str">
        <f t="shared" si="53"/>
        <v>Auridia</v>
      </c>
      <c r="L526" s="21">
        <f t="shared" si="49"/>
        <v>878</v>
      </c>
      <c r="M526" s="21">
        <f t="shared" si="50"/>
        <v>381</v>
      </c>
      <c r="N526">
        <v>0</v>
      </c>
      <c r="O526" s="3" t="str">
        <f>VLOOKUP(N526,'LibSets constants'!$A$2:$B$999,2,FALSE)</f>
        <v>DLC_BASE_GAME</v>
      </c>
      <c r="P526" s="3" t="str">
        <f>VLOOKUP(N526,'LibSets constants'!$A$2:$C$999,3,FALSE)</f>
        <v>Included in base game</v>
      </c>
    </row>
    <row r="527" spans="1:16" x14ac:dyDescent="0.25">
      <c r="A527" s="13">
        <v>879</v>
      </c>
      <c r="B527" s="5">
        <f>VLOOKUP(A527,'ESO dumped ZoneData'!$A$3:$F$9999,2,FALSE)</f>
        <v>494</v>
      </c>
      <c r="C527" s="5">
        <f>VLOOKUP(A527,'ESO dumped ZoneData'!$A$3:$F$9999,3,FALSE)</f>
        <v>534</v>
      </c>
      <c r="D527" s="3" t="str">
        <f>VLOOKUP(A527,'ESO dumped ZoneData'!$A$3:$F$9999,4,FALSE)</f>
        <v>Hundings Prunkhalle</v>
      </c>
      <c r="E527" s="3" t="str">
        <f>VLOOKUP(A527,'ESO dumped ZoneData'!$A$3:$F$9999,5,FALSE)</f>
        <v>Hunding's Palatial Hall</v>
      </c>
      <c r="F527" s="3" t="str">
        <f>VLOOKUP(A527,'ESO dumped ZoneData'!$A$3:$F$9999,6,FALSE)</f>
        <v>Le palais d'Hunding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51"/>
        <v>Stros M'Kai</v>
      </c>
      <c r="J527" s="3" t="str">
        <f t="shared" si="52"/>
        <v>Stros M'Kai</v>
      </c>
      <c r="K527" s="3" t="str">
        <f t="shared" si="53"/>
        <v>Stros M'Kai</v>
      </c>
      <c r="L527" s="21">
        <f t="shared" si="49"/>
        <v>879</v>
      </c>
      <c r="M527" s="21">
        <f t="shared" si="50"/>
        <v>534</v>
      </c>
      <c r="N527">
        <v>0</v>
      </c>
      <c r="O527" s="3" t="str">
        <f>VLOOKUP(N527,'LibSets constants'!$A$2:$B$999,2,FALSE)</f>
        <v>DLC_BASE_GAME</v>
      </c>
      <c r="P527" s="3" t="str">
        <f>VLOOKUP(N527,'LibSets constants'!$A$2:$C$999,3,FALSE)</f>
        <v>Included in base game</v>
      </c>
    </row>
    <row r="528" spans="1:16" x14ac:dyDescent="0.25">
      <c r="A528" s="13">
        <v>880</v>
      </c>
      <c r="B528" s="5">
        <f>VLOOKUP(A528,'ESO dumped ZoneData'!$A$3:$F$9999,2,FALSE)</f>
        <v>495</v>
      </c>
      <c r="C528" s="5">
        <f>VLOOKUP(A528,'ESO dumped ZoneData'!$A$3:$F$9999,3,FALSE)</f>
        <v>92</v>
      </c>
      <c r="D528" s="3" t="str">
        <f>VLOOKUP(A528,'ESO dumped ZoneData'!$A$3:$F$9999,4,FALSE)</f>
        <v>Aufgegebene Festung</v>
      </c>
      <c r="E528" s="3" t="str">
        <f>VLOOKUP(A528,'ESO dumped ZoneData'!$A$3:$F$9999,5,FALSE)</f>
        <v>Forsaken Stronghold</v>
      </c>
      <c r="F528" s="3" t="str">
        <f>VLOOKUP(A528,'ESO dumped ZoneData'!$A$3:$F$9999,6,FALSE)</f>
        <v>Forteresse abandonnée</v>
      </c>
      <c r="G528" s="3" t="str">
        <f t="array" ref="G528">IF(OR(EXACT(A528,'ESO Dungeon constants'!$F$3:$F$987)),"X","")</f>
        <v/>
      </c>
      <c r="H528" s="3" t="str">
        <f t="shared" si="48"/>
        <v/>
      </c>
      <c r="I528" s="3" t="str">
        <f t="shared" si="51"/>
        <v>Bangkorai</v>
      </c>
      <c r="J528" s="3" t="str">
        <f t="shared" si="52"/>
        <v>Bangkorai</v>
      </c>
      <c r="K528" s="3" t="str">
        <f t="shared" si="53"/>
        <v>Bangkoraï</v>
      </c>
      <c r="L528" s="21">
        <f t="shared" si="49"/>
        <v>880</v>
      </c>
      <c r="M528" s="21">
        <f t="shared" si="50"/>
        <v>92</v>
      </c>
      <c r="N528">
        <v>0</v>
      </c>
      <c r="O528" s="3" t="str">
        <f>VLOOKUP(N528,'LibSets constants'!$A$2:$B$999,2,FALSE)</f>
        <v>DLC_BASE_GAME</v>
      </c>
      <c r="P528" s="3" t="str">
        <f>VLOOKUP(N528,'LibSets constants'!$A$2:$C$999,3,FALSE)</f>
        <v>Included in base game</v>
      </c>
    </row>
    <row r="529" spans="1:16" x14ac:dyDescent="0.25">
      <c r="A529" s="13">
        <v>881</v>
      </c>
      <c r="B529" s="5">
        <f>VLOOKUP(A529,'ESO dumped ZoneData'!$A$3:$F$9999,2,FALSE)</f>
        <v>496</v>
      </c>
      <c r="C529" s="5">
        <f>VLOOKUP(A529,'ESO dumped ZoneData'!$A$3:$F$9999,3,FALSE)</f>
        <v>19</v>
      </c>
      <c r="D529" s="3" t="str">
        <f>VLOOKUP(A529,'ESO dumped ZoneData'!$A$3:$F$9999,4,FALSE)</f>
        <v>Das Gardnerhaus</v>
      </c>
      <c r="E529" s="3" t="str">
        <f>VLOOKUP(A529,'ESO dumped ZoneData'!$A$3:$F$9999,5,FALSE)</f>
        <v>Gardner House</v>
      </c>
      <c r="F529" s="3" t="str">
        <f>VLOOKUP(A529,'ESO dumped ZoneData'!$A$3:$F$9999,6,FALSE)</f>
        <v>Maison du jardinier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51"/>
        <v>Sturmhafen</v>
      </c>
      <c r="J529" s="3" t="str">
        <f t="shared" si="52"/>
        <v>Stormhaven</v>
      </c>
      <c r="K529" s="3" t="str">
        <f t="shared" si="53"/>
        <v>Havre-tempête</v>
      </c>
      <c r="L529" s="21">
        <f t="shared" si="49"/>
        <v>881</v>
      </c>
      <c r="M529" s="21">
        <f t="shared" si="50"/>
        <v>19</v>
      </c>
      <c r="N529">
        <v>0</v>
      </c>
      <c r="O529" s="3" t="str">
        <f>VLOOKUP(N529,'LibSets constants'!$A$2:$B$999,2,FALSE)</f>
        <v>DLC_BASE_GAME</v>
      </c>
      <c r="P529" s="3" t="str">
        <f>VLOOKUP(N529,'LibSets constants'!$A$2:$C$999,3,FALSE)</f>
        <v>Included in base game</v>
      </c>
    </row>
    <row r="530" spans="1:16" x14ac:dyDescent="0.25">
      <c r="A530" s="13">
        <v>882</v>
      </c>
      <c r="B530" s="5">
        <f>VLOOKUP(A530,'ESO dumped ZoneData'!$A$3:$F$9999,2,FALSE)</f>
        <v>497</v>
      </c>
      <c r="C530" s="5">
        <f>VLOOKUP(A530,'ESO dumped ZoneData'!$A$3:$F$9999,3,FALSE)</f>
        <v>383</v>
      </c>
      <c r="D530" s="3" t="str">
        <f>VLOOKUP(A530,'ESO dumped ZoneData'!$A$3:$F$9999,4,FALSE)</f>
        <v>Das große Topalversteck</v>
      </c>
      <c r="E530" s="3" t="str">
        <f>VLOOKUP(A530,'ESO dumped ZoneData'!$A$3:$F$9999,5,FALSE)</f>
        <v>Grand Topal Hideaway</v>
      </c>
      <c r="F530" s="3" t="str">
        <f>VLOOKUP(A530,'ESO dumped ZoneData'!$A$3:$F$9999,6,FALSE)</f>
        <v>Le Grand refuge de Topal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51"/>
        <v>Grahtwald</v>
      </c>
      <c r="J530" s="3" t="str">
        <f t="shared" si="52"/>
        <v>Grahtwood</v>
      </c>
      <c r="K530" s="3" t="str">
        <f t="shared" si="53"/>
        <v>Le bois de Graht</v>
      </c>
      <c r="L530" s="21">
        <f t="shared" si="49"/>
        <v>882</v>
      </c>
      <c r="M530" s="21">
        <f t="shared" si="50"/>
        <v>383</v>
      </c>
      <c r="N530">
        <v>0</v>
      </c>
      <c r="O530" s="3" t="str">
        <f>VLOOKUP(N530,'LibSets constants'!$A$2:$B$999,2,FALSE)</f>
        <v>DLC_BASE_GAME</v>
      </c>
      <c r="P530" s="3" t="str">
        <f>VLOOKUP(N530,'LibSets constants'!$A$2:$C$999,3,FALSE)</f>
        <v>Included in base game</v>
      </c>
    </row>
    <row r="531" spans="1:16" x14ac:dyDescent="0.25">
      <c r="A531" s="13">
        <v>883</v>
      </c>
      <c r="B531" s="5">
        <f>VLOOKUP(A531,'ESO dumped ZoneData'!$A$3:$F$9999,2,FALSE)</f>
        <v>498</v>
      </c>
      <c r="C531" s="5">
        <f>VLOOKUP(A531,'ESO dumped ZoneData'!$A$3:$F$9999,3,FALSE)</f>
        <v>888</v>
      </c>
      <c r="D531" s="3" t="str">
        <f>VLOOKUP(A531,'ESO dumped ZoneData'!$A$3:$F$9999,4,FALSE)</f>
        <v>Die Erdtränenkaverne</v>
      </c>
      <c r="E531" s="3" t="str">
        <f>VLOOKUP(A531,'ESO dumped ZoneData'!$A$3:$F$9999,5,FALSE)</f>
        <v>Earthtear Cavern</v>
      </c>
      <c r="F531" s="3" t="str">
        <f>VLOOKUP(A531,'ESO dumped ZoneData'!$A$3:$F$9999,6,FALSE)</f>
        <v>La Caverne de la Déchirure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51"/>
        <v>Kargstein</v>
      </c>
      <c r="J531" s="3" t="str">
        <f t="shared" si="52"/>
        <v>Craglorn</v>
      </c>
      <c r="K531" s="3" t="str">
        <f t="shared" si="53"/>
        <v>Raidelorn</v>
      </c>
      <c r="L531" s="21">
        <f t="shared" si="49"/>
        <v>883</v>
      </c>
      <c r="M531" s="21">
        <f t="shared" si="50"/>
        <v>888</v>
      </c>
      <c r="N531">
        <v>0</v>
      </c>
      <c r="O531" s="3" t="str">
        <f>VLOOKUP(N531,'LibSets constants'!$A$2:$B$999,2,FALSE)</f>
        <v>DLC_BASE_GAME</v>
      </c>
      <c r="P531" s="3" t="str">
        <f>VLOOKUP(N531,'LibSets constants'!$A$2:$C$999,3,FALSE)</f>
        <v>Included in base game</v>
      </c>
    </row>
    <row r="532" spans="1:16" x14ac:dyDescent="0.25">
      <c r="A532" s="13">
        <v>888</v>
      </c>
      <c r="B532" s="5">
        <f>VLOOKUP(A532,'ESO dumped ZoneData'!$A$3:$F$9999,2,FALSE)</f>
        <v>499</v>
      </c>
      <c r="C532" s="5">
        <f>VLOOKUP(A532,'ESO dumped ZoneData'!$A$3:$F$9999,3,FALSE)</f>
        <v>888</v>
      </c>
      <c r="D532" s="3" t="str">
        <f>VLOOKUP(A532,'ESO dumped ZoneData'!$A$3:$F$9999,4,FALSE)</f>
        <v>Kargstein</v>
      </c>
      <c r="E532" s="3" t="str">
        <f>VLOOKUP(A532,'ESO dumped ZoneData'!$A$3:$F$9999,5,FALSE)</f>
        <v>Craglorn</v>
      </c>
      <c r="F532" s="3" t="str">
        <f>VLOOKUP(A532,'ESO dumped ZoneData'!$A$3:$F$9999,6,FALSE)</f>
        <v>Raidelorn</v>
      </c>
      <c r="G532" s="3" t="str">
        <f t="array" ref="G532">IF(OR(EXACT(A532,'ESO Dungeon constants'!$F$3:$F$987)),"X","")</f>
        <v/>
      </c>
      <c r="H532" s="3" t="str">
        <f t="shared" si="48"/>
        <v>X</v>
      </c>
      <c r="I532" s="3" t="str">
        <f t="shared" si="51"/>
        <v/>
      </c>
      <c r="J532" s="3" t="str">
        <f t="shared" si="52"/>
        <v/>
      </c>
      <c r="K532" s="3" t="str">
        <f t="shared" si="53"/>
        <v/>
      </c>
      <c r="L532" s="21">
        <f t="shared" si="49"/>
        <v>888</v>
      </c>
      <c r="M532" s="21">
        <f t="shared" si="50"/>
        <v>888</v>
      </c>
      <c r="N532">
        <v>0</v>
      </c>
      <c r="O532" s="3" t="str">
        <f>VLOOKUP(N532,'LibSets constants'!$A$2:$B$999,2,FALSE)</f>
        <v>DLC_BASE_GAME</v>
      </c>
      <c r="P532" s="3" t="str">
        <f>VLOOKUP(N532,'LibSets constants'!$A$2:$C$999,3,FALSE)</f>
        <v>Included in base game</v>
      </c>
    </row>
    <row r="533" spans="1:16" x14ac:dyDescent="0.25">
      <c r="A533" s="13">
        <v>889</v>
      </c>
      <c r="B533" s="5">
        <f>VLOOKUP(A533,'ESO dumped ZoneData'!$A$3:$F$9999,2,FALSE)</f>
        <v>500</v>
      </c>
      <c r="C533" s="5">
        <f>VLOOKUP(A533,'ESO dumped ZoneData'!$A$3:$F$9999,3,FALSE)</f>
        <v>888</v>
      </c>
      <c r="D533" s="3" t="str">
        <f>VLOOKUP(A533,'ESO dumped ZoneData'!$A$3:$F$9999,4,FALSE)</f>
        <v>Molavar</v>
      </c>
      <c r="E533" s="3" t="str">
        <f>VLOOKUP(A533,'ESO dumped ZoneData'!$A$3:$F$9999,5,FALSE)</f>
        <v>Molavar</v>
      </c>
      <c r="F533" s="3" t="str">
        <f>VLOOKUP(A533,'ESO dumped ZoneData'!$A$3:$F$9999,6,FALSE)</f>
        <v>Molavar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51"/>
        <v>Kargstein</v>
      </c>
      <c r="J533" s="3" t="str">
        <f t="shared" si="52"/>
        <v>Craglorn</v>
      </c>
      <c r="K533" s="3" t="str">
        <f t="shared" si="53"/>
        <v>Raidelorn</v>
      </c>
      <c r="L533" s="21">
        <f t="shared" si="49"/>
        <v>889</v>
      </c>
      <c r="M533" s="21">
        <f t="shared" si="50"/>
        <v>888</v>
      </c>
      <c r="N533">
        <v>0</v>
      </c>
      <c r="O533" s="3" t="str">
        <f>VLOOKUP(N533,'LibSets constants'!$A$2:$B$999,2,FALSE)</f>
        <v>DLC_BASE_GAME</v>
      </c>
      <c r="P533" s="3" t="str">
        <f>VLOOKUP(N533,'LibSets constants'!$A$2:$C$999,3,FALSE)</f>
        <v>Included in base game</v>
      </c>
    </row>
    <row r="534" spans="1:16" x14ac:dyDescent="0.25">
      <c r="A534" s="13">
        <v>890</v>
      </c>
      <c r="B534" s="5">
        <f>VLOOKUP(A534,'ESO dumped ZoneData'!$A$3:$F$9999,2,FALSE)</f>
        <v>501</v>
      </c>
      <c r="C534" s="5">
        <f>VLOOKUP(A534,'ESO dumped ZoneData'!$A$3:$F$9999,3,FALSE)</f>
        <v>888</v>
      </c>
      <c r="D534" s="3" t="str">
        <f>VLOOKUP(A534,'ESO dumped ZoneData'!$A$3:$F$9999,4,FALSE)</f>
        <v>Rkundzelft</v>
      </c>
      <c r="E534" s="3" t="str">
        <f>VLOOKUP(A534,'ESO dumped ZoneData'!$A$3:$F$9999,5,FALSE)</f>
        <v>Rkundzelft</v>
      </c>
      <c r="F534" s="3" t="str">
        <f>VLOOKUP(A534,'ESO dumped ZoneData'!$A$3:$F$9999,6,FALSE)</f>
        <v>Rkundzelft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51"/>
        <v>Kargstein</v>
      </c>
      <c r="J534" s="3" t="str">
        <f t="shared" si="52"/>
        <v>Craglorn</v>
      </c>
      <c r="K534" s="3" t="str">
        <f t="shared" si="53"/>
        <v>Raidelorn</v>
      </c>
      <c r="L534" s="21">
        <f t="shared" si="49"/>
        <v>890</v>
      </c>
      <c r="M534" s="21">
        <f t="shared" si="50"/>
        <v>888</v>
      </c>
      <c r="N534">
        <v>0</v>
      </c>
      <c r="O534" s="3" t="str">
        <f>VLOOKUP(N534,'LibSets constants'!$A$2:$B$999,2,FALSE)</f>
        <v>DLC_BASE_GAME</v>
      </c>
      <c r="P534" s="3" t="str">
        <f>VLOOKUP(N534,'LibSets constants'!$A$2:$C$999,3,FALSE)</f>
        <v>Included in base game</v>
      </c>
    </row>
    <row r="535" spans="1:16" x14ac:dyDescent="0.25">
      <c r="A535" s="13">
        <v>891</v>
      </c>
      <c r="B535" s="5">
        <f>VLOOKUP(A535,'ESO dumped ZoneData'!$A$3:$F$9999,2,FALSE)</f>
        <v>502</v>
      </c>
      <c r="C535" s="5">
        <f>VLOOKUP(A535,'ESO dumped ZoneData'!$A$3:$F$9999,3,FALSE)</f>
        <v>888</v>
      </c>
      <c r="D535" s="3" t="str">
        <f>VLOOKUP(A535,'ESO dumped ZoneData'!$A$3:$F$9999,4,FALSE)</f>
        <v>Das Schlangennest</v>
      </c>
      <c r="E535" s="3" t="str">
        <f>VLOOKUP(A535,'ESO dumped ZoneData'!$A$3:$F$9999,5,FALSE)</f>
        <v>Serpent's Nest</v>
      </c>
      <c r="F535" s="3" t="str">
        <f>VLOOKUP(A535,'ESO dumped ZoneData'!$A$3:$F$9999,6,FALSE)</f>
        <v>Le Nid du Serpent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51"/>
        <v>Kargstein</v>
      </c>
      <c r="J535" s="3" t="str">
        <f t="shared" si="52"/>
        <v>Craglorn</v>
      </c>
      <c r="K535" s="3" t="str">
        <f t="shared" si="53"/>
        <v>Raidelorn</v>
      </c>
      <c r="L535" s="21">
        <f t="shared" si="49"/>
        <v>891</v>
      </c>
      <c r="M535" s="21">
        <f t="shared" si="50"/>
        <v>888</v>
      </c>
      <c r="N535">
        <v>0</v>
      </c>
      <c r="O535" s="3" t="str">
        <f>VLOOKUP(N535,'LibSets constants'!$A$2:$B$999,2,FALSE)</f>
        <v>DLC_BASE_GAME</v>
      </c>
      <c r="P535" s="3" t="str">
        <f>VLOOKUP(N535,'LibSets constants'!$A$2:$C$999,3,FALSE)</f>
        <v>Included in base game</v>
      </c>
    </row>
    <row r="536" spans="1:16" x14ac:dyDescent="0.25">
      <c r="A536" s="13">
        <v>892</v>
      </c>
      <c r="B536" s="5">
        <f>VLOOKUP(A536,'ESO dumped ZoneData'!$A$3:$F$9999,2,FALSE)</f>
        <v>503</v>
      </c>
      <c r="C536" s="5">
        <f>VLOOKUP(A536,'ESO dumped ZoneData'!$A$3:$F$9999,3,FALSE)</f>
        <v>888</v>
      </c>
      <c r="D536" s="3" t="str">
        <f>VLOOKUP(A536,'ESO dumped ZoneData'!$A$3:$F$9999,4,FALSE)</f>
        <v>Ilthags Unterturm</v>
      </c>
      <c r="E536" s="3" t="str">
        <f>VLOOKUP(A536,'ESO dumped ZoneData'!$A$3:$F$9999,5,FALSE)</f>
        <v>Ilthag's Undertower</v>
      </c>
      <c r="F536" s="3" t="str">
        <f>VLOOKUP(A536,'ESO dumped ZoneData'!$A$3:$F$9999,6,FALSE)</f>
        <v>Les Fondations d'Ilthag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51"/>
        <v>Kargstein</v>
      </c>
      <c r="J536" s="3" t="str">
        <f t="shared" si="52"/>
        <v>Craglorn</v>
      </c>
      <c r="K536" s="3" t="str">
        <f t="shared" si="53"/>
        <v>Raidelorn</v>
      </c>
      <c r="L536" s="21">
        <f t="shared" si="49"/>
        <v>892</v>
      </c>
      <c r="M536" s="21">
        <f t="shared" si="50"/>
        <v>888</v>
      </c>
      <c r="N536">
        <v>0</v>
      </c>
      <c r="O536" s="3" t="str">
        <f>VLOOKUP(N536,'LibSets constants'!$A$2:$B$999,2,FALSE)</f>
        <v>DLC_BASE_GAME</v>
      </c>
      <c r="P536" s="3" t="str">
        <f>VLOOKUP(N536,'LibSets constants'!$A$2:$C$999,3,FALSE)</f>
        <v>Included in base game</v>
      </c>
    </row>
    <row r="537" spans="1:16" x14ac:dyDescent="0.25">
      <c r="A537" s="13">
        <v>893</v>
      </c>
      <c r="B537" s="5">
        <f>VLOOKUP(A537,'ESO dumped ZoneData'!$A$3:$F$9999,2,FALSE)</f>
        <v>504</v>
      </c>
      <c r="C537" s="5">
        <f>VLOOKUP(A537,'ESO dumped ZoneData'!$A$3:$F$9999,3,FALSE)</f>
        <v>888</v>
      </c>
      <c r="D537" s="3" t="str">
        <f>VLOOKUP(A537,'ESO dumped ZoneData'!$A$3:$F$9999,4,FALSE)</f>
        <v>Die Ruinen von Kardala</v>
      </c>
      <c r="E537" s="3" t="str">
        <f>VLOOKUP(A537,'ESO dumped ZoneData'!$A$3:$F$9999,5,FALSE)</f>
        <v>Ruins of Kardala</v>
      </c>
      <c r="F537" s="3" t="str">
        <f>VLOOKUP(A537,'ESO dumped ZoneData'!$A$3:$F$9999,6,FALSE)</f>
        <v>Les ruines de Kardala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51"/>
        <v>Kargstein</v>
      </c>
      <c r="J537" s="3" t="str">
        <f t="shared" si="52"/>
        <v>Craglorn</v>
      </c>
      <c r="K537" s="3" t="str">
        <f t="shared" si="53"/>
        <v>Raidelorn</v>
      </c>
      <c r="L537" s="21">
        <f t="shared" si="49"/>
        <v>893</v>
      </c>
      <c r="M537" s="21">
        <f t="shared" si="50"/>
        <v>888</v>
      </c>
      <c r="N537">
        <v>0</v>
      </c>
      <c r="O537" s="3" t="str">
        <f>VLOOKUP(N537,'LibSets constants'!$A$2:$B$999,2,FALSE)</f>
        <v>DLC_BASE_GAME</v>
      </c>
      <c r="P537" s="3" t="str">
        <f>VLOOKUP(N537,'LibSets constants'!$A$2:$C$999,3,FALSE)</f>
        <v>Included in base game</v>
      </c>
    </row>
    <row r="538" spans="1:16" x14ac:dyDescent="0.25">
      <c r="A538" s="13">
        <v>894</v>
      </c>
      <c r="B538" s="5">
        <f>VLOOKUP(A538,'ESO dumped ZoneData'!$A$3:$F$9999,2,FALSE)</f>
        <v>505</v>
      </c>
      <c r="C538" s="5">
        <f>VLOOKUP(A538,'ESO dumped ZoneData'!$A$3:$F$9999,3,FALSE)</f>
        <v>888</v>
      </c>
      <c r="D538" s="3" t="str">
        <f>VLOOKUP(A538,'ESO dumped ZoneData'!$A$3:$F$9999,4,FALSE)</f>
        <v>Die Kavernen von Loth'Na</v>
      </c>
      <c r="E538" s="3" t="str">
        <f>VLOOKUP(A538,'ESO dumped ZoneData'!$A$3:$F$9999,5,FALSE)</f>
        <v>Loth'Na Caverns</v>
      </c>
      <c r="F538" s="3" t="str">
        <f>VLOOKUP(A538,'ESO dumped ZoneData'!$A$3:$F$9999,6,FALSE)</f>
        <v>Les cavernes de Loth'Na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51"/>
        <v>Kargstein</v>
      </c>
      <c r="J538" s="3" t="str">
        <f t="shared" si="52"/>
        <v>Craglorn</v>
      </c>
      <c r="K538" s="3" t="str">
        <f t="shared" si="53"/>
        <v>Raidelorn</v>
      </c>
      <c r="L538" s="21">
        <f t="shared" si="49"/>
        <v>894</v>
      </c>
      <c r="M538" s="21">
        <f t="shared" si="50"/>
        <v>888</v>
      </c>
      <c r="N538">
        <v>0</v>
      </c>
      <c r="O538" s="3" t="str">
        <f>VLOOKUP(N538,'LibSets constants'!$A$2:$B$999,2,FALSE)</f>
        <v>DLC_BASE_GAME</v>
      </c>
      <c r="P538" s="3" t="str">
        <f>VLOOKUP(N538,'LibSets constants'!$A$2:$C$999,3,FALSE)</f>
        <v>Included in base game</v>
      </c>
    </row>
    <row r="539" spans="1:16" x14ac:dyDescent="0.25">
      <c r="A539" s="13">
        <v>895</v>
      </c>
      <c r="B539" s="5">
        <f>VLOOKUP(A539,'ESO dumped ZoneData'!$A$3:$F$9999,2,FALSE)</f>
        <v>506</v>
      </c>
      <c r="C539" s="5">
        <f>VLOOKUP(A539,'ESO dumped ZoneData'!$A$3:$F$9999,3,FALSE)</f>
        <v>888</v>
      </c>
      <c r="D539" s="3" t="str">
        <f>VLOOKUP(A539,'ESO dumped ZoneData'!$A$3:$F$9999,4,FALSE)</f>
        <v>Rkhardahrk</v>
      </c>
      <c r="E539" s="3" t="str">
        <f>VLOOKUP(A539,'ESO dumped ZoneData'!$A$3:$F$9999,5,FALSE)</f>
        <v>Rkhardarhrk</v>
      </c>
      <c r="F539" s="3" t="str">
        <f>VLOOKUP(A539,'ESO dumped ZoneData'!$A$3:$F$9999,6,FALSE)</f>
        <v>Rkhardahrk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51"/>
        <v>Kargstein</v>
      </c>
      <c r="J539" s="3" t="str">
        <f t="shared" si="52"/>
        <v>Craglorn</v>
      </c>
      <c r="K539" s="3" t="str">
        <f t="shared" si="53"/>
        <v>Raidelorn</v>
      </c>
      <c r="L539" s="21">
        <f t="shared" si="49"/>
        <v>895</v>
      </c>
      <c r="M539" s="21">
        <f t="shared" si="50"/>
        <v>888</v>
      </c>
      <c r="N539">
        <v>0</v>
      </c>
      <c r="O539" s="3" t="str">
        <f>VLOOKUP(N539,'LibSets constants'!$A$2:$B$999,2,FALSE)</f>
        <v>DLC_BASE_GAME</v>
      </c>
      <c r="P539" s="3" t="str">
        <f>VLOOKUP(N539,'LibSets constants'!$A$2:$C$999,3,FALSE)</f>
        <v>Included in base game</v>
      </c>
    </row>
    <row r="540" spans="1:16" x14ac:dyDescent="0.25">
      <c r="A540" s="13">
        <v>896</v>
      </c>
      <c r="B540" s="5">
        <f>VLOOKUP(A540,'ESO dumped ZoneData'!$A$3:$F$9999,2,FALSE)</f>
        <v>507</v>
      </c>
      <c r="C540" s="5">
        <f>VLOOKUP(A540,'ESO dumped ZoneData'!$A$3:$F$9999,3,FALSE)</f>
        <v>888</v>
      </c>
      <c r="D540" s="3" t="str">
        <f>VLOOKUP(A540,'ESO dumped ZoneData'!$A$3:$F$9999,4,FALSE)</f>
        <v>Haddocks Markt</v>
      </c>
      <c r="E540" s="3" t="str">
        <f>VLOOKUP(A540,'ESO dumped ZoneData'!$A$3:$F$9999,5,FALSE)</f>
        <v>Haddock's Market</v>
      </c>
      <c r="F540" s="3" t="str">
        <f>VLOOKUP(A540,'ESO dumped ZoneData'!$A$3:$F$9999,6,FALSE)</f>
        <v>Le marché de l'aiglefin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51"/>
        <v>Kargstein</v>
      </c>
      <c r="J540" s="3" t="str">
        <f t="shared" si="52"/>
        <v>Craglorn</v>
      </c>
      <c r="K540" s="3" t="str">
        <f t="shared" si="53"/>
        <v>Raidelorn</v>
      </c>
      <c r="L540" s="21">
        <f t="shared" si="49"/>
        <v>896</v>
      </c>
      <c r="M540" s="21">
        <f t="shared" si="50"/>
        <v>888</v>
      </c>
      <c r="N540">
        <v>0</v>
      </c>
      <c r="O540" s="3" t="str">
        <f>VLOOKUP(N540,'LibSets constants'!$A$2:$B$999,2,FALSE)</f>
        <v>DLC_BASE_GAME</v>
      </c>
      <c r="P540" s="3" t="str">
        <f>VLOOKUP(N540,'LibSets constants'!$A$2:$C$999,3,FALSE)</f>
        <v>Included in base game</v>
      </c>
    </row>
    <row r="541" spans="1:16" x14ac:dyDescent="0.25">
      <c r="A541" s="13">
        <v>897</v>
      </c>
      <c r="B541" s="5">
        <f>VLOOKUP(A541,'ESO dumped ZoneData'!$A$3:$F$9999,2,FALSE)</f>
        <v>508</v>
      </c>
      <c r="C541" s="5">
        <f>VLOOKUP(A541,'ESO dumped ZoneData'!$A$3:$F$9999,3,FALSE)</f>
        <v>888</v>
      </c>
      <c r="D541" s="3" t="str">
        <f>VLOOKUP(A541,'ESO dumped ZoneData'!$A$3:$F$9999,4,FALSE)</f>
        <v>Die Meißelkreischmine</v>
      </c>
      <c r="E541" s="3" t="str">
        <f>VLOOKUP(A541,'ESO dumped ZoneData'!$A$3:$F$9999,5,FALSE)</f>
        <v>Chiselshriek Mine</v>
      </c>
      <c r="F541" s="3" t="str">
        <f>VLOOKUP(A541,'ESO dumped ZoneData'!$A$3:$F$9999,6,FALSE)</f>
        <v>La mine de Ciselcri</v>
      </c>
      <c r="G541" s="3" t="str">
        <f t="array" ref="G541">IF(OR(EXACT(A541,'ESO Dungeon constants'!$F$3:$F$987)),"X","")</f>
        <v/>
      </c>
      <c r="H541" s="3" t="str">
        <f t="shared" si="48"/>
        <v/>
      </c>
      <c r="I541" s="3" t="str">
        <f t="shared" si="51"/>
        <v>Kargstein</v>
      </c>
      <c r="J541" s="3" t="str">
        <f t="shared" si="52"/>
        <v>Craglorn</v>
      </c>
      <c r="K541" s="3" t="str">
        <f t="shared" si="53"/>
        <v>Raidelorn</v>
      </c>
      <c r="L541" s="21">
        <f t="shared" si="49"/>
        <v>897</v>
      </c>
      <c r="M541" s="21">
        <f t="shared" si="50"/>
        <v>888</v>
      </c>
      <c r="N541">
        <v>0</v>
      </c>
      <c r="O541" s="3" t="str">
        <f>VLOOKUP(N541,'LibSets constants'!$A$2:$B$999,2,FALSE)</f>
        <v>DLC_BASE_GAME</v>
      </c>
      <c r="P541" s="3" t="str">
        <f>VLOOKUP(N541,'LibSets constants'!$A$2:$C$999,3,FALSE)</f>
        <v>Included in base game</v>
      </c>
    </row>
    <row r="542" spans="1:16" x14ac:dyDescent="0.25">
      <c r="A542" s="13">
        <v>898</v>
      </c>
      <c r="B542" s="5">
        <f>VLOOKUP(A542,'ESO dumped ZoneData'!$A$3:$F$9999,2,FALSE)</f>
        <v>509</v>
      </c>
      <c r="C542" s="5">
        <f>VLOOKUP(A542,'ESO dumped ZoneData'!$A$3:$F$9999,3,FALSE)</f>
        <v>888</v>
      </c>
      <c r="D542" s="3" t="str">
        <f>VLOOKUP(A542,'ESO dumped ZoneData'!$A$3:$F$9999,4,FALSE)</f>
        <v>Die Vergrabenen Sande</v>
      </c>
      <c r="E542" s="3" t="str">
        <f>VLOOKUP(A542,'ESO dumped ZoneData'!$A$3:$F$9999,5,FALSE)</f>
        <v>Buried Sands</v>
      </c>
      <c r="F542" s="3" t="str">
        <f>VLOOKUP(A542,'ESO dumped ZoneData'!$A$3:$F$9999,6,FALSE)</f>
        <v>Sables engloutis</v>
      </c>
      <c r="G542" s="3" t="str">
        <f t="array" ref="G542">IF(OR(EXACT(A542,'ESO Dungeon constants'!$F$3:$F$987)),"X","")</f>
        <v/>
      </c>
      <c r="H542" s="3" t="str">
        <f t="shared" si="48"/>
        <v/>
      </c>
      <c r="I542" s="3" t="str">
        <f t="shared" si="51"/>
        <v>Kargstein</v>
      </c>
      <c r="J542" s="3" t="str">
        <f t="shared" si="52"/>
        <v>Craglorn</v>
      </c>
      <c r="K542" s="3" t="str">
        <f t="shared" si="53"/>
        <v>Raidelorn</v>
      </c>
      <c r="L542" s="21">
        <f t="shared" si="49"/>
        <v>898</v>
      </c>
      <c r="M542" s="21">
        <f t="shared" si="50"/>
        <v>888</v>
      </c>
      <c r="N542">
        <v>0</v>
      </c>
      <c r="O542" s="3" t="str">
        <f>VLOOKUP(N542,'LibSets constants'!$A$2:$B$999,2,FALSE)</f>
        <v>DLC_BASE_GAME</v>
      </c>
      <c r="P542" s="3" t="str">
        <f>VLOOKUP(N542,'LibSets constants'!$A$2:$C$999,3,FALSE)</f>
        <v>Included in base game</v>
      </c>
    </row>
    <row r="543" spans="1:16" x14ac:dyDescent="0.25">
      <c r="A543" s="13">
        <v>899</v>
      </c>
      <c r="B543" s="5">
        <f>VLOOKUP(A543,'ESO dumped ZoneData'!$A$3:$F$9999,2,FALSE)</f>
        <v>510</v>
      </c>
      <c r="C543" s="5">
        <f>VLOOKUP(A543,'ESO dumped ZoneData'!$A$3:$F$9999,3,FALSE)</f>
        <v>888</v>
      </c>
      <c r="D543" s="3" t="str">
        <f>VLOOKUP(A543,'ESO dumped ZoneData'!$A$3:$F$9999,4,FALSE)</f>
        <v>Mtharnaz</v>
      </c>
      <c r="E543" s="3" t="str">
        <f>VLOOKUP(A543,'ESO dumped ZoneData'!$A$3:$F$9999,5,FALSE)</f>
        <v>Mtharnaz</v>
      </c>
      <c r="F543" s="3" t="str">
        <f>VLOOKUP(A543,'ESO dumped ZoneData'!$A$3:$F$9999,6,FALSE)</f>
        <v>Mtharnaz</v>
      </c>
      <c r="G543" s="3" t="str">
        <f t="array" ref="G543">IF(OR(EXACT(A543,'ESO Dungeon constants'!$F$3:$F$987)),"X","")</f>
        <v/>
      </c>
      <c r="H543" s="3" t="str">
        <f t="shared" si="48"/>
        <v/>
      </c>
      <c r="I543" s="3" t="str">
        <f t="shared" si="51"/>
        <v>Kargstein</v>
      </c>
      <c r="J543" s="3" t="str">
        <f t="shared" si="52"/>
        <v>Craglorn</v>
      </c>
      <c r="K543" s="3" t="str">
        <f t="shared" si="53"/>
        <v>Raidelorn</v>
      </c>
      <c r="L543" s="21">
        <f t="shared" si="49"/>
        <v>899</v>
      </c>
      <c r="M543" s="21">
        <f t="shared" si="50"/>
        <v>888</v>
      </c>
      <c r="N543">
        <v>0</v>
      </c>
      <c r="O543" s="3" t="str">
        <f>VLOOKUP(N543,'LibSets constants'!$A$2:$B$999,2,FALSE)</f>
        <v>DLC_BASE_GAME</v>
      </c>
      <c r="P543" s="3" t="str">
        <f>VLOOKUP(N543,'LibSets constants'!$A$2:$C$999,3,FALSE)</f>
        <v>Included in base game</v>
      </c>
    </row>
    <row r="544" spans="1:16" x14ac:dyDescent="0.25">
      <c r="A544" s="13">
        <v>900</v>
      </c>
      <c r="B544" s="5">
        <f>VLOOKUP(A544,'ESO dumped ZoneData'!$A$3:$F$9999,2,FALSE)</f>
        <v>511</v>
      </c>
      <c r="C544" s="5">
        <f>VLOOKUP(A544,'ESO dumped ZoneData'!$A$3:$F$9999,3,FALSE)</f>
        <v>888</v>
      </c>
      <c r="D544" s="3" t="str">
        <f>VLOOKUP(A544,'ESO dumped ZoneData'!$A$3:$F$9999,4,FALSE)</f>
        <v>Die Heulenden Grabkammern</v>
      </c>
      <c r="E544" s="3" t="str">
        <f>VLOOKUP(A544,'ESO dumped ZoneData'!$A$3:$F$9999,5,FALSE)</f>
        <v>The Howling Sepulchers</v>
      </c>
      <c r="F544" s="3" t="str">
        <f>VLOOKUP(A544,'ESO dumped ZoneData'!$A$3:$F$9999,6,FALSE)</f>
        <v>Les sépulcres hurlants</v>
      </c>
      <c r="G544" s="3" t="str">
        <f t="array" ref="G544">IF(OR(EXACT(A544,'ESO Dungeon constants'!$F$3:$F$987)),"X","")</f>
        <v/>
      </c>
      <c r="H544" s="3" t="str">
        <f t="shared" si="48"/>
        <v/>
      </c>
      <c r="I544" s="3" t="str">
        <f t="shared" si="51"/>
        <v>Kargstein</v>
      </c>
      <c r="J544" s="3" t="str">
        <f t="shared" si="52"/>
        <v>Craglorn</v>
      </c>
      <c r="K544" s="3" t="str">
        <f t="shared" si="53"/>
        <v>Raidelorn</v>
      </c>
      <c r="L544" s="21">
        <f t="shared" si="49"/>
        <v>900</v>
      </c>
      <c r="M544" s="21">
        <f t="shared" si="50"/>
        <v>888</v>
      </c>
      <c r="N544">
        <v>0</v>
      </c>
      <c r="O544" s="3" t="str">
        <f>VLOOKUP(N544,'LibSets constants'!$A$2:$B$999,2,FALSE)</f>
        <v>DLC_BASE_GAME</v>
      </c>
      <c r="P544" s="3" t="str">
        <f>VLOOKUP(N544,'LibSets constants'!$A$2:$C$999,3,FALSE)</f>
        <v>Included in base game</v>
      </c>
    </row>
    <row r="545" spans="1:16" x14ac:dyDescent="0.25">
      <c r="A545" s="13">
        <v>901</v>
      </c>
      <c r="B545" s="5">
        <f>VLOOKUP(A545,'ESO dumped ZoneData'!$A$3:$F$9999,2,FALSE)</f>
        <v>512</v>
      </c>
      <c r="C545" s="5">
        <f>VLOOKUP(A545,'ESO dumped ZoneData'!$A$3:$F$9999,3,FALSE)</f>
        <v>888</v>
      </c>
      <c r="D545" s="3" t="str">
        <f>VLOOKUP(A545,'ESO dumped ZoneData'!$A$3:$F$9999,4,FALSE)</f>
        <v>Balamath</v>
      </c>
      <c r="E545" s="3" t="str">
        <f>VLOOKUP(A545,'ESO dumped ZoneData'!$A$3:$F$9999,5,FALSE)</f>
        <v>Balamath</v>
      </c>
      <c r="F545" s="3" t="str">
        <f>VLOOKUP(A545,'ESO dumped ZoneData'!$A$3:$F$9999,6,FALSE)</f>
        <v>Balamath</v>
      </c>
      <c r="G545" s="3" t="str">
        <f t="array" ref="G545">IF(OR(EXACT(A545,'ESO Dungeon constants'!$F$3:$F$987)),"X","")</f>
        <v/>
      </c>
      <c r="H545" s="3" t="str">
        <f t="shared" si="48"/>
        <v/>
      </c>
      <c r="I545" s="3" t="str">
        <f t="shared" si="51"/>
        <v>Kargstein</v>
      </c>
      <c r="J545" s="3" t="str">
        <f t="shared" si="52"/>
        <v>Craglorn</v>
      </c>
      <c r="K545" s="3" t="str">
        <f t="shared" si="53"/>
        <v>Raidelorn</v>
      </c>
      <c r="L545" s="21">
        <f t="shared" si="49"/>
        <v>901</v>
      </c>
      <c r="M545" s="21">
        <f t="shared" si="50"/>
        <v>888</v>
      </c>
      <c r="N545">
        <v>0</v>
      </c>
      <c r="O545" s="3" t="str">
        <f>VLOOKUP(N545,'LibSets constants'!$A$2:$B$999,2,FALSE)</f>
        <v>DLC_BASE_GAME</v>
      </c>
      <c r="P545" s="3" t="str">
        <f>VLOOKUP(N545,'LibSets constants'!$A$2:$C$999,3,FALSE)</f>
        <v>Included in base game</v>
      </c>
    </row>
    <row r="546" spans="1:16" x14ac:dyDescent="0.25">
      <c r="A546" s="13">
        <v>902</v>
      </c>
      <c r="B546" s="5">
        <f>VLOOKUP(A546,'ESO dumped ZoneData'!$A$3:$F$9999,2,FALSE)</f>
        <v>513</v>
      </c>
      <c r="C546" s="5">
        <f>VLOOKUP(A546,'ESO dumped ZoneData'!$A$3:$F$9999,3,FALSE)</f>
        <v>888</v>
      </c>
      <c r="D546" s="3" t="str">
        <f>VLOOKUP(A546,'ESO dumped ZoneData'!$A$3:$F$9999,4,FALSE)</f>
        <v>Die Furchtzahnkavernen</v>
      </c>
      <c r="E546" s="3" t="str">
        <f>VLOOKUP(A546,'ESO dumped ZoneData'!$A$3:$F$9999,5,FALSE)</f>
        <v>Fearfangs Cavern</v>
      </c>
      <c r="F546" s="3" t="str">
        <f>VLOOKUP(A546,'ESO dumped ZoneData'!$A$3:$F$9999,6,FALSE)</f>
        <v>La caverne de Tremblecrocs</v>
      </c>
      <c r="G546" s="3" t="str">
        <f t="array" ref="G546">IF(OR(EXACT(A546,'ESO Dungeon constants'!$F$3:$F$987)),"X","")</f>
        <v/>
      </c>
      <c r="H546" s="3" t="str">
        <f t="shared" si="48"/>
        <v/>
      </c>
      <c r="I546" s="3" t="str">
        <f t="shared" si="51"/>
        <v>Kargstein</v>
      </c>
      <c r="J546" s="3" t="str">
        <f t="shared" si="52"/>
        <v>Craglorn</v>
      </c>
      <c r="K546" s="3" t="str">
        <f t="shared" si="53"/>
        <v>Raidelorn</v>
      </c>
      <c r="L546" s="21">
        <f t="shared" si="49"/>
        <v>902</v>
      </c>
      <c r="M546" s="21">
        <f t="shared" si="50"/>
        <v>888</v>
      </c>
      <c r="N546">
        <v>0</v>
      </c>
      <c r="O546" s="3" t="str">
        <f>VLOOKUP(N546,'LibSets constants'!$A$2:$B$999,2,FALSE)</f>
        <v>DLC_BASE_GAME</v>
      </c>
      <c r="P546" s="3" t="str">
        <f>VLOOKUP(N546,'LibSets constants'!$A$2:$C$999,3,FALSE)</f>
        <v>Included in base game</v>
      </c>
    </row>
    <row r="547" spans="1:16" x14ac:dyDescent="0.25">
      <c r="A547" s="13">
        <v>903</v>
      </c>
      <c r="B547" s="5">
        <f>VLOOKUP(A547,'ESO dumped ZoneData'!$A$3:$F$9999,2,FALSE)</f>
        <v>514</v>
      </c>
      <c r="C547" s="5">
        <f>VLOOKUP(A547,'ESO dumped ZoneData'!$A$3:$F$9999,3,FALSE)</f>
        <v>888</v>
      </c>
      <c r="D547" s="3" t="str">
        <f>VLOOKUP(A547,'ESO dumped ZoneData'!$A$3:$F$9999,4,FALSE)</f>
        <v>Die Festung des Exarchen</v>
      </c>
      <c r="E547" s="3" t="str">
        <f>VLOOKUP(A547,'ESO dumped ZoneData'!$A$3:$F$9999,5,FALSE)</f>
        <v>Exarch's Stronghold</v>
      </c>
      <c r="F547" s="3" t="str">
        <f>VLOOKUP(A547,'ESO dumped ZoneData'!$A$3:$F$9999,6,FALSE)</f>
        <v>La forteresse de l'exarque</v>
      </c>
      <c r="G547" s="3" t="str">
        <f t="array" ref="G547">IF(OR(EXACT(A547,'ESO Dungeon constants'!$F$3:$F$987)),"X","")</f>
        <v/>
      </c>
      <c r="H547" s="3" t="str">
        <f t="shared" si="48"/>
        <v/>
      </c>
      <c r="I547" s="3" t="str">
        <f t="shared" si="51"/>
        <v>Kargstein</v>
      </c>
      <c r="J547" s="3" t="str">
        <f t="shared" si="52"/>
        <v>Craglorn</v>
      </c>
      <c r="K547" s="3" t="str">
        <f t="shared" si="53"/>
        <v>Raidelorn</v>
      </c>
      <c r="L547" s="21">
        <f t="shared" si="49"/>
        <v>903</v>
      </c>
      <c r="M547" s="21">
        <f t="shared" si="50"/>
        <v>888</v>
      </c>
      <c r="N547">
        <v>0</v>
      </c>
      <c r="O547" s="3" t="str">
        <f>VLOOKUP(N547,'LibSets constants'!$A$2:$B$999,2,FALSE)</f>
        <v>DLC_BASE_GAME</v>
      </c>
      <c r="P547" s="3" t="str">
        <f>VLOOKUP(N547,'LibSets constants'!$A$2:$C$999,3,FALSE)</f>
        <v>Included in base game</v>
      </c>
    </row>
    <row r="548" spans="1:16" x14ac:dyDescent="0.25">
      <c r="A548" s="13">
        <v>904</v>
      </c>
      <c r="B548" s="5">
        <f>VLOOKUP(A548,'ESO dumped ZoneData'!$A$3:$F$9999,2,FALSE)</f>
        <v>515</v>
      </c>
      <c r="C548" s="5">
        <f>VLOOKUP(A548,'ESO dumped ZoneData'!$A$3:$F$9999,3,FALSE)</f>
        <v>888</v>
      </c>
      <c r="D548" s="3" t="str">
        <f>VLOOKUP(A548,'ESO dumped ZoneData'!$A$3:$F$9999,4,FALSE)</f>
        <v>Zalgaz' Versteck</v>
      </c>
      <c r="E548" s="3" t="str">
        <f>VLOOKUP(A548,'ESO dumped ZoneData'!$A$3:$F$9999,5,FALSE)</f>
        <v>Zalgaz's Den</v>
      </c>
      <c r="F548" s="3" t="str">
        <f>VLOOKUP(A548,'ESO dumped ZoneData'!$A$3:$F$9999,6,FALSE)</f>
        <v>L’antre de Zalgaz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51"/>
        <v>Kargstein</v>
      </c>
      <c r="J548" s="3" t="str">
        <f t="shared" si="52"/>
        <v>Craglorn</v>
      </c>
      <c r="K548" s="3" t="str">
        <f t="shared" si="53"/>
        <v>Raidelorn</v>
      </c>
      <c r="L548" s="21">
        <f t="shared" si="49"/>
        <v>904</v>
      </c>
      <c r="M548" s="21">
        <f t="shared" si="50"/>
        <v>888</v>
      </c>
      <c r="N548">
        <v>0</v>
      </c>
      <c r="O548" s="3" t="str">
        <f>VLOOKUP(N548,'LibSets constants'!$A$2:$B$999,2,FALSE)</f>
        <v>DLC_BASE_GAME</v>
      </c>
      <c r="P548" s="3" t="str">
        <f>VLOOKUP(N548,'LibSets constants'!$A$2:$C$999,3,FALSE)</f>
        <v>Included in base game</v>
      </c>
    </row>
    <row r="549" spans="1:16" x14ac:dyDescent="0.25">
      <c r="A549" s="13">
        <v>905</v>
      </c>
      <c r="B549" s="5">
        <f>VLOOKUP(A549,'ESO dumped ZoneData'!$A$3:$F$9999,2,FALSE)</f>
        <v>516</v>
      </c>
      <c r="C549" s="5">
        <f>VLOOKUP(A549,'ESO dumped ZoneData'!$A$3:$F$9999,3,FALSE)</f>
        <v>888</v>
      </c>
      <c r="D549" s="3" t="str">
        <f>VLOOKUP(A549,'ESO dumped ZoneData'!$A$3:$F$9999,4,FALSE)</f>
        <v>Die Grabmäler der Na-Totambu</v>
      </c>
      <c r="E549" s="3" t="str">
        <f>VLOOKUP(A549,'ESO dumped ZoneData'!$A$3:$F$9999,5,FALSE)</f>
        <v>Tombs of the Na-Totambu</v>
      </c>
      <c r="F549" s="3" t="str">
        <f>VLOOKUP(A549,'ESO dumped ZoneData'!$A$3:$F$9999,6,FALSE)</f>
        <v>Les tombes des Na-Totambu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51"/>
        <v>Kargstein</v>
      </c>
      <c r="J549" s="3" t="str">
        <f t="shared" si="52"/>
        <v>Craglorn</v>
      </c>
      <c r="K549" s="3" t="str">
        <f t="shared" si="53"/>
        <v>Raidelorn</v>
      </c>
      <c r="L549" s="21">
        <f t="shared" si="49"/>
        <v>905</v>
      </c>
      <c r="M549" s="21">
        <f t="shared" si="50"/>
        <v>888</v>
      </c>
      <c r="N549">
        <v>0</v>
      </c>
      <c r="O549" s="3" t="str">
        <f>VLOOKUP(N549,'LibSets constants'!$A$2:$B$999,2,FALSE)</f>
        <v>DLC_BASE_GAME</v>
      </c>
      <c r="P549" s="3" t="str">
        <f>VLOOKUP(N549,'LibSets constants'!$A$2:$C$999,3,FALSE)</f>
        <v>Included in base game</v>
      </c>
    </row>
    <row r="550" spans="1:16" x14ac:dyDescent="0.25">
      <c r="A550" s="13">
        <v>906</v>
      </c>
      <c r="B550" s="5">
        <f>VLOOKUP(A550,'ESO dumped ZoneData'!$A$3:$F$9999,2,FALSE)</f>
        <v>517</v>
      </c>
      <c r="C550" s="5">
        <f>VLOOKUP(A550,'ESO dumped ZoneData'!$A$3:$F$9999,3,FALSE)</f>
        <v>888</v>
      </c>
      <c r="D550" s="3" t="str">
        <f>VLOOKUP(A550,'ESO dumped ZoneData'!$A$3:$F$9999,4,FALSE)</f>
        <v>Hircines Schlupfwinkel</v>
      </c>
      <c r="E550" s="3" t="str">
        <f>VLOOKUP(A550,'ESO dumped ZoneData'!$A$3:$F$9999,5,FALSE)</f>
        <v>Hircine's Haunt</v>
      </c>
      <c r="F550" s="3" t="str">
        <f>VLOOKUP(A550,'ESO dumped ZoneData'!$A$3:$F$9999,6,FALSE)</f>
        <v>La hantise d'Hircine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51"/>
        <v>Kargstein</v>
      </c>
      <c r="J550" s="3" t="str">
        <f t="shared" si="52"/>
        <v>Craglorn</v>
      </c>
      <c r="K550" s="3" t="str">
        <f t="shared" si="53"/>
        <v>Raidelorn</v>
      </c>
      <c r="L550" s="21">
        <f t="shared" si="49"/>
        <v>906</v>
      </c>
      <c r="M550" s="21">
        <f t="shared" si="50"/>
        <v>888</v>
      </c>
      <c r="N550">
        <v>0</v>
      </c>
      <c r="O550" s="3" t="str">
        <f>VLOOKUP(N550,'LibSets constants'!$A$2:$B$999,2,FALSE)</f>
        <v>DLC_BASE_GAME</v>
      </c>
      <c r="P550" s="3" t="str">
        <f>VLOOKUP(N550,'LibSets constants'!$A$2:$C$999,3,FALSE)</f>
        <v>Included in base game</v>
      </c>
    </row>
    <row r="551" spans="1:16" x14ac:dyDescent="0.25">
      <c r="A551" s="13">
        <v>907</v>
      </c>
      <c r="B551" s="5">
        <f>VLOOKUP(A551,'ESO dumped ZoneData'!$A$3:$F$9999,2,FALSE)</f>
        <v>518</v>
      </c>
      <c r="C551" s="5">
        <f>VLOOKUP(A551,'ESO dumped ZoneData'!$A$3:$F$9999,3,FALSE)</f>
        <v>888</v>
      </c>
      <c r="D551" s="3" t="str">
        <f>VLOOKUP(A551,'ESO dumped ZoneData'!$A$3:$F$9999,4,FALSE)</f>
        <v>Rahni'Za die Schule der Krieger</v>
      </c>
      <c r="E551" s="3" t="str">
        <f>VLOOKUP(A551,'ESO dumped ZoneData'!$A$3:$F$9999,5,FALSE)</f>
        <v>Rahni'Za School of Warriors</v>
      </c>
      <c r="F551" s="3" t="str">
        <f>VLOOKUP(A551,'ESO dumped ZoneData'!$A$3:$F$9999,6,FALSE)</f>
        <v>Rahni'Za l'école des guerriers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51"/>
        <v>Kargstein</v>
      </c>
      <c r="J551" s="3" t="str">
        <f t="shared" si="52"/>
        <v>Craglorn</v>
      </c>
      <c r="K551" s="3" t="str">
        <f t="shared" si="53"/>
        <v>Raidelorn</v>
      </c>
      <c r="L551" s="21">
        <f t="shared" si="49"/>
        <v>907</v>
      </c>
      <c r="M551" s="21">
        <f t="shared" si="50"/>
        <v>888</v>
      </c>
      <c r="N551">
        <v>0</v>
      </c>
      <c r="O551" s="3" t="str">
        <f>VLOOKUP(N551,'LibSets constants'!$A$2:$B$999,2,FALSE)</f>
        <v>DLC_BASE_GAME</v>
      </c>
      <c r="P551" s="3" t="str">
        <f>VLOOKUP(N551,'LibSets constants'!$A$2:$C$999,3,FALSE)</f>
        <v>Included in base game</v>
      </c>
    </row>
    <row r="552" spans="1:16" x14ac:dyDescent="0.25">
      <c r="A552" s="13">
        <v>908</v>
      </c>
      <c r="B552" s="5">
        <f>VLOOKUP(A552,'ESO dumped ZoneData'!$A$3:$F$9999,2,FALSE)</f>
        <v>519</v>
      </c>
      <c r="C552" s="5">
        <f>VLOOKUP(A552,'ESO dumped ZoneData'!$A$3:$F$9999,3,FALSE)</f>
        <v>888</v>
      </c>
      <c r="D552" s="3" t="str">
        <f>VLOOKUP(A552,'ESO dumped ZoneData'!$A$3:$F$9999,4,FALSE)</f>
        <v>Shadas Träne</v>
      </c>
      <c r="E552" s="3" t="str">
        <f>VLOOKUP(A552,'ESO dumped ZoneData'!$A$3:$F$9999,5,FALSE)</f>
        <v>Shada's Tear</v>
      </c>
      <c r="F552" s="3" t="str">
        <f>VLOOKUP(A552,'ESO dumped ZoneData'!$A$3:$F$9999,6,FALSE)</f>
        <v>La larme de Shada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51"/>
        <v>Kargstein</v>
      </c>
      <c r="J552" s="3" t="str">
        <f t="shared" si="52"/>
        <v>Craglorn</v>
      </c>
      <c r="K552" s="3" t="str">
        <f t="shared" si="53"/>
        <v>Raidelorn</v>
      </c>
      <c r="L552" s="21">
        <f t="shared" si="49"/>
        <v>908</v>
      </c>
      <c r="M552" s="21">
        <f t="shared" si="50"/>
        <v>888</v>
      </c>
      <c r="N552">
        <v>0</v>
      </c>
      <c r="O552" s="3" t="str">
        <f>VLOOKUP(N552,'LibSets constants'!$A$2:$B$999,2,FALSE)</f>
        <v>DLC_BASE_GAME</v>
      </c>
      <c r="P552" s="3" t="str">
        <f>VLOOKUP(N552,'LibSets constants'!$A$2:$C$999,3,FALSE)</f>
        <v>Included in base game</v>
      </c>
    </row>
    <row r="553" spans="1:16" x14ac:dyDescent="0.25">
      <c r="A553" s="13">
        <v>909</v>
      </c>
      <c r="B553" s="5">
        <f>VLOOKUP(A553,'ESO dumped ZoneData'!$A$3:$F$9999,2,FALSE)</f>
        <v>520</v>
      </c>
      <c r="C553" s="5">
        <f>VLOOKUP(A553,'ESO dumped ZoneData'!$A$3:$F$9999,3,FALSE)</f>
        <v>888</v>
      </c>
      <c r="D553" s="3" t="str">
        <f>VLOOKUP(A553,'ESO dumped ZoneData'!$A$3:$F$9999,4,FALSE)</f>
        <v>Das Archiv des Suchers</v>
      </c>
      <c r="E553" s="3" t="str">
        <f>VLOOKUP(A553,'ESO dumped ZoneData'!$A$3:$F$9999,5,FALSE)</f>
        <v>Seeker's Archive</v>
      </c>
      <c r="F553" s="3" t="str">
        <f>VLOOKUP(A553,'ESO dumped ZoneData'!$A$3:$F$9999,6,FALSE)</f>
        <v>L’Archive des Sourciers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51"/>
        <v>Kargstein</v>
      </c>
      <c r="J553" s="3" t="str">
        <f t="shared" si="52"/>
        <v>Craglorn</v>
      </c>
      <c r="K553" s="3" t="str">
        <f t="shared" si="53"/>
        <v>Raidelorn</v>
      </c>
      <c r="L553" s="21">
        <f t="shared" si="49"/>
        <v>909</v>
      </c>
      <c r="M553" s="21">
        <f t="shared" si="50"/>
        <v>888</v>
      </c>
      <c r="N553">
        <v>0</v>
      </c>
      <c r="O553" s="3" t="str">
        <f>VLOOKUP(N553,'LibSets constants'!$A$2:$B$999,2,FALSE)</f>
        <v>DLC_BASE_GAME</v>
      </c>
      <c r="P553" s="3" t="str">
        <f>VLOOKUP(N553,'LibSets constants'!$A$2:$C$999,3,FALSE)</f>
        <v>Included in base game</v>
      </c>
    </row>
    <row r="554" spans="1:16" x14ac:dyDescent="0.25">
      <c r="A554" s="13">
        <v>910</v>
      </c>
      <c r="B554" s="5">
        <f>VLOOKUP(A554,'ESO dumped ZoneData'!$A$3:$F$9999,2,FALSE)</f>
        <v>521</v>
      </c>
      <c r="C554" s="5">
        <f>VLOOKUP(A554,'ESO dumped ZoneData'!$A$3:$F$9999,3,FALSE)</f>
        <v>888</v>
      </c>
      <c r="D554" s="3" t="str">
        <f>VLOOKUP(A554,'ESO dumped ZoneData'!$A$3:$F$9999,4,FALSE)</f>
        <v>Das Kanalisationssystem von Elinhir</v>
      </c>
      <c r="E554" s="3" t="str">
        <f>VLOOKUP(A554,'ESO dumped ZoneData'!$A$3:$F$9999,5,FALSE)</f>
        <v>Elinhir Sewerworks</v>
      </c>
      <c r="F554" s="3" t="str">
        <f>VLOOKUP(A554,'ESO dumped ZoneData'!$A$3:$F$9999,6,FALSE)</f>
        <v>Les égouts d'Élinhir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51"/>
        <v>Kargstein</v>
      </c>
      <c r="J554" s="3" t="str">
        <f t="shared" si="52"/>
        <v>Craglorn</v>
      </c>
      <c r="K554" s="3" t="str">
        <f t="shared" si="53"/>
        <v>Raidelorn</v>
      </c>
      <c r="L554" s="21">
        <f t="shared" si="49"/>
        <v>910</v>
      </c>
      <c r="M554" s="21">
        <f t="shared" si="50"/>
        <v>888</v>
      </c>
      <c r="N554">
        <v>0</v>
      </c>
      <c r="O554" s="3" t="str">
        <f>VLOOKUP(N554,'LibSets constants'!$A$2:$B$999,2,FALSE)</f>
        <v>DLC_BASE_GAME</v>
      </c>
      <c r="P554" s="3" t="str">
        <f>VLOOKUP(N554,'LibSets constants'!$A$2:$C$999,3,FALSE)</f>
        <v>Included in base game</v>
      </c>
    </row>
    <row r="555" spans="1:16" x14ac:dyDescent="0.25">
      <c r="A555" s="13">
        <v>911</v>
      </c>
      <c r="B555" s="5">
        <f>VLOOKUP(A555,'ESO dumped ZoneData'!$A$3:$F$9999,2,FALSE)</f>
        <v>522</v>
      </c>
      <c r="C555" s="5">
        <f>VLOOKUP(A555,'ESO dumped ZoneData'!$A$3:$F$9999,3,FALSE)</f>
        <v>888</v>
      </c>
      <c r="D555" s="3" t="str">
        <f>VLOOKUP(A555,'ESO dumped ZoneData'!$A$3:$F$9999,4,FALSE)</f>
        <v>Reinholds Refugium</v>
      </c>
      <c r="E555" s="3" t="str">
        <f>VLOOKUP(A555,'ESO dumped ZoneData'!$A$3:$F$9999,5,FALSE)</f>
        <v>Reinhold's Retreat</v>
      </c>
      <c r="F555" s="3" t="str">
        <f>VLOOKUP(A555,'ESO dumped ZoneData'!$A$3:$F$9999,6,FALSE)</f>
        <v>La retraite de Reinhold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51"/>
        <v>Kargstein</v>
      </c>
      <c r="J555" s="3" t="str">
        <f t="shared" si="52"/>
        <v>Craglorn</v>
      </c>
      <c r="K555" s="3" t="str">
        <f t="shared" si="53"/>
        <v>Raidelorn</v>
      </c>
      <c r="L555" s="21">
        <f t="shared" si="49"/>
        <v>911</v>
      </c>
      <c r="M555" s="21">
        <f t="shared" si="50"/>
        <v>888</v>
      </c>
      <c r="N555">
        <v>0</v>
      </c>
      <c r="O555" s="3" t="str">
        <f>VLOOKUP(N555,'LibSets constants'!$A$2:$B$999,2,FALSE)</f>
        <v>DLC_BASE_GAME</v>
      </c>
      <c r="P555" s="3" t="str">
        <f>VLOOKUP(N555,'LibSets constants'!$A$2:$C$999,3,FALSE)</f>
        <v>Included in base game</v>
      </c>
    </row>
    <row r="556" spans="1:16" x14ac:dyDescent="0.25">
      <c r="A556" s="13">
        <v>913</v>
      </c>
      <c r="B556" s="5">
        <f>VLOOKUP(A556,'ESO dumped ZoneData'!$A$3:$F$9999,2,FALSE)</f>
        <v>523</v>
      </c>
      <c r="C556" s="5">
        <f>VLOOKUP(A556,'ESO dumped ZoneData'!$A$3:$F$9999,3,FALSE)</f>
        <v>888</v>
      </c>
      <c r="D556" s="3" t="str">
        <f>VLOOKUP(A556,'ESO dumped ZoneData'!$A$3:$F$9999,4,FALSE)</f>
        <v>Der Stab der Magierin</v>
      </c>
      <c r="E556" s="3" t="str">
        <f>VLOOKUP(A556,'ESO dumped ZoneData'!$A$3:$F$9999,5,FALSE)</f>
        <v>The Mage's Staff</v>
      </c>
      <c r="F556" s="3" t="str">
        <f>VLOOKUP(A556,'ESO dumped ZoneData'!$A$3:$F$9999,6,FALSE)</f>
        <v>Le Bâton du Mage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51"/>
        <v>Kargstein</v>
      </c>
      <c r="J556" s="3" t="str">
        <f t="shared" si="52"/>
        <v>Craglorn</v>
      </c>
      <c r="K556" s="3" t="str">
        <f t="shared" si="53"/>
        <v>Raidelorn</v>
      </c>
      <c r="L556" s="21">
        <f t="shared" si="49"/>
        <v>913</v>
      </c>
      <c r="M556" s="21">
        <f t="shared" si="50"/>
        <v>888</v>
      </c>
      <c r="N556">
        <v>0</v>
      </c>
      <c r="O556" s="3" t="str">
        <f>VLOOKUP(N556,'LibSets constants'!$A$2:$B$999,2,FALSE)</f>
        <v>DLC_BASE_GAME</v>
      </c>
      <c r="P556" s="3" t="str">
        <f>VLOOKUP(N556,'LibSets constants'!$A$2:$C$999,3,FALSE)</f>
        <v>Included in base game</v>
      </c>
    </row>
    <row r="557" spans="1:16" x14ac:dyDescent="0.25">
      <c r="A557" s="13">
        <v>914</v>
      </c>
      <c r="B557" s="5">
        <f>VLOOKUP(A557,'ESO dumped ZoneData'!$A$3:$F$9999,2,FALSE)</f>
        <v>524</v>
      </c>
      <c r="C557" s="5">
        <f>VLOOKUP(A557,'ESO dumped ZoneData'!$A$3:$F$9999,3,FALSE)</f>
        <v>888</v>
      </c>
      <c r="D557" s="3" t="str">
        <f>VLOOKUP(A557,'ESO dumped ZoneData'!$A$3:$F$9999,4,FALSE)</f>
        <v>Die Katakomben von Himmelsgriff</v>
      </c>
      <c r="E557" s="3" t="str">
        <f>VLOOKUP(A557,'ESO dumped ZoneData'!$A$3:$F$9999,5,FALSE)</f>
        <v>Skyreach Catacombs</v>
      </c>
      <c r="F557" s="3" t="str">
        <f>VLOOKUP(A557,'ESO dumped ZoneData'!$A$3:$F$9999,6,FALSE)</f>
        <v>Les catacombes de Frôleciel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51"/>
        <v>Kargstein</v>
      </c>
      <c r="J557" s="3" t="str">
        <f t="shared" si="52"/>
        <v>Craglorn</v>
      </c>
      <c r="K557" s="3" t="str">
        <f t="shared" si="53"/>
        <v>Raidelorn</v>
      </c>
      <c r="L557" s="21">
        <f t="shared" si="49"/>
        <v>914</v>
      </c>
      <c r="M557" s="21">
        <f t="shared" si="50"/>
        <v>888</v>
      </c>
      <c r="N557">
        <v>0</v>
      </c>
      <c r="O557" s="3" t="str">
        <f>VLOOKUP(N557,'LibSets constants'!$A$2:$B$999,2,FALSE)</f>
        <v>DLC_BASE_GAME</v>
      </c>
      <c r="P557" s="3" t="str">
        <f>VLOOKUP(N557,'LibSets constants'!$A$2:$C$999,3,FALSE)</f>
        <v>Included in base game</v>
      </c>
    </row>
    <row r="558" spans="1:16" x14ac:dyDescent="0.25">
      <c r="A558" s="13">
        <v>915</v>
      </c>
      <c r="B558" s="5">
        <f>VLOOKUP(A558,'ESO dumped ZoneData'!$A$3:$F$9999,2,FALSE)</f>
        <v>525</v>
      </c>
      <c r="C558" s="5">
        <f>VLOOKUP(A558,'ESO dumped ZoneData'!$A$3:$F$9999,3,FALSE)</f>
        <v>888</v>
      </c>
      <c r="D558" s="3" t="str">
        <f>VLOOKUP(A558,'ESO dumped ZoneData'!$A$3:$F$9999,4,FALSE)</f>
        <v>Der Tempel von Himmelsgriff</v>
      </c>
      <c r="E558" s="3" t="str">
        <f>VLOOKUP(A558,'ESO dumped ZoneData'!$A$3:$F$9999,5,FALSE)</f>
        <v>Skyreach Temple</v>
      </c>
      <c r="F558" s="3" t="str">
        <f>VLOOKUP(A558,'ESO dumped ZoneData'!$A$3:$F$9999,6,FALSE)</f>
        <v>Le temple de Frôleciel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51"/>
        <v>Kargstein</v>
      </c>
      <c r="J558" s="3" t="str">
        <f t="shared" si="52"/>
        <v>Craglorn</v>
      </c>
      <c r="K558" s="3" t="str">
        <f t="shared" si="53"/>
        <v>Raidelorn</v>
      </c>
      <c r="L558" s="21">
        <f t="shared" si="49"/>
        <v>915</v>
      </c>
      <c r="M558" s="21">
        <f t="shared" si="50"/>
        <v>888</v>
      </c>
      <c r="N558">
        <v>0</v>
      </c>
      <c r="O558" s="3" t="str">
        <f>VLOOKUP(N558,'LibSets constants'!$A$2:$B$999,2,FALSE)</f>
        <v>DLC_BASE_GAME</v>
      </c>
      <c r="P558" s="3" t="str">
        <f>VLOOKUP(N558,'LibSets constants'!$A$2:$C$999,3,FALSE)</f>
        <v>Included in base game</v>
      </c>
    </row>
    <row r="559" spans="1:16" x14ac:dyDescent="0.25">
      <c r="A559" s="13">
        <v>916</v>
      </c>
      <c r="B559" s="5">
        <f>VLOOKUP(A559,'ESO dumped ZoneData'!$A$3:$F$9999,2,FALSE)</f>
        <v>526</v>
      </c>
      <c r="C559" s="5">
        <f>VLOOKUP(A559,'ESO dumped ZoneData'!$A$3:$F$9999,3,FALSE)</f>
        <v>888</v>
      </c>
      <c r="D559" s="3" t="str">
        <f>VLOOKUP(A559,'ESO dumped ZoneData'!$A$3:$F$9999,4,FALSE)</f>
        <v>Der Gipfel von Himmelsgriff</v>
      </c>
      <c r="E559" s="3" t="str">
        <f>VLOOKUP(A559,'ESO dumped ZoneData'!$A$3:$F$9999,5,FALSE)</f>
        <v>Skyreach Pinnacle</v>
      </c>
      <c r="F559" s="3" t="str">
        <f>VLOOKUP(A559,'ESO dumped ZoneData'!$A$3:$F$9999,6,FALSE)</f>
        <v>Le sommet de Frôleciel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51"/>
        <v>Kargstein</v>
      </c>
      <c r="J559" s="3" t="str">
        <f t="shared" si="52"/>
        <v>Craglorn</v>
      </c>
      <c r="K559" s="3" t="str">
        <f t="shared" si="53"/>
        <v>Raidelorn</v>
      </c>
      <c r="L559" s="21">
        <f t="shared" si="49"/>
        <v>916</v>
      </c>
      <c r="M559" s="21">
        <f t="shared" si="50"/>
        <v>888</v>
      </c>
      <c r="N559">
        <v>0</v>
      </c>
      <c r="O559" s="3" t="str">
        <f>VLOOKUP(N559,'LibSets constants'!$A$2:$B$999,2,FALSE)</f>
        <v>DLC_BASE_GAME</v>
      </c>
      <c r="P559" s="3" t="str">
        <f>VLOOKUP(N559,'LibSets constants'!$A$2:$C$999,3,FALSE)</f>
        <v>Included in base game</v>
      </c>
    </row>
    <row r="560" spans="1:16" x14ac:dyDescent="0.25">
      <c r="A560" s="13">
        <v>917</v>
      </c>
      <c r="B560" s="5">
        <f>VLOOKUP(A560,'ESO dumped ZoneData'!$A$3:$F$9999,2,FALSE)</f>
        <v>527</v>
      </c>
      <c r="C560" s="5">
        <f>VLOOKUP(A560,'ESO dumped ZoneData'!$A$3:$F$9999,3,FALSE)</f>
        <v>917</v>
      </c>
      <c r="D560" s="3" t="str">
        <f>VLOOKUP(A560,'ESO dumped ZoneData'!$A$3:$F$9999,4,FALSE)</f>
        <v>ZTestBarbershop</v>
      </c>
      <c r="E560" s="3" t="str">
        <f>VLOOKUP(A560,'ESO dumped ZoneData'!$A$3:$F$9999,5,FALSE)</f>
        <v>ZTestBarbershop</v>
      </c>
      <c r="F560" s="3" t="str">
        <f>VLOOKUP(A560,'ESO dumped ZoneData'!$A$3:$F$9999,6,FALSE)</f>
        <v>ZTestBarbershop</v>
      </c>
      <c r="G560" s="3" t="str">
        <f t="array" ref="G560">IF(OR(EXACT(A560,'ESO Dungeon constants'!$F$3:$F$987)),"X","")</f>
        <v/>
      </c>
      <c r="H560" s="3" t="str">
        <f t="shared" si="48"/>
        <v>X</v>
      </c>
      <c r="I560" s="3" t="str">
        <f t="shared" si="51"/>
        <v/>
      </c>
      <c r="J560" s="3" t="str">
        <f t="shared" si="52"/>
        <v/>
      </c>
      <c r="K560" s="3" t="str">
        <f t="shared" si="53"/>
        <v/>
      </c>
      <c r="L560" s="21">
        <f t="shared" si="49"/>
        <v>917</v>
      </c>
      <c r="M560" s="21">
        <f t="shared" si="50"/>
        <v>917</v>
      </c>
      <c r="N560">
        <v>0</v>
      </c>
      <c r="O560" s="3" t="str">
        <f>VLOOKUP(N560,'LibSets constants'!$A$2:$B$999,2,FALSE)</f>
        <v>DLC_BASE_GAME</v>
      </c>
      <c r="P560" s="3" t="str">
        <f>VLOOKUP(N560,'LibSets constants'!$A$2:$C$999,3,FALSE)</f>
        <v>Included in base game</v>
      </c>
    </row>
    <row r="561" spans="1:16" x14ac:dyDescent="0.25">
      <c r="A561" s="13">
        <v>918</v>
      </c>
      <c r="B561" s="5">
        <f>VLOOKUP(A561,'ESO dumped ZoneData'!$A$3:$F$9999,2,FALSE)</f>
        <v>528</v>
      </c>
      <c r="C561" s="5">
        <f>VLOOKUP(A561,'ESO dumped ZoneData'!$A$3:$F$9999,3,FALSE)</f>
        <v>849</v>
      </c>
      <c r="D561" s="3" t="str">
        <f>VLOOKUP(A561,'ESO dumped ZoneData'!$A$3:$F$9999,4,FALSE)</f>
        <v>Nchuleftingth</v>
      </c>
      <c r="E561" s="3" t="str">
        <f>VLOOKUP(A561,'ESO dumped ZoneData'!$A$3:$F$9999,5,FALSE)</f>
        <v>Nchuleftingth</v>
      </c>
      <c r="F561" s="3" t="str">
        <f>VLOOKUP(A561,'ESO dumped ZoneData'!$A$3:$F$9999,6,FALSE)</f>
        <v>Nchuleftingth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51"/>
        <v>Vvardenfell</v>
      </c>
      <c r="J561" s="3" t="str">
        <f t="shared" si="52"/>
        <v>Vvardenfell</v>
      </c>
      <c r="K561" s="3" t="str">
        <f t="shared" si="53"/>
        <v>Vvardenfell</v>
      </c>
      <c r="L561" s="21">
        <f t="shared" si="49"/>
        <v>918</v>
      </c>
      <c r="M561" s="21">
        <f t="shared" si="50"/>
        <v>849</v>
      </c>
      <c r="N561">
        <v>6</v>
      </c>
      <c r="O561" s="3" t="str">
        <f>VLOOKUP(N561,'LibSets constants'!$A$2:$B$999,2,FALSE)</f>
        <v>DLC_MORROWIND</v>
      </c>
      <c r="P561" s="3" t="str">
        <f>VLOOKUP(N561,'LibSets constants'!$A$2:$C$999,3,FALSE)</f>
        <v>Morrowind</v>
      </c>
    </row>
    <row r="562" spans="1:16" s="17" customFormat="1" x14ac:dyDescent="0.25">
      <c r="A562" s="13">
        <v>919</v>
      </c>
      <c r="B562" s="5">
        <f>VLOOKUP(A562,'ESO dumped ZoneData'!$A$3:$F$9999,2,FALSE)</f>
        <v>529</v>
      </c>
      <c r="C562" s="5">
        <f>VLOOKUP(A562,'ESO dumped ZoneData'!$A$3:$F$9999,3,FALSE)</f>
        <v>849</v>
      </c>
      <c r="D562" s="3" t="str">
        <f>VLOOKUP(A562,'ESO dumped ZoneData'!$A$3:$F$9999,4,FALSE)</f>
        <v>Das vergessene Ödland</v>
      </c>
      <c r="E562" s="3" t="str">
        <f>VLOOKUP(A562,'ESO dumped ZoneData'!$A$3:$F$9999,5,FALSE)</f>
        <v>Forgotten Wastes</v>
      </c>
      <c r="F562" s="3" t="str">
        <f>VLOOKUP(A562,'ESO dumped ZoneData'!$A$3:$F$9999,6,FALSE)</f>
        <v>Les landes oubliées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51"/>
        <v>Vvardenfell</v>
      </c>
      <c r="J562" s="3" t="str">
        <f t="shared" si="52"/>
        <v>Vvardenfell</v>
      </c>
      <c r="K562" s="3" t="str">
        <f t="shared" si="53"/>
        <v>Vvardenfell</v>
      </c>
      <c r="L562" s="21">
        <f t="shared" si="49"/>
        <v>919</v>
      </c>
      <c r="M562" s="21">
        <f t="shared" si="50"/>
        <v>849</v>
      </c>
      <c r="N562">
        <v>6</v>
      </c>
      <c r="O562" s="3" t="str">
        <f>VLOOKUP(N562,'LibSets constants'!$A$2:$B$999,2,FALSE)</f>
        <v>DLC_MORROWIND</v>
      </c>
      <c r="P562" s="3" t="str">
        <f>VLOOKUP(N562,'LibSets constants'!$A$2:$C$999,3,FALSE)</f>
        <v>Morrowind</v>
      </c>
    </row>
    <row r="563" spans="1:16" x14ac:dyDescent="0.25">
      <c r="A563" s="13">
        <v>920</v>
      </c>
      <c r="B563" s="5">
        <f>VLOOKUP(A563,'ESO dumped ZoneData'!$A$3:$F$9999,2,FALSE)</f>
        <v>530</v>
      </c>
      <c r="C563" s="5">
        <f>VLOOKUP(A563,'ESO dumped ZoneData'!$A$3:$F$9999,3,FALSE)</f>
        <v>849</v>
      </c>
      <c r="D563" s="3" t="str">
        <f>VLOOKUP(A563,'ESO dumped ZoneData'!$A$3:$F$9999,4,FALSE)</f>
        <v>Die Eiermine von Inanius</v>
      </c>
      <c r="E563" s="3" t="str">
        <f>VLOOKUP(A563,'ESO dumped ZoneData'!$A$3:$F$9999,5,FALSE)</f>
        <v>Inanius Egg Mine</v>
      </c>
      <c r="F563" s="3" t="str">
        <f>VLOOKUP(A563,'ESO dumped ZoneData'!$A$3:$F$9999,6,FALSE)</f>
        <v>La mine d'œufs Inanius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51"/>
        <v>Vvardenfell</v>
      </c>
      <c r="J563" s="3" t="str">
        <f t="shared" si="52"/>
        <v>Vvardenfell</v>
      </c>
      <c r="K563" s="3" t="str">
        <f t="shared" si="53"/>
        <v>Vvardenfell</v>
      </c>
      <c r="L563" s="21">
        <f t="shared" si="49"/>
        <v>920</v>
      </c>
      <c r="M563" s="21">
        <f t="shared" si="50"/>
        <v>849</v>
      </c>
      <c r="N563">
        <v>6</v>
      </c>
      <c r="O563" s="3" t="str">
        <f>VLOOKUP(N563,'LibSets constants'!$A$2:$B$999,2,FALSE)</f>
        <v>DLC_MORROWIND</v>
      </c>
      <c r="P563" s="3" t="str">
        <f>VLOOKUP(N563,'LibSets constants'!$A$2:$C$999,3,FALSE)</f>
        <v>Morrowind</v>
      </c>
    </row>
    <row r="564" spans="1:16" x14ac:dyDescent="0.25">
      <c r="A564" s="13">
        <v>921</v>
      </c>
      <c r="B564" s="5">
        <f>VLOOKUP(A564,'ESO dumped ZoneData'!$A$3:$F$9999,2,FALSE)</f>
        <v>531</v>
      </c>
      <c r="C564" s="5">
        <f>VLOOKUP(A564,'ESO dumped ZoneData'!$A$3:$F$9999,3,FALSE)</f>
        <v>849</v>
      </c>
      <c r="D564" s="3" t="str">
        <f>VLOOKUP(A564,'ESO dumped ZoneData'!$A$3:$F$9999,4,FALSE)</f>
        <v>Khartagspitz</v>
      </c>
      <c r="E564" s="3" t="str">
        <f>VLOOKUP(A564,'ESO dumped ZoneData'!$A$3:$F$9999,5,FALSE)</f>
        <v>Khartag Point</v>
      </c>
      <c r="F564" s="3" t="str">
        <f>VLOOKUP(A564,'ESO dumped ZoneData'!$A$3:$F$9999,6,FALSE)</f>
        <v>La pointe de Khartag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51"/>
        <v>Vvardenfell</v>
      </c>
      <c r="J564" s="3" t="str">
        <f t="shared" si="52"/>
        <v>Vvardenfell</v>
      </c>
      <c r="K564" s="3" t="str">
        <f t="shared" si="53"/>
        <v>Vvardenfell</v>
      </c>
      <c r="L564" s="21">
        <f t="shared" si="49"/>
        <v>921</v>
      </c>
      <c r="M564" s="21">
        <f t="shared" si="50"/>
        <v>849</v>
      </c>
      <c r="N564">
        <v>6</v>
      </c>
      <c r="O564" s="3" t="str">
        <f>VLOOKUP(N564,'LibSets constants'!$A$2:$B$999,2,FALSE)</f>
        <v>DLC_MORROWIND</v>
      </c>
      <c r="P564" s="3" t="str">
        <f>VLOOKUP(N564,'LibSets constants'!$A$2:$C$999,3,FALSE)</f>
        <v>Morrowind</v>
      </c>
    </row>
    <row r="565" spans="1:16" x14ac:dyDescent="0.25">
      <c r="A565" s="13">
        <v>922</v>
      </c>
      <c r="B565" s="5">
        <f>VLOOKUP(A565,'ESO dumped ZoneData'!$A$3:$F$9999,2,FALSE)</f>
        <v>532</v>
      </c>
      <c r="C565" s="5">
        <f>VLOOKUP(A565,'ESO dumped ZoneData'!$A$3:$F$9999,3,FALSE)</f>
        <v>849</v>
      </c>
      <c r="D565" s="3" t="str">
        <f>VLOOKUP(A565,'ESO dumped ZoneData'!$A$3:$F$9999,4,FALSE)</f>
        <v>Zainsipilu</v>
      </c>
      <c r="E565" s="3" t="str">
        <f>VLOOKUP(A565,'ESO dumped ZoneData'!$A$3:$F$9999,5,FALSE)</f>
        <v>Zainsipilu</v>
      </c>
      <c r="F565" s="3" t="str">
        <f>VLOOKUP(A565,'ESO dumped ZoneData'!$A$3:$F$9999,6,FALSE)</f>
        <v>Zainsipilu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51"/>
        <v>Vvardenfell</v>
      </c>
      <c r="J565" s="3" t="str">
        <f t="shared" si="52"/>
        <v>Vvardenfell</v>
      </c>
      <c r="K565" s="3" t="str">
        <f t="shared" si="53"/>
        <v>Vvardenfell</v>
      </c>
      <c r="L565" s="21">
        <f t="shared" si="49"/>
        <v>922</v>
      </c>
      <c r="M565" s="21">
        <f t="shared" si="50"/>
        <v>849</v>
      </c>
      <c r="N565">
        <v>6</v>
      </c>
      <c r="O565" s="3" t="str">
        <f>VLOOKUP(N565,'LibSets constants'!$A$2:$B$999,2,FALSE)</f>
        <v>DLC_MORROWIND</v>
      </c>
      <c r="P565" s="3" t="str">
        <f>VLOOKUP(N565,'LibSets constants'!$A$2:$C$999,3,FALSE)</f>
        <v>Morrowind</v>
      </c>
    </row>
    <row r="566" spans="1:16" x14ac:dyDescent="0.25">
      <c r="A566" s="13">
        <v>923</v>
      </c>
      <c r="B566" s="5">
        <f>VLOOKUP(A566,'ESO dumped ZoneData'!$A$3:$F$9999,2,FALSE)</f>
        <v>533</v>
      </c>
      <c r="C566" s="5">
        <f>VLOOKUP(A566,'ESO dumped ZoneData'!$A$3:$F$9999,3,FALSE)</f>
        <v>849</v>
      </c>
      <c r="D566" s="3" t="str">
        <f>VLOOKUP(A566,'ESO dumped ZoneData'!$A$3:$F$9999,4,FALSE)</f>
        <v>Die Eiermine von Matus-Akin</v>
      </c>
      <c r="E566" s="3" t="str">
        <f>VLOOKUP(A566,'ESO dumped ZoneData'!$A$3:$F$9999,5,FALSE)</f>
        <v>Matus-Akin Egg Mine</v>
      </c>
      <c r="F566" s="3" t="str">
        <f>VLOOKUP(A566,'ESO dumped ZoneData'!$A$3:$F$9999,6,FALSE)</f>
        <v>Le mine d'œufs de Matus-Akin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51"/>
        <v>Vvardenfell</v>
      </c>
      <c r="J566" s="3" t="str">
        <f t="shared" si="52"/>
        <v>Vvardenfell</v>
      </c>
      <c r="K566" s="3" t="str">
        <f t="shared" si="53"/>
        <v>Vvardenfell</v>
      </c>
      <c r="L566" s="21">
        <f t="shared" si="49"/>
        <v>923</v>
      </c>
      <c r="M566" s="21">
        <f t="shared" si="50"/>
        <v>849</v>
      </c>
      <c r="N566">
        <v>6</v>
      </c>
      <c r="O566" s="3" t="str">
        <f>VLOOKUP(N566,'LibSets constants'!$A$2:$B$999,2,FALSE)</f>
        <v>DLC_MORROWIND</v>
      </c>
      <c r="P566" s="3" t="str">
        <f>VLOOKUP(N566,'LibSets constants'!$A$2:$C$999,3,FALSE)</f>
        <v>Morrowind</v>
      </c>
    </row>
    <row r="567" spans="1:16" x14ac:dyDescent="0.25">
      <c r="A567" s="13">
        <v>924</v>
      </c>
      <c r="B567" s="5">
        <f>VLOOKUP(A567,'ESO dumped ZoneData'!$A$3:$F$9999,2,FALSE)</f>
        <v>534</v>
      </c>
      <c r="C567" s="5">
        <f>VLOOKUP(A567,'ESO dumped ZoneData'!$A$3:$F$9999,3,FALSE)</f>
        <v>849</v>
      </c>
      <c r="D567" s="3" t="str">
        <f>VLOOKUP(A567,'ESO dumped ZoneData'!$A$3:$F$9999,4,FALSE)</f>
        <v>Pulk</v>
      </c>
      <c r="E567" s="3" t="str">
        <f>VLOOKUP(A567,'ESO dumped ZoneData'!$A$3:$F$9999,5,FALSE)</f>
        <v>Pulk</v>
      </c>
      <c r="F567" s="3" t="str">
        <f>VLOOKUP(A567,'ESO dumped ZoneData'!$A$3:$F$9999,6,FALSE)</f>
        <v>Pulk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51"/>
        <v>Vvardenfell</v>
      </c>
      <c r="J567" s="3" t="str">
        <f t="shared" si="52"/>
        <v>Vvardenfell</v>
      </c>
      <c r="K567" s="3" t="str">
        <f t="shared" si="53"/>
        <v>Vvardenfell</v>
      </c>
      <c r="L567" s="21">
        <f t="shared" si="49"/>
        <v>924</v>
      </c>
      <c r="M567" s="21">
        <f t="shared" si="50"/>
        <v>849</v>
      </c>
      <c r="N567">
        <v>6</v>
      </c>
      <c r="O567" s="3" t="str">
        <f>VLOOKUP(N567,'LibSets constants'!$A$2:$B$999,2,FALSE)</f>
        <v>DLC_MORROWIND</v>
      </c>
      <c r="P567" s="3" t="str">
        <f>VLOOKUP(N567,'LibSets constants'!$A$2:$C$999,3,FALSE)</f>
        <v>Morrowind</v>
      </c>
    </row>
    <row r="568" spans="1:16" x14ac:dyDescent="0.25">
      <c r="A568" s="13">
        <v>925</v>
      </c>
      <c r="B568" s="5">
        <f>VLOOKUP(A568,'ESO dumped ZoneData'!$A$3:$F$9999,2,FALSE)</f>
        <v>535</v>
      </c>
      <c r="C568" s="5">
        <f>VLOOKUP(A568,'ESO dumped ZoneData'!$A$3:$F$9999,3,FALSE)</f>
        <v>849</v>
      </c>
      <c r="D568" s="3" t="str">
        <f>VLOOKUP(A568,'ESO dumped ZoneData'!$A$3:$F$9999,4,FALSE)</f>
        <v>Nchuleft</v>
      </c>
      <c r="E568" s="3" t="str">
        <f>VLOOKUP(A568,'ESO dumped ZoneData'!$A$3:$F$9999,5,FALSE)</f>
        <v>Nchuleft</v>
      </c>
      <c r="F568" s="3" t="str">
        <f>VLOOKUP(A568,'ESO dumped ZoneData'!$A$3:$F$9999,6,FALSE)</f>
        <v>Nchuleft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51"/>
        <v>Vvardenfell</v>
      </c>
      <c r="J568" s="3" t="str">
        <f t="shared" si="52"/>
        <v>Vvardenfell</v>
      </c>
      <c r="K568" s="3" t="str">
        <f t="shared" si="53"/>
        <v>Vvardenfell</v>
      </c>
      <c r="L568" s="21">
        <f t="shared" si="49"/>
        <v>925</v>
      </c>
      <c r="M568" s="21">
        <f t="shared" si="50"/>
        <v>849</v>
      </c>
      <c r="N568">
        <v>6</v>
      </c>
      <c r="O568" s="3" t="str">
        <f>VLOOKUP(N568,'LibSets constants'!$A$2:$B$999,2,FALSE)</f>
        <v>DLC_MORROWIND</v>
      </c>
      <c r="P568" s="3" t="str">
        <f>VLOOKUP(N568,'LibSets constants'!$A$2:$C$999,3,FALSE)</f>
        <v>Morrowind</v>
      </c>
    </row>
    <row r="569" spans="1:16" x14ac:dyDescent="0.25">
      <c r="A569" s="13">
        <v>926</v>
      </c>
      <c r="B569" s="5">
        <f>VLOOKUP(A569,'ESO dumped ZoneData'!$A$3:$F$9999,2,FALSE)</f>
        <v>536</v>
      </c>
      <c r="C569" s="5">
        <f>VLOOKUP(A569,'ESO dumped ZoneData'!$A$3:$F$9999,3,FALSE)</f>
        <v>849</v>
      </c>
      <c r="D569" s="3" t="str">
        <f>VLOOKUP(A569,'ESO dumped ZoneData'!$A$3:$F$9999,4,FALSE)</f>
        <v>Pinsun</v>
      </c>
      <c r="E569" s="3" t="str">
        <f>VLOOKUP(A569,'ESO dumped ZoneData'!$A$3:$F$9999,5,FALSE)</f>
        <v>Pinsun</v>
      </c>
      <c r="F569" s="3" t="str">
        <f>VLOOKUP(A569,'ESO dumped ZoneData'!$A$3:$F$9999,6,FALSE)</f>
        <v>Pinsun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51"/>
        <v>Vvardenfell</v>
      </c>
      <c r="J569" s="3" t="str">
        <f t="shared" si="52"/>
        <v>Vvardenfell</v>
      </c>
      <c r="K569" s="3" t="str">
        <f t="shared" si="53"/>
        <v>Vvardenfell</v>
      </c>
      <c r="L569" s="21">
        <f t="shared" si="49"/>
        <v>926</v>
      </c>
      <c r="M569" s="21">
        <f t="shared" si="50"/>
        <v>849</v>
      </c>
      <c r="N569">
        <v>6</v>
      </c>
      <c r="O569" s="3" t="str">
        <f>VLOOKUP(N569,'LibSets constants'!$A$2:$B$999,2,FALSE)</f>
        <v>DLC_MORROWIND</v>
      </c>
      <c r="P569" s="3" t="str">
        <f>VLOOKUP(N569,'LibSets constants'!$A$2:$C$999,3,FALSE)</f>
        <v>Morrowind</v>
      </c>
    </row>
    <row r="570" spans="1:16" x14ac:dyDescent="0.25">
      <c r="A570" s="13">
        <v>927</v>
      </c>
      <c r="B570" s="5">
        <f>VLOOKUP(A570,'ESO dumped ZoneData'!$A$3:$F$9999,2,FALSE)</f>
        <v>537</v>
      </c>
      <c r="C570" s="5">
        <f>VLOOKUP(A570,'ESO dumped ZoneData'!$A$3:$F$9999,3,FALSE)</f>
        <v>849</v>
      </c>
      <c r="D570" s="3" t="str">
        <f>VLOOKUP(A570,'ESO dumped ZoneData'!$A$3:$F$9999,4,FALSE)</f>
        <v>Mine von Vassir-Didanat</v>
      </c>
      <c r="E570" s="3" t="str">
        <f>VLOOKUP(A570,'ESO dumped ZoneData'!$A$3:$F$9999,5,FALSE)</f>
        <v>Vassir-Didanat Mine</v>
      </c>
      <c r="F570" s="3" t="str">
        <f>VLOOKUP(A570,'ESO dumped ZoneData'!$A$3:$F$9999,6,FALSE)</f>
        <v>La mine de Vassir-Didanat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51"/>
        <v>Vvardenfell</v>
      </c>
      <c r="J570" s="3" t="str">
        <f t="shared" si="52"/>
        <v>Vvardenfell</v>
      </c>
      <c r="K570" s="3" t="str">
        <f t="shared" si="53"/>
        <v>Vvardenfell</v>
      </c>
      <c r="L570" s="21">
        <f t="shared" si="49"/>
        <v>927</v>
      </c>
      <c r="M570" s="21">
        <f t="shared" si="50"/>
        <v>849</v>
      </c>
      <c r="N570">
        <v>6</v>
      </c>
      <c r="O570" s="3" t="str">
        <f>VLOOKUP(N570,'LibSets constants'!$A$2:$B$999,2,FALSE)</f>
        <v>DLC_MORROWIND</v>
      </c>
      <c r="P570" s="3" t="str">
        <f>VLOOKUP(N570,'LibSets constants'!$A$2:$C$999,3,FALSE)</f>
        <v>Morrowind</v>
      </c>
    </row>
    <row r="571" spans="1:16" x14ac:dyDescent="0.25">
      <c r="A571" s="13">
        <v>928</v>
      </c>
      <c r="B571" s="5">
        <f>VLOOKUP(A571,'ESO dumped ZoneData'!$A$3:$F$9999,2,FALSE)</f>
        <v>538</v>
      </c>
      <c r="C571" s="5">
        <f>VLOOKUP(A571,'ESO dumped ZoneData'!$A$3:$F$9999,3,FALSE)</f>
        <v>849</v>
      </c>
      <c r="D571" s="3" t="str">
        <f>VLOOKUP(A571,'ESO dumped ZoneData'!$A$3:$F$9999,4,FALSE)</f>
        <v>Die Eiermine von Zalkin-Sul</v>
      </c>
      <c r="E571" s="3" t="str">
        <f>VLOOKUP(A571,'ESO dumped ZoneData'!$A$3:$F$9999,5,FALSE)</f>
        <v>Zalkin-Sul Egg Mine</v>
      </c>
      <c r="F571" s="3" t="str">
        <f>VLOOKUP(A571,'ESO dumped ZoneData'!$A$3:$F$9999,6,FALSE)</f>
        <v>Mine à œufs de Zalkin-Sul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51"/>
        <v>Vvardenfell</v>
      </c>
      <c r="J571" s="3" t="str">
        <f t="shared" si="52"/>
        <v>Vvardenfell</v>
      </c>
      <c r="K571" s="3" t="str">
        <f t="shared" si="53"/>
        <v>Vvardenfell</v>
      </c>
      <c r="L571" s="21">
        <f t="shared" si="49"/>
        <v>928</v>
      </c>
      <c r="M571" s="21">
        <f t="shared" si="50"/>
        <v>849</v>
      </c>
      <c r="N571">
        <v>6</v>
      </c>
      <c r="O571" s="3" t="str">
        <f>VLOOKUP(N571,'LibSets constants'!$A$2:$B$999,2,FALSE)</f>
        <v>DLC_MORROWIND</v>
      </c>
      <c r="P571" s="3" t="str">
        <f>VLOOKUP(N571,'LibSets constants'!$A$2:$C$999,3,FALSE)</f>
        <v>Morrowind</v>
      </c>
    </row>
    <row r="572" spans="1:16" x14ac:dyDescent="0.25">
      <c r="A572" s="13">
        <v>929</v>
      </c>
      <c r="B572" s="5">
        <f>VLOOKUP(A572,'ESO dumped ZoneData'!$A$3:$F$9999,2,FALSE)</f>
        <v>539</v>
      </c>
      <c r="C572" s="5">
        <f>VLOOKUP(A572,'ESO dumped ZoneData'!$A$3:$F$9999,3,FALSE)</f>
        <v>849</v>
      </c>
      <c r="D572" s="3" t="str">
        <f>VLOOKUP(A572,'ESO dumped ZoneData'!$A$3:$F$9999,4,FALSE)</f>
        <v>Die Eiermine von Gnisis</v>
      </c>
      <c r="E572" s="3" t="str">
        <f>VLOOKUP(A572,'ESO dumped ZoneData'!$A$3:$F$9999,5,FALSE)</f>
        <v>Gnisis Egg Mine</v>
      </c>
      <c r="F572" s="3" t="str">
        <f>VLOOKUP(A572,'ESO dumped ZoneData'!$A$3:$F$9999,6,FALSE)</f>
        <v>La mine à œufs de Gnisis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51"/>
        <v>Vvardenfell</v>
      </c>
      <c r="J572" s="3" t="str">
        <f t="shared" si="52"/>
        <v>Vvardenfell</v>
      </c>
      <c r="K572" s="3" t="str">
        <f t="shared" si="53"/>
        <v>Vvardenfell</v>
      </c>
      <c r="L572" s="21">
        <f t="shared" si="49"/>
        <v>929</v>
      </c>
      <c r="M572" s="21">
        <f t="shared" si="50"/>
        <v>849</v>
      </c>
      <c r="N572">
        <v>6</v>
      </c>
      <c r="O572" s="3" t="str">
        <f>VLOOKUP(N572,'LibSets constants'!$A$2:$B$999,2,FALSE)</f>
        <v>DLC_MORROWIND</v>
      </c>
      <c r="P572" s="3" t="str">
        <f>VLOOKUP(N572,'LibSets constants'!$A$2:$C$999,3,FALSE)</f>
        <v>Morrowind</v>
      </c>
    </row>
    <row r="573" spans="1:16" x14ac:dyDescent="0.25">
      <c r="A573" s="13">
        <v>930</v>
      </c>
      <c r="B573" s="5">
        <f>VLOOKUP(A573,'ESO dumped ZoneData'!$A$3:$F$9999,2,FALSE)</f>
        <v>540</v>
      </c>
      <c r="C573" s="5">
        <f>VLOOKUP(A573,'ESO dumped ZoneData'!$A$3:$F$9999,3,FALSE)</f>
        <v>57</v>
      </c>
      <c r="D573" s="3" t="str">
        <f>VLOOKUP(A573,'ESO dumped ZoneData'!$A$3:$F$9999,4,FALSE)</f>
        <v>Die Dunkelschattenkavernen II</v>
      </c>
      <c r="E573" s="3" t="str">
        <f>VLOOKUP(A573,'ESO dumped ZoneData'!$A$3:$F$9999,5,FALSE)</f>
        <v>Darkshade Caverns II</v>
      </c>
      <c r="F573" s="3" t="str">
        <f>VLOOKUP(A573,'ESO dumped ZoneData'!$A$3:$F$9999,6,FALSE)</f>
        <v>Les Cavernes d'Ombre-noire II</v>
      </c>
      <c r="G573" s="3" t="str">
        <f t="array" ref="G573">IF(OR(EXACT(A573,'ESO Dungeon constants'!$F$3:$F$987)),"X","")</f>
        <v>X</v>
      </c>
      <c r="H573" s="3" t="str">
        <f t="shared" si="48"/>
        <v/>
      </c>
      <c r="I573" s="3" t="str">
        <f t="shared" si="51"/>
        <v>Deshaan</v>
      </c>
      <c r="J573" s="3" t="str">
        <f t="shared" si="52"/>
        <v>Deshaan</v>
      </c>
      <c r="K573" s="3" t="str">
        <f t="shared" si="53"/>
        <v>Deshaan</v>
      </c>
      <c r="L573" s="21">
        <f t="shared" si="49"/>
        <v>930</v>
      </c>
      <c r="M573" s="21">
        <f t="shared" si="50"/>
        <v>57</v>
      </c>
      <c r="N573">
        <v>0</v>
      </c>
      <c r="O573" s="3" t="str">
        <f>VLOOKUP(N573,'LibSets constants'!$A$2:$B$999,2,FALSE)</f>
        <v>DLC_BASE_GAME</v>
      </c>
      <c r="P573" s="3" t="str">
        <f>VLOOKUP(N573,'LibSets constants'!$A$2:$C$999,3,FALSE)</f>
        <v>Included in base game</v>
      </c>
    </row>
    <row r="574" spans="1:16" x14ac:dyDescent="0.25">
      <c r="A574" s="13">
        <v>931</v>
      </c>
      <c r="B574" s="5">
        <f>VLOOKUP(A574,'ESO dumped ZoneData'!$A$3:$F$9999,2,FALSE)</f>
        <v>541</v>
      </c>
      <c r="C574" s="5">
        <f>VLOOKUP(A574,'ESO dumped ZoneData'!$A$3:$F$9999,3,FALSE)</f>
        <v>383</v>
      </c>
      <c r="D574" s="3" t="str">
        <f>VLOOKUP(A574,'ESO dumped ZoneData'!$A$3:$F$9999,4,FALSE)</f>
        <v>Der Eldengrund II</v>
      </c>
      <c r="E574" s="3" t="str">
        <f>VLOOKUP(A574,'ESO dumped ZoneData'!$A$3:$F$9999,5,FALSE)</f>
        <v>Elden Hollow II</v>
      </c>
      <c r="F574" s="3" t="str">
        <f>VLOOKUP(A574,'ESO dumped ZoneData'!$A$3:$F$9999,6,FALSE)</f>
        <v>Creuset des aînés II</v>
      </c>
      <c r="G574" s="3" t="str">
        <f t="array" ref="G574">IF(OR(EXACT(A574,'ESO Dungeon constants'!$F$3:$F$987)),"X","")</f>
        <v>X</v>
      </c>
      <c r="H574" s="3" t="str">
        <f t="shared" si="48"/>
        <v/>
      </c>
      <c r="I574" s="3" t="str">
        <f t="shared" si="51"/>
        <v>Grahtwald</v>
      </c>
      <c r="J574" s="3" t="str">
        <f t="shared" si="52"/>
        <v>Grahtwood</v>
      </c>
      <c r="K574" s="3" t="str">
        <f t="shared" si="53"/>
        <v>Le bois de Graht</v>
      </c>
      <c r="L574" s="21">
        <f t="shared" si="49"/>
        <v>931</v>
      </c>
      <c r="M574" s="21">
        <f t="shared" si="50"/>
        <v>383</v>
      </c>
      <c r="N574">
        <v>0</v>
      </c>
      <c r="O574" s="3" t="str">
        <f>VLOOKUP(N574,'LibSets constants'!$A$2:$B$999,2,FALSE)</f>
        <v>DLC_BASE_GAME</v>
      </c>
      <c r="P574" s="3" t="str">
        <f>VLOOKUP(N574,'LibSets constants'!$A$2:$C$999,3,FALSE)</f>
        <v>Included in base game</v>
      </c>
    </row>
    <row r="575" spans="1:16" x14ac:dyDescent="0.25">
      <c r="A575" s="13">
        <v>932</v>
      </c>
      <c r="B575" s="5">
        <f>VLOOKUP(A575,'ESO dumped ZoneData'!$A$3:$F$9999,2,FALSE)</f>
        <v>542</v>
      </c>
      <c r="C575" s="5">
        <f>VLOOKUP(A575,'ESO dumped ZoneData'!$A$3:$F$9999,3,FALSE)</f>
        <v>20</v>
      </c>
      <c r="D575" s="3" t="str">
        <f>VLOOKUP(A575,'ESO dumped ZoneData'!$A$3:$F$9999,4,FALSE)</f>
        <v>Die Krypta der Herzen II</v>
      </c>
      <c r="E575" s="3" t="str">
        <f>VLOOKUP(A575,'ESO dumped ZoneData'!$A$3:$F$9999,5,FALSE)</f>
        <v>Crypt of Hearts II</v>
      </c>
      <c r="F575" s="3" t="str">
        <f>VLOOKUP(A575,'ESO dumped ZoneData'!$A$3:$F$9999,6,FALSE)</f>
        <v>Crypte des cœurs II</v>
      </c>
      <c r="G575" s="3" t="str">
        <f t="array" ref="G575">IF(OR(EXACT(A575,'ESO Dungeon constants'!$F$3:$F$987)),"X","")</f>
        <v>X</v>
      </c>
      <c r="H575" s="3" t="str">
        <f t="shared" si="48"/>
        <v/>
      </c>
      <c r="I575" s="3" t="str">
        <f t="shared" si="51"/>
        <v>Kluftspitze</v>
      </c>
      <c r="J575" s="3" t="str">
        <f t="shared" si="52"/>
        <v>Rivenspire</v>
      </c>
      <c r="K575" s="3" t="str">
        <f t="shared" si="53"/>
        <v>Fendretour</v>
      </c>
      <c r="L575" s="21">
        <f t="shared" si="49"/>
        <v>932</v>
      </c>
      <c r="M575" s="21">
        <f t="shared" si="50"/>
        <v>20</v>
      </c>
      <c r="N575">
        <v>0</v>
      </c>
      <c r="O575" s="3" t="str">
        <f>VLOOKUP(N575,'LibSets constants'!$A$2:$B$999,2,FALSE)</f>
        <v>DLC_BASE_GAME</v>
      </c>
      <c r="P575" s="3" t="str">
        <f>VLOOKUP(N575,'LibSets constants'!$A$2:$C$999,3,FALSE)</f>
        <v>Included in base game</v>
      </c>
    </row>
    <row r="576" spans="1:16" x14ac:dyDescent="0.25">
      <c r="A576" s="13">
        <v>933</v>
      </c>
      <c r="B576" s="5">
        <f>VLOOKUP(A576,'ESO dumped ZoneData'!$A$3:$F$9999,2,FALSE)</f>
        <v>543</v>
      </c>
      <c r="C576" s="5">
        <f>VLOOKUP(A576,'ESO dumped ZoneData'!$A$3:$F$9999,3,FALSE)</f>
        <v>19</v>
      </c>
      <c r="D576" s="3" t="str">
        <f>VLOOKUP(A576,'ESO dumped ZoneData'!$A$3:$F$9999,4,FALSE)</f>
        <v>Die Kanalisation von Wegesruh II</v>
      </c>
      <c r="E576" s="3" t="str">
        <f>VLOOKUP(A576,'ESO dumped ZoneData'!$A$3:$F$9999,5,FALSE)</f>
        <v>Wayrest Sewers II</v>
      </c>
      <c r="F576" s="3" t="str">
        <f>VLOOKUP(A576,'ESO dumped ZoneData'!$A$3:$F$9999,6,FALSE)</f>
        <v>Les Égouts d'Haltevoie II</v>
      </c>
      <c r="G576" s="3" t="str">
        <f t="array" ref="G576">IF(OR(EXACT(A576,'ESO Dungeon constants'!$F$3:$F$987)),"X","")</f>
        <v>X</v>
      </c>
      <c r="H576" s="3" t="str">
        <f t="shared" si="48"/>
        <v/>
      </c>
      <c r="I576" s="3" t="str">
        <f t="shared" si="51"/>
        <v>Sturmhafen</v>
      </c>
      <c r="J576" s="3" t="str">
        <f t="shared" si="52"/>
        <v>Stormhaven</v>
      </c>
      <c r="K576" s="3" t="str">
        <f t="shared" si="53"/>
        <v>Havre-tempête</v>
      </c>
      <c r="L576" s="21">
        <f t="shared" si="49"/>
        <v>933</v>
      </c>
      <c r="M576" s="21">
        <f t="shared" si="50"/>
        <v>19</v>
      </c>
      <c r="N576">
        <v>0</v>
      </c>
      <c r="O576" s="3" t="str">
        <f>VLOOKUP(N576,'LibSets constants'!$A$2:$B$999,2,FALSE)</f>
        <v>DLC_BASE_GAME</v>
      </c>
      <c r="P576" s="3" t="str">
        <f>VLOOKUP(N576,'LibSets constants'!$A$2:$C$999,3,FALSE)</f>
        <v>Included in base game</v>
      </c>
    </row>
    <row r="577" spans="1:16" x14ac:dyDescent="0.25">
      <c r="A577" s="13">
        <v>934</v>
      </c>
      <c r="B577" s="5">
        <f>VLOOKUP(A577,'ESO dumped ZoneData'!$A$3:$F$9999,2,FALSE)</f>
        <v>544</v>
      </c>
      <c r="C577" s="5">
        <f>VLOOKUP(A577,'ESO dumped ZoneData'!$A$3:$F$9999,3,FALSE)</f>
        <v>41</v>
      </c>
      <c r="D577" s="3" t="str">
        <f>VLOOKUP(A577,'ESO dumped ZoneData'!$A$3:$F$9999,4,FALSE)</f>
        <v>Die Pilzgrotte II</v>
      </c>
      <c r="E577" s="3" t="str">
        <f>VLOOKUP(A577,'ESO dumped ZoneData'!$A$3:$F$9999,5,FALSE)</f>
        <v>Fungal Grotto II</v>
      </c>
      <c r="F577" s="3" t="str">
        <f>VLOOKUP(A577,'ESO dumped ZoneData'!$A$3:$F$9999,6,FALSE)</f>
        <v>Champignonnière II</v>
      </c>
      <c r="G577" s="3" t="str">
        <f t="array" ref="G577">IF(OR(EXACT(A577,'ESO Dungeon constants'!$F$3:$F$987)),"X","")</f>
        <v>X</v>
      </c>
      <c r="H577" s="3" t="str">
        <f t="shared" ref="H577:H640" si="54">IF(EXACT(A577,C577),"X","")</f>
        <v/>
      </c>
      <c r="I577" s="3" t="str">
        <f t="shared" si="51"/>
        <v>Steinfälle</v>
      </c>
      <c r="J577" s="3" t="str">
        <f t="shared" si="52"/>
        <v>Stonefalls</v>
      </c>
      <c r="K577" s="3" t="str">
        <f t="shared" si="53"/>
        <v>Les Éboulis</v>
      </c>
      <c r="L577" s="21">
        <f t="shared" ref="L577:L640" si="55">A577</f>
        <v>934</v>
      </c>
      <c r="M577" s="21">
        <f t="shared" ref="M577:M640" si="56">C577</f>
        <v>41</v>
      </c>
      <c r="N577">
        <v>0</v>
      </c>
      <c r="O577" s="3" t="str">
        <f>VLOOKUP(N577,'LibSets constants'!$A$2:$B$999,2,FALSE)</f>
        <v>DLC_BASE_GAME</v>
      </c>
      <c r="P577" s="3" t="str">
        <f>VLOOKUP(N577,'LibSets constants'!$A$2:$C$999,3,FALSE)</f>
        <v>Included in base game</v>
      </c>
    </row>
    <row r="578" spans="1:16" x14ac:dyDescent="0.25">
      <c r="A578" s="13">
        <v>935</v>
      </c>
      <c r="B578" s="5">
        <f>VLOOKUP(A578,'ESO dumped ZoneData'!$A$3:$F$9999,2,FALSE)</f>
        <v>545</v>
      </c>
      <c r="C578" s="5">
        <f>VLOOKUP(A578,'ESO dumped ZoneData'!$A$3:$F$9999,3,FALSE)</f>
        <v>381</v>
      </c>
      <c r="D578" s="3" t="str">
        <f>VLOOKUP(A578,'ESO dumped ZoneData'!$A$3:$F$9999,4,FALSE)</f>
        <v>Die Verbannungszellen II</v>
      </c>
      <c r="E578" s="3" t="str">
        <f>VLOOKUP(A578,'ESO dumped ZoneData'!$A$3:$F$9999,5,FALSE)</f>
        <v>The Banished Cells II</v>
      </c>
      <c r="F578" s="3" t="str">
        <f>VLOOKUP(A578,'ESO dumped ZoneData'!$A$3:$F$9999,6,FALSE)</f>
        <v>Cachot interdit II</v>
      </c>
      <c r="G578" s="3" t="str">
        <f t="array" ref="G578">IF(OR(EXACT(A578,'ESO Dungeon constants'!$F$3:$F$987)),"X","")</f>
        <v>X</v>
      </c>
      <c r="H578" s="3" t="str">
        <f t="shared" si="54"/>
        <v/>
      </c>
      <c r="I578" s="3" t="str">
        <f t="shared" si="51"/>
        <v>Auridon</v>
      </c>
      <c r="J578" s="3" t="str">
        <f t="shared" si="52"/>
        <v>Auridon</v>
      </c>
      <c r="K578" s="3" t="str">
        <f t="shared" si="53"/>
        <v>Auridia</v>
      </c>
      <c r="L578" s="21">
        <f t="shared" si="55"/>
        <v>935</v>
      </c>
      <c r="M578" s="21">
        <f t="shared" si="56"/>
        <v>381</v>
      </c>
      <c r="N578">
        <v>0</v>
      </c>
      <c r="O578" s="3" t="str">
        <f>VLOOKUP(N578,'LibSets constants'!$A$2:$B$999,2,FALSE)</f>
        <v>DLC_BASE_GAME</v>
      </c>
      <c r="P578" s="3" t="str">
        <f>VLOOKUP(N578,'LibSets constants'!$A$2:$C$999,3,FALSE)</f>
        <v>Included in base game</v>
      </c>
    </row>
    <row r="579" spans="1:16" x14ac:dyDescent="0.25">
      <c r="A579" s="13">
        <v>936</v>
      </c>
      <c r="B579" s="5">
        <f>VLOOKUP(A579,'ESO dumped ZoneData'!$A$3:$F$9999,2,FALSE)</f>
        <v>546</v>
      </c>
      <c r="C579" s="5">
        <f>VLOOKUP(A579,'ESO dumped ZoneData'!$A$3:$F$9999,3,FALSE)</f>
        <v>3</v>
      </c>
      <c r="D579" s="3" t="str">
        <f>VLOOKUP(A579,'ESO dumped ZoneData'!$A$3:$F$9999,4,FALSE)</f>
        <v>Die Spindeltiefen II</v>
      </c>
      <c r="E579" s="3" t="str">
        <f>VLOOKUP(A579,'ESO dumped ZoneData'!$A$3:$F$9999,5,FALSE)</f>
        <v>Spindleclutch II</v>
      </c>
      <c r="F579" s="3" t="str">
        <f>VLOOKUP(A579,'ESO dumped ZoneData'!$A$3:$F$9999,6,FALSE)</f>
        <v>Tressefuseau II</v>
      </c>
      <c r="G579" s="3" t="str">
        <f t="array" ref="G579">IF(OR(EXACT(A579,'ESO Dungeon constants'!$F$3:$F$987)),"X","")</f>
        <v>X</v>
      </c>
      <c r="H579" s="3" t="str">
        <f t="shared" si="54"/>
        <v/>
      </c>
      <c r="I579" s="3" t="str">
        <f t="shared" si="51"/>
        <v>Glenumbra</v>
      </c>
      <c r="J579" s="3" t="str">
        <f t="shared" si="52"/>
        <v>Glenumbra</v>
      </c>
      <c r="K579" s="3" t="str">
        <f t="shared" si="53"/>
        <v>La Glénumbrie</v>
      </c>
      <c r="L579" s="21">
        <f t="shared" si="55"/>
        <v>936</v>
      </c>
      <c r="M579" s="21">
        <f t="shared" si="56"/>
        <v>3</v>
      </c>
      <c r="N579">
        <v>0</v>
      </c>
      <c r="O579" s="3" t="str">
        <f>VLOOKUP(N579,'LibSets constants'!$A$2:$B$999,2,FALSE)</f>
        <v>DLC_BASE_GAME</v>
      </c>
      <c r="P579" s="3" t="str">
        <f>VLOOKUP(N579,'LibSets constants'!$A$2:$C$999,3,FALSE)</f>
        <v>Included in base game</v>
      </c>
    </row>
    <row r="580" spans="1:16" x14ac:dyDescent="0.25">
      <c r="A580" s="13">
        <v>937</v>
      </c>
      <c r="B580" s="5">
        <f>VLOOKUP(A580,'ESO dumped ZoneData'!$A$3:$F$9999,2,FALSE)</f>
        <v>547</v>
      </c>
      <c r="C580" s="5">
        <f>VLOOKUP(A580,'ESO dumped ZoneData'!$A$3:$F$9999,3,FALSE)</f>
        <v>57</v>
      </c>
      <c r="D580" s="3" t="str">
        <f>VLOOKUP(A580,'ESO dumped ZoneData'!$A$3:$F$9999,4,FALSE)</f>
        <v>Die Luxusmansarde des Nix</v>
      </c>
      <c r="E580" s="3" t="str">
        <f>VLOOKUP(A580,'ESO dumped ZoneData'!$A$3:$F$9999,5,FALSE)</f>
        <v>Flaming Nix Deluxe Garret</v>
      </c>
      <c r="F580" s="3" t="str">
        <f>VLOOKUP(A580,'ESO dumped ZoneData'!$A$3:$F$9999,6,FALSE)</f>
        <v>Soupente de luxe au Nix enflammé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ref="I580:I643" si="57">IF(A580&lt;&gt;C580,VLOOKUP(C580,$A$2:$D$9998,4,FALSE),"")</f>
        <v>Deshaan</v>
      </c>
      <c r="J580" s="3" t="str">
        <f t="shared" ref="J580:J643" si="58">IF(A580&lt;&gt;C580,VLOOKUP(C580,$A$2:$E$9998,5,FALSE),"")</f>
        <v>Deshaan</v>
      </c>
      <c r="K580" s="3" t="str">
        <f t="shared" ref="K580:K643" si="59">IF(A580&lt;&gt;C580,VLOOKUP(C580,$A$2:$F$9998,6,FALSE),"")</f>
        <v>Deshaan</v>
      </c>
      <c r="L580" s="21">
        <f t="shared" si="55"/>
        <v>937</v>
      </c>
      <c r="M580" s="21">
        <f t="shared" si="56"/>
        <v>57</v>
      </c>
      <c r="N580">
        <v>0</v>
      </c>
      <c r="O580" s="3" t="str">
        <f>VLOOKUP(N580,'LibSets constants'!$A$2:$B$999,2,FALSE)</f>
        <v>DLC_BASE_GAME</v>
      </c>
      <c r="P580" s="3" t="str">
        <f>VLOOKUP(N580,'LibSets constants'!$A$2:$C$999,3,FALSE)</f>
        <v>Included in base game</v>
      </c>
    </row>
    <row r="581" spans="1:16" x14ac:dyDescent="0.25">
      <c r="A581" s="13">
        <v>938</v>
      </c>
      <c r="B581" s="5">
        <f>VLOOKUP(A581,'ESO dumped ZoneData'!$A$3:$F$9999,2,FALSE)</f>
        <v>548</v>
      </c>
      <c r="C581" s="5">
        <f>VLOOKUP(A581,'ESO dumped ZoneData'!$A$3:$F$9999,3,FALSE)</f>
        <v>104</v>
      </c>
      <c r="D581" s="3" t="str">
        <f>VLOOKUP(A581,'ESO dumped ZoneData'!$A$3:$F$9999,4,FALSE)</f>
        <v>Zimmer der Sande</v>
      </c>
      <c r="E581" s="3" t="str">
        <f>VLOOKUP(A581,'ESO dumped ZoneData'!$A$3:$F$9999,5,FALSE)</f>
        <v>Sisters of the Sands Apartment</v>
      </c>
      <c r="F581" s="3" t="str">
        <f>VLOOKUP(A581,'ESO dumped ZoneData'!$A$3:$F$9999,6,FALSE)</f>
        <v>Appartement des Sœurs des sables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7"/>
        <v>Die Alik'r-Wüste</v>
      </c>
      <c r="J581" s="3" t="str">
        <f t="shared" si="58"/>
        <v>Alik'r Desert</v>
      </c>
      <c r="K581" s="3" t="str">
        <f t="shared" si="59"/>
        <v>Le désert d'Alik'r</v>
      </c>
      <c r="L581" s="21">
        <f t="shared" si="55"/>
        <v>938</v>
      </c>
      <c r="M581" s="21">
        <f t="shared" si="56"/>
        <v>104</v>
      </c>
      <c r="N581">
        <v>0</v>
      </c>
      <c r="O581" s="3" t="str">
        <f>VLOOKUP(N581,'LibSets constants'!$A$2:$B$999,2,FALSE)</f>
        <v>DLC_BASE_GAME</v>
      </c>
      <c r="P581" s="3" t="str">
        <f>VLOOKUP(N581,'LibSets constants'!$A$2:$C$999,3,FALSE)</f>
        <v>Included in base game</v>
      </c>
    </row>
    <row r="582" spans="1:16" x14ac:dyDescent="0.25">
      <c r="A582" s="13">
        <v>939</v>
      </c>
      <c r="B582" s="5">
        <f>VLOOKUP(A582,'ESO dumped ZoneData'!$A$3:$F$9999,2,FALSE)</f>
        <v>549</v>
      </c>
      <c r="C582" s="5">
        <f>VLOOKUP(A582,'ESO dumped ZoneData'!$A$3:$F$9999,3,FALSE)</f>
        <v>381</v>
      </c>
      <c r="D582" s="3" t="str">
        <f>VLOOKUP(A582,'ESO dumped ZoneData'!$A$3:$F$9999,4,FALSE)</f>
        <v>Privatraum im Widerhaken</v>
      </c>
      <c r="E582" s="3" t="str">
        <f>VLOOKUP(A582,'ESO dumped ZoneData'!$A$3:$F$9999,5,FALSE)</f>
        <v>Barbed Hook Private Room</v>
      </c>
      <c r="F582" s="3" t="str">
        <f>VLOOKUP(A582,'ESO dumped ZoneData'!$A$3:$F$9999,6,FALSE)</f>
        <v>Salon privé du Crochet barbelé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7"/>
        <v>Auridon</v>
      </c>
      <c r="J582" s="3" t="str">
        <f t="shared" si="58"/>
        <v>Auridon</v>
      </c>
      <c r="K582" s="3" t="str">
        <f t="shared" si="59"/>
        <v>Auridia</v>
      </c>
      <c r="L582" s="21">
        <f t="shared" si="55"/>
        <v>939</v>
      </c>
      <c r="M582" s="21">
        <f t="shared" si="56"/>
        <v>381</v>
      </c>
      <c r="N582">
        <v>0</v>
      </c>
      <c r="O582" s="3" t="str">
        <f>VLOOKUP(N582,'LibSets constants'!$A$2:$B$999,2,FALSE)</f>
        <v>DLC_BASE_GAME</v>
      </c>
      <c r="P582" s="3" t="str">
        <f>VLOOKUP(N582,'LibSets constants'!$A$2:$C$999,3,FALSE)</f>
        <v>Included in base game</v>
      </c>
    </row>
    <row r="583" spans="1:16" x14ac:dyDescent="0.25">
      <c r="A583" s="13">
        <v>940</v>
      </c>
      <c r="B583" s="5">
        <f>VLOOKUP(A583,'ESO dumped ZoneData'!$A$3:$F$9999,2,FALSE)</f>
        <v>550</v>
      </c>
      <c r="C583" s="5">
        <f>VLOOKUP(A583,'ESO dumped ZoneData'!$A$3:$F$9999,3,FALSE)</f>
        <v>381</v>
      </c>
      <c r="D583" s="3" t="str">
        <f>VLOOKUP(A583,'ESO dumped ZoneData'!$A$3:$F$9999,4,FALSE)</f>
        <v>Das Gasthaus Maras Kuss</v>
      </c>
      <c r="E583" s="3" t="str">
        <f>VLOOKUP(A583,'ESO dumped ZoneData'!$A$3:$F$9999,5,FALSE)</f>
        <v>Mara's Kiss Public House</v>
      </c>
      <c r="F583" s="3" t="str">
        <f>VLOOKUP(A583,'ESO dumped ZoneData'!$A$3:$F$9999,6,FALSE)</f>
        <v>La Brasserie du Baiser de Mara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7"/>
        <v>Auridon</v>
      </c>
      <c r="J583" s="3" t="str">
        <f t="shared" si="58"/>
        <v>Auridon</v>
      </c>
      <c r="K583" s="3" t="str">
        <f t="shared" si="59"/>
        <v>Auridia</v>
      </c>
      <c r="L583" s="21">
        <f t="shared" si="55"/>
        <v>940</v>
      </c>
      <c r="M583" s="21">
        <f t="shared" si="56"/>
        <v>381</v>
      </c>
      <c r="N583">
        <v>0</v>
      </c>
      <c r="O583" s="3" t="str">
        <f>VLOOKUP(N583,'LibSets constants'!$A$2:$B$999,2,FALSE)</f>
        <v>DLC_BASE_GAME</v>
      </c>
      <c r="P583" s="3" t="str">
        <f>VLOOKUP(N583,'LibSets constants'!$A$2:$C$999,3,FALSE)</f>
        <v>Included in base game</v>
      </c>
    </row>
    <row r="584" spans="1:16" x14ac:dyDescent="0.25">
      <c r="A584" s="13">
        <v>941</v>
      </c>
      <c r="B584" s="5">
        <f>VLOOKUP(A584,'ESO dumped ZoneData'!$A$3:$F$9999,2,FALSE)</f>
        <v>551</v>
      </c>
      <c r="C584" s="5">
        <f>VLOOKUP(A584,'ESO dumped ZoneData'!$A$3:$F$9999,3,FALSE)</f>
        <v>41</v>
      </c>
      <c r="D584" s="3" t="str">
        <f>VLOOKUP(A584,'ESO dumped ZoneData'!$A$3:$F$9999,4,FALSE)</f>
        <v>Gästezimmer der Ebenholzflasche</v>
      </c>
      <c r="E584" s="3" t="str">
        <f>VLOOKUP(A584,'ESO dumped ZoneData'!$A$3:$F$9999,5,FALSE)</f>
        <v>The Ebony Flask Inn Room</v>
      </c>
      <c r="F584" s="3" t="str">
        <f>VLOOKUP(A584,'ESO dumped ZoneData'!$A$3:$F$9999,6,FALSE)</f>
        <v>La Chambre à l'auberge de la Flasque d'ébène</v>
      </c>
      <c r="G584" s="3" t="str">
        <f t="array" ref="G584">IF(OR(EXACT(A584,'ESO Dungeon constants'!$F$3:$F$987)),"X","")</f>
        <v/>
      </c>
      <c r="H584" s="3" t="str">
        <f t="shared" si="54"/>
        <v/>
      </c>
      <c r="I584" s="3" t="str">
        <f t="shared" si="57"/>
        <v>Steinfälle</v>
      </c>
      <c r="J584" s="3" t="str">
        <f t="shared" si="58"/>
        <v>Stonefalls</v>
      </c>
      <c r="K584" s="3" t="str">
        <f t="shared" si="59"/>
        <v>Les Éboulis</v>
      </c>
      <c r="L584" s="21">
        <f t="shared" si="55"/>
        <v>941</v>
      </c>
      <c r="M584" s="21">
        <f t="shared" si="56"/>
        <v>41</v>
      </c>
      <c r="N584">
        <v>0</v>
      </c>
      <c r="O584" s="3" t="str">
        <f>VLOOKUP(N584,'LibSets constants'!$A$2:$B$999,2,FALSE)</f>
        <v>DLC_BASE_GAME</v>
      </c>
      <c r="P584" s="3" t="str">
        <f>VLOOKUP(N584,'LibSets constants'!$A$2:$C$999,3,FALSE)</f>
        <v>Included in base game</v>
      </c>
    </row>
    <row r="585" spans="1:16" x14ac:dyDescent="0.25">
      <c r="A585" s="13">
        <v>942</v>
      </c>
      <c r="B585" s="5">
        <f>VLOOKUP(A585,'ESO dumped ZoneData'!$A$3:$F$9999,2,FALSE)</f>
        <v>552</v>
      </c>
      <c r="C585" s="5">
        <f>VLOOKUP(A585,'ESO dumped ZoneData'!$A$3:$F$9999,3,FALSE)</f>
        <v>3</v>
      </c>
      <c r="D585" s="3" t="str">
        <f>VLOOKUP(A585,'ESO dumped ZoneData'!$A$3:$F$9999,4,FALSE)</f>
        <v>Gästezimmer im Rosenlöwen</v>
      </c>
      <c r="E585" s="3" t="str">
        <f>VLOOKUP(A585,'ESO dumped ZoneData'!$A$3:$F$9999,5,FALSE)</f>
        <v>The Rosy Lion</v>
      </c>
      <c r="F585" s="3" t="str">
        <f>VLOOKUP(A585,'ESO dumped ZoneData'!$A$3:$F$9999,6,FALSE)</f>
        <v>Le Lion heureux</v>
      </c>
      <c r="G585" s="3" t="str">
        <f t="array" ref="G585">IF(OR(EXACT(A585,'ESO Dungeon constants'!$F$3:$F$987)),"X","")</f>
        <v/>
      </c>
      <c r="H585" s="3" t="str">
        <f t="shared" si="54"/>
        <v/>
      </c>
      <c r="I585" s="3" t="str">
        <f t="shared" si="57"/>
        <v>Glenumbra</v>
      </c>
      <c r="J585" s="3" t="str">
        <f t="shared" si="58"/>
        <v>Glenumbra</v>
      </c>
      <c r="K585" s="3" t="str">
        <f t="shared" si="59"/>
        <v>La Glénumbrie</v>
      </c>
      <c r="L585" s="21">
        <f t="shared" si="55"/>
        <v>942</v>
      </c>
      <c r="M585" s="21">
        <f t="shared" si="56"/>
        <v>3</v>
      </c>
      <c r="N585">
        <v>0</v>
      </c>
      <c r="O585" s="3" t="str">
        <f>VLOOKUP(N585,'LibSets constants'!$A$2:$B$999,2,FALSE)</f>
        <v>DLC_BASE_GAME</v>
      </c>
      <c r="P585" s="3" t="str">
        <f>VLOOKUP(N585,'LibSets constants'!$A$2:$C$999,3,FALSE)</f>
        <v>Included in base game</v>
      </c>
    </row>
    <row r="586" spans="1:16" x14ac:dyDescent="0.25">
      <c r="A586" s="13">
        <v>943</v>
      </c>
      <c r="B586" s="5">
        <f>VLOOKUP(A586,'ESO dumped ZoneData'!$A$3:$F$9999,2,FALSE)</f>
        <v>553</v>
      </c>
      <c r="C586" s="5">
        <f>VLOOKUP(A586,'ESO dumped ZoneData'!$A$3:$F$9999,3,FALSE)</f>
        <v>3</v>
      </c>
      <c r="D586" s="3" t="str">
        <f>VLOOKUP(A586,'ESO dumped ZoneData'!$A$3:$F$9999,4,FALSE)</f>
        <v>Dolchsturz-Ausblick</v>
      </c>
      <c r="E586" s="3" t="str">
        <f>VLOOKUP(A586,'ESO dumped ZoneData'!$A$3:$F$9999,5,FALSE)</f>
        <v>Daggerfall Overlook</v>
      </c>
      <c r="F586" s="3" t="str">
        <f>VLOOKUP(A586,'ESO dumped ZoneData'!$A$3:$F$9999,6,FALSE)</f>
        <v>Surplomb de Daguefilante</v>
      </c>
      <c r="G586" s="3" t="str">
        <f t="array" ref="G586">IF(OR(EXACT(A586,'ESO Dungeon constants'!$F$3:$F$987)),"X","")</f>
        <v/>
      </c>
      <c r="H586" s="3" t="str">
        <f t="shared" si="54"/>
        <v/>
      </c>
      <c r="I586" s="3" t="str">
        <f t="shared" si="57"/>
        <v>Glenumbra</v>
      </c>
      <c r="J586" s="3" t="str">
        <f t="shared" si="58"/>
        <v>Glenumbra</v>
      </c>
      <c r="K586" s="3" t="str">
        <f t="shared" si="59"/>
        <v>La Glénumbrie</v>
      </c>
      <c r="L586" s="21">
        <f t="shared" si="55"/>
        <v>943</v>
      </c>
      <c r="M586" s="21">
        <f t="shared" si="56"/>
        <v>3</v>
      </c>
      <c r="N586">
        <v>0</v>
      </c>
      <c r="O586" s="3" t="str">
        <f>VLOOKUP(N586,'LibSets constants'!$A$2:$B$999,2,FALSE)</f>
        <v>DLC_BASE_GAME</v>
      </c>
      <c r="P586" s="3" t="str">
        <f>VLOOKUP(N586,'LibSets constants'!$A$2:$C$999,3,FALSE)</f>
        <v>Included in base game</v>
      </c>
    </row>
    <row r="587" spans="1:16" x14ac:dyDescent="0.25">
      <c r="A587" s="13">
        <v>944</v>
      </c>
      <c r="B587" s="5">
        <f>VLOOKUP(A587,'ESO dumped ZoneData'!$A$3:$F$9999,2,FALSE)</f>
        <v>554</v>
      </c>
      <c r="C587" s="5">
        <f>VLOOKUP(A587,'ESO dumped ZoneData'!$A$3:$F$9999,3,FALSE)</f>
        <v>382</v>
      </c>
      <c r="D587" s="3" t="str">
        <f>VLOOKUP(A587,'ESO dumped ZoneData'!$A$3:$F$9999,4,FALSE)</f>
        <v>Das Gelassenheitsfälle-Anwesen</v>
      </c>
      <c r="E587" s="3" t="str">
        <f>VLOOKUP(A587,'ESO dumped ZoneData'!$A$3:$F$9999,5,FALSE)</f>
        <v>Serenity Falls Estate</v>
      </c>
      <c r="F587" s="3" t="str">
        <f>VLOOKUP(A587,'ESO dumped ZoneData'!$A$3:$F$9999,6,FALSE)</f>
        <v>Propriété des chutes de la Sérénité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7"/>
        <v>Schnittermark</v>
      </c>
      <c r="J587" s="3" t="str">
        <f t="shared" si="58"/>
        <v>Reaper's March</v>
      </c>
      <c r="K587" s="3" t="str">
        <f t="shared" si="59"/>
        <v>La marche de la Camarde</v>
      </c>
      <c r="L587" s="21">
        <f t="shared" si="55"/>
        <v>944</v>
      </c>
      <c r="M587" s="21">
        <f t="shared" si="56"/>
        <v>382</v>
      </c>
      <c r="N587">
        <v>0</v>
      </c>
      <c r="O587" s="3" t="str">
        <f>VLOOKUP(N587,'LibSets constants'!$A$2:$B$999,2,FALSE)</f>
        <v>DLC_BASE_GAME</v>
      </c>
      <c r="P587" s="3" t="str">
        <f>VLOOKUP(N587,'LibSets constants'!$A$2:$C$999,3,FALSE)</f>
        <v>Included in base game</v>
      </c>
    </row>
    <row r="588" spans="1:16" x14ac:dyDescent="0.25">
      <c r="A588" s="13">
        <v>945</v>
      </c>
      <c r="B588" s="5">
        <f>VLOOKUP(A588,'ESO dumped ZoneData'!$A$3:$F$9999,2,FALSE)</f>
        <v>555</v>
      </c>
      <c r="C588" s="5">
        <f>VLOOKUP(A588,'ESO dumped ZoneData'!$A$3:$F$9999,3,FALSE)</f>
        <v>41</v>
      </c>
      <c r="D588" s="3" t="str">
        <f>VLOOKUP(A588,'ESO dumped ZoneData'!$A$3:$F$9999,4,FALSE)</f>
        <v>Das Ebenherz-Château</v>
      </c>
      <c r="E588" s="3" t="str">
        <f>VLOOKUP(A588,'ESO dumped ZoneData'!$A$3:$F$9999,5,FALSE)</f>
        <v>Ebonheart Chateau</v>
      </c>
      <c r="F588" s="3" t="str">
        <f>VLOOKUP(A588,'ESO dumped ZoneData'!$A$3:$F$9999,6,FALSE)</f>
        <v>Le Château Cœurébène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7"/>
        <v>Steinfälle</v>
      </c>
      <c r="J588" s="3" t="str">
        <f t="shared" si="58"/>
        <v>Stonefalls</v>
      </c>
      <c r="K588" s="3" t="str">
        <f t="shared" si="59"/>
        <v>Les Éboulis</v>
      </c>
      <c r="L588" s="21">
        <f t="shared" si="55"/>
        <v>945</v>
      </c>
      <c r="M588" s="21">
        <f t="shared" si="56"/>
        <v>41</v>
      </c>
      <c r="N588">
        <v>0</v>
      </c>
      <c r="O588" s="3" t="str">
        <f>VLOOKUP(N588,'LibSets constants'!$A$2:$B$999,2,FALSE)</f>
        <v>DLC_BASE_GAME</v>
      </c>
      <c r="P588" s="3" t="str">
        <f>VLOOKUP(N588,'LibSets constants'!$A$2:$C$999,3,FALSE)</f>
        <v>Included in base game</v>
      </c>
    </row>
    <row r="589" spans="1:16" x14ac:dyDescent="0.25">
      <c r="A589" s="13">
        <v>946</v>
      </c>
      <c r="B589" s="5">
        <f>VLOOKUP(A589,'ESO dumped ZoneData'!$A$3:$F$9999,2,FALSE)</f>
        <v>556</v>
      </c>
      <c r="C589" s="5">
        <f>VLOOKUP(A589,'ESO dumped ZoneData'!$A$3:$F$9999,3,FALSE)</f>
        <v>849</v>
      </c>
      <c r="D589" s="3" t="str">
        <f>VLOOKUP(A589,'ESO dumped ZoneData'!$A$3:$F$9999,4,FALSE)</f>
        <v>Bal Ur</v>
      </c>
      <c r="E589" s="3" t="str">
        <f>VLOOKUP(A589,'ESO dumped ZoneData'!$A$3:$F$9999,5,FALSE)</f>
        <v>Bal Ur</v>
      </c>
      <c r="F589" s="3" t="str">
        <f>VLOOKUP(A589,'ESO dumped ZoneData'!$A$3:$F$9999,6,FALSE)</f>
        <v>Bal Ur</v>
      </c>
      <c r="G589" s="3" t="str">
        <f t="array" ref="G589">IF(OR(EXACT(A589,'ESO Dungeon constants'!$F$3:$F$987)),"X","")</f>
        <v/>
      </c>
      <c r="H589" s="3" t="str">
        <f t="shared" si="54"/>
        <v/>
      </c>
      <c r="I589" s="3" t="str">
        <f t="shared" si="57"/>
        <v>Vvardenfell</v>
      </c>
      <c r="J589" s="3" t="str">
        <f t="shared" si="58"/>
        <v>Vvardenfell</v>
      </c>
      <c r="K589" s="3" t="str">
        <f t="shared" si="59"/>
        <v>Vvardenfell</v>
      </c>
      <c r="L589" s="21">
        <f t="shared" si="55"/>
        <v>946</v>
      </c>
      <c r="M589" s="21">
        <f t="shared" si="56"/>
        <v>849</v>
      </c>
      <c r="N589">
        <v>6</v>
      </c>
      <c r="O589" s="3" t="str">
        <f>VLOOKUP(N589,'LibSets constants'!$A$2:$B$999,2,FALSE)</f>
        <v>DLC_MORROWIND</v>
      </c>
      <c r="P589" s="3" t="str">
        <f>VLOOKUP(N589,'LibSets constants'!$A$2:$C$999,3,FALSE)</f>
        <v>Morrowind</v>
      </c>
    </row>
    <row r="590" spans="1:16" x14ac:dyDescent="0.25">
      <c r="A590" s="13">
        <v>947</v>
      </c>
      <c r="B590" s="5">
        <f>VLOOKUP(A590,'ESO dumped ZoneData'!$A$3:$F$9999,2,FALSE)</f>
        <v>557</v>
      </c>
      <c r="C590" s="5">
        <f>VLOOKUP(A590,'ESO dumped ZoneData'!$A$3:$F$9999,3,FALSE)</f>
        <v>849</v>
      </c>
      <c r="D590" s="3" t="str">
        <f>VLOOKUP(A590,'ESO dumped ZoneData'!$A$3:$F$9999,4,FALSE)</f>
        <v>Ramimilk</v>
      </c>
      <c r="E590" s="3" t="str">
        <f>VLOOKUP(A590,'ESO dumped ZoneData'!$A$3:$F$9999,5,FALSE)</f>
        <v>Ramimilk</v>
      </c>
      <c r="F590" s="3" t="str">
        <f>VLOOKUP(A590,'ESO dumped ZoneData'!$A$3:$F$9999,6,FALSE)</f>
        <v>Ramimilk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7"/>
        <v>Vvardenfell</v>
      </c>
      <c r="J590" s="3" t="str">
        <f t="shared" si="58"/>
        <v>Vvardenfell</v>
      </c>
      <c r="K590" s="3" t="str">
        <f t="shared" si="59"/>
        <v>Vvardenfell</v>
      </c>
      <c r="L590" s="21">
        <f t="shared" si="55"/>
        <v>947</v>
      </c>
      <c r="M590" s="21">
        <f t="shared" si="56"/>
        <v>849</v>
      </c>
      <c r="N590">
        <v>6</v>
      </c>
      <c r="O590" s="3" t="str">
        <f>VLOOKUP(N590,'LibSets constants'!$A$2:$B$999,2,FALSE)</f>
        <v>DLC_MORROWIND</v>
      </c>
      <c r="P590" s="3" t="str">
        <f>VLOOKUP(N590,'LibSets constants'!$A$2:$C$999,3,FALSE)</f>
        <v>Morrowind</v>
      </c>
    </row>
    <row r="591" spans="1:16" x14ac:dyDescent="0.25">
      <c r="A591" s="13">
        <v>948</v>
      </c>
      <c r="B591" s="5">
        <f>VLOOKUP(A591,'ESO dumped ZoneData'!$A$3:$F$9999,2,FALSE)</f>
        <v>558</v>
      </c>
      <c r="C591" s="5">
        <f>VLOOKUP(A591,'ESO dumped ZoneData'!$A$3:$F$9999,3,FALSE)</f>
        <v>849</v>
      </c>
      <c r="D591" s="3" t="str">
        <f>VLOOKUP(A591,'ESO dumped ZoneData'!$A$3:$F$9999,4,FALSE)</f>
        <v>Tusenend</v>
      </c>
      <c r="E591" s="3" t="str">
        <f>VLOOKUP(A591,'ESO dumped ZoneData'!$A$3:$F$9999,5,FALSE)</f>
        <v>Tusenend</v>
      </c>
      <c r="F591" s="3" t="str">
        <f>VLOOKUP(A591,'ESO dumped ZoneData'!$A$3:$F$9999,6,FALSE)</f>
        <v>Tusenend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7"/>
        <v>Vvardenfell</v>
      </c>
      <c r="J591" s="3" t="str">
        <f t="shared" si="58"/>
        <v>Vvardenfell</v>
      </c>
      <c r="K591" s="3" t="str">
        <f t="shared" si="59"/>
        <v>Vvardenfell</v>
      </c>
      <c r="L591" s="21">
        <f t="shared" si="55"/>
        <v>948</v>
      </c>
      <c r="M591" s="21">
        <f t="shared" si="56"/>
        <v>849</v>
      </c>
      <c r="N591">
        <v>6</v>
      </c>
      <c r="O591" s="3" t="str">
        <f>VLOOKUP(N591,'LibSets constants'!$A$2:$B$999,2,FALSE)</f>
        <v>DLC_MORROWIND</v>
      </c>
      <c r="P591" s="3" t="str">
        <f>VLOOKUP(N591,'LibSets constants'!$A$2:$C$999,3,FALSE)</f>
        <v>Morrowind</v>
      </c>
    </row>
    <row r="592" spans="1:16" x14ac:dyDescent="0.25">
      <c r="A592" s="13">
        <v>949</v>
      </c>
      <c r="B592" s="5">
        <f>VLOOKUP(A592,'ESO dumped ZoneData'!$A$3:$F$9999,2,FALSE)</f>
        <v>559</v>
      </c>
      <c r="C592" s="5">
        <f>VLOOKUP(A592,'ESO dumped ZoneData'!$A$3:$F$9999,3,FALSE)</f>
        <v>849</v>
      </c>
      <c r="D592" s="3" t="str">
        <f>VLOOKUP(A592,'ESO dumped ZoneData'!$A$3:$F$9999,4,FALSE)</f>
        <v>Die Glasitmine von Dreudurai</v>
      </c>
      <c r="E592" s="3" t="str">
        <f>VLOOKUP(A592,'ESO dumped ZoneData'!$A$3:$F$9999,5,FALSE)</f>
        <v>Dreudurai Glass Mine</v>
      </c>
      <c r="F592" s="3" t="str">
        <f>VLOOKUP(A592,'ESO dumped ZoneData'!$A$3:$F$9999,6,FALSE)</f>
        <v>La mine de verre de Dreudurai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7"/>
        <v>Vvardenfell</v>
      </c>
      <c r="J592" s="3" t="str">
        <f t="shared" si="58"/>
        <v>Vvardenfell</v>
      </c>
      <c r="K592" s="3" t="str">
        <f t="shared" si="59"/>
        <v>Vvardenfell</v>
      </c>
      <c r="L592" s="21">
        <f t="shared" si="55"/>
        <v>949</v>
      </c>
      <c r="M592" s="21">
        <f t="shared" si="56"/>
        <v>849</v>
      </c>
      <c r="N592">
        <v>6</v>
      </c>
      <c r="O592" s="3" t="str">
        <f>VLOOKUP(N592,'LibSets constants'!$A$2:$B$999,2,FALSE)</f>
        <v>DLC_MORROWIND</v>
      </c>
      <c r="P592" s="3" t="str">
        <f>VLOOKUP(N592,'LibSets constants'!$A$2:$C$999,3,FALSE)</f>
        <v>Morrowind</v>
      </c>
    </row>
    <row r="593" spans="1:16" x14ac:dyDescent="0.25">
      <c r="A593" s="13">
        <v>950</v>
      </c>
      <c r="B593" s="5">
        <f>VLOOKUP(A593,'ESO dumped ZoneData'!$A$3:$F$9999,2,FALSE)</f>
        <v>560</v>
      </c>
      <c r="C593" s="5">
        <f>VLOOKUP(A593,'ESO dumped ZoneData'!$A$3:$F$9999,3,FALSE)</f>
        <v>849</v>
      </c>
      <c r="D593" s="3" t="str">
        <f>VLOOKUP(A593,'ESO dumped ZoneData'!$A$3:$F$9999,4,FALSE)</f>
        <v>Zaintiraris</v>
      </c>
      <c r="E593" s="3" t="str">
        <f>VLOOKUP(A593,'ESO dumped ZoneData'!$A$3:$F$9999,5,FALSE)</f>
        <v>Zaintiraris</v>
      </c>
      <c r="F593" s="3" t="str">
        <f>VLOOKUP(A593,'ESO dumped ZoneData'!$A$3:$F$9999,6,FALSE)</f>
        <v>Zaintiraris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7"/>
        <v>Vvardenfell</v>
      </c>
      <c r="J593" s="3" t="str">
        <f t="shared" si="58"/>
        <v>Vvardenfell</v>
      </c>
      <c r="K593" s="3" t="str">
        <f t="shared" si="59"/>
        <v>Vvardenfell</v>
      </c>
      <c r="L593" s="21">
        <f t="shared" si="55"/>
        <v>950</v>
      </c>
      <c r="M593" s="21">
        <f t="shared" si="56"/>
        <v>849</v>
      </c>
      <c r="N593">
        <v>6</v>
      </c>
      <c r="O593" s="3" t="str">
        <f>VLOOKUP(N593,'LibSets constants'!$A$2:$B$999,2,FALSE)</f>
        <v>DLC_MORROWIND</v>
      </c>
      <c r="P593" s="3" t="str">
        <f>VLOOKUP(N593,'LibSets constants'!$A$2:$C$999,3,FALSE)</f>
        <v>Morrowind</v>
      </c>
    </row>
    <row r="594" spans="1:16" x14ac:dyDescent="0.25">
      <c r="A594" s="13">
        <v>951</v>
      </c>
      <c r="B594" s="5">
        <f>VLOOKUP(A594,'ESO dumped ZoneData'!$A$3:$F$9999,2,FALSE)</f>
        <v>561</v>
      </c>
      <c r="C594" s="5">
        <f>VLOOKUP(A594,'ESO dumped ZoneData'!$A$3:$F$9999,3,FALSE)</f>
        <v>849</v>
      </c>
      <c r="D594" s="3" t="str">
        <f>VLOOKUP(A594,'ESO dumped ZoneData'!$A$3:$F$9999,4,FALSE)</f>
        <v>Die Mine von Vassamsi</v>
      </c>
      <c r="E594" s="3" t="str">
        <f>VLOOKUP(A594,'ESO dumped ZoneData'!$A$3:$F$9999,5,FALSE)</f>
        <v>Vassamsi Mine</v>
      </c>
      <c r="F594" s="3" t="str">
        <f>VLOOKUP(A594,'ESO dumped ZoneData'!$A$3:$F$9999,6,FALSE)</f>
        <v>La mine de Vassamsi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7"/>
        <v>Vvardenfell</v>
      </c>
      <c r="J594" s="3" t="str">
        <f t="shared" si="58"/>
        <v>Vvardenfell</v>
      </c>
      <c r="K594" s="3" t="str">
        <f t="shared" si="59"/>
        <v>Vvardenfell</v>
      </c>
      <c r="L594" s="21">
        <f t="shared" si="55"/>
        <v>951</v>
      </c>
      <c r="M594" s="21">
        <f t="shared" si="56"/>
        <v>849</v>
      </c>
      <c r="N594">
        <v>6</v>
      </c>
      <c r="O594" s="3" t="str">
        <f>VLOOKUP(N594,'LibSets constants'!$A$2:$B$999,2,FALSE)</f>
        <v>DLC_MORROWIND</v>
      </c>
      <c r="P594" s="3" t="str">
        <f>VLOOKUP(N594,'LibSets constants'!$A$2:$C$999,3,FALSE)</f>
        <v>Morrowind</v>
      </c>
    </row>
    <row r="595" spans="1:16" x14ac:dyDescent="0.25">
      <c r="A595" s="13">
        <v>952</v>
      </c>
      <c r="B595" s="5">
        <f>VLOOKUP(A595,'ESO dumped ZoneData'!$A$3:$F$9999,2,FALSE)</f>
        <v>562</v>
      </c>
      <c r="C595" s="5">
        <f>VLOOKUP(A595,'ESO dumped ZoneData'!$A$3:$F$9999,3,FALSE)</f>
        <v>849</v>
      </c>
      <c r="D595" s="3" t="str">
        <f>VLOOKUP(A595,'ESO dumped ZoneData'!$A$3:$F$9999,4,FALSE)</f>
        <v>Erzmine von Shulk</v>
      </c>
      <c r="E595" s="3" t="str">
        <f>VLOOKUP(A595,'ESO dumped ZoneData'!$A$3:$F$9999,5,FALSE)</f>
        <v>Shulk Ore Mine</v>
      </c>
      <c r="F595" s="3" t="str">
        <f>VLOOKUP(A595,'ESO dumped ZoneData'!$A$3:$F$9999,6,FALSE)</f>
        <v>La mine de Shulk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7"/>
        <v>Vvardenfell</v>
      </c>
      <c r="J595" s="3" t="str">
        <f t="shared" si="58"/>
        <v>Vvardenfell</v>
      </c>
      <c r="K595" s="3" t="str">
        <f t="shared" si="59"/>
        <v>Vvardenfell</v>
      </c>
      <c r="L595" s="21">
        <f t="shared" si="55"/>
        <v>952</v>
      </c>
      <c r="M595" s="21">
        <f t="shared" si="56"/>
        <v>849</v>
      </c>
      <c r="N595">
        <v>6</v>
      </c>
      <c r="O595" s="3" t="str">
        <f>VLOOKUP(N595,'LibSets constants'!$A$2:$B$999,2,FALSE)</f>
        <v>DLC_MORROWIND</v>
      </c>
      <c r="P595" s="3" t="str">
        <f>VLOOKUP(N595,'LibSets constants'!$A$2:$C$999,3,FALSE)</f>
        <v>Morrowind</v>
      </c>
    </row>
    <row r="596" spans="1:16" x14ac:dyDescent="0.25">
      <c r="A596" s="13">
        <v>953</v>
      </c>
      <c r="B596" s="5">
        <f>VLOOKUP(A596,'ESO dumped ZoneData'!$A$3:$F$9999,2,FALSE)</f>
        <v>563</v>
      </c>
      <c r="C596" s="5">
        <f>VLOOKUP(A596,'ESO dumped ZoneData'!$A$3:$F$9999,3,FALSE)</f>
        <v>849</v>
      </c>
      <c r="D596" s="3" t="str">
        <f>VLOOKUP(A596,'ESO dumped ZoneData'!$A$3:$F$9999,4,FALSE)</f>
        <v>Arkngthunch-Sturdumz</v>
      </c>
      <c r="E596" s="3" t="str">
        <f>VLOOKUP(A596,'ESO dumped ZoneData'!$A$3:$F$9999,5,FALSE)</f>
        <v>Arkngthunch-Sturdumz</v>
      </c>
      <c r="F596" s="3" t="str">
        <f>VLOOKUP(A596,'ESO dumped ZoneData'!$A$3:$F$9999,6,FALSE)</f>
        <v>Arkngthunch Sturdumz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7"/>
        <v>Vvardenfell</v>
      </c>
      <c r="J596" s="3" t="str">
        <f t="shared" si="58"/>
        <v>Vvardenfell</v>
      </c>
      <c r="K596" s="3" t="str">
        <f t="shared" si="59"/>
        <v>Vvardenfell</v>
      </c>
      <c r="L596" s="21">
        <f t="shared" si="55"/>
        <v>953</v>
      </c>
      <c r="M596" s="21">
        <f t="shared" si="56"/>
        <v>849</v>
      </c>
      <c r="N596">
        <v>6</v>
      </c>
      <c r="O596" s="3" t="str">
        <f>VLOOKUP(N596,'LibSets constants'!$A$2:$B$999,2,FALSE)</f>
        <v>DLC_MORROWIND</v>
      </c>
      <c r="P596" s="3" t="str">
        <f>VLOOKUP(N596,'LibSets constants'!$A$2:$C$999,3,FALSE)</f>
        <v>Morrowind</v>
      </c>
    </row>
    <row r="597" spans="1:16" x14ac:dyDescent="0.25">
      <c r="A597" s="13">
        <v>954</v>
      </c>
      <c r="B597" s="5">
        <f>VLOOKUP(A597,'ESO dumped ZoneData'!$A$3:$F$9999,2,FALSE)</f>
        <v>564</v>
      </c>
      <c r="C597" s="5">
        <f>VLOOKUP(A597,'ESO dumped ZoneData'!$A$3:$F$9999,3,FALSE)</f>
        <v>849</v>
      </c>
      <c r="D597" s="3" t="str">
        <f>VLOOKUP(A597,'ESO dumped ZoneData'!$A$3:$F$9999,4,FALSE)</f>
        <v>Galom Daeus</v>
      </c>
      <c r="E597" s="3" t="str">
        <f>VLOOKUP(A597,'ESO dumped ZoneData'!$A$3:$F$9999,5,FALSE)</f>
        <v>Galom Daeus</v>
      </c>
      <c r="F597" s="3" t="str">
        <f>VLOOKUP(A597,'ESO dumped ZoneData'!$A$3:$F$9999,6,FALSE)</f>
        <v>Le Galom Daeus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7"/>
        <v>Vvardenfell</v>
      </c>
      <c r="J597" s="3" t="str">
        <f t="shared" si="58"/>
        <v>Vvardenfell</v>
      </c>
      <c r="K597" s="3" t="str">
        <f t="shared" si="59"/>
        <v>Vvardenfell</v>
      </c>
      <c r="L597" s="21">
        <f t="shared" si="55"/>
        <v>954</v>
      </c>
      <c r="M597" s="21">
        <f t="shared" si="56"/>
        <v>849</v>
      </c>
      <c r="N597">
        <v>6</v>
      </c>
      <c r="O597" s="3" t="str">
        <f>VLOOKUP(N597,'LibSets constants'!$A$2:$B$999,2,FALSE)</f>
        <v>DLC_MORROWIND</v>
      </c>
      <c r="P597" s="3" t="str">
        <f>VLOOKUP(N597,'LibSets constants'!$A$2:$C$999,3,FALSE)</f>
        <v>Morrowind</v>
      </c>
    </row>
    <row r="598" spans="1:16" x14ac:dyDescent="0.25">
      <c r="A598" s="13">
        <v>955</v>
      </c>
      <c r="B598" s="5">
        <f>VLOOKUP(A598,'ESO dumped ZoneData'!$A$3:$F$9999,2,FALSE)</f>
        <v>565</v>
      </c>
      <c r="C598" s="5">
        <f>VLOOKUP(A598,'ESO dumped ZoneData'!$A$3:$F$9999,3,FALSE)</f>
        <v>849</v>
      </c>
      <c r="D598" s="3" t="str">
        <f>VLOOKUP(A598,'ESO dumped ZoneData'!$A$3:$F$9999,4,FALSE)</f>
        <v>Die Mallapihöhle</v>
      </c>
      <c r="E598" s="3" t="str">
        <f>VLOOKUP(A598,'ESO dumped ZoneData'!$A$3:$F$9999,5,FALSE)</f>
        <v>Mallapi Cave</v>
      </c>
      <c r="F598" s="3" t="str">
        <f>VLOOKUP(A598,'ESO dumped ZoneData'!$A$3:$F$9999,6,FALSE)</f>
        <v>La caverne de Mallapi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7"/>
        <v>Vvardenfell</v>
      </c>
      <c r="J598" s="3" t="str">
        <f t="shared" si="58"/>
        <v>Vvardenfell</v>
      </c>
      <c r="K598" s="3" t="str">
        <f t="shared" si="59"/>
        <v>Vvardenfell</v>
      </c>
      <c r="L598" s="21">
        <f t="shared" si="55"/>
        <v>955</v>
      </c>
      <c r="M598" s="21">
        <f t="shared" si="56"/>
        <v>849</v>
      </c>
      <c r="N598">
        <v>6</v>
      </c>
      <c r="O598" s="3" t="str">
        <f>VLOOKUP(N598,'LibSets constants'!$A$2:$B$999,2,FALSE)</f>
        <v>DLC_MORROWIND</v>
      </c>
      <c r="P598" s="3" t="str">
        <f>VLOOKUP(N598,'LibSets constants'!$A$2:$C$999,3,FALSE)</f>
        <v>Morrowind</v>
      </c>
    </row>
    <row r="599" spans="1:16" x14ac:dyDescent="0.25">
      <c r="A599" s="13">
        <v>956</v>
      </c>
      <c r="B599" s="5">
        <f>VLOOKUP(A599,'ESO dumped ZoneData'!$A$3:$F$9999,2,FALSE)</f>
        <v>566</v>
      </c>
      <c r="C599" s="5">
        <f>VLOOKUP(A599,'ESO dumped ZoneData'!$A$3:$F$9999,3,FALSE)</f>
        <v>849</v>
      </c>
      <c r="D599" s="3" t="str">
        <f>VLOOKUP(A599,'ESO dumped ZoneData'!$A$3:$F$9999,4,FALSE)</f>
        <v>Kaushtarari</v>
      </c>
      <c r="E599" s="3" t="str">
        <f>VLOOKUP(A599,'ESO dumped ZoneData'!$A$3:$F$9999,5,FALSE)</f>
        <v>Kaushtarari</v>
      </c>
      <c r="F599" s="3" t="str">
        <f>VLOOKUP(A599,'ESO dumped ZoneData'!$A$3:$F$9999,6,FALSE)</f>
        <v>Kaushtarari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7"/>
        <v>Vvardenfell</v>
      </c>
      <c r="J599" s="3" t="str">
        <f t="shared" si="58"/>
        <v>Vvardenfell</v>
      </c>
      <c r="K599" s="3" t="str">
        <f t="shared" si="59"/>
        <v>Vvardenfell</v>
      </c>
      <c r="L599" s="21">
        <f t="shared" si="55"/>
        <v>956</v>
      </c>
      <c r="M599" s="21">
        <f t="shared" si="56"/>
        <v>849</v>
      </c>
      <c r="N599">
        <v>6</v>
      </c>
      <c r="O599" s="3" t="str">
        <f>VLOOKUP(N599,'LibSets constants'!$A$2:$B$999,2,FALSE)</f>
        <v>DLC_MORROWIND</v>
      </c>
      <c r="P599" s="3" t="str">
        <f>VLOOKUP(N599,'LibSets constants'!$A$2:$C$999,3,FALSE)</f>
        <v>Morrowind</v>
      </c>
    </row>
    <row r="600" spans="1:16" x14ac:dyDescent="0.25">
      <c r="A600" s="13">
        <v>957</v>
      </c>
      <c r="B600" s="5">
        <f>VLOOKUP(A600,'ESO dumped ZoneData'!$A$3:$F$9999,2,FALSE)</f>
        <v>567</v>
      </c>
      <c r="C600" s="5">
        <f>VLOOKUP(A600,'ESO dumped ZoneData'!$A$3:$F$9999,3,FALSE)</f>
        <v>849</v>
      </c>
      <c r="D600" s="3" t="str">
        <f>VLOOKUP(A600,'ESO dumped ZoneData'!$A$3:$F$9999,4,FALSE)</f>
        <v>Das Dreloth-Ahnengrab</v>
      </c>
      <c r="E600" s="3" t="str">
        <f>VLOOKUP(A600,'ESO dumped ZoneData'!$A$3:$F$9999,5,FALSE)</f>
        <v>Dreloth Ancestral Tomb</v>
      </c>
      <c r="F600" s="3" t="str">
        <f>VLOOKUP(A600,'ESO dumped ZoneData'!$A$3:$F$9999,6,FALSE)</f>
        <v>Le tombeau ancestral Dreloth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7"/>
        <v>Vvardenfell</v>
      </c>
      <c r="J600" s="3" t="str">
        <f t="shared" si="58"/>
        <v>Vvardenfell</v>
      </c>
      <c r="K600" s="3" t="str">
        <f t="shared" si="59"/>
        <v>Vvardenfell</v>
      </c>
      <c r="L600" s="21">
        <f t="shared" si="55"/>
        <v>957</v>
      </c>
      <c r="M600" s="21">
        <f t="shared" si="56"/>
        <v>849</v>
      </c>
      <c r="N600">
        <v>6</v>
      </c>
      <c r="O600" s="3" t="str">
        <f>VLOOKUP(N600,'LibSets constants'!$A$2:$B$999,2,FALSE)</f>
        <v>DLC_MORROWIND</v>
      </c>
      <c r="P600" s="3" t="str">
        <f>VLOOKUP(N600,'LibSets constants'!$A$2:$C$999,3,FALSE)</f>
        <v>Morrowind</v>
      </c>
    </row>
    <row r="601" spans="1:16" x14ac:dyDescent="0.25">
      <c r="A601" s="13">
        <v>958</v>
      </c>
      <c r="B601" s="5">
        <f>VLOOKUP(A601,'ESO dumped ZoneData'!$A$3:$F$9999,2,FALSE)</f>
        <v>568</v>
      </c>
      <c r="C601" s="5">
        <f>VLOOKUP(A601,'ESO dumped ZoneData'!$A$3:$F$9999,3,FALSE)</f>
        <v>849</v>
      </c>
      <c r="D601" s="3" t="str">
        <f>VLOOKUP(A601,'ESO dumped ZoneData'!$A$3:$F$9999,4,FALSE)</f>
        <v>Das Veloth-Ahnengrab</v>
      </c>
      <c r="E601" s="3" t="str">
        <f>VLOOKUP(A601,'ESO dumped ZoneData'!$A$3:$F$9999,5,FALSE)</f>
        <v>Veloth Ancestral Tomb</v>
      </c>
      <c r="F601" s="3" t="str">
        <f>VLOOKUP(A601,'ESO dumped ZoneData'!$A$3:$F$9999,6,FALSE)</f>
        <v>Tombeau ancestral de Véloth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7"/>
        <v>Vvardenfell</v>
      </c>
      <c r="J601" s="3" t="str">
        <f t="shared" si="58"/>
        <v>Vvardenfell</v>
      </c>
      <c r="K601" s="3" t="str">
        <f t="shared" si="59"/>
        <v>Vvardenfell</v>
      </c>
      <c r="L601" s="21">
        <f t="shared" si="55"/>
        <v>958</v>
      </c>
      <c r="M601" s="21">
        <f t="shared" si="56"/>
        <v>849</v>
      </c>
      <c r="N601">
        <v>6</v>
      </c>
      <c r="O601" s="3" t="str">
        <f>VLOOKUP(N601,'LibSets constants'!$A$2:$B$999,2,FALSE)</f>
        <v>DLC_MORROWIND</v>
      </c>
      <c r="P601" s="3" t="str">
        <f>VLOOKUP(N601,'LibSets constants'!$A$2:$C$999,3,FALSE)</f>
        <v>Morrowind</v>
      </c>
    </row>
    <row r="602" spans="1:16" x14ac:dyDescent="0.25">
      <c r="A602" s="13">
        <v>959</v>
      </c>
      <c r="B602" s="5">
        <f>VLOOKUP(A602,'ESO dumped ZoneData'!$A$3:$F$9999,2,FALSE)</f>
        <v>569</v>
      </c>
      <c r="C602" s="5">
        <f>VLOOKUP(A602,'ESO dumped ZoneData'!$A$3:$F$9999,3,FALSE)</f>
        <v>849</v>
      </c>
      <c r="D602" s="3" t="str">
        <f>VLOOKUP(A602,'ESO dumped ZoneData'!$A$3:$F$9999,4,FALSE)</f>
        <v>Das Andrano-Ahnengrab</v>
      </c>
      <c r="E602" s="3" t="str">
        <f>VLOOKUP(A602,'ESO dumped ZoneData'!$A$3:$F$9999,5,FALSE)</f>
        <v>Andrano Ancestral Tomb</v>
      </c>
      <c r="F602" s="3" t="str">
        <f>VLOOKUP(A602,'ESO dumped ZoneData'!$A$3:$F$9999,6,FALSE)</f>
        <v>Le tombeau ancestral Andrano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7"/>
        <v>Vvardenfell</v>
      </c>
      <c r="J602" s="3" t="str">
        <f t="shared" si="58"/>
        <v>Vvardenfell</v>
      </c>
      <c r="K602" s="3" t="str">
        <f t="shared" si="59"/>
        <v>Vvardenfell</v>
      </c>
      <c r="L602" s="21">
        <f t="shared" si="55"/>
        <v>959</v>
      </c>
      <c r="M602" s="21">
        <f t="shared" si="56"/>
        <v>849</v>
      </c>
      <c r="N602">
        <v>6</v>
      </c>
      <c r="O602" s="3" t="str">
        <f>VLOOKUP(N602,'LibSets constants'!$A$2:$B$999,2,FALSE)</f>
        <v>DLC_MORROWIND</v>
      </c>
      <c r="P602" s="3" t="str">
        <f>VLOOKUP(N602,'LibSets constants'!$A$2:$C$999,3,FALSE)</f>
        <v>Morrowind</v>
      </c>
    </row>
    <row r="603" spans="1:16" x14ac:dyDescent="0.25">
      <c r="A603" s="13">
        <v>960</v>
      </c>
      <c r="B603" s="5">
        <f>VLOOKUP(A603,'ESO dumped ZoneData'!$A$3:$F$9999,2,FALSE)</f>
        <v>570</v>
      </c>
      <c r="C603" s="5">
        <f>VLOOKUP(A603,'ESO dumped ZoneData'!$A$3:$F$9999,3,FALSE)</f>
        <v>849</v>
      </c>
      <c r="D603" s="3" t="str">
        <f>VLOOKUP(A603,'ESO dumped ZoneData'!$A$3:$F$9999,4,FALSE)</f>
        <v>Das Hleran-Ahnengrab</v>
      </c>
      <c r="E603" s="3" t="str">
        <f>VLOOKUP(A603,'ESO dumped ZoneData'!$A$3:$F$9999,5,FALSE)</f>
        <v>Hleran Ancestral Tomb</v>
      </c>
      <c r="F603" s="3" t="str">
        <f>VLOOKUP(A603,'ESO dumped ZoneData'!$A$3:$F$9999,6,FALSE)</f>
        <v>Tombeau ancestral Hleran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7"/>
        <v>Vvardenfell</v>
      </c>
      <c r="J603" s="3" t="str">
        <f t="shared" si="58"/>
        <v>Vvardenfell</v>
      </c>
      <c r="K603" s="3" t="str">
        <f t="shared" si="59"/>
        <v>Vvardenfell</v>
      </c>
      <c r="L603" s="21">
        <f t="shared" si="55"/>
        <v>960</v>
      </c>
      <c r="M603" s="21">
        <f t="shared" si="56"/>
        <v>849</v>
      </c>
      <c r="N603">
        <v>6</v>
      </c>
      <c r="O603" s="3" t="str">
        <f>VLOOKUP(N603,'LibSets constants'!$A$2:$B$999,2,FALSE)</f>
        <v>DLC_MORROWIND</v>
      </c>
      <c r="P603" s="3" t="str">
        <f>VLOOKUP(N603,'LibSets constants'!$A$2:$C$999,3,FALSE)</f>
        <v>Morrowind</v>
      </c>
    </row>
    <row r="604" spans="1:16" x14ac:dyDescent="0.25">
      <c r="A604" s="13">
        <v>961</v>
      </c>
      <c r="B604" s="5">
        <f>VLOOKUP(A604,'ESO dumped ZoneData'!$A$3:$F$9999,2,FALSE)</f>
        <v>571</v>
      </c>
      <c r="C604" s="5">
        <f>VLOOKUP(A604,'ESO dumped ZoneData'!$A$3:$F$9999,3,FALSE)</f>
        <v>849</v>
      </c>
      <c r="D604" s="3" t="str">
        <f>VLOOKUP(A604,'ESO dumped ZoneData'!$A$3:$F$9999,4,FALSE)</f>
        <v>Ashalmawia</v>
      </c>
      <c r="E604" s="3" t="str">
        <f>VLOOKUP(A604,'ESO dumped ZoneData'!$A$3:$F$9999,5,FALSE)</f>
        <v>Ashalmawia</v>
      </c>
      <c r="F604" s="3" t="str">
        <f>VLOOKUP(A604,'ESO dumped ZoneData'!$A$3:$F$9999,6,FALSE)</f>
        <v>Ashalmawia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7"/>
        <v>Vvardenfell</v>
      </c>
      <c r="J604" s="3" t="str">
        <f t="shared" si="58"/>
        <v>Vvardenfell</v>
      </c>
      <c r="K604" s="3" t="str">
        <f t="shared" si="59"/>
        <v>Vvardenfell</v>
      </c>
      <c r="L604" s="21">
        <f t="shared" si="55"/>
        <v>961</v>
      </c>
      <c r="M604" s="21">
        <f t="shared" si="56"/>
        <v>849</v>
      </c>
      <c r="N604">
        <v>6</v>
      </c>
      <c r="O604" s="3" t="str">
        <f>VLOOKUP(N604,'LibSets constants'!$A$2:$B$999,2,FALSE)</f>
        <v>DLC_MORROWIND</v>
      </c>
      <c r="P604" s="3" t="str">
        <f>VLOOKUP(N604,'LibSets constants'!$A$2:$C$999,3,FALSE)</f>
        <v>Morrowind</v>
      </c>
    </row>
    <row r="605" spans="1:16" x14ac:dyDescent="0.25">
      <c r="A605" s="13">
        <v>962</v>
      </c>
      <c r="B605" s="5">
        <f>VLOOKUP(A605,'ESO dumped ZoneData'!$A$3:$F$9999,2,FALSE)</f>
        <v>572</v>
      </c>
      <c r="C605" s="5">
        <f>VLOOKUP(A605,'ESO dumped ZoneData'!$A$3:$F$9999,3,FALSE)</f>
        <v>849</v>
      </c>
      <c r="D605" s="3" t="str">
        <f>VLOOKUP(A605,'ESO dumped ZoneData'!$A$3:$F$9999,4,FALSE)</f>
        <v>Die Bibliothek von Andule</v>
      </c>
      <c r="E605" s="3" t="str">
        <f>VLOOKUP(A605,'ESO dumped ZoneData'!$A$3:$F$9999,5,FALSE)</f>
        <v>Library of Andule</v>
      </c>
      <c r="F605" s="3" t="str">
        <f>VLOOKUP(A605,'ESO dumped ZoneData'!$A$3:$F$9999,6,FALSE)</f>
        <v>La bibliothèque d'Andulë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7"/>
        <v>Vvardenfell</v>
      </c>
      <c r="J605" s="3" t="str">
        <f t="shared" si="58"/>
        <v>Vvardenfell</v>
      </c>
      <c r="K605" s="3" t="str">
        <f t="shared" si="59"/>
        <v>Vvardenfell</v>
      </c>
      <c r="L605" s="21">
        <f t="shared" si="55"/>
        <v>962</v>
      </c>
      <c r="M605" s="21">
        <f t="shared" si="56"/>
        <v>849</v>
      </c>
      <c r="N605">
        <v>6</v>
      </c>
      <c r="O605" s="3" t="str">
        <f>VLOOKUP(N605,'LibSets constants'!$A$2:$B$999,2,FALSE)</f>
        <v>DLC_MORROWIND</v>
      </c>
      <c r="P605" s="3" t="str">
        <f>VLOOKUP(N605,'LibSets constants'!$A$2:$C$999,3,FALSE)</f>
        <v>Morrowind</v>
      </c>
    </row>
    <row r="606" spans="1:16" x14ac:dyDescent="0.25">
      <c r="A606" s="13">
        <v>963</v>
      </c>
      <c r="B606" s="5">
        <f>VLOOKUP(A606,'ESO dumped ZoneData'!$A$3:$F$9999,2,FALSE)</f>
        <v>573</v>
      </c>
      <c r="C606" s="5">
        <f>VLOOKUP(A606,'ESO dumped ZoneData'!$A$3:$F$9999,3,FALSE)</f>
        <v>849</v>
      </c>
      <c r="D606" s="3" t="str">
        <f>VLOOKUP(A606,'ESO dumped ZoneData'!$A$3:$F$9999,4,FALSE)</f>
        <v>Barilzars Turm</v>
      </c>
      <c r="E606" s="3" t="str">
        <f>VLOOKUP(A606,'ESO dumped ZoneData'!$A$3:$F$9999,5,FALSE)</f>
        <v>Barilzar's Tower</v>
      </c>
      <c r="F606" s="3" t="str">
        <f>VLOOKUP(A606,'ESO dumped ZoneData'!$A$3:$F$9999,6,FALSE)</f>
        <v>La tour de Barilzar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7"/>
        <v>Vvardenfell</v>
      </c>
      <c r="J606" s="3" t="str">
        <f t="shared" si="58"/>
        <v>Vvardenfell</v>
      </c>
      <c r="K606" s="3" t="str">
        <f t="shared" si="59"/>
        <v>Vvardenfell</v>
      </c>
      <c r="L606" s="21">
        <f t="shared" si="55"/>
        <v>963</v>
      </c>
      <c r="M606" s="21">
        <f t="shared" si="56"/>
        <v>849</v>
      </c>
      <c r="N606">
        <v>6</v>
      </c>
      <c r="O606" s="3" t="str">
        <f>VLOOKUP(N606,'LibSets constants'!$A$2:$B$999,2,FALSE)</f>
        <v>DLC_MORROWIND</v>
      </c>
      <c r="P606" s="3" t="str">
        <f>VLOOKUP(N606,'LibSets constants'!$A$2:$C$999,3,FALSE)</f>
        <v>Morrowind</v>
      </c>
    </row>
    <row r="607" spans="1:16" x14ac:dyDescent="0.25">
      <c r="A607" s="13">
        <v>964</v>
      </c>
      <c r="B607" s="5">
        <f>VLOOKUP(A607,'ESO dumped ZoneData'!$A$3:$F$9999,2,FALSE)</f>
        <v>574</v>
      </c>
      <c r="C607" s="5">
        <f>VLOOKUP(A607,'ESO dumped ZoneData'!$A$3:$F$9999,3,FALSE)</f>
        <v>849</v>
      </c>
      <c r="D607" s="3" t="str">
        <f>VLOOKUP(A607,'ESO dumped ZoneData'!$A$3:$F$9999,4,FALSE)</f>
        <v>Die Ashimanuhöhle</v>
      </c>
      <c r="E607" s="3" t="str">
        <f>VLOOKUP(A607,'ESO dumped ZoneData'!$A$3:$F$9999,5,FALSE)</f>
        <v>Ashimanu Cave</v>
      </c>
      <c r="F607" s="3" t="str">
        <f>VLOOKUP(A607,'ESO dumped ZoneData'!$A$3:$F$9999,6,FALSE)</f>
        <v>La caverne d’Ashimanu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7"/>
        <v>Vvardenfell</v>
      </c>
      <c r="J607" s="3" t="str">
        <f t="shared" si="58"/>
        <v>Vvardenfell</v>
      </c>
      <c r="K607" s="3" t="str">
        <f t="shared" si="59"/>
        <v>Vvardenfell</v>
      </c>
      <c r="L607" s="21">
        <f t="shared" si="55"/>
        <v>964</v>
      </c>
      <c r="M607" s="21">
        <f t="shared" si="56"/>
        <v>849</v>
      </c>
      <c r="N607">
        <v>6</v>
      </c>
      <c r="O607" s="3" t="str">
        <f>VLOOKUP(N607,'LibSets constants'!$A$2:$B$999,2,FALSE)</f>
        <v>DLC_MORROWIND</v>
      </c>
      <c r="P607" s="3" t="str">
        <f>VLOOKUP(N607,'LibSets constants'!$A$2:$C$999,3,FALSE)</f>
        <v>Morrowind</v>
      </c>
    </row>
    <row r="608" spans="1:16" x14ac:dyDescent="0.25">
      <c r="A608" s="13">
        <v>965</v>
      </c>
      <c r="B608" s="5">
        <f>VLOOKUP(A608,'ESO dumped ZoneData'!$A$3:$F$9999,2,FALSE)</f>
        <v>575</v>
      </c>
      <c r="C608" s="5">
        <f>VLOOKUP(A608,'ESO dumped ZoneData'!$A$3:$F$9999,3,FALSE)</f>
        <v>849</v>
      </c>
      <c r="D608" s="3" t="str">
        <f>VLOOKUP(A608,'ESO dumped ZoneData'!$A$3:$F$9999,4,FALSE)</f>
        <v>Skar</v>
      </c>
      <c r="E608" s="3" t="str">
        <f>VLOOKUP(A608,'ESO dumped ZoneData'!$A$3:$F$9999,5,FALSE)</f>
        <v>Skar</v>
      </c>
      <c r="F608" s="3" t="str">
        <f>VLOOKUP(A608,'ESO dumped ZoneData'!$A$3:$F$9999,6,FALSE)</f>
        <v>Skar</v>
      </c>
      <c r="G608" s="3" t="str">
        <f t="array" ref="G608">IF(OR(EXACT(A608,'ESO Dungeon constants'!$F$3:$F$987)),"X","")</f>
        <v/>
      </c>
      <c r="H608" s="3" t="str">
        <f t="shared" si="54"/>
        <v/>
      </c>
      <c r="I608" s="3" t="str">
        <f t="shared" si="57"/>
        <v>Vvardenfell</v>
      </c>
      <c r="J608" s="3" t="str">
        <f t="shared" si="58"/>
        <v>Vvardenfell</v>
      </c>
      <c r="K608" s="3" t="str">
        <f t="shared" si="59"/>
        <v>Vvardenfell</v>
      </c>
      <c r="L608" s="21">
        <f t="shared" si="55"/>
        <v>965</v>
      </c>
      <c r="M608" s="21">
        <f t="shared" si="56"/>
        <v>849</v>
      </c>
      <c r="N608">
        <v>6</v>
      </c>
      <c r="O608" s="3" t="str">
        <f>VLOOKUP(N608,'LibSets constants'!$A$2:$B$999,2,FALSE)</f>
        <v>DLC_MORROWIND</v>
      </c>
      <c r="P608" s="3" t="str">
        <f>VLOOKUP(N608,'LibSets constants'!$A$2:$C$999,3,FALSE)</f>
        <v>Morrowind</v>
      </c>
    </row>
    <row r="609" spans="1:16" x14ac:dyDescent="0.25">
      <c r="A609" s="13">
        <v>966</v>
      </c>
      <c r="B609" s="5">
        <f>VLOOKUP(A609,'ESO dumped ZoneData'!$A$3:$F$9999,2,FALSE)</f>
        <v>576</v>
      </c>
      <c r="C609" s="5">
        <f>VLOOKUP(A609,'ESO dumped ZoneData'!$A$3:$F$9999,3,FALSE)</f>
        <v>849</v>
      </c>
      <c r="D609" s="3" t="str">
        <f>VLOOKUP(A609,'ESO dumped ZoneData'!$A$3:$F$9999,4,FALSE)</f>
        <v>Die Kaverne der Fleischgewordenen</v>
      </c>
      <c r="E609" s="3" t="str">
        <f>VLOOKUP(A609,'ESO dumped ZoneData'!$A$3:$F$9999,5,FALSE)</f>
        <v>Cavern of the Incarnate</v>
      </c>
      <c r="F609" s="3" t="str">
        <f>VLOOKUP(A609,'ESO dumped ZoneData'!$A$3:$F$9999,6,FALSE)</f>
        <v>La caverne des Incarnés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7"/>
        <v>Vvardenfell</v>
      </c>
      <c r="J609" s="3" t="str">
        <f t="shared" si="58"/>
        <v>Vvardenfell</v>
      </c>
      <c r="K609" s="3" t="str">
        <f t="shared" si="59"/>
        <v>Vvardenfell</v>
      </c>
      <c r="L609" s="21">
        <f t="shared" si="55"/>
        <v>966</v>
      </c>
      <c r="M609" s="21">
        <f t="shared" si="56"/>
        <v>849</v>
      </c>
      <c r="N609">
        <v>6</v>
      </c>
      <c r="O609" s="3" t="str">
        <f>VLOOKUP(N609,'LibSets constants'!$A$2:$B$999,2,FALSE)</f>
        <v>DLC_MORROWIND</v>
      </c>
      <c r="P609" s="3" t="str">
        <f>VLOOKUP(N609,'LibSets constants'!$A$2:$C$999,3,FALSE)</f>
        <v>Morrowind</v>
      </c>
    </row>
    <row r="610" spans="1:16" x14ac:dyDescent="0.25">
      <c r="A610" s="13">
        <v>967</v>
      </c>
      <c r="B610" s="5">
        <f>VLOOKUP(A610,'ESO dumped ZoneData'!$A$3:$F$9999,2,FALSE)</f>
        <v>577</v>
      </c>
      <c r="C610" s="5">
        <f>VLOOKUP(A610,'ESO dumped ZoneData'!$A$3:$F$9999,3,FALSE)</f>
        <v>849</v>
      </c>
      <c r="D610" s="3" t="str">
        <f>VLOOKUP(A610,'ESO dumped ZoneData'!$A$3:$F$9999,4,FALSE)</f>
        <v>Gewölbe der Stadt der Uhrwerke</v>
      </c>
      <c r="E610" s="3" t="str">
        <f>VLOOKUP(A610,'ESO dumped ZoneData'!$A$3:$F$9999,5,FALSE)</f>
        <v>Clockwork City Vault</v>
      </c>
      <c r="F610" s="3" t="str">
        <f>VLOOKUP(A610,'ESO dumped ZoneData'!$A$3:$F$9999,6,FALSE)</f>
        <v>La crypte de la Cité mécanique</v>
      </c>
      <c r="G610" s="3" t="str">
        <f t="array" ref="G610">IF(OR(EXACT(A610,'ESO Dungeon constants'!$F$3:$F$987)),"X","")</f>
        <v/>
      </c>
      <c r="H610" s="3" t="str">
        <f t="shared" si="54"/>
        <v/>
      </c>
      <c r="I610" s="3" t="str">
        <f t="shared" si="57"/>
        <v>Vvardenfell</v>
      </c>
      <c r="J610" s="3" t="str">
        <f t="shared" si="58"/>
        <v>Vvardenfell</v>
      </c>
      <c r="K610" s="3" t="str">
        <f t="shared" si="59"/>
        <v>Vvardenfell</v>
      </c>
      <c r="L610" s="21">
        <f t="shared" si="55"/>
        <v>967</v>
      </c>
      <c r="M610" s="21">
        <f t="shared" si="56"/>
        <v>849</v>
      </c>
      <c r="N610">
        <v>6</v>
      </c>
      <c r="O610" s="3" t="str">
        <f>VLOOKUP(N610,'LibSets constants'!$A$2:$B$999,2,FALSE)</f>
        <v>DLC_MORROWIND</v>
      </c>
      <c r="P610" s="3" t="str">
        <f>VLOOKUP(N610,'LibSets constants'!$A$2:$C$999,3,FALSE)</f>
        <v>Morrowind</v>
      </c>
    </row>
    <row r="611" spans="1:16" x14ac:dyDescent="0.25">
      <c r="A611" s="13">
        <v>968</v>
      </c>
      <c r="B611" s="5">
        <f>VLOOKUP(A611,'ESO dumped ZoneData'!$A$3:$F$9999,2,FALSE)</f>
        <v>578</v>
      </c>
      <c r="C611" s="5">
        <f>VLOOKUP(A611,'ESO dumped ZoneData'!$A$3:$F$9999,3,FALSE)</f>
        <v>849</v>
      </c>
      <c r="D611" s="3" t="str">
        <f>VLOOKUP(A611,'ESO dumped ZoneData'!$A$3:$F$9999,4,FALSE)</f>
        <v>Die Feuerfalterinsel</v>
      </c>
      <c r="E611" s="3" t="str">
        <f>VLOOKUP(A611,'ESO dumped ZoneData'!$A$3:$F$9999,5,FALSE)</f>
        <v>Firemoth Island</v>
      </c>
      <c r="F611" s="3" t="str">
        <f>VLOOKUP(A611,'ESO dumped ZoneData'!$A$3:$F$9999,6,FALSE)</f>
        <v>Île de la Phalène embrasée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7"/>
        <v>Vvardenfell</v>
      </c>
      <c r="J611" s="3" t="str">
        <f t="shared" si="58"/>
        <v>Vvardenfell</v>
      </c>
      <c r="K611" s="3" t="str">
        <f t="shared" si="59"/>
        <v>Vvardenfell</v>
      </c>
      <c r="L611" s="21">
        <f t="shared" si="55"/>
        <v>968</v>
      </c>
      <c r="M611" s="21">
        <f t="shared" si="56"/>
        <v>849</v>
      </c>
      <c r="N611">
        <v>6</v>
      </c>
      <c r="O611" s="3" t="str">
        <f>VLOOKUP(N611,'LibSets constants'!$A$2:$B$999,2,FALSE)</f>
        <v>DLC_MORROWIND</v>
      </c>
      <c r="P611" s="3" t="str">
        <f>VLOOKUP(N611,'LibSets constants'!$A$2:$C$999,3,FALSE)</f>
        <v>Morrowind</v>
      </c>
    </row>
    <row r="612" spans="1:16" x14ac:dyDescent="0.25">
      <c r="A612" s="13">
        <v>969</v>
      </c>
      <c r="B612" s="5">
        <f>VLOOKUP(A612,'ESO dumped ZoneData'!$A$3:$F$9999,2,FALSE)</f>
        <v>579</v>
      </c>
      <c r="C612" s="5">
        <f>VLOOKUP(A612,'ESO dumped ZoneData'!$A$3:$F$9999,3,FALSE)</f>
        <v>849</v>
      </c>
      <c r="D612" s="3" t="str">
        <f>VLOOKUP(A612,'ESO dumped ZoneData'!$A$3:$F$9999,4,FALSE)</f>
        <v>Ashurnibibi</v>
      </c>
      <c r="E612" s="3" t="str">
        <f>VLOOKUP(A612,'ESO dumped ZoneData'!$A$3:$F$9999,5,FALSE)</f>
        <v>Ashurnibibi</v>
      </c>
      <c r="F612" s="3" t="str">
        <f>VLOOKUP(A612,'ESO dumped ZoneData'!$A$3:$F$9999,6,FALSE)</f>
        <v>Ashurnibibi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7"/>
        <v>Vvardenfell</v>
      </c>
      <c r="J612" s="3" t="str">
        <f t="shared" si="58"/>
        <v>Vvardenfell</v>
      </c>
      <c r="K612" s="3" t="str">
        <f t="shared" si="59"/>
        <v>Vvardenfell</v>
      </c>
      <c r="L612" s="21">
        <f t="shared" si="55"/>
        <v>969</v>
      </c>
      <c r="M612" s="21">
        <f t="shared" si="56"/>
        <v>849</v>
      </c>
      <c r="N612">
        <v>6</v>
      </c>
      <c r="O612" s="3" t="str">
        <f>VLOOKUP(N612,'LibSets constants'!$A$2:$B$999,2,FALSE)</f>
        <v>DLC_MORROWIND</v>
      </c>
      <c r="P612" s="3" t="str">
        <f>VLOOKUP(N612,'LibSets constants'!$A$2:$C$999,3,FALSE)</f>
        <v>Morrowind</v>
      </c>
    </row>
    <row r="613" spans="1:16" x14ac:dyDescent="0.25">
      <c r="A613" s="13">
        <v>970</v>
      </c>
      <c r="B613" s="5">
        <f>VLOOKUP(A613,'ESO dumped ZoneData'!$A$3:$F$9999,2,FALSE)</f>
        <v>580</v>
      </c>
      <c r="C613" s="5">
        <f>VLOOKUP(A613,'ESO dumped ZoneData'!$A$3:$F$9999,3,FALSE)</f>
        <v>849</v>
      </c>
      <c r="D613" s="3" t="str">
        <f>VLOOKUP(A613,'ESO dumped ZoneData'!$A$3:$F$9999,4,FALSE)</f>
        <v>Redoran-Garnison</v>
      </c>
      <c r="E613" s="3" t="str">
        <f>VLOOKUP(A613,'ESO dumped ZoneData'!$A$3:$F$9999,5,FALSE)</f>
        <v>Redoran Garrison</v>
      </c>
      <c r="F613" s="3" t="str">
        <f>VLOOKUP(A613,'ESO dumped ZoneData'!$A$3:$F$9999,6,FALSE)</f>
        <v>Garnison rédorane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7"/>
        <v>Vvardenfell</v>
      </c>
      <c r="J613" s="3" t="str">
        <f t="shared" si="58"/>
        <v>Vvardenfell</v>
      </c>
      <c r="K613" s="3" t="str">
        <f t="shared" si="59"/>
        <v>Vvardenfell</v>
      </c>
      <c r="L613" s="21">
        <f t="shared" si="55"/>
        <v>970</v>
      </c>
      <c r="M613" s="21">
        <f t="shared" si="56"/>
        <v>849</v>
      </c>
      <c r="N613">
        <v>6</v>
      </c>
      <c r="O613" s="3" t="str">
        <f>VLOOKUP(N613,'LibSets constants'!$A$2:$B$999,2,FALSE)</f>
        <v>DLC_MORROWIND</v>
      </c>
      <c r="P613" s="3" t="str">
        <f>VLOOKUP(N613,'LibSets constants'!$A$2:$C$999,3,FALSE)</f>
        <v>Morrowind</v>
      </c>
    </row>
    <row r="614" spans="1:16" x14ac:dyDescent="0.25">
      <c r="A614" s="13">
        <v>971</v>
      </c>
      <c r="B614" s="5">
        <f>VLOOKUP(A614,'ESO dumped ZoneData'!$A$3:$F$9999,2,FALSE)</f>
        <v>581</v>
      </c>
      <c r="C614" s="5">
        <f>VLOOKUP(A614,'ESO dumped ZoneData'!$A$3:$F$9999,3,FALSE)</f>
        <v>849</v>
      </c>
      <c r="D614" s="3" t="str">
        <f>VLOOKUP(A614,'ESO dumped ZoneData'!$A$3:$F$9999,4,FALSE)</f>
        <v>Der Vivec-Unterschlupf</v>
      </c>
      <c r="E614" s="3" t="str">
        <f>VLOOKUP(A614,'ESO dumped ZoneData'!$A$3:$F$9999,5,FALSE)</f>
        <v>Vivec City Outlaws Refuge</v>
      </c>
      <c r="F614" s="3" t="str">
        <f>VLOOKUP(A614,'ESO dumped ZoneData'!$A$3:$F$9999,6,FALSE)</f>
        <v>Refuge de hors-la-loi de Vivec</v>
      </c>
      <c r="G614" s="3" t="str">
        <f t="array" ref="G614">IF(OR(EXACT(A614,'ESO Dungeon constants'!$F$3:$F$987)),"X","")</f>
        <v/>
      </c>
      <c r="H614" s="3" t="str">
        <f t="shared" si="54"/>
        <v/>
      </c>
      <c r="I614" s="3" t="str">
        <f t="shared" si="57"/>
        <v>Vvardenfell</v>
      </c>
      <c r="J614" s="3" t="str">
        <f t="shared" si="58"/>
        <v>Vvardenfell</v>
      </c>
      <c r="K614" s="3" t="str">
        <f t="shared" si="59"/>
        <v>Vvardenfell</v>
      </c>
      <c r="L614" s="21">
        <f t="shared" si="55"/>
        <v>971</v>
      </c>
      <c r="M614" s="21">
        <f t="shared" si="56"/>
        <v>849</v>
      </c>
      <c r="N614">
        <v>6</v>
      </c>
      <c r="O614" s="3" t="str">
        <f>VLOOKUP(N614,'LibSets constants'!$A$2:$B$999,2,FALSE)</f>
        <v>DLC_MORROWIND</v>
      </c>
      <c r="P614" s="3" t="str">
        <f>VLOOKUP(N614,'LibSets constants'!$A$2:$C$999,3,FALSE)</f>
        <v>Morrowind</v>
      </c>
    </row>
    <row r="615" spans="1:16" x14ac:dyDescent="0.25">
      <c r="A615" s="13">
        <v>972</v>
      </c>
      <c r="B615" s="5">
        <f>VLOOKUP(A615,'ESO dumped ZoneData'!$A$3:$F$9999,2,FALSE)</f>
        <v>582</v>
      </c>
      <c r="C615" s="5">
        <f>VLOOKUP(A615,'ESO dumped ZoneData'!$A$3:$F$9999,3,FALSE)</f>
        <v>849</v>
      </c>
      <c r="D615" s="3" t="str">
        <f>VLOOKUP(A615,'ESO dumped ZoneData'!$A$3:$F$9999,4,FALSE)</f>
        <v>Die Mine von Kudanat</v>
      </c>
      <c r="E615" s="3" t="str">
        <f>VLOOKUP(A615,'ESO dumped ZoneData'!$A$3:$F$9999,5,FALSE)</f>
        <v>Kudanat Mine</v>
      </c>
      <c r="F615" s="3" t="str">
        <f>VLOOKUP(A615,'ESO dumped ZoneData'!$A$3:$F$9999,6,FALSE)</f>
        <v>La mine de Kudanat</v>
      </c>
      <c r="G615" s="3" t="str">
        <f t="array" ref="G615">IF(OR(EXACT(A615,'ESO Dungeon constants'!$F$3:$F$987)),"X","")</f>
        <v/>
      </c>
      <c r="H615" s="3" t="str">
        <f t="shared" si="54"/>
        <v/>
      </c>
      <c r="I615" s="3" t="str">
        <f t="shared" si="57"/>
        <v>Vvardenfell</v>
      </c>
      <c r="J615" s="3" t="str">
        <f t="shared" si="58"/>
        <v>Vvardenfell</v>
      </c>
      <c r="K615" s="3" t="str">
        <f t="shared" si="59"/>
        <v>Vvardenfell</v>
      </c>
      <c r="L615" s="21">
        <f t="shared" si="55"/>
        <v>972</v>
      </c>
      <c r="M615" s="21">
        <f t="shared" si="56"/>
        <v>849</v>
      </c>
      <c r="N615">
        <v>6</v>
      </c>
      <c r="O615" s="3" t="str">
        <f>VLOOKUP(N615,'LibSets constants'!$A$2:$B$999,2,FALSE)</f>
        <v>DLC_MORROWIND</v>
      </c>
      <c r="P615" s="3" t="str">
        <f>VLOOKUP(N615,'LibSets constants'!$A$2:$C$999,3,FALSE)</f>
        <v>Morrowind</v>
      </c>
    </row>
    <row r="616" spans="1:16" x14ac:dyDescent="0.25">
      <c r="A616" s="13">
        <v>973</v>
      </c>
      <c r="B616" s="5">
        <f>VLOOKUP(A616,'ESO dumped ZoneData'!$A$3:$F$9999,2,FALSE)</f>
        <v>583</v>
      </c>
      <c r="C616" s="5">
        <f>VLOOKUP(A616,'ESO dumped ZoneData'!$A$3:$F$9999,3,FALSE)</f>
        <v>888</v>
      </c>
      <c r="D616" s="3" t="str">
        <f>VLOOKUP(A616,'ESO dumped ZoneData'!$A$3:$F$9999,4,FALSE)</f>
        <v>Die Blutquellschmiede</v>
      </c>
      <c r="E616" s="3" t="str">
        <f>VLOOKUP(A616,'ESO dumped ZoneData'!$A$3:$F$9999,5,FALSE)</f>
        <v>Bloodroot Forge</v>
      </c>
      <c r="F616" s="3" t="str">
        <f>VLOOKUP(A616,'ESO dumped ZoneData'!$A$3:$F$9999,6,FALSE)</f>
        <v>Forge de Sangracine</v>
      </c>
      <c r="G616" s="3" t="str">
        <f t="array" ref="G616">IF(OR(EXACT(A616,'ESO Dungeon constants'!$F$3:$F$987)),"X","")</f>
        <v>X</v>
      </c>
      <c r="H616" s="3" t="str">
        <f t="shared" si="54"/>
        <v/>
      </c>
      <c r="I616" s="3" t="str">
        <f t="shared" si="57"/>
        <v>Kargstein</v>
      </c>
      <c r="J616" s="3" t="str">
        <f t="shared" si="58"/>
        <v>Craglorn</v>
      </c>
      <c r="K616" s="3" t="str">
        <f t="shared" si="59"/>
        <v>Raidelorn</v>
      </c>
      <c r="L616" s="21">
        <f t="shared" si="55"/>
        <v>973</v>
      </c>
      <c r="M616" s="21">
        <f t="shared" si="56"/>
        <v>888</v>
      </c>
      <c r="N616">
        <v>0</v>
      </c>
      <c r="O616" s="3" t="str">
        <f>VLOOKUP(N616,'LibSets constants'!$A$2:$B$999,2,FALSE)</f>
        <v>DLC_BASE_GAME</v>
      </c>
      <c r="P616" s="3" t="str">
        <f>VLOOKUP(N616,'LibSets constants'!$A$2:$C$999,3,FALSE)</f>
        <v>Included in base game</v>
      </c>
    </row>
    <row r="617" spans="1:16" x14ac:dyDescent="0.25">
      <c r="A617" s="13">
        <v>974</v>
      </c>
      <c r="B617" s="5">
        <f>VLOOKUP(A617,'ESO dumped ZoneData'!$A$3:$F$9999,2,FALSE)</f>
        <v>584</v>
      </c>
      <c r="C617" s="5">
        <f>VLOOKUP(A617,'ESO dumped ZoneData'!$A$3:$F$9999,3,FALSE)</f>
        <v>888</v>
      </c>
      <c r="D617" s="3" t="str">
        <f>VLOOKUP(A617,'ESO dumped ZoneData'!$A$3:$F$9999,4,FALSE)</f>
        <v>Falkenring</v>
      </c>
      <c r="E617" s="3" t="str">
        <f>VLOOKUP(A617,'ESO dumped ZoneData'!$A$3:$F$9999,5,FALSE)</f>
        <v>Falkreath Hold</v>
      </c>
      <c r="F617" s="3" t="str">
        <f>VLOOKUP(A617,'ESO dumped ZoneData'!$A$3:$F$9999,6,FALSE)</f>
        <v>Forteresse d'Épervine</v>
      </c>
      <c r="G617" s="3" t="str">
        <f t="array" ref="G617">IF(OR(EXACT(A617,'ESO Dungeon constants'!$F$3:$F$987)),"X","")</f>
        <v>X</v>
      </c>
      <c r="H617" s="3" t="str">
        <f t="shared" si="54"/>
        <v/>
      </c>
      <c r="I617" s="3" t="str">
        <f t="shared" si="57"/>
        <v>Kargstein</v>
      </c>
      <c r="J617" s="3" t="str">
        <f t="shared" si="58"/>
        <v>Craglorn</v>
      </c>
      <c r="K617" s="3" t="str">
        <f t="shared" si="59"/>
        <v>Raidelorn</v>
      </c>
      <c r="L617" s="21">
        <f t="shared" si="55"/>
        <v>974</v>
      </c>
      <c r="M617" s="21">
        <f t="shared" si="56"/>
        <v>888</v>
      </c>
      <c r="N617">
        <v>0</v>
      </c>
      <c r="O617" s="3" t="str">
        <f>VLOOKUP(N617,'LibSets constants'!$A$2:$B$999,2,FALSE)</f>
        <v>DLC_BASE_GAME</v>
      </c>
      <c r="P617" s="3" t="str">
        <f>VLOOKUP(N617,'LibSets constants'!$A$2:$C$999,3,FALSE)</f>
        <v>Included in base game</v>
      </c>
    </row>
    <row r="618" spans="1:16" x14ac:dyDescent="0.25">
      <c r="A618" s="13">
        <v>975</v>
      </c>
      <c r="B618" s="5">
        <f>VLOOKUP(A618,'ESO dumped ZoneData'!$A$3:$F$9999,2,FALSE)</f>
        <v>585</v>
      </c>
      <c r="C618" s="5">
        <f>VLOOKUP(A618,'ESO dumped ZoneData'!$A$3:$F$9999,3,FALSE)</f>
        <v>849</v>
      </c>
      <c r="D618" s="3" t="str">
        <f>VLOOKUP(A618,'ESO dumped ZoneData'!$A$3:$F$9999,4,FALSE)</f>
        <v>Die Hallen der Fertigung</v>
      </c>
      <c r="E618" s="3" t="str">
        <f>VLOOKUP(A618,'ESO dumped ZoneData'!$A$3:$F$9999,5,FALSE)</f>
        <v>Halls of Fabrication</v>
      </c>
      <c r="F618" s="3" t="str">
        <f>VLOOKUP(A618,'ESO dumped ZoneData'!$A$3:$F$9999,6,FALSE)</f>
        <v>Les Salles de la fabrication</v>
      </c>
      <c r="G618" s="3" t="str">
        <f t="array" ref="G618">IF(OR(EXACT(A618,'ESO Dungeon constants'!$F$3:$F$987)),"X","")</f>
        <v>X</v>
      </c>
      <c r="H618" s="3" t="str">
        <f t="shared" si="54"/>
        <v/>
      </c>
      <c r="I618" s="3" t="str">
        <f t="shared" si="57"/>
        <v>Vvardenfell</v>
      </c>
      <c r="J618" s="3" t="str">
        <f t="shared" si="58"/>
        <v>Vvardenfell</v>
      </c>
      <c r="K618" s="3" t="str">
        <f t="shared" si="59"/>
        <v>Vvardenfell</v>
      </c>
      <c r="L618" s="21">
        <f t="shared" si="55"/>
        <v>975</v>
      </c>
      <c r="M618" s="21">
        <f t="shared" si="56"/>
        <v>849</v>
      </c>
      <c r="N618">
        <v>6</v>
      </c>
      <c r="O618" s="3" t="str">
        <f>VLOOKUP(N618,'LibSets constants'!$A$2:$B$999,2,FALSE)</f>
        <v>DLC_MORROWIND</v>
      </c>
      <c r="P618" s="3" t="str">
        <f>VLOOKUP(N618,'LibSets constants'!$A$2:$C$999,3,FALSE)</f>
        <v>Morrowind</v>
      </c>
    </row>
    <row r="619" spans="1:16" x14ac:dyDescent="0.25">
      <c r="A619" s="13">
        <v>977</v>
      </c>
      <c r="B619" s="5">
        <f>VLOOKUP(A619,'ESO dumped ZoneData'!$A$3:$F$9999,2,FALSE)</f>
        <v>586</v>
      </c>
      <c r="C619" s="5">
        <f>VLOOKUP(A619,'ESO dumped ZoneData'!$A$3:$F$9999,3,FALSE)</f>
        <v>849</v>
      </c>
      <c r="D619" s="3" t="str">
        <f>VLOOKUP(A619,'ESO dumped ZoneData'!$A$3:$F$9999,4,FALSE)</f>
        <v>Das Gefängnis von Xykenaz</v>
      </c>
      <c r="E619" s="3" t="str">
        <f>VLOOKUP(A619,'ESO dumped ZoneData'!$A$3:$F$9999,5,FALSE)</f>
        <v>Prison of Xykenaz</v>
      </c>
      <c r="F619" s="3" t="str">
        <f>VLOOKUP(A619,'ESO dumped ZoneData'!$A$3:$F$9999,6,FALSE)</f>
        <v>La prison de Xykenaz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7"/>
        <v>Vvardenfell</v>
      </c>
      <c r="J619" s="3" t="str">
        <f t="shared" si="58"/>
        <v>Vvardenfell</v>
      </c>
      <c r="K619" s="3" t="str">
        <f t="shared" si="59"/>
        <v>Vvardenfell</v>
      </c>
      <c r="L619" s="21">
        <f t="shared" si="55"/>
        <v>977</v>
      </c>
      <c r="M619" s="21">
        <f t="shared" si="56"/>
        <v>849</v>
      </c>
      <c r="N619">
        <v>6</v>
      </c>
      <c r="O619" s="3" t="str">
        <f>VLOOKUP(N619,'LibSets constants'!$A$2:$B$999,2,FALSE)</f>
        <v>DLC_MORROWIND</v>
      </c>
      <c r="P619" s="3" t="str">
        <f>VLOOKUP(N619,'LibSets constants'!$A$2:$C$999,3,FALSE)</f>
        <v>Morrowind</v>
      </c>
    </row>
    <row r="620" spans="1:16" x14ac:dyDescent="0.25">
      <c r="A620" s="13">
        <v>979</v>
      </c>
      <c r="B620" s="5">
        <f>VLOOKUP(A620,'ESO dumped ZoneData'!$A$3:$F$9999,2,FALSE)</f>
        <v>587</v>
      </c>
      <c r="C620" s="5">
        <f>VLOOKUP(A620,'ESO dumped ZoneData'!$A$3:$F$9999,3,FALSE)</f>
        <v>849</v>
      </c>
      <c r="D620" s="3" t="str">
        <f>VLOOKUP(A620,'ESO dumped ZoneData'!$A$3:$F$9999,4,FALSE)</f>
        <v>Gewölbe der Stadt der Uhrwerke</v>
      </c>
      <c r="E620" s="3" t="str">
        <f>VLOOKUP(A620,'ESO dumped ZoneData'!$A$3:$F$9999,5,FALSE)</f>
        <v>Clockwork City Vault</v>
      </c>
      <c r="F620" s="3" t="str">
        <f>VLOOKUP(A620,'ESO dumped ZoneData'!$A$3:$F$9999,6,FALSE)</f>
        <v>La crypte de la Cité mécanique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7"/>
        <v>Vvardenfell</v>
      </c>
      <c r="J620" s="3" t="str">
        <f t="shared" si="58"/>
        <v>Vvardenfell</v>
      </c>
      <c r="K620" s="3" t="str">
        <f t="shared" si="59"/>
        <v>Vvardenfell</v>
      </c>
      <c r="L620" s="21">
        <f t="shared" si="55"/>
        <v>979</v>
      </c>
      <c r="M620" s="21">
        <f t="shared" si="56"/>
        <v>849</v>
      </c>
      <c r="N620">
        <v>6</v>
      </c>
      <c r="O620" s="3" t="str">
        <f>VLOOKUP(N620,'LibSets constants'!$A$2:$B$999,2,FALSE)</f>
        <v>DLC_MORROWIND</v>
      </c>
      <c r="P620" s="3" t="str">
        <f>VLOOKUP(N620,'LibSets constants'!$A$2:$C$999,3,FALSE)</f>
        <v>Morrowind</v>
      </c>
    </row>
    <row r="621" spans="1:16" x14ac:dyDescent="0.25">
      <c r="A621" s="13">
        <v>980</v>
      </c>
      <c r="B621" s="5">
        <f>VLOOKUP(A621,'ESO dumped ZoneData'!$A$3:$F$9999,2,FALSE)</f>
        <v>588</v>
      </c>
      <c r="C621" s="5">
        <f>VLOOKUP(A621,'ESO dumped ZoneData'!$A$3:$F$9999,3,FALSE)</f>
        <v>980</v>
      </c>
      <c r="D621" s="3" t="str">
        <f>VLOOKUP(A621,'ESO dumped ZoneData'!$A$3:$F$9999,4,FALSE)</f>
        <v>Die Stadt der Uhrwerke</v>
      </c>
      <c r="E621" s="3" t="str">
        <f>VLOOKUP(A621,'ESO dumped ZoneData'!$A$3:$F$9999,5,FALSE)</f>
        <v>Clockwork City</v>
      </c>
      <c r="F621" s="3" t="str">
        <f>VLOOKUP(A621,'ESO dumped ZoneData'!$A$3:$F$9999,6,FALSE)</f>
        <v>La Cité mécanique</v>
      </c>
      <c r="G621" s="3" t="str">
        <f t="array" ref="G621">IF(OR(EXACT(A621,'ESO Dungeon constants'!$F$3:$F$987)),"X","")</f>
        <v/>
      </c>
      <c r="H621" s="3" t="str">
        <f t="shared" si="54"/>
        <v>X</v>
      </c>
      <c r="I621" s="3" t="str">
        <f t="shared" si="57"/>
        <v/>
      </c>
      <c r="J621" s="3" t="str">
        <f t="shared" si="58"/>
        <v/>
      </c>
      <c r="K621" s="3" t="str">
        <f t="shared" si="59"/>
        <v/>
      </c>
      <c r="L621" s="21">
        <f t="shared" si="55"/>
        <v>980</v>
      </c>
      <c r="M621" s="21">
        <f t="shared" si="56"/>
        <v>980</v>
      </c>
      <c r="N621">
        <v>8</v>
      </c>
      <c r="O621" s="3" t="str">
        <f>VLOOKUP(N621,'LibSets constants'!$A$2:$B$999,2,FALSE)</f>
        <v>DLC_CLOCKWORK_CITY</v>
      </c>
      <c r="P621" s="3" t="str">
        <f>VLOOKUP(N621,'LibSets constants'!$A$2:$C$999,3,FALSE)</f>
        <v>Clockwork City</v>
      </c>
    </row>
    <row r="622" spans="1:16" x14ac:dyDescent="0.25">
      <c r="A622" s="13">
        <v>981</v>
      </c>
      <c r="B622" s="5">
        <f>VLOOKUP(A622,'ESO dumped ZoneData'!$A$3:$F$9999,2,FALSE)</f>
        <v>589</v>
      </c>
      <c r="C622" s="5">
        <f>VLOOKUP(A622,'ESO dumped ZoneData'!$A$3:$F$9999,3,FALSE)</f>
        <v>980</v>
      </c>
      <c r="D622" s="3" t="str">
        <f>VLOOKUP(A622,'ESO dumped ZoneData'!$A$3:$F$9999,4,FALSE)</f>
        <v>Die Messingfeste</v>
      </c>
      <c r="E622" s="3" t="str">
        <f>VLOOKUP(A622,'ESO dumped ZoneData'!$A$3:$F$9999,5,FALSE)</f>
        <v>The Brass Fortress</v>
      </c>
      <c r="F622" s="3" t="str">
        <f>VLOOKUP(A622,'ESO dumped ZoneData'!$A$3:$F$9999,6,FALSE)</f>
        <v>Forteresse d'airain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7"/>
        <v>Die Stadt der Uhrwerke</v>
      </c>
      <c r="J622" s="3" t="str">
        <f t="shared" si="58"/>
        <v>Clockwork City</v>
      </c>
      <c r="K622" s="3" t="str">
        <f t="shared" si="59"/>
        <v>La Cité mécanique</v>
      </c>
      <c r="L622" s="21">
        <f t="shared" si="55"/>
        <v>981</v>
      </c>
      <c r="M622" s="21">
        <f t="shared" si="56"/>
        <v>980</v>
      </c>
      <c r="N622">
        <v>8</v>
      </c>
      <c r="O622" s="3" t="str">
        <f>VLOOKUP(N622,'LibSets constants'!$A$2:$B$999,2,FALSE)</f>
        <v>DLC_CLOCKWORK_CITY</v>
      </c>
      <c r="P622" s="3" t="str">
        <f>VLOOKUP(N622,'LibSets constants'!$A$2:$C$999,3,FALSE)</f>
        <v>Clockwork City</v>
      </c>
    </row>
    <row r="623" spans="1:16" x14ac:dyDescent="0.25">
      <c r="A623" s="13">
        <v>982</v>
      </c>
      <c r="B623" s="5">
        <f>VLOOKUP(A623,'ESO dumped ZoneData'!$A$3:$F$9999,2,FALSE)</f>
        <v>590</v>
      </c>
      <c r="C623" s="5">
        <f>VLOOKUP(A623,'ESO dumped ZoneData'!$A$3:$F$9999,3,FALSE)</f>
        <v>980</v>
      </c>
      <c r="D623" s="3" t="str">
        <f>VLOOKUP(A623,'ESO dumped ZoneData'!$A$3:$F$9999,4,FALSE)</f>
        <v>Der Schlackenstadt-Unterschlupf</v>
      </c>
      <c r="E623" s="3" t="str">
        <f>VLOOKUP(A623,'ESO dumped ZoneData'!$A$3:$F$9999,5,FALSE)</f>
        <v>Slag Town Outlaws Refuge</v>
      </c>
      <c r="F623" s="3" t="str">
        <f>VLOOKUP(A623,'ESO dumped ZoneData'!$A$3:$F$9999,6,FALSE)</f>
        <v>Refuge de hors-la-loi de la Ferraille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7"/>
        <v>Die Stadt der Uhrwerke</v>
      </c>
      <c r="J623" s="3" t="str">
        <f t="shared" si="58"/>
        <v>Clockwork City</v>
      </c>
      <c r="K623" s="3" t="str">
        <f t="shared" si="59"/>
        <v>La Cité mécanique</v>
      </c>
      <c r="L623" s="21">
        <f t="shared" si="55"/>
        <v>982</v>
      </c>
      <c r="M623" s="21">
        <f t="shared" si="56"/>
        <v>980</v>
      </c>
      <c r="N623">
        <v>8</v>
      </c>
      <c r="O623" s="3" t="str">
        <f>VLOOKUP(N623,'LibSets constants'!$A$2:$B$999,2,FALSE)</f>
        <v>DLC_CLOCKWORK_CITY</v>
      </c>
      <c r="P623" s="3" t="str">
        <f>VLOOKUP(N623,'LibSets constants'!$A$2:$C$999,3,FALSE)</f>
        <v>Clockwork City</v>
      </c>
    </row>
    <row r="624" spans="1:16" x14ac:dyDescent="0.25">
      <c r="A624" s="13">
        <v>983</v>
      </c>
      <c r="B624" s="5">
        <f>VLOOKUP(A624,'ESO dumped ZoneData'!$A$3:$F$9999,2,FALSE)</f>
        <v>591</v>
      </c>
      <c r="C624" s="5">
        <f>VLOOKUP(A624,'ESO dumped ZoneData'!$A$3:$F$9999,3,FALSE)</f>
        <v>980</v>
      </c>
      <c r="D624" s="3" t="str">
        <f>VLOOKUP(A624,'ESO dumped ZoneData'!$A$3:$F$9999,4,FALSE)</f>
        <v>Mechanisches Fundament</v>
      </c>
      <c r="E624" s="3" t="str">
        <f>VLOOKUP(A624,'ESO dumped ZoneData'!$A$3:$F$9999,5,FALSE)</f>
        <v>Mechanical Fundament</v>
      </c>
      <c r="F624" s="3" t="str">
        <f>VLOOKUP(A624,'ESO dumped ZoneData'!$A$3:$F$9999,6,FALSE)</f>
        <v>Fondations mécaniques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7"/>
        <v>Die Stadt der Uhrwerke</v>
      </c>
      <c r="J624" s="3" t="str">
        <f t="shared" si="58"/>
        <v>Clockwork City</v>
      </c>
      <c r="K624" s="3" t="str">
        <f t="shared" si="59"/>
        <v>La Cité mécanique</v>
      </c>
      <c r="L624" s="21">
        <f t="shared" si="55"/>
        <v>983</v>
      </c>
      <c r="M624" s="21">
        <f t="shared" si="56"/>
        <v>980</v>
      </c>
      <c r="N624">
        <v>8</v>
      </c>
      <c r="O624" s="3" t="str">
        <f>VLOOKUP(N624,'LibSets constants'!$A$2:$B$999,2,FALSE)</f>
        <v>DLC_CLOCKWORK_CITY</v>
      </c>
      <c r="P624" s="3" t="str">
        <f>VLOOKUP(N624,'LibSets constants'!$A$2:$C$999,3,FALSE)</f>
        <v>Clockwork City</v>
      </c>
    </row>
    <row r="625" spans="1:16" x14ac:dyDescent="0.25">
      <c r="A625" s="13">
        <v>984</v>
      </c>
      <c r="B625" s="5">
        <f>VLOOKUP(A625,'ESO dumped ZoneData'!$A$3:$F$9999,2,FALSE)</f>
        <v>592</v>
      </c>
      <c r="C625" s="5">
        <f>VLOOKUP(A625,'ESO dumped ZoneData'!$A$3:$F$9999,3,FALSE)</f>
        <v>980</v>
      </c>
      <c r="D625" s="3" t="str">
        <f>VLOOKUP(A625,'ESO dumped ZoneData'!$A$3:$F$9999,4,FALSE)</f>
        <v>Der Maschinenbezirk</v>
      </c>
      <c r="E625" s="3" t="str">
        <f>VLOOKUP(A625,'ESO dumped ZoneData'!$A$3:$F$9999,5,FALSE)</f>
        <v>Machine District</v>
      </c>
      <c r="F625" s="3" t="str">
        <f>VLOOKUP(A625,'ESO dumped ZoneData'!$A$3:$F$9999,6,FALSE)</f>
        <v>Quartier des machines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7"/>
        <v>Die Stadt der Uhrwerke</v>
      </c>
      <c r="J625" s="3" t="str">
        <f t="shared" si="58"/>
        <v>Clockwork City</v>
      </c>
      <c r="K625" s="3" t="str">
        <f t="shared" si="59"/>
        <v>La Cité mécanique</v>
      </c>
      <c r="L625" s="21">
        <f t="shared" si="55"/>
        <v>984</v>
      </c>
      <c r="M625" s="21">
        <f t="shared" si="56"/>
        <v>980</v>
      </c>
      <c r="N625">
        <v>8</v>
      </c>
      <c r="O625" s="3" t="str">
        <f>VLOOKUP(N625,'LibSets constants'!$A$2:$B$999,2,FALSE)</f>
        <v>DLC_CLOCKWORK_CITY</v>
      </c>
      <c r="P625" s="3" t="str">
        <f>VLOOKUP(N625,'LibSets constants'!$A$2:$C$999,3,FALSE)</f>
        <v>Clockwork City</v>
      </c>
    </row>
    <row r="626" spans="1:16" x14ac:dyDescent="0.25">
      <c r="A626" s="13">
        <v>985</v>
      </c>
      <c r="B626" s="5">
        <f>VLOOKUP(A626,'ESO dumped ZoneData'!$A$3:$F$9999,2,FALSE)</f>
        <v>593</v>
      </c>
      <c r="C626" s="5">
        <f>VLOOKUP(A626,'ESO dumped ZoneData'!$A$3:$F$9999,3,FALSE)</f>
        <v>980</v>
      </c>
      <c r="D626" s="3" t="str">
        <f>VLOOKUP(A626,'ESO dumped ZoneData'!$A$3:$F$9999,4,FALSE)</f>
        <v>Die Hallen der Regulierung</v>
      </c>
      <c r="E626" s="3" t="str">
        <f>VLOOKUP(A626,'ESO dumped ZoneData'!$A$3:$F$9999,5,FALSE)</f>
        <v>Halls of Regulation</v>
      </c>
      <c r="F626" s="3" t="str">
        <f>VLOOKUP(A626,'ESO dumped ZoneData'!$A$3:$F$9999,6,FALSE)</f>
        <v>Salles de la régulation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7"/>
        <v>Die Stadt der Uhrwerke</v>
      </c>
      <c r="J626" s="3" t="str">
        <f t="shared" si="58"/>
        <v>Clockwork City</v>
      </c>
      <c r="K626" s="3" t="str">
        <f t="shared" si="59"/>
        <v>La Cité mécanique</v>
      </c>
      <c r="L626" s="21">
        <f t="shared" si="55"/>
        <v>985</v>
      </c>
      <c r="M626" s="21">
        <f t="shared" si="56"/>
        <v>980</v>
      </c>
      <c r="N626">
        <v>8</v>
      </c>
      <c r="O626" s="3" t="str">
        <f>VLOOKUP(N626,'LibSets constants'!$A$2:$B$999,2,FALSE)</f>
        <v>DLC_CLOCKWORK_CITY</v>
      </c>
      <c r="P626" s="3" t="str">
        <f>VLOOKUP(N626,'LibSets constants'!$A$2:$C$999,3,FALSE)</f>
        <v>Clockwork City</v>
      </c>
    </row>
    <row r="627" spans="1:16" x14ac:dyDescent="0.25">
      <c r="A627" s="13">
        <v>986</v>
      </c>
      <c r="B627" s="5">
        <f>VLOOKUP(A627,'ESO dumped ZoneData'!$A$3:$F$9999,2,FALSE)</f>
        <v>594</v>
      </c>
      <c r="C627" s="5">
        <f>VLOOKUP(A627,'ESO dumped ZoneData'!$A$3:$F$9999,3,FALSE)</f>
        <v>980</v>
      </c>
      <c r="D627" s="3" t="str">
        <f>VLOOKUP(A627,'ESO dumped ZoneData'!$A$3:$F$9999,4,FALSE)</f>
        <v>Die Schattenklamm</v>
      </c>
      <c r="E627" s="3" t="str">
        <f>VLOOKUP(A627,'ESO dumped ZoneData'!$A$3:$F$9999,5,FALSE)</f>
        <v>The Shadow Cleft</v>
      </c>
      <c r="F627" s="3" t="str">
        <f>VLOOKUP(A627,'ESO dumped ZoneData'!$A$3:$F$9999,6,FALSE)</f>
        <v>La Fissure d'ombre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7"/>
        <v>Die Stadt der Uhrwerke</v>
      </c>
      <c r="J627" s="3" t="str">
        <f t="shared" si="58"/>
        <v>Clockwork City</v>
      </c>
      <c r="K627" s="3" t="str">
        <f t="shared" si="59"/>
        <v>La Cité mécanique</v>
      </c>
      <c r="L627" s="21">
        <f t="shared" si="55"/>
        <v>986</v>
      </c>
      <c r="M627" s="21">
        <f t="shared" si="56"/>
        <v>980</v>
      </c>
      <c r="N627">
        <v>8</v>
      </c>
      <c r="O627" s="3" t="str">
        <f>VLOOKUP(N627,'LibSets constants'!$A$2:$B$999,2,FALSE)</f>
        <v>DLC_CLOCKWORK_CITY</v>
      </c>
      <c r="P627" s="3" t="str">
        <f>VLOOKUP(N627,'LibSets constants'!$A$2:$C$999,3,FALSE)</f>
        <v>Clockwork City</v>
      </c>
    </row>
    <row r="628" spans="1:16" x14ac:dyDescent="0.25">
      <c r="A628" s="13">
        <v>988</v>
      </c>
      <c r="B628" s="5">
        <f>VLOOKUP(A628,'ESO dumped ZoneData'!$A$3:$F$9999,2,FALSE)</f>
        <v>595</v>
      </c>
      <c r="C628" s="5">
        <f>VLOOKUP(A628,'ESO dumped ZoneData'!$A$3:$F$9999,3,FALSE)</f>
        <v>980</v>
      </c>
      <c r="D628" s="3" t="str">
        <f>VLOOKUP(A628,'ESO dumped ZoneData'!$A$3:$F$9999,4,FALSE)</f>
        <v>Gewölbe der Stadt der Uhrwerke</v>
      </c>
      <c r="E628" s="3" t="str">
        <f>VLOOKUP(A628,'ESO dumped ZoneData'!$A$3:$F$9999,5,FALSE)</f>
        <v>Clockwork City Vaults</v>
      </c>
      <c r="F628" s="3" t="str">
        <f>VLOOKUP(A628,'ESO dumped ZoneData'!$A$3:$F$9999,6,FALSE)</f>
        <v>Les cryptes de la Cité mécanique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7"/>
        <v>Die Stadt der Uhrwerke</v>
      </c>
      <c r="J628" s="3" t="str">
        <f t="shared" si="58"/>
        <v>Clockwork City</v>
      </c>
      <c r="K628" s="3" t="str">
        <f t="shared" si="59"/>
        <v>La Cité mécanique</v>
      </c>
      <c r="L628" s="21">
        <f t="shared" si="55"/>
        <v>988</v>
      </c>
      <c r="M628" s="21">
        <f t="shared" si="56"/>
        <v>980</v>
      </c>
      <c r="N628">
        <v>8</v>
      </c>
      <c r="O628" s="3" t="str">
        <f>VLOOKUP(N628,'LibSets constants'!$A$2:$B$999,2,FALSE)</f>
        <v>DLC_CLOCKWORK_CITY</v>
      </c>
      <c r="P628" s="3" t="str">
        <f>VLOOKUP(N628,'LibSets constants'!$A$2:$C$999,3,FALSE)</f>
        <v>Clockwork City</v>
      </c>
    </row>
    <row r="629" spans="1:16" x14ac:dyDescent="0.25">
      <c r="A629" s="13">
        <v>989</v>
      </c>
      <c r="B629" s="5">
        <f>VLOOKUP(A629,'ESO dumped ZoneData'!$A$3:$F$9999,2,FALSE)</f>
        <v>596</v>
      </c>
      <c r="C629" s="5">
        <f>VLOOKUP(A629,'ESO dumped ZoneData'!$A$3:$F$9999,3,FALSE)</f>
        <v>980</v>
      </c>
      <c r="D629" s="3" t="str">
        <f>VLOOKUP(A629,'ESO dumped ZoneData'!$A$3:$F$9999,4,FALSE)</f>
        <v>Ventralstation</v>
      </c>
      <c r="E629" s="3" t="str">
        <f>VLOOKUP(A629,'ESO dumped ZoneData'!$A$3:$F$9999,5,FALSE)</f>
        <v>Ventral Terminus</v>
      </c>
      <c r="F629" s="3" t="str">
        <f>VLOOKUP(A629,'ESO dumped ZoneData'!$A$3:$F$9999,6,FALSE)</f>
        <v>Terminus ventral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7"/>
        <v>Die Stadt der Uhrwerke</v>
      </c>
      <c r="J629" s="3" t="str">
        <f t="shared" si="58"/>
        <v>Clockwork City</v>
      </c>
      <c r="K629" s="3" t="str">
        <f t="shared" si="59"/>
        <v>La Cité mécanique</v>
      </c>
      <c r="L629" s="21">
        <f t="shared" si="55"/>
        <v>989</v>
      </c>
      <c r="M629" s="21">
        <f t="shared" si="56"/>
        <v>980</v>
      </c>
      <c r="N629">
        <v>8</v>
      </c>
      <c r="O629" s="3" t="str">
        <f>VLOOKUP(N629,'LibSets constants'!$A$2:$B$999,2,FALSE)</f>
        <v>DLC_CLOCKWORK_CITY</v>
      </c>
      <c r="P629" s="3" t="str">
        <f>VLOOKUP(N629,'LibSets constants'!$A$2:$C$999,3,FALSE)</f>
        <v>Clockwork City</v>
      </c>
    </row>
    <row r="630" spans="1:16" x14ac:dyDescent="0.25">
      <c r="A630" s="13">
        <v>990</v>
      </c>
      <c r="B630" s="5">
        <f>VLOOKUP(A630,'ESO dumped ZoneData'!$A$3:$F$9999,2,FALSE)</f>
        <v>597</v>
      </c>
      <c r="C630" s="5">
        <f>VLOOKUP(A630,'ESO dumped ZoneData'!$A$3:$F$9999,3,FALSE)</f>
        <v>980</v>
      </c>
      <c r="D630" s="3" t="str">
        <f>VLOOKUP(A630,'ESO dumped ZoneData'!$A$3:$F$9999,4,FALSE)</f>
        <v>Inkarnatorium</v>
      </c>
      <c r="E630" s="3" t="str">
        <f>VLOOKUP(A630,'ESO dumped ZoneData'!$A$3:$F$9999,5,FALSE)</f>
        <v>Incarnatorium</v>
      </c>
      <c r="F630" s="3" t="str">
        <f>VLOOKUP(A630,'ESO dumped ZoneData'!$A$3:$F$9999,6,FALSE)</f>
        <v>Incarnatorium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7"/>
        <v>Die Stadt der Uhrwerke</v>
      </c>
      <c r="J630" s="3" t="str">
        <f t="shared" si="58"/>
        <v>Clockwork City</v>
      </c>
      <c r="K630" s="3" t="str">
        <f t="shared" si="59"/>
        <v>La Cité mécanique</v>
      </c>
      <c r="L630" s="21">
        <f t="shared" si="55"/>
        <v>990</v>
      </c>
      <c r="M630" s="21">
        <f t="shared" si="56"/>
        <v>980</v>
      </c>
      <c r="N630">
        <v>8</v>
      </c>
      <c r="O630" s="3" t="str">
        <f>VLOOKUP(N630,'LibSets constants'!$A$2:$B$999,2,FALSE)</f>
        <v>DLC_CLOCKWORK_CITY</v>
      </c>
      <c r="P630" s="3" t="str">
        <f>VLOOKUP(N630,'LibSets constants'!$A$2:$C$999,3,FALSE)</f>
        <v>Clockwork City</v>
      </c>
    </row>
    <row r="631" spans="1:16" x14ac:dyDescent="0.25">
      <c r="A631" s="13">
        <v>991</v>
      </c>
      <c r="B631" s="5">
        <f>VLOOKUP(A631,'ESO dumped ZoneData'!$A$3:$F$9999,2,FALSE)</f>
        <v>598</v>
      </c>
      <c r="C631" s="5">
        <f>VLOOKUP(A631,'ESO dumped ZoneData'!$A$3:$F$9999,3,FALSE)</f>
        <v>980</v>
      </c>
      <c r="D631" s="3" t="str">
        <f>VLOOKUP(A631,'ESO dumped ZoneData'!$A$3:$F$9999,4,FALSE)</f>
        <v>Cogitum Centralis</v>
      </c>
      <c r="E631" s="3" t="str">
        <f>VLOOKUP(A631,'ESO dumped ZoneData'!$A$3:$F$9999,5,FALSE)</f>
        <v>Cogitum Centralis</v>
      </c>
      <c r="F631" s="3" t="str">
        <f>VLOOKUP(A631,'ESO dumped ZoneData'!$A$3:$F$9999,6,FALSE)</f>
        <v>Cogitum Centralis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7"/>
        <v>Die Stadt der Uhrwerke</v>
      </c>
      <c r="J631" s="3" t="str">
        <f t="shared" si="58"/>
        <v>Clockwork City</v>
      </c>
      <c r="K631" s="3" t="str">
        <f t="shared" si="59"/>
        <v>La Cité mécanique</v>
      </c>
      <c r="L631" s="21">
        <f t="shared" si="55"/>
        <v>991</v>
      </c>
      <c r="M631" s="21">
        <f t="shared" si="56"/>
        <v>980</v>
      </c>
      <c r="N631">
        <v>8</v>
      </c>
      <c r="O631" s="3" t="str">
        <f>VLOOKUP(N631,'LibSets constants'!$A$2:$B$999,2,FALSE)</f>
        <v>DLC_CLOCKWORK_CITY</v>
      </c>
      <c r="P631" s="3" t="str">
        <f>VLOOKUP(N631,'LibSets constants'!$A$2:$C$999,3,FALSE)</f>
        <v>Clockwork City</v>
      </c>
    </row>
    <row r="632" spans="1:16" x14ac:dyDescent="0.25">
      <c r="A632" s="13">
        <v>992</v>
      </c>
      <c r="B632" s="5">
        <f>VLOOKUP(A632,'ESO dumped ZoneData'!$A$3:$F$9999,2,FALSE)</f>
        <v>599</v>
      </c>
      <c r="C632" s="5">
        <f>VLOOKUP(A632,'ESO dumped ZoneData'!$A$3:$F$9999,3,FALSE)</f>
        <v>980</v>
      </c>
      <c r="D632" s="3" t="str">
        <f>VLOOKUP(A632,'ESO dumped ZoneData'!$A$3:$F$9999,4,FALSE)</f>
        <v>Nie versiegende Quelle</v>
      </c>
      <c r="E632" s="3" t="str">
        <f>VLOOKUP(A632,'ESO dumped ZoneData'!$A$3:$F$9999,5,FALSE)</f>
        <v>Everwound Wellspring</v>
      </c>
      <c r="F632" s="3" t="str">
        <f>VLOOKUP(A632,'ESO dumped ZoneData'!$A$3:$F$9999,6,FALSE)</f>
        <v>Puits perpétuel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7"/>
        <v>Die Stadt der Uhrwerke</v>
      </c>
      <c r="J632" s="3" t="str">
        <f t="shared" si="58"/>
        <v>Clockwork City</v>
      </c>
      <c r="K632" s="3" t="str">
        <f t="shared" si="59"/>
        <v>La Cité mécanique</v>
      </c>
      <c r="L632" s="21">
        <f t="shared" si="55"/>
        <v>992</v>
      </c>
      <c r="M632" s="21">
        <f t="shared" si="56"/>
        <v>980</v>
      </c>
      <c r="N632">
        <v>8</v>
      </c>
      <c r="O632" s="3" t="str">
        <f>VLOOKUP(N632,'LibSets constants'!$A$2:$B$999,2,FALSE)</f>
        <v>DLC_CLOCKWORK_CITY</v>
      </c>
      <c r="P632" s="3" t="str">
        <f>VLOOKUP(N632,'LibSets constants'!$A$2:$C$999,3,FALSE)</f>
        <v>Clockwork City</v>
      </c>
    </row>
    <row r="633" spans="1:16" x14ac:dyDescent="0.25">
      <c r="A633" s="13">
        <v>993</v>
      </c>
      <c r="B633" s="5">
        <f>VLOOKUP(A633,'ESO dumped ZoneData'!$A$3:$F$9999,2,FALSE)</f>
        <v>600</v>
      </c>
      <c r="C633" s="5">
        <f>VLOOKUP(A633,'ESO dumped ZoneData'!$A$3:$F$9999,3,FALSE)</f>
        <v>980</v>
      </c>
      <c r="D633" s="3" t="str">
        <f>VLOOKUP(A633,'ESO dumped ZoneData'!$A$3:$F$9999,4,FALSE)</f>
        <v>Die mnemonische Planisphäre</v>
      </c>
      <c r="E633" s="3" t="str">
        <f>VLOOKUP(A633,'ESO dumped ZoneData'!$A$3:$F$9999,5,FALSE)</f>
        <v>Mnemonic Planisphere</v>
      </c>
      <c r="F633" s="3" t="str">
        <f>VLOOKUP(A633,'ESO dumped ZoneData'!$A$3:$F$9999,6,FALSE)</f>
        <v>Planisphère mnémonique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7"/>
        <v>Die Stadt der Uhrwerke</v>
      </c>
      <c r="J633" s="3" t="str">
        <f t="shared" si="58"/>
        <v>Clockwork City</v>
      </c>
      <c r="K633" s="3" t="str">
        <f t="shared" si="59"/>
        <v>La Cité mécanique</v>
      </c>
      <c r="L633" s="21">
        <f t="shared" si="55"/>
        <v>993</v>
      </c>
      <c r="M633" s="21">
        <f t="shared" si="56"/>
        <v>980</v>
      </c>
      <c r="N633">
        <v>8</v>
      </c>
      <c r="O633" s="3" t="str">
        <f>VLOOKUP(N633,'LibSets constants'!$A$2:$B$999,2,FALSE)</f>
        <v>DLC_CLOCKWORK_CITY</v>
      </c>
      <c r="P633" s="3" t="str">
        <f>VLOOKUP(N633,'LibSets constants'!$A$2:$C$999,3,FALSE)</f>
        <v>Clockwork City</v>
      </c>
    </row>
    <row r="634" spans="1:16" x14ac:dyDescent="0.25">
      <c r="A634" s="13">
        <v>994</v>
      </c>
      <c r="B634" s="5">
        <f>VLOOKUP(A634,'ESO dumped ZoneData'!$A$3:$F$9999,2,FALSE)</f>
        <v>601</v>
      </c>
      <c r="C634" s="5">
        <f>VLOOKUP(A634,'ESO dumped ZoneData'!$A$3:$F$9999,3,FALSE)</f>
        <v>849</v>
      </c>
      <c r="D634" s="3" t="str">
        <f>VLOOKUP(A634,'ESO dumped ZoneData'!$A$3:$F$9999,4,FALSE)</f>
        <v>Apartment im Heiligen Delyn</v>
      </c>
      <c r="E634" s="3" t="str">
        <f>VLOOKUP(A634,'ESO dumped ZoneData'!$A$3:$F$9999,5,FALSE)</f>
        <v>Saint Delyn Penthouse</v>
      </c>
      <c r="F634" s="3" t="str">
        <f>VLOOKUP(A634,'ESO dumped ZoneData'!$A$3:$F$9999,6,FALSE)</f>
        <v>Le loft de saint Délyn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7"/>
        <v>Vvardenfell</v>
      </c>
      <c r="J634" s="3" t="str">
        <f t="shared" si="58"/>
        <v>Vvardenfell</v>
      </c>
      <c r="K634" s="3" t="str">
        <f t="shared" si="59"/>
        <v>Vvardenfell</v>
      </c>
      <c r="L634" s="21">
        <f t="shared" si="55"/>
        <v>994</v>
      </c>
      <c r="M634" s="21">
        <f t="shared" si="56"/>
        <v>849</v>
      </c>
      <c r="N634">
        <v>6</v>
      </c>
      <c r="O634" s="3" t="str">
        <f>VLOOKUP(N634,'LibSets constants'!$A$2:$B$999,2,FALSE)</f>
        <v>DLC_MORROWIND</v>
      </c>
      <c r="P634" s="3" t="str">
        <f>VLOOKUP(N634,'LibSets constants'!$A$2:$C$999,3,FALSE)</f>
        <v>Morrowind</v>
      </c>
    </row>
    <row r="635" spans="1:16" x14ac:dyDescent="0.25">
      <c r="A635" s="13">
        <v>995</v>
      </c>
      <c r="B635" s="5">
        <f>VLOOKUP(A635,'ESO dumped ZoneData'!$A$3:$F$9999,2,FALSE)</f>
        <v>602</v>
      </c>
      <c r="C635" s="5">
        <f>VLOOKUP(A635,'ESO dumped ZoneData'!$A$3:$F$9999,3,FALSE)</f>
        <v>849</v>
      </c>
      <c r="D635" s="3" t="str">
        <f>VLOOKUP(A635,'ESO dumped ZoneData'!$A$3:$F$9999,4,FALSE)</f>
        <v>Die Amayaseehütte</v>
      </c>
      <c r="E635" s="3" t="str">
        <f>VLOOKUP(A635,'ESO dumped ZoneData'!$A$3:$F$9999,5,FALSE)</f>
        <v>Amaya Lake Lodge</v>
      </c>
      <c r="F635" s="3" t="str">
        <f>VLOOKUP(A635,'ESO dumped ZoneData'!$A$3:$F$9999,6,FALSE)</f>
        <v>La loge lacustre d'Amaya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7"/>
        <v>Vvardenfell</v>
      </c>
      <c r="J635" s="3" t="str">
        <f t="shared" si="58"/>
        <v>Vvardenfell</v>
      </c>
      <c r="K635" s="3" t="str">
        <f t="shared" si="59"/>
        <v>Vvardenfell</v>
      </c>
      <c r="L635" s="21">
        <f t="shared" si="55"/>
        <v>995</v>
      </c>
      <c r="M635" s="21">
        <f t="shared" si="56"/>
        <v>849</v>
      </c>
      <c r="N635">
        <v>6</v>
      </c>
      <c r="O635" s="3" t="str">
        <f>VLOOKUP(N635,'LibSets constants'!$A$2:$B$999,2,FALSE)</f>
        <v>DLC_MORROWIND</v>
      </c>
      <c r="P635" s="3" t="str">
        <f>VLOOKUP(N635,'LibSets constants'!$A$2:$C$999,3,FALSE)</f>
        <v>Morrowind</v>
      </c>
    </row>
    <row r="636" spans="1:16" x14ac:dyDescent="0.25">
      <c r="A636" s="13">
        <v>996</v>
      </c>
      <c r="B636" s="5">
        <f>VLOOKUP(A636,'ESO dumped ZoneData'!$A$3:$F$9999,2,FALSE)</f>
        <v>603</v>
      </c>
      <c r="C636" s="5">
        <f>VLOOKUP(A636,'ESO dumped ZoneData'!$A$3:$F$9999,3,FALSE)</f>
        <v>849</v>
      </c>
      <c r="D636" s="3" t="str">
        <f>VLOOKUP(A636,'ESO dumped ZoneData'!$A$3:$F$9999,4,FALSE)</f>
        <v>Tel Galen</v>
      </c>
      <c r="E636" s="3" t="str">
        <f>VLOOKUP(A636,'ESO dumped ZoneData'!$A$3:$F$9999,5,FALSE)</f>
        <v>Tel Galen</v>
      </c>
      <c r="F636" s="3" t="str">
        <f>VLOOKUP(A636,'ESO dumped ZoneData'!$A$3:$F$9999,6,FALSE)</f>
        <v>Tel Galen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7"/>
        <v>Vvardenfell</v>
      </c>
      <c r="J636" s="3" t="str">
        <f t="shared" si="58"/>
        <v>Vvardenfell</v>
      </c>
      <c r="K636" s="3" t="str">
        <f t="shared" si="59"/>
        <v>Vvardenfell</v>
      </c>
      <c r="L636" s="21">
        <f t="shared" si="55"/>
        <v>996</v>
      </c>
      <c r="M636" s="21">
        <f t="shared" si="56"/>
        <v>849</v>
      </c>
      <c r="N636">
        <v>6</v>
      </c>
      <c r="O636" s="3" t="str">
        <f>VLOOKUP(N636,'LibSets constants'!$A$2:$B$999,2,FALSE)</f>
        <v>DLC_MORROWIND</v>
      </c>
      <c r="P636" s="3" t="str">
        <f>VLOOKUP(N636,'LibSets constants'!$A$2:$C$999,3,FALSE)</f>
        <v>Morrowind</v>
      </c>
    </row>
    <row r="637" spans="1:16" x14ac:dyDescent="0.25">
      <c r="A637" s="13">
        <v>997</v>
      </c>
      <c r="B637" s="5">
        <f>VLOOKUP(A637,'ESO dumped ZoneData'!$A$3:$F$9999,2,FALSE)</f>
        <v>604</v>
      </c>
      <c r="C637" s="5">
        <f>VLOOKUP(A637,'ESO dumped ZoneData'!$A$3:$F$9999,3,FALSE)</f>
        <v>849</v>
      </c>
      <c r="D637" s="3" t="str">
        <f>VLOOKUP(A637,'ESO dumped ZoneData'!$A$3:$F$9999,4,FALSE)</f>
        <v>Das Hafenhaus in Ald Velothi</v>
      </c>
      <c r="E637" s="3" t="str">
        <f>VLOOKUP(A637,'ESO dumped ZoneData'!$A$3:$F$9999,5,FALSE)</f>
        <v>Ald Velothi Harbor House</v>
      </c>
      <c r="F637" s="3" t="str">
        <f>VLOOKUP(A637,'ESO dumped ZoneData'!$A$3:$F$9999,6,FALSE)</f>
        <v>La maison portuaire d'Ald Vélothi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7"/>
        <v>Vvardenfell</v>
      </c>
      <c r="J637" s="3" t="str">
        <f t="shared" si="58"/>
        <v>Vvardenfell</v>
      </c>
      <c r="K637" s="3" t="str">
        <f t="shared" si="59"/>
        <v>Vvardenfell</v>
      </c>
      <c r="L637" s="21">
        <f t="shared" si="55"/>
        <v>997</v>
      </c>
      <c r="M637" s="21">
        <f t="shared" si="56"/>
        <v>849</v>
      </c>
      <c r="N637">
        <v>6</v>
      </c>
      <c r="O637" s="3" t="str">
        <f>VLOOKUP(N637,'LibSets constants'!$A$2:$B$999,2,FALSE)</f>
        <v>DLC_MORROWIND</v>
      </c>
      <c r="P637" s="3" t="str">
        <f>VLOOKUP(N637,'LibSets constants'!$A$2:$C$999,3,FALSE)</f>
        <v>Morrowind</v>
      </c>
    </row>
    <row r="638" spans="1:16" x14ac:dyDescent="0.25">
      <c r="A638" s="13">
        <v>998</v>
      </c>
      <c r="B638" s="5">
        <f>VLOOKUP(A638,'ESO dumped ZoneData'!$A$3:$F$9999,2,FALSE)</f>
        <v>605</v>
      </c>
      <c r="C638" s="5">
        <f>VLOOKUP(A638,'ESO dumped ZoneData'!$A$3:$F$9999,3,FALSE)</f>
        <v>381</v>
      </c>
      <c r="D638" s="3" t="str">
        <f>VLOOKUP(A638,'ESO dumped ZoneData'!$A$3:$F$9999,4,FALSE)</f>
        <v>Dranil Kir</v>
      </c>
      <c r="E638" s="3" t="str">
        <f>VLOOKUP(A638,'ESO dumped ZoneData'!$A$3:$F$9999,5,FALSE)</f>
        <v>Dranil Kir</v>
      </c>
      <c r="F638" s="3" t="str">
        <f>VLOOKUP(A638,'ESO dumped ZoneData'!$A$3:$F$9999,6,FALSE)</f>
        <v>Dranil Kir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7"/>
        <v>Auridon</v>
      </c>
      <c r="J638" s="3" t="str">
        <f t="shared" si="58"/>
        <v>Auridon</v>
      </c>
      <c r="K638" s="3" t="str">
        <f t="shared" si="59"/>
        <v>Auridia</v>
      </c>
      <c r="L638" s="21">
        <f t="shared" si="55"/>
        <v>998</v>
      </c>
      <c r="M638" s="21">
        <f t="shared" si="56"/>
        <v>381</v>
      </c>
      <c r="N638">
        <v>0</v>
      </c>
      <c r="O638" s="3" t="str">
        <f>VLOOKUP(N638,'LibSets constants'!$A$2:$B$999,2,FALSE)</f>
        <v>DLC_BASE_GAME</v>
      </c>
      <c r="P638" s="3" t="str">
        <f>VLOOKUP(N638,'LibSets constants'!$A$2:$C$999,3,FALSE)</f>
        <v>Included in base game</v>
      </c>
    </row>
    <row r="639" spans="1:16" x14ac:dyDescent="0.25">
      <c r="A639" s="13">
        <v>999</v>
      </c>
      <c r="B639" s="5">
        <f>VLOOKUP(A639,'ESO dumped ZoneData'!$A$3:$F$9999,2,FALSE)</f>
        <v>606</v>
      </c>
      <c r="C639" s="5">
        <f>VLOOKUP(A639,'ESO dumped ZoneData'!$A$3:$F$9999,3,FALSE)</f>
        <v>980</v>
      </c>
      <c r="D639" s="3" t="str">
        <f>VLOOKUP(A639,'ESO dumped ZoneData'!$A$3:$F$9999,4,FALSE)</f>
        <v>Immergrau</v>
      </c>
      <c r="E639" s="3" t="str">
        <f>VLOOKUP(A639,'ESO dumped ZoneData'!$A$3:$F$9999,5,FALSE)</f>
        <v>Evergloam</v>
      </c>
      <c r="F639" s="3" t="str">
        <f>VLOOKUP(A639,'ESO dumped ZoneData'!$A$3:$F$9999,6,FALSE)</f>
        <v>Le Crépuscule éternel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7"/>
        <v>Die Stadt der Uhrwerke</v>
      </c>
      <c r="J639" s="3" t="str">
        <f t="shared" si="58"/>
        <v>Clockwork City</v>
      </c>
      <c r="K639" s="3" t="str">
        <f t="shared" si="59"/>
        <v>La Cité mécanique</v>
      </c>
      <c r="L639" s="21">
        <f t="shared" si="55"/>
        <v>999</v>
      </c>
      <c r="M639" s="21">
        <f t="shared" si="56"/>
        <v>980</v>
      </c>
      <c r="N639">
        <v>8</v>
      </c>
      <c r="O639" s="3" t="str">
        <f>VLOOKUP(N639,'LibSets constants'!$A$2:$B$999,2,FALSE)</f>
        <v>DLC_CLOCKWORK_CITY</v>
      </c>
      <c r="P639" s="3" t="str">
        <f>VLOOKUP(N639,'LibSets constants'!$A$2:$C$999,3,FALSE)</f>
        <v>Clockwork City</v>
      </c>
    </row>
    <row r="640" spans="1:16" x14ac:dyDescent="0.25">
      <c r="A640" s="13">
        <v>1000</v>
      </c>
      <c r="B640" s="5">
        <f>VLOOKUP(A640,'ESO dumped ZoneData'!$A$3:$F$9999,2,FALSE)</f>
        <v>607</v>
      </c>
      <c r="C640" s="5">
        <f>VLOOKUP(A640,'ESO dumped ZoneData'!$A$3:$F$9999,3,FALSE)</f>
        <v>980</v>
      </c>
      <c r="D640" s="3" t="str">
        <f>VLOOKUP(A640,'ESO dumped ZoneData'!$A$3:$F$9999,4,FALSE)</f>
        <v>Die Anstalt Sanctorium</v>
      </c>
      <c r="E640" s="3" t="str">
        <f>VLOOKUP(A640,'ESO dumped ZoneData'!$A$3:$F$9999,5,FALSE)</f>
        <v>Asylum Sanctorium</v>
      </c>
      <c r="F640" s="3" t="str">
        <f>VLOOKUP(A640,'ESO dumped ZoneData'!$A$3:$F$9999,6,FALSE)</f>
        <v>L’Asile sanctuaire</v>
      </c>
      <c r="G640" s="3" t="str">
        <f t="array" ref="G640">IF(OR(EXACT(A640,'ESO Dungeon constants'!$F$3:$F$987)),"X","")</f>
        <v>X</v>
      </c>
      <c r="H640" s="3" t="str">
        <f t="shared" si="54"/>
        <v/>
      </c>
      <c r="I640" s="3" t="str">
        <f t="shared" si="57"/>
        <v>Die Stadt der Uhrwerke</v>
      </c>
      <c r="J640" s="3" t="str">
        <f t="shared" si="58"/>
        <v>Clockwork City</v>
      </c>
      <c r="K640" s="3" t="str">
        <f t="shared" si="59"/>
        <v>La Cité mécanique</v>
      </c>
      <c r="L640" s="21">
        <f t="shared" si="55"/>
        <v>1000</v>
      </c>
      <c r="M640" s="21">
        <f t="shared" si="56"/>
        <v>980</v>
      </c>
      <c r="N640">
        <v>8</v>
      </c>
      <c r="O640" s="3" t="str">
        <f>VLOOKUP(N640,'LibSets constants'!$A$2:$B$999,2,FALSE)</f>
        <v>DLC_CLOCKWORK_CITY</v>
      </c>
      <c r="P640" s="3" t="str">
        <f>VLOOKUP(N640,'LibSets constants'!$A$2:$C$999,3,FALSE)</f>
        <v>Clockwork City</v>
      </c>
    </row>
    <row r="641" spans="1:16" x14ac:dyDescent="0.25">
      <c r="A641" s="13">
        <v>1004</v>
      </c>
      <c r="B641" s="5">
        <f>VLOOKUP(A641,'ESO dumped ZoneData'!$A$3:$F$9999,2,FALSE)</f>
        <v>608</v>
      </c>
      <c r="C641" s="5">
        <f>VLOOKUP(A641,'ESO dumped ZoneData'!$A$3:$F$9999,3,FALSE)</f>
        <v>980</v>
      </c>
      <c r="D641" s="3" t="str">
        <f>VLOOKUP(A641,'ESO dumped ZoneData'!$A$3:$F$9999,4,FALSE)</f>
        <v>Wartungssphäre</v>
      </c>
      <c r="E641" s="3" t="str">
        <f>VLOOKUP(A641,'ESO dumped ZoneData'!$A$3:$F$9999,5,FALSE)</f>
        <v>The Serviflume</v>
      </c>
      <c r="F641" s="3" t="str">
        <f>VLOOKUP(A641,'ESO dumped ZoneData'!$A$3:$F$9999,6,FALSE)</f>
        <v>Le Serviflume</v>
      </c>
      <c r="G641" s="3" t="str">
        <f t="array" ref="G641">IF(OR(EXACT(A641,'ESO Dungeon constants'!$F$3:$F$987)),"X","")</f>
        <v/>
      </c>
      <c r="H641" s="3" t="str">
        <f t="shared" ref="H641:H704" si="60">IF(EXACT(A641,C641),"X","")</f>
        <v/>
      </c>
      <c r="I641" s="3" t="str">
        <f t="shared" si="57"/>
        <v>Die Stadt der Uhrwerke</v>
      </c>
      <c r="J641" s="3" t="str">
        <f t="shared" si="58"/>
        <v>Clockwork City</v>
      </c>
      <c r="K641" s="3" t="str">
        <f t="shared" si="59"/>
        <v>La Cité mécanique</v>
      </c>
      <c r="L641" s="21">
        <f t="shared" ref="L641:L704" si="61">A641</f>
        <v>1004</v>
      </c>
      <c r="M641" s="21">
        <f t="shared" ref="M641:M704" si="62">C641</f>
        <v>980</v>
      </c>
      <c r="N641">
        <v>8</v>
      </c>
      <c r="O641" s="3" t="str">
        <f>VLOOKUP(N641,'LibSets constants'!$A$2:$B$999,2,FALSE)</f>
        <v>DLC_CLOCKWORK_CITY</v>
      </c>
      <c r="P641" s="3" t="str">
        <f>VLOOKUP(N641,'LibSets constants'!$A$2:$C$999,3,FALSE)</f>
        <v>Clockwork City</v>
      </c>
    </row>
    <row r="642" spans="1:16" x14ac:dyDescent="0.25">
      <c r="A642" s="13">
        <v>1005</v>
      </c>
      <c r="B642" s="5">
        <f>VLOOKUP(A642,'ESO dumped ZoneData'!$A$3:$F$9999,2,FALSE)</f>
        <v>609</v>
      </c>
      <c r="C642" s="5">
        <f>VLOOKUP(A642,'ESO dumped ZoneData'!$A$3:$F$9999,3,FALSE)</f>
        <v>1005</v>
      </c>
      <c r="D642" s="3" t="str">
        <f>VLOOKUP(A642,'ESO dumped ZoneData'!$A$3:$F$9999,4,FALSE)</f>
        <v>Das Linchal-Großanwesen</v>
      </c>
      <c r="E642" s="3" t="str">
        <f>VLOOKUP(A642,'ESO dumped ZoneData'!$A$3:$F$9999,5,FALSE)</f>
        <v>Linchal Grand Manor</v>
      </c>
      <c r="F642" s="3" t="str">
        <f>VLOOKUP(A642,'ESO dumped ZoneData'!$A$3:$F$9999,6,FALSE)</f>
        <v>Le Grand manoir de Linchal</v>
      </c>
      <c r="G642" s="3" t="str">
        <f t="array" ref="G642">IF(OR(EXACT(A642,'ESO Dungeon constants'!$F$3:$F$987)),"X","")</f>
        <v/>
      </c>
      <c r="H642" s="3" t="str">
        <f t="shared" si="60"/>
        <v>X</v>
      </c>
      <c r="I642" s="3" t="str">
        <f t="shared" si="57"/>
        <v/>
      </c>
      <c r="J642" s="3" t="str">
        <f t="shared" si="58"/>
        <v/>
      </c>
      <c r="K642" s="3" t="str">
        <f t="shared" si="59"/>
        <v/>
      </c>
      <c r="L642" s="21">
        <f t="shared" si="61"/>
        <v>1005</v>
      </c>
      <c r="M642" s="21">
        <f t="shared" si="62"/>
        <v>1005</v>
      </c>
      <c r="N642">
        <v>0</v>
      </c>
      <c r="O642" s="3" t="str">
        <f>VLOOKUP(N642,'LibSets constants'!$A$2:$B$999,2,FALSE)</f>
        <v>DLC_BASE_GAME</v>
      </c>
      <c r="P642" s="3" t="str">
        <f>VLOOKUP(N642,'LibSets constants'!$A$2:$C$999,3,FALSE)</f>
        <v>Included in base game</v>
      </c>
    </row>
    <row r="643" spans="1:16" x14ac:dyDescent="0.25">
      <c r="A643" s="13">
        <v>1006</v>
      </c>
      <c r="B643" s="5">
        <f>VLOOKUP(A643,'ESO dumped ZoneData'!$A$3:$F$9999,2,FALSE)</f>
        <v>610</v>
      </c>
      <c r="C643" s="5">
        <f>VLOOKUP(A643,'ESO dumped ZoneData'!$A$3:$F$9999,3,FALSE)</f>
        <v>3</v>
      </c>
      <c r="D643" s="3" t="str">
        <f>VLOOKUP(A643,'ESO dumped ZoneData'!$A$3:$F$9999,4,FALSE)</f>
        <v>Verlassene Hexenhütte</v>
      </c>
      <c r="E643" s="3" t="str">
        <f>VLOOKUP(A643,'ESO dumped ZoneData'!$A$3:$F$9999,5,FALSE)</f>
        <v>Exorcised Coven Cottage</v>
      </c>
      <c r="F643" s="3" t="str">
        <f>VLOOKUP(A643,'ESO dumped ZoneData'!$A$3:$F$9999,6,FALSE)</f>
        <v>Le cottage de la congrégation exorcisé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57"/>
        <v>Glenumbra</v>
      </c>
      <c r="J643" s="3" t="str">
        <f t="shared" si="58"/>
        <v>Glenumbra</v>
      </c>
      <c r="K643" s="3" t="str">
        <f t="shared" si="59"/>
        <v>La Glénumbrie</v>
      </c>
      <c r="L643" s="21">
        <f t="shared" si="61"/>
        <v>1006</v>
      </c>
      <c r="M643" s="21">
        <f t="shared" si="62"/>
        <v>3</v>
      </c>
      <c r="N643">
        <v>0</v>
      </c>
      <c r="O643" s="3" t="str">
        <f>VLOOKUP(N643,'LibSets constants'!$A$2:$B$999,2,FALSE)</f>
        <v>DLC_BASE_GAME</v>
      </c>
      <c r="P643" s="3" t="str">
        <f>VLOOKUP(N643,'LibSets constants'!$A$2:$C$999,3,FALSE)</f>
        <v>Included in base game</v>
      </c>
    </row>
    <row r="644" spans="1:16" x14ac:dyDescent="0.25">
      <c r="A644" s="13">
        <v>1007</v>
      </c>
      <c r="B644" s="5">
        <f>VLOOKUP(A644,'ESO dumped ZoneData'!$A$3:$F$9999,2,FALSE)</f>
        <v>611</v>
      </c>
      <c r="C644" s="5">
        <f>VLOOKUP(A644,'ESO dumped ZoneData'!$A$3:$F$9999,3,FALSE)</f>
        <v>888</v>
      </c>
      <c r="D644" s="3" t="str">
        <f>VLOOKUP(A644,'ESO dumped ZoneData'!$A$3:$F$9999,4,FALSE)</f>
        <v>Hakkvilds hohe Halle</v>
      </c>
      <c r="E644" s="3" t="str">
        <f>VLOOKUP(A644,'ESO dumped ZoneData'!$A$3:$F$9999,5,FALSE)</f>
        <v>Hakkvild's High Hall</v>
      </c>
      <c r="F644" s="3" t="str">
        <f>VLOOKUP(A644,'ESO dumped ZoneData'!$A$3:$F$9999,6,FALSE)</f>
        <v>Le Château de Hakkvild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ref="I644:I707" si="63">IF(A644&lt;&gt;C644,VLOOKUP(C644,$A$2:$D$9998,4,FALSE),"")</f>
        <v>Kargstein</v>
      </c>
      <c r="J644" s="3" t="str">
        <f t="shared" ref="J644:J707" si="64">IF(A644&lt;&gt;C644,VLOOKUP(C644,$A$2:$E$9998,5,FALSE),"")</f>
        <v>Craglorn</v>
      </c>
      <c r="K644" s="3" t="str">
        <f t="shared" ref="K644:K707" si="65">IF(A644&lt;&gt;C644,VLOOKUP(C644,$A$2:$F$9998,6,FALSE),"")</f>
        <v>Raidelorn</v>
      </c>
      <c r="L644" s="21">
        <f t="shared" si="61"/>
        <v>1007</v>
      </c>
      <c r="M644" s="21">
        <f t="shared" si="62"/>
        <v>888</v>
      </c>
      <c r="N644">
        <v>0</v>
      </c>
      <c r="O644" s="3" t="str">
        <f>VLOOKUP(N644,'LibSets constants'!$A$2:$B$999,2,FALSE)</f>
        <v>DLC_BASE_GAME</v>
      </c>
      <c r="P644" s="3" t="str">
        <f>VLOOKUP(N644,'LibSets constants'!$A$2:$C$999,3,FALSE)</f>
        <v>Included in base game</v>
      </c>
    </row>
    <row r="645" spans="1:16" x14ac:dyDescent="0.25">
      <c r="A645" s="13">
        <v>1008</v>
      </c>
      <c r="B645" s="5">
        <f>VLOOKUP(A645,'ESO dumped ZoneData'!$A$3:$F$9999,2,FALSE)</f>
        <v>612</v>
      </c>
      <c r="C645" s="5">
        <f>VLOOKUP(A645,'ESO dumped ZoneData'!$A$3:$F$9999,3,FALSE)</f>
        <v>347</v>
      </c>
      <c r="D645" s="3" t="str">
        <f>VLOOKUP(A645,'ESO dumped ZoneData'!$A$3:$F$9999,4,FALSE)</f>
        <v>Das surreale Fleckchen</v>
      </c>
      <c r="E645" s="3" t="str">
        <f>VLOOKUP(A645,'ESO dumped ZoneData'!$A$3:$F$9999,5,FALSE)</f>
        <v>Coldharbour Surreal Estate</v>
      </c>
      <c r="F645" s="3" t="str">
        <f>VLOOKUP(A645,'ESO dumped ZoneData'!$A$3:$F$9999,6,FALSE)</f>
        <v>Propriété surréaliste de Havreglace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3"/>
        <v>Kalthafen</v>
      </c>
      <c r="J645" s="3" t="str">
        <f t="shared" si="64"/>
        <v>Coldharbour</v>
      </c>
      <c r="K645" s="3" t="str">
        <f t="shared" si="65"/>
        <v>Havreglace</v>
      </c>
      <c r="L645" s="21">
        <f t="shared" si="61"/>
        <v>1008</v>
      </c>
      <c r="M645" s="21">
        <f t="shared" si="62"/>
        <v>347</v>
      </c>
      <c r="N645">
        <v>0</v>
      </c>
      <c r="O645" s="3" t="str">
        <f>VLOOKUP(N645,'LibSets constants'!$A$2:$B$999,2,FALSE)</f>
        <v>DLC_BASE_GAME</v>
      </c>
      <c r="P645" s="3" t="str">
        <f>VLOOKUP(N645,'LibSets constants'!$A$2:$C$999,3,FALSE)</f>
        <v>Included in base game</v>
      </c>
    </row>
    <row r="646" spans="1:16" x14ac:dyDescent="0.25">
      <c r="A646" s="13">
        <v>1009</v>
      </c>
      <c r="B646" s="5">
        <f>VLOOKUP(A646,'ESO dumped ZoneData'!$A$3:$F$9999,2,FALSE)</f>
        <v>613</v>
      </c>
      <c r="C646" s="5">
        <f>VLOOKUP(A646,'ESO dumped ZoneData'!$A$3:$F$9999,3,FALSE)</f>
        <v>92</v>
      </c>
      <c r="D646" s="3" t="str">
        <f>VLOOKUP(A646,'ESO dumped ZoneData'!$A$3:$F$9999,4,FALSE)</f>
        <v>Der Krallenhort</v>
      </c>
      <c r="E646" s="3" t="str">
        <f>VLOOKUP(A646,'ESO dumped ZoneData'!$A$3:$F$9999,5,FALSE)</f>
        <v>Fang Lair</v>
      </c>
      <c r="F646" s="3" t="str">
        <f>VLOOKUP(A646,'ESO dumped ZoneData'!$A$3:$F$9999,6,FALSE)</f>
        <v>Le Repaire du croc</v>
      </c>
      <c r="G646" s="3" t="str">
        <f t="array" ref="G646">IF(OR(EXACT(A646,'ESO Dungeon constants'!$F$3:$F$987)),"X","")</f>
        <v>X</v>
      </c>
      <c r="H646" s="3" t="str">
        <f t="shared" si="60"/>
        <v/>
      </c>
      <c r="I646" s="3" t="str">
        <f t="shared" si="63"/>
        <v>Bangkorai</v>
      </c>
      <c r="J646" s="3" t="str">
        <f t="shared" si="64"/>
        <v>Bangkorai</v>
      </c>
      <c r="K646" s="3" t="str">
        <f t="shared" si="65"/>
        <v>Bangkoraï</v>
      </c>
      <c r="L646" s="21">
        <f t="shared" si="61"/>
        <v>1009</v>
      </c>
      <c r="M646" s="21">
        <f t="shared" si="62"/>
        <v>92</v>
      </c>
      <c r="N646">
        <v>0</v>
      </c>
      <c r="O646" s="3" t="str">
        <f>VLOOKUP(N646,'LibSets constants'!$A$2:$B$999,2,FALSE)</f>
        <v>DLC_BASE_GAME</v>
      </c>
      <c r="P646" s="3" t="str">
        <f>VLOOKUP(N646,'LibSets constants'!$A$2:$C$999,3,FALSE)</f>
        <v>Included in base game</v>
      </c>
    </row>
    <row r="647" spans="1:16" x14ac:dyDescent="0.25">
      <c r="A647" s="13">
        <v>1010</v>
      </c>
      <c r="B647" s="5">
        <f>VLOOKUP(A647,'ESO dumped ZoneData'!$A$3:$F$9999,2,FALSE)</f>
        <v>614</v>
      </c>
      <c r="C647" s="5">
        <f>VLOOKUP(A647,'ESO dumped ZoneData'!$A$3:$F$9999,3,FALSE)</f>
        <v>19</v>
      </c>
      <c r="D647" s="3" t="str">
        <f>VLOOKUP(A647,'ESO dumped ZoneData'!$A$3:$F$9999,4,FALSE)</f>
        <v>Der Gipfel der Schuppenruferin</v>
      </c>
      <c r="E647" s="3" t="str">
        <f>VLOOKUP(A647,'ESO dumped ZoneData'!$A$3:$F$9999,5,FALSE)</f>
        <v>Scalecaller Peak</v>
      </c>
      <c r="F647" s="3" t="str">
        <f>VLOOKUP(A647,'ESO dumped ZoneData'!$A$3:$F$9999,6,FALSE)</f>
        <v>Le Pic de la Mandécailles</v>
      </c>
      <c r="G647" s="3" t="str">
        <f t="array" ref="G647">IF(OR(EXACT(A647,'ESO Dungeon constants'!$F$3:$F$987)),"X","")</f>
        <v>X</v>
      </c>
      <c r="H647" s="3" t="str">
        <f t="shared" si="60"/>
        <v/>
      </c>
      <c r="I647" s="3" t="str">
        <f t="shared" si="63"/>
        <v>Sturmhafen</v>
      </c>
      <c r="J647" s="3" t="str">
        <f t="shared" si="64"/>
        <v>Stormhaven</v>
      </c>
      <c r="K647" s="3" t="str">
        <f t="shared" si="65"/>
        <v>Havre-tempête</v>
      </c>
      <c r="L647" s="21">
        <f t="shared" si="61"/>
        <v>1010</v>
      </c>
      <c r="M647" s="21">
        <f t="shared" si="62"/>
        <v>19</v>
      </c>
      <c r="N647">
        <v>0</v>
      </c>
      <c r="O647" s="3" t="str">
        <f>VLOOKUP(N647,'LibSets constants'!$A$2:$B$999,2,FALSE)</f>
        <v>DLC_BASE_GAME</v>
      </c>
      <c r="P647" s="3" t="str">
        <f>VLOOKUP(N647,'LibSets constants'!$A$2:$C$999,3,FALSE)</f>
        <v>Included in base game</v>
      </c>
    </row>
    <row r="648" spans="1:16" x14ac:dyDescent="0.25">
      <c r="A648" s="13">
        <v>1011</v>
      </c>
      <c r="B648" s="5">
        <f>VLOOKUP(A648,'ESO dumped ZoneData'!$A$3:$F$9999,2,FALSE)</f>
        <v>615</v>
      </c>
      <c r="C648" s="5">
        <f>VLOOKUP(A648,'ESO dumped ZoneData'!$A$3:$F$9999,3,FALSE)</f>
        <v>1011</v>
      </c>
      <c r="D648" s="3" t="str">
        <f>VLOOKUP(A648,'ESO dumped ZoneData'!$A$3:$F$9999,4,FALSE)</f>
        <v>Sommersend</v>
      </c>
      <c r="E648" s="3" t="str">
        <f>VLOOKUP(A648,'ESO dumped ZoneData'!$A$3:$F$9999,5,FALSE)</f>
        <v>Summerset</v>
      </c>
      <c r="F648" s="3" t="str">
        <f>VLOOKUP(A648,'ESO dumped ZoneData'!$A$3:$F$9999,6,FALSE)</f>
        <v>Le Couchant</v>
      </c>
      <c r="G648" s="3" t="str">
        <f t="array" ref="G648">IF(OR(EXACT(A648,'ESO Dungeon constants'!$F$3:$F$987)),"X","")</f>
        <v/>
      </c>
      <c r="H648" s="3" t="str">
        <f t="shared" si="60"/>
        <v>X</v>
      </c>
      <c r="I648" s="3" t="str">
        <f t="shared" si="63"/>
        <v/>
      </c>
      <c r="J648" s="3" t="str">
        <f t="shared" si="64"/>
        <v/>
      </c>
      <c r="K648" s="3" t="str">
        <f t="shared" si="65"/>
        <v/>
      </c>
      <c r="L648" s="21">
        <f t="shared" si="61"/>
        <v>1011</v>
      </c>
      <c r="M648" s="21">
        <f t="shared" si="62"/>
        <v>1011</v>
      </c>
      <c r="N648">
        <v>10</v>
      </c>
      <c r="O648" s="3" t="str">
        <f>VLOOKUP(N648,'LibSets constants'!$A$2:$B$999,2,FALSE)</f>
        <v>DLC_SUMMERSET</v>
      </c>
      <c r="P648" s="3" t="str">
        <f>VLOOKUP(N648,'LibSets constants'!$A$2:$C$999,3,FALSE)</f>
        <v>Summerset</v>
      </c>
    </row>
    <row r="649" spans="1:16" x14ac:dyDescent="0.25">
      <c r="A649" s="13">
        <v>1012</v>
      </c>
      <c r="B649" s="5">
        <f>VLOOKUP(A649,'ESO dumped ZoneData'!$A$3:$F$9999,2,FALSE)</f>
        <v>616</v>
      </c>
      <c r="C649" s="5">
        <f>VLOOKUP(A649,'ESO dumped ZoneData'!$A$3:$F$9999,3,FALSE)</f>
        <v>381</v>
      </c>
      <c r="D649" s="3" t="str">
        <f>VLOOKUP(A649,'ESO dumped ZoneData'!$A$3:$F$9999,4,FALSE)</f>
        <v>Der Spiralstrang</v>
      </c>
      <c r="E649" s="3" t="str">
        <f>VLOOKUP(A649,'ESO dumped ZoneData'!$A$3:$F$9999,5,FALSE)</f>
        <v>The Spiral Skein</v>
      </c>
      <c r="F649" s="3" t="str">
        <f>VLOOKUP(A649,'ESO dumped ZoneData'!$A$3:$F$9999,6,FALSE)</f>
        <v>L'écheveau spirale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3"/>
        <v>Auridon</v>
      </c>
      <c r="J649" s="3" t="str">
        <f t="shared" si="64"/>
        <v>Auridon</v>
      </c>
      <c r="K649" s="3" t="str">
        <f t="shared" si="65"/>
        <v>Auridia</v>
      </c>
      <c r="L649" s="21">
        <f t="shared" si="61"/>
        <v>1012</v>
      </c>
      <c r="M649" s="21">
        <f t="shared" si="62"/>
        <v>381</v>
      </c>
      <c r="N649">
        <v>0</v>
      </c>
      <c r="O649" s="3" t="str">
        <f>VLOOKUP(N649,'LibSets constants'!$A$2:$B$999,2,FALSE)</f>
        <v>DLC_BASE_GAME</v>
      </c>
      <c r="P649" s="3" t="str">
        <f>VLOOKUP(N649,'LibSets constants'!$A$2:$C$999,3,FALSE)</f>
        <v>Included in base game</v>
      </c>
    </row>
    <row r="650" spans="1:16" x14ac:dyDescent="0.25">
      <c r="A650" s="13">
        <v>1013</v>
      </c>
      <c r="B650" s="5">
        <f>VLOOKUP(A650,'ESO dumped ZoneData'!$A$3:$F$9999,2,FALSE)</f>
        <v>617</v>
      </c>
      <c r="C650" s="5">
        <f>VLOOKUP(A650,'ESO dumped ZoneData'!$A$3:$F$9999,3,FALSE)</f>
        <v>1011</v>
      </c>
      <c r="D650" s="3" t="str">
        <f>VLOOKUP(A650,'ESO dumped ZoneData'!$A$3:$F$9999,4,FALSE)</f>
        <v>Eldbur-Heiligtum</v>
      </c>
      <c r="E650" s="3" t="str">
        <f>VLOOKUP(A650,'ESO dumped ZoneData'!$A$3:$F$9999,5,FALSE)</f>
        <v>Eldbur Sanctuary</v>
      </c>
      <c r="F650" s="3" t="str">
        <f>VLOOKUP(A650,'ESO dumped ZoneData'!$A$3:$F$9999,6,FALSE)</f>
        <v>Sanctuaire d'Eldbur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3"/>
        <v>Sommersend</v>
      </c>
      <c r="J650" s="3" t="str">
        <f t="shared" si="64"/>
        <v>Summerset</v>
      </c>
      <c r="K650" s="3" t="str">
        <f t="shared" si="65"/>
        <v>Le Couchant</v>
      </c>
      <c r="L650" s="21">
        <f t="shared" si="61"/>
        <v>1013</v>
      </c>
      <c r="M650" s="21">
        <f t="shared" si="62"/>
        <v>1011</v>
      </c>
      <c r="N650">
        <v>10</v>
      </c>
      <c r="O650" s="3" t="str">
        <f>VLOOKUP(N650,'LibSets constants'!$A$2:$B$999,2,FALSE)</f>
        <v>DLC_SUMMERSET</v>
      </c>
      <c r="P650" s="3" t="str">
        <f>VLOOKUP(N650,'LibSets constants'!$A$2:$C$999,3,FALSE)</f>
        <v>Summerset</v>
      </c>
    </row>
    <row r="651" spans="1:16" x14ac:dyDescent="0.25">
      <c r="A651" s="13">
        <v>1014</v>
      </c>
      <c r="B651" s="5">
        <f>VLOOKUP(A651,'ESO dumped ZoneData'!$A$3:$F$9999,2,FALSE)</f>
        <v>618</v>
      </c>
      <c r="C651" s="5">
        <f>VLOOKUP(A651,'ESO dumped ZoneData'!$A$3:$F$9999,3,FALSE)</f>
        <v>1011</v>
      </c>
      <c r="D651" s="3" t="str">
        <f>VLOOKUP(A651,'ESO dumped ZoneData'!$A$3:$F$9999,4,FALSE)</f>
        <v>Tor-Hame-Khard</v>
      </c>
      <c r="E651" s="3" t="str">
        <f>VLOOKUP(A651,'ESO dumped ZoneData'!$A$3:$F$9999,5,FALSE)</f>
        <v>Tor-Hame-Khard</v>
      </c>
      <c r="F651" s="3" t="str">
        <f>VLOOKUP(A651,'ESO dumped ZoneData'!$A$3:$F$9999,6,FALSE)</f>
        <v>Tor-Hame-Khard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3"/>
        <v>Sommersend</v>
      </c>
      <c r="J651" s="3" t="str">
        <f t="shared" si="64"/>
        <v>Summerset</v>
      </c>
      <c r="K651" s="3" t="str">
        <f t="shared" si="65"/>
        <v>Le Couchant</v>
      </c>
      <c r="L651" s="21">
        <f t="shared" si="61"/>
        <v>1014</v>
      </c>
      <c r="M651" s="21">
        <f t="shared" si="62"/>
        <v>1011</v>
      </c>
      <c r="N651">
        <v>10</v>
      </c>
      <c r="O651" s="3" t="str">
        <f>VLOOKUP(N651,'LibSets constants'!$A$2:$B$999,2,FALSE)</f>
        <v>DLC_SUMMERSET</v>
      </c>
      <c r="P651" s="3" t="str">
        <f>VLOOKUP(N651,'LibSets constants'!$A$2:$C$999,3,FALSE)</f>
        <v>Summerset</v>
      </c>
    </row>
    <row r="652" spans="1:16" x14ac:dyDescent="0.25">
      <c r="A652" s="13">
        <v>1015</v>
      </c>
      <c r="B652" s="5">
        <f>VLOOKUP(A652,'ESO dumped ZoneData'!$A$3:$F$9999,2,FALSE)</f>
        <v>619</v>
      </c>
      <c r="C652" s="5">
        <f>VLOOKUP(A652,'ESO dumped ZoneData'!$A$3:$F$9999,3,FALSE)</f>
        <v>1011</v>
      </c>
      <c r="D652" s="3" t="str">
        <f>VLOOKUP(A652,'ESO dumped ZoneData'!$A$3:$F$9999,4,FALSE)</f>
        <v>Die Grotte von Eton Nir</v>
      </c>
      <c r="E652" s="3" t="str">
        <f>VLOOKUP(A652,'ESO dumped ZoneData'!$A$3:$F$9999,5,FALSE)</f>
        <v>Eton Nir Grotto</v>
      </c>
      <c r="F652" s="3" t="str">
        <f>VLOOKUP(A652,'ESO dumped ZoneData'!$A$3:$F$9999,6,FALSE)</f>
        <v>La grotte d'Eton Nir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3"/>
        <v>Sommersend</v>
      </c>
      <c r="J652" s="3" t="str">
        <f t="shared" si="64"/>
        <v>Summerset</v>
      </c>
      <c r="K652" s="3" t="str">
        <f t="shared" si="65"/>
        <v>Le Couchant</v>
      </c>
      <c r="L652" s="21">
        <f t="shared" si="61"/>
        <v>1015</v>
      </c>
      <c r="M652" s="21">
        <f t="shared" si="62"/>
        <v>1011</v>
      </c>
      <c r="N652">
        <v>10</v>
      </c>
      <c r="O652" s="3" t="str">
        <f>VLOOKUP(N652,'LibSets constants'!$A$2:$B$999,2,FALSE)</f>
        <v>DLC_SUMMERSET</v>
      </c>
      <c r="P652" s="3" t="str">
        <f>VLOOKUP(N652,'LibSets constants'!$A$2:$C$999,3,FALSE)</f>
        <v>Summerset</v>
      </c>
    </row>
    <row r="653" spans="1:16" x14ac:dyDescent="0.25">
      <c r="A653" s="13">
        <v>1016</v>
      </c>
      <c r="B653" s="5">
        <f>VLOOKUP(A653,'ESO dumped ZoneData'!$A$3:$F$9999,2,FALSE)</f>
        <v>620</v>
      </c>
      <c r="C653" s="5">
        <f>VLOOKUP(A653,'ESO dumped ZoneData'!$A$3:$F$9999,3,FALSE)</f>
        <v>1011</v>
      </c>
      <c r="D653" s="3" t="str">
        <f>VLOOKUP(A653,'ESO dumped ZoneData'!$A$3:$F$9999,4,FALSE)</f>
        <v>Das Verrätergewölbe</v>
      </c>
      <c r="E653" s="3" t="str">
        <f>VLOOKUP(A653,'ESO dumped ZoneData'!$A$3:$F$9999,5,FALSE)</f>
        <v>Traitor's Vault</v>
      </c>
      <c r="F653" s="3" t="str">
        <f>VLOOKUP(A653,'ESO dumped ZoneData'!$A$3:$F$9999,6,FALSE)</f>
        <v>La crypte du Traître</v>
      </c>
      <c r="G653" s="3" t="str">
        <f t="array" ref="G653">IF(OR(EXACT(A653,'ESO Dungeon constants'!$F$3:$F$987)),"X","")</f>
        <v/>
      </c>
      <c r="H653" s="3" t="str">
        <f t="shared" si="60"/>
        <v/>
      </c>
      <c r="I653" s="3" t="str">
        <f t="shared" si="63"/>
        <v>Sommersend</v>
      </c>
      <c r="J653" s="3" t="str">
        <f t="shared" si="64"/>
        <v>Summerset</v>
      </c>
      <c r="K653" s="3" t="str">
        <f t="shared" si="65"/>
        <v>Le Couchant</v>
      </c>
      <c r="L653" s="21">
        <f t="shared" si="61"/>
        <v>1016</v>
      </c>
      <c r="M653" s="21">
        <f t="shared" si="62"/>
        <v>1011</v>
      </c>
      <c r="N653">
        <v>10</v>
      </c>
      <c r="O653" s="3" t="str">
        <f>VLOOKUP(N653,'LibSets constants'!$A$2:$B$999,2,FALSE)</f>
        <v>DLC_SUMMERSET</v>
      </c>
      <c r="P653" s="3" t="str">
        <f>VLOOKUP(N653,'LibSets constants'!$A$2:$C$999,3,FALSE)</f>
        <v>Summerset</v>
      </c>
    </row>
    <row r="654" spans="1:16" x14ac:dyDescent="0.25">
      <c r="A654" s="13">
        <v>1017</v>
      </c>
      <c r="B654" s="5">
        <f>VLOOKUP(A654,'ESO dumped ZoneData'!$A$3:$F$9999,2,FALSE)</f>
        <v>621</v>
      </c>
      <c r="C654" s="5">
        <f>VLOOKUP(A654,'ESO dumped ZoneData'!$A$3:$F$9999,3,FALSE)</f>
        <v>1011</v>
      </c>
      <c r="D654" s="3" t="str">
        <f>VLOOKUP(A654,'ESO dumped ZoneData'!$A$3:$F$9999,4,FALSE)</f>
        <v>Hain des Archonten</v>
      </c>
      <c r="E654" s="3" t="str">
        <f>VLOOKUP(A654,'ESO dumped ZoneData'!$A$3:$F$9999,5,FALSE)</f>
        <v>Archon's Grove</v>
      </c>
      <c r="F654" s="3" t="str">
        <f>VLOOKUP(A654,'ESO dumped ZoneData'!$A$3:$F$9999,6,FALSE)</f>
        <v>Le Bosquet de l'Archonte</v>
      </c>
      <c r="G654" s="3" t="str">
        <f t="array" ref="G654">IF(OR(EXACT(A654,'ESO Dungeon constants'!$F$3:$F$987)),"X","")</f>
        <v/>
      </c>
      <c r="H654" s="3" t="str">
        <f t="shared" si="60"/>
        <v/>
      </c>
      <c r="I654" s="3" t="str">
        <f t="shared" si="63"/>
        <v>Sommersend</v>
      </c>
      <c r="J654" s="3" t="str">
        <f t="shared" si="64"/>
        <v>Summerset</v>
      </c>
      <c r="K654" s="3" t="str">
        <f t="shared" si="65"/>
        <v>Le Couchant</v>
      </c>
      <c r="L654" s="21">
        <f t="shared" si="61"/>
        <v>1017</v>
      </c>
      <c r="M654" s="21">
        <f t="shared" si="62"/>
        <v>1011</v>
      </c>
      <c r="N654">
        <v>10</v>
      </c>
      <c r="O654" s="3" t="str">
        <f>VLOOKUP(N654,'LibSets constants'!$A$2:$B$999,2,FALSE)</f>
        <v>DLC_SUMMERSET</v>
      </c>
      <c r="P654" s="3" t="str">
        <f>VLOOKUP(N654,'LibSets constants'!$A$2:$C$999,3,FALSE)</f>
        <v>Summerset</v>
      </c>
    </row>
    <row r="655" spans="1:16" x14ac:dyDescent="0.25">
      <c r="A655" s="13">
        <v>1018</v>
      </c>
      <c r="B655" s="5">
        <f>VLOOKUP(A655,'ESO dumped ZoneData'!$A$3:$F$9999,2,FALSE)</f>
        <v>622</v>
      </c>
      <c r="C655" s="5">
        <f>VLOOKUP(A655,'ESO dumped ZoneData'!$A$3:$F$9999,3,FALSE)</f>
        <v>1011</v>
      </c>
      <c r="D655" s="3" t="str">
        <f>VLOOKUP(A655,'ESO dumped ZoneData'!$A$3:$F$9999,4,FALSE)</f>
        <v>Der Königshafenpass</v>
      </c>
      <c r="E655" s="3" t="str">
        <f>VLOOKUP(A655,'ESO dumped ZoneData'!$A$3:$F$9999,5,FALSE)</f>
        <v>King's Haven Pass</v>
      </c>
      <c r="F655" s="3" t="str">
        <f>VLOOKUP(A655,'ESO dumped ZoneData'!$A$3:$F$9999,6,FALSE)</f>
        <v>Le Col d'Havréal</v>
      </c>
      <c r="G655" s="3" t="str">
        <f t="array" ref="G655">IF(OR(EXACT(A655,'ESO Dungeon constants'!$F$3:$F$987)),"X","")</f>
        <v/>
      </c>
      <c r="H655" s="3" t="str">
        <f t="shared" si="60"/>
        <v/>
      </c>
      <c r="I655" s="3" t="str">
        <f t="shared" si="63"/>
        <v>Sommersend</v>
      </c>
      <c r="J655" s="3" t="str">
        <f t="shared" si="64"/>
        <v>Summerset</v>
      </c>
      <c r="K655" s="3" t="str">
        <f t="shared" si="65"/>
        <v>Le Couchant</v>
      </c>
      <c r="L655" s="21">
        <f t="shared" si="61"/>
        <v>1018</v>
      </c>
      <c r="M655" s="21">
        <f t="shared" si="62"/>
        <v>1011</v>
      </c>
      <c r="N655">
        <v>10</v>
      </c>
      <c r="O655" s="3" t="str">
        <f>VLOOKUP(N655,'LibSets constants'!$A$2:$B$999,2,FALSE)</f>
        <v>DLC_SUMMERSET</v>
      </c>
      <c r="P655" s="3" t="str">
        <f>VLOOKUP(N655,'LibSets constants'!$A$2:$C$999,3,FALSE)</f>
        <v>Summerset</v>
      </c>
    </row>
    <row r="656" spans="1:16" x14ac:dyDescent="0.25">
      <c r="A656" s="13">
        <v>1019</v>
      </c>
      <c r="B656" s="5">
        <f>VLOOKUP(A656,'ESO dumped ZoneData'!$A$3:$F$9999,2,FALSE)</f>
        <v>623</v>
      </c>
      <c r="C656" s="5">
        <f>VLOOKUP(A656,'ESO dumped ZoneData'!$A$3:$F$9999,3,FALSE)</f>
        <v>1011</v>
      </c>
      <c r="D656" s="3" t="str">
        <f>VLOOKUP(A656,'ESO dumped ZoneData'!$A$3:$F$9999,4,FALSE)</f>
        <v>Korallwasten</v>
      </c>
      <c r="E656" s="3" t="str">
        <f>VLOOKUP(A656,'ESO dumped ZoneData'!$A$3:$F$9999,5,FALSE)</f>
        <v>Wasten Coraldale</v>
      </c>
      <c r="F656" s="3" t="str">
        <f>VLOOKUP(A656,'ESO dumped ZoneData'!$A$3:$F$9999,6,FALSE)</f>
        <v>Le Val-Corail Gâté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3"/>
        <v>Sommersend</v>
      </c>
      <c r="J656" s="3" t="str">
        <f t="shared" si="64"/>
        <v>Summerset</v>
      </c>
      <c r="K656" s="3" t="str">
        <f t="shared" si="65"/>
        <v>Le Couchant</v>
      </c>
      <c r="L656" s="21">
        <f t="shared" si="61"/>
        <v>1019</v>
      </c>
      <c r="M656" s="21">
        <f t="shared" si="62"/>
        <v>1011</v>
      </c>
      <c r="N656">
        <v>10</v>
      </c>
      <c r="O656" s="3" t="str">
        <f>VLOOKUP(N656,'LibSets constants'!$A$2:$B$999,2,FALSE)</f>
        <v>DLC_SUMMERSET</v>
      </c>
      <c r="P656" s="3" t="str">
        <f>VLOOKUP(N656,'LibSets constants'!$A$2:$C$999,3,FALSE)</f>
        <v>Summerset</v>
      </c>
    </row>
    <row r="657" spans="1:16" x14ac:dyDescent="0.25">
      <c r="A657" s="13">
        <v>1020</v>
      </c>
      <c r="B657" s="5">
        <f>VLOOKUP(A657,'ESO dumped ZoneData'!$A$3:$F$9999,2,FALSE)</f>
        <v>624</v>
      </c>
      <c r="C657" s="5">
        <f>VLOOKUP(A657,'ESO dumped ZoneData'!$A$3:$F$9999,3,FALSE)</f>
        <v>1011</v>
      </c>
      <c r="D657" s="3" t="str">
        <f>VLOOKUP(A657,'ESO dumped ZoneData'!$A$3:$F$9999,4,FALSE)</f>
        <v>Karnwasten</v>
      </c>
      <c r="E657" s="3" t="str">
        <f>VLOOKUP(A657,'ESO dumped ZoneData'!$A$3:$F$9999,5,FALSE)</f>
        <v>Karnwasten</v>
      </c>
      <c r="F657" s="3" t="str">
        <f>VLOOKUP(A657,'ESO dumped ZoneData'!$A$3:$F$9999,6,FALSE)</f>
        <v>Gastecairn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3"/>
        <v>Sommersend</v>
      </c>
      <c r="J657" s="3" t="str">
        <f t="shared" si="64"/>
        <v>Summerset</v>
      </c>
      <c r="K657" s="3" t="str">
        <f t="shared" si="65"/>
        <v>Le Couchant</v>
      </c>
      <c r="L657" s="21">
        <f t="shared" si="61"/>
        <v>1020</v>
      </c>
      <c r="M657" s="21">
        <f t="shared" si="62"/>
        <v>1011</v>
      </c>
      <c r="N657">
        <v>10</v>
      </c>
      <c r="O657" s="3" t="str">
        <f>VLOOKUP(N657,'LibSets constants'!$A$2:$B$999,2,FALSE)</f>
        <v>DLC_SUMMERSET</v>
      </c>
      <c r="P657" s="3" t="str">
        <f>VLOOKUP(N657,'LibSets constants'!$A$2:$C$999,3,FALSE)</f>
        <v>Summerset</v>
      </c>
    </row>
    <row r="658" spans="1:16" x14ac:dyDescent="0.25">
      <c r="A658" s="13">
        <v>1021</v>
      </c>
      <c r="B658" s="5">
        <f>VLOOKUP(A658,'ESO dumped ZoneData'!$A$3:$F$9999,2,FALSE)</f>
        <v>625</v>
      </c>
      <c r="C658" s="5">
        <f>VLOOKUP(A658,'ESO dumped ZoneData'!$A$3:$F$9999,3,FALSE)</f>
        <v>1011</v>
      </c>
      <c r="D658" s="3" t="str">
        <f>VLOOKUP(A658,'ESO dumped ZoneData'!$A$3:$F$9999,4,FALSE)</f>
        <v>Sonnenfeste</v>
      </c>
      <c r="E658" s="3" t="str">
        <f>VLOOKUP(A658,'ESO dumped ZoneData'!$A$3:$F$9999,5,FALSE)</f>
        <v>Sunhold</v>
      </c>
      <c r="F658" s="3" t="str">
        <f>VLOOKUP(A658,'ESO dumped ZoneData'!$A$3:$F$9999,6,FALSE)</f>
        <v>Soltenure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3"/>
        <v>Sommersend</v>
      </c>
      <c r="J658" s="3" t="str">
        <f t="shared" si="64"/>
        <v>Summerset</v>
      </c>
      <c r="K658" s="3" t="str">
        <f t="shared" si="65"/>
        <v>Le Couchant</v>
      </c>
      <c r="L658" s="21">
        <f t="shared" si="61"/>
        <v>1021</v>
      </c>
      <c r="M658" s="21">
        <f t="shared" si="62"/>
        <v>1011</v>
      </c>
      <c r="N658">
        <v>10</v>
      </c>
      <c r="O658" s="3" t="str">
        <f>VLOOKUP(N658,'LibSets constants'!$A$2:$B$999,2,FALSE)</f>
        <v>DLC_SUMMERSET</v>
      </c>
      <c r="P658" s="3" t="str">
        <f>VLOOKUP(N658,'LibSets constants'!$A$2:$C$999,3,FALSE)</f>
        <v>Summerset</v>
      </c>
    </row>
    <row r="659" spans="1:16" x14ac:dyDescent="0.25">
      <c r="A659" s="13">
        <v>1022</v>
      </c>
      <c r="B659" s="5">
        <f>VLOOKUP(A659,'ESO dumped ZoneData'!$A$3:$F$9999,2,FALSE)</f>
        <v>626</v>
      </c>
      <c r="C659" s="5">
        <f>VLOOKUP(A659,'ESO dumped ZoneData'!$A$3:$F$9999,3,FALSE)</f>
        <v>1011</v>
      </c>
      <c r="D659" s="3" t="str">
        <f>VLOOKUP(A659,'ESO dumped ZoneData'!$A$3:$F$9999,4,FALSE)</f>
        <v>Die Direnni-Akropolis</v>
      </c>
      <c r="E659" s="3" t="str">
        <f>VLOOKUP(A659,'ESO dumped ZoneData'!$A$3:$F$9999,5,FALSE)</f>
        <v>Direnni Acropolis</v>
      </c>
      <c r="F659" s="3" t="str">
        <f>VLOOKUP(A659,'ESO dumped ZoneData'!$A$3:$F$9999,6,FALSE)</f>
        <v>L’acropole Direnni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3"/>
        <v>Sommersend</v>
      </c>
      <c r="J659" s="3" t="str">
        <f t="shared" si="64"/>
        <v>Summerset</v>
      </c>
      <c r="K659" s="3" t="str">
        <f t="shared" si="65"/>
        <v>Le Couchant</v>
      </c>
      <c r="L659" s="21">
        <f t="shared" si="61"/>
        <v>1022</v>
      </c>
      <c r="M659" s="21">
        <f t="shared" si="62"/>
        <v>1011</v>
      </c>
      <c r="N659">
        <v>10</v>
      </c>
      <c r="O659" s="3" t="str">
        <f>VLOOKUP(N659,'LibSets constants'!$A$2:$B$999,2,FALSE)</f>
        <v>DLC_SUMMERSET</v>
      </c>
      <c r="P659" s="3" t="str">
        <f>VLOOKUP(N659,'LibSets constants'!$A$2:$C$999,3,FALSE)</f>
        <v>Summerset</v>
      </c>
    </row>
    <row r="660" spans="1:16" x14ac:dyDescent="0.25">
      <c r="A660" s="13">
        <v>1023</v>
      </c>
      <c r="B660" s="5">
        <f>VLOOKUP(A660,'ESO dumped ZoneData'!$A$3:$F$9999,2,FALSE)</f>
        <v>627</v>
      </c>
      <c r="C660" s="5">
        <f>VLOOKUP(A660,'ESO dumped ZoneData'!$A$3:$F$9999,3,FALSE)</f>
        <v>1011</v>
      </c>
      <c r="D660" s="3" t="str">
        <f>VLOOKUP(A660,'ESO dumped ZoneData'!$A$3:$F$9999,4,FALSE)</f>
        <v>Die Wasserkunst von Schimmerheim</v>
      </c>
      <c r="E660" s="3" t="str">
        <f>VLOOKUP(A660,'ESO dumped ZoneData'!$A$3:$F$9999,5,FALSE)</f>
        <v>Shimmerene Waterworks</v>
      </c>
      <c r="F660" s="3" t="str">
        <f>VLOOKUP(A660,'ESO dumped ZoneData'!$A$3:$F$9999,6,FALSE)</f>
        <v>Les canalisations d'Étincelance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3"/>
        <v>Sommersend</v>
      </c>
      <c r="J660" s="3" t="str">
        <f t="shared" si="64"/>
        <v>Summerset</v>
      </c>
      <c r="K660" s="3" t="str">
        <f t="shared" si="65"/>
        <v>Le Couchant</v>
      </c>
      <c r="L660" s="21">
        <f t="shared" si="61"/>
        <v>1023</v>
      </c>
      <c r="M660" s="21">
        <f t="shared" si="62"/>
        <v>1011</v>
      </c>
      <c r="N660">
        <v>10</v>
      </c>
      <c r="O660" s="3" t="str">
        <f>VLOOKUP(N660,'LibSets constants'!$A$2:$B$999,2,FALSE)</f>
        <v>DLC_SUMMERSET</v>
      </c>
      <c r="P660" s="3" t="str">
        <f>VLOOKUP(N660,'LibSets constants'!$A$2:$C$999,3,FALSE)</f>
        <v>Summerset</v>
      </c>
    </row>
    <row r="661" spans="1:16" x14ac:dyDescent="0.25">
      <c r="A661" s="13">
        <v>1024</v>
      </c>
      <c r="B661" s="5">
        <f>VLOOKUP(A661,'ESO dumped ZoneData'!$A$3:$F$9999,2,FALSE)</f>
        <v>628</v>
      </c>
      <c r="C661" s="5">
        <f>VLOOKUP(A661,'ESO dumped ZoneData'!$A$3:$F$9999,3,FALSE)</f>
        <v>1011</v>
      </c>
      <c r="D661" s="3" t="str">
        <f>VLOOKUP(A661,'ESO dumped ZoneData'!$A$3:$F$9999,4,FALSE)</f>
        <v>Die Ruinen von Eldbur</v>
      </c>
      <c r="E661" s="3" t="str">
        <f>VLOOKUP(A661,'ESO dumped ZoneData'!$A$3:$F$9999,5,FALSE)</f>
        <v>Eldbur Ruins</v>
      </c>
      <c r="F661" s="3" t="str">
        <f>VLOOKUP(A661,'ESO dumped ZoneData'!$A$3:$F$9999,6,FALSE)</f>
        <v>Les ruines d'Eldbur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3"/>
        <v>Sommersend</v>
      </c>
      <c r="J661" s="3" t="str">
        <f t="shared" si="64"/>
        <v>Summerset</v>
      </c>
      <c r="K661" s="3" t="str">
        <f t="shared" si="65"/>
        <v>Le Couchant</v>
      </c>
      <c r="L661" s="21">
        <f t="shared" si="61"/>
        <v>1024</v>
      </c>
      <c r="M661" s="21">
        <f t="shared" si="62"/>
        <v>1011</v>
      </c>
      <c r="N661">
        <v>10</v>
      </c>
      <c r="O661" s="3" t="str">
        <f>VLOOKUP(N661,'LibSets constants'!$A$2:$B$999,2,FALSE)</f>
        <v>DLC_SUMMERSET</v>
      </c>
      <c r="P661" s="3" t="str">
        <f>VLOOKUP(N661,'LibSets constants'!$A$2:$C$999,3,FALSE)</f>
        <v>Summerset</v>
      </c>
    </row>
    <row r="662" spans="1:16" x14ac:dyDescent="0.25">
      <c r="A662" s="13">
        <v>1025</v>
      </c>
      <c r="B662" s="5">
        <f>VLOOKUP(A662,'ESO dumped ZoneData'!$A$3:$F$9999,2,FALSE)</f>
        <v>629</v>
      </c>
      <c r="C662" s="5">
        <f>VLOOKUP(A662,'ESO dumped ZoneData'!$A$3:$F$9999,3,FALSE)</f>
        <v>1011</v>
      </c>
      <c r="D662" s="3" t="str">
        <f>VLOOKUP(A662,'ESO dumped ZoneData'!$A$3:$F$9999,4,FALSE)</f>
        <v>Die Cey-Tarn-Feste</v>
      </c>
      <c r="E662" s="3" t="str">
        <f>VLOOKUP(A662,'ESO dumped ZoneData'!$A$3:$F$9999,5,FALSE)</f>
        <v>Cey-Tarn Keep</v>
      </c>
      <c r="F662" s="3" t="str">
        <f>VLOOKUP(A662,'ESO dumped ZoneData'!$A$3:$F$9999,6,FALSE)</f>
        <v>La forteresse de Cey-Tarn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3"/>
        <v>Sommersend</v>
      </c>
      <c r="J662" s="3" t="str">
        <f t="shared" si="64"/>
        <v>Summerset</v>
      </c>
      <c r="K662" s="3" t="str">
        <f t="shared" si="65"/>
        <v>Le Couchant</v>
      </c>
      <c r="L662" s="21">
        <f t="shared" si="61"/>
        <v>1025</v>
      </c>
      <c r="M662" s="21">
        <f t="shared" si="62"/>
        <v>1011</v>
      </c>
      <c r="N662">
        <v>10</v>
      </c>
      <c r="O662" s="3" t="str">
        <f>VLOOKUP(N662,'LibSets constants'!$A$2:$B$999,2,FALSE)</f>
        <v>DLC_SUMMERSET</v>
      </c>
      <c r="P662" s="3" t="str">
        <f>VLOOKUP(N662,'LibSets constants'!$A$2:$C$999,3,FALSE)</f>
        <v>Summerset</v>
      </c>
    </row>
    <row r="663" spans="1:16" x14ac:dyDescent="0.25">
      <c r="A663" s="13">
        <v>1026</v>
      </c>
      <c r="B663" s="5">
        <f>VLOOKUP(A663,'ESO dumped ZoneData'!$A$3:$F$9999,2,FALSE)</f>
        <v>630</v>
      </c>
      <c r="C663" s="5">
        <f>VLOOKUP(A663,'ESO dumped ZoneData'!$A$3:$F$9999,3,FALSE)</f>
        <v>1011</v>
      </c>
      <c r="D663" s="3" t="str">
        <f>VLOOKUP(A663,'ESO dumped ZoneData'!$A$3:$F$9999,4,FALSE)</f>
        <v>Die Gewölbe von Heinarwe</v>
      </c>
      <c r="E663" s="3" t="str">
        <f>VLOOKUP(A663,'ESO dumped ZoneData'!$A$3:$F$9999,5,FALSE)</f>
        <v>The Vaults of Heinarwe</v>
      </c>
      <c r="F663" s="3" t="str">
        <f>VLOOKUP(A663,'ESO dumped ZoneData'!$A$3:$F$9999,6,FALSE)</f>
        <v>Les cryptes d'Heinarwë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3"/>
        <v>Sommersend</v>
      </c>
      <c r="J663" s="3" t="str">
        <f t="shared" si="64"/>
        <v>Summerset</v>
      </c>
      <c r="K663" s="3" t="str">
        <f t="shared" si="65"/>
        <v>Le Couchant</v>
      </c>
      <c r="L663" s="21">
        <f t="shared" si="61"/>
        <v>1026</v>
      </c>
      <c r="M663" s="21">
        <f t="shared" si="62"/>
        <v>1011</v>
      </c>
      <c r="N663">
        <v>10</v>
      </c>
      <c r="O663" s="3" t="str">
        <f>VLOOKUP(N663,'LibSets constants'!$A$2:$B$999,2,FALSE)</f>
        <v>DLC_SUMMERSET</v>
      </c>
      <c r="P663" s="3" t="str">
        <f>VLOOKUP(N663,'LibSets constants'!$A$2:$C$999,3,FALSE)</f>
        <v>Summerset</v>
      </c>
    </row>
    <row r="664" spans="1:16" x14ac:dyDescent="0.25">
      <c r="A664" s="13">
        <v>1027</v>
      </c>
      <c r="B664" s="5">
        <f>VLOOKUP(A664,'ESO dumped ZoneData'!$A$3:$F$9999,2,FALSE)</f>
        <v>631</v>
      </c>
      <c r="C664" s="5">
        <f>VLOOKUP(A664,'ESO dumped ZoneData'!$A$3:$F$9999,3,FALSE)</f>
        <v>1011</v>
      </c>
      <c r="D664" s="3" t="str">
        <f>VLOOKUP(A664,'ESO dumped ZoneData'!$A$3:$F$9999,4,FALSE)</f>
        <v>Artaeum</v>
      </c>
      <c r="E664" s="3" t="str">
        <f>VLOOKUP(A664,'ESO dumped ZoneData'!$A$3:$F$9999,5,FALSE)</f>
        <v>Artaeum</v>
      </c>
      <c r="F664" s="3" t="str">
        <f>VLOOKUP(A664,'ESO dumped ZoneData'!$A$3:$F$9999,6,FALSE)</f>
        <v>Artæum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3"/>
        <v>Sommersend</v>
      </c>
      <c r="J664" s="3" t="str">
        <f t="shared" si="64"/>
        <v>Summerset</v>
      </c>
      <c r="K664" s="3" t="str">
        <f t="shared" si="65"/>
        <v>Le Couchant</v>
      </c>
      <c r="L664" s="21">
        <f t="shared" si="61"/>
        <v>1027</v>
      </c>
      <c r="M664" s="21">
        <f t="shared" si="62"/>
        <v>1011</v>
      </c>
      <c r="N664">
        <v>10</v>
      </c>
      <c r="O664" s="3" t="str">
        <f>VLOOKUP(N664,'LibSets constants'!$A$2:$B$999,2,FALSE)</f>
        <v>DLC_SUMMERSET</v>
      </c>
      <c r="P664" s="3" t="str">
        <f>VLOOKUP(N664,'LibSets constants'!$A$2:$C$999,3,FALSE)</f>
        <v>Summerset</v>
      </c>
    </row>
    <row r="665" spans="1:16" x14ac:dyDescent="0.25">
      <c r="A665" s="13">
        <v>1028</v>
      </c>
      <c r="B665" s="5">
        <f>VLOOKUP(A665,'ESO dumped ZoneData'!$A$3:$F$9999,2,FALSE)</f>
        <v>632</v>
      </c>
      <c r="C665" s="5">
        <f>VLOOKUP(A665,'ESO dumped ZoneData'!$A$3:$F$9999,3,FALSE)</f>
        <v>1011</v>
      </c>
      <c r="D665" s="3" t="str">
        <f>VLOOKUP(A665,'ESO dumped ZoneData'!$A$3:$F$9999,4,FALSE)</f>
        <v>Der Alinor-Unterschlupf</v>
      </c>
      <c r="E665" s="3" t="str">
        <f>VLOOKUP(A665,'ESO dumped ZoneData'!$A$3:$F$9999,5,FALSE)</f>
        <v>Alinor Outlaws Refuge</v>
      </c>
      <c r="F665" s="3" t="str">
        <f>VLOOKUP(A665,'ESO dumped ZoneData'!$A$3:$F$9999,6,FALSE)</f>
        <v>Refuge de hors-la-loi d'Alinor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3"/>
        <v>Sommersend</v>
      </c>
      <c r="J665" s="3" t="str">
        <f t="shared" si="64"/>
        <v>Summerset</v>
      </c>
      <c r="K665" s="3" t="str">
        <f t="shared" si="65"/>
        <v>Le Couchant</v>
      </c>
      <c r="L665" s="21">
        <f t="shared" si="61"/>
        <v>1028</v>
      </c>
      <c r="M665" s="21">
        <f t="shared" si="62"/>
        <v>1011</v>
      </c>
      <c r="N665">
        <v>10</v>
      </c>
      <c r="O665" s="3" t="str">
        <f>VLOOKUP(N665,'LibSets constants'!$A$2:$B$999,2,FALSE)</f>
        <v>DLC_SUMMERSET</v>
      </c>
      <c r="P665" s="3" t="str">
        <f>VLOOKUP(N665,'LibSets constants'!$A$2:$C$999,3,FALSE)</f>
        <v>Summerset</v>
      </c>
    </row>
    <row r="666" spans="1:16" x14ac:dyDescent="0.25">
      <c r="A666" s="13">
        <v>1029</v>
      </c>
      <c r="B666" s="5">
        <f>VLOOKUP(A666,'ESO dumped ZoneData'!$A$3:$F$9999,2,FALSE)</f>
        <v>633</v>
      </c>
      <c r="C666" s="5">
        <f>VLOOKUP(A666,'ESO dumped ZoneData'!$A$3:$F$9999,3,FALSE)</f>
        <v>1011</v>
      </c>
      <c r="D666" s="3" t="str">
        <f>VLOOKUP(A666,'ESO dumped ZoneData'!$A$3:$F$9999,4,FALSE)</f>
        <v>Ebenheiligtum</v>
      </c>
      <c r="E666" s="3" t="str">
        <f>VLOOKUP(A666,'ESO dumped ZoneData'!$A$3:$F$9999,5,FALSE)</f>
        <v>Ebon Sanctum</v>
      </c>
      <c r="F666" s="3" t="str">
        <f>VLOOKUP(A666,'ESO dumped ZoneData'!$A$3:$F$9999,6,FALSE)</f>
        <v>Sanctuaire d'Ebon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3"/>
        <v>Sommersend</v>
      </c>
      <c r="J666" s="3" t="str">
        <f t="shared" si="64"/>
        <v>Summerset</v>
      </c>
      <c r="K666" s="3" t="str">
        <f t="shared" si="65"/>
        <v>Le Couchant</v>
      </c>
      <c r="L666" s="21">
        <f t="shared" si="61"/>
        <v>1029</v>
      </c>
      <c r="M666" s="21">
        <f t="shared" si="62"/>
        <v>1011</v>
      </c>
      <c r="N666">
        <v>10</v>
      </c>
      <c r="O666" s="3" t="str">
        <f>VLOOKUP(N666,'LibSets constants'!$A$2:$B$999,2,FALSE)</f>
        <v>DLC_SUMMERSET</v>
      </c>
      <c r="P666" s="3" t="str">
        <f>VLOOKUP(N666,'LibSets constants'!$A$2:$C$999,3,FALSE)</f>
        <v>Summerset</v>
      </c>
    </row>
    <row r="667" spans="1:16" x14ac:dyDescent="0.25">
      <c r="A667" s="13">
        <v>1030</v>
      </c>
      <c r="B667" s="5">
        <f>VLOOKUP(A667,'ESO dumped ZoneData'!$A$3:$F$9999,2,FALSE)</f>
        <v>634</v>
      </c>
      <c r="C667" s="5">
        <f>VLOOKUP(A667,'ESO dumped ZoneData'!$A$3:$F$9999,3,FALSE)</f>
        <v>1011</v>
      </c>
      <c r="D667" s="3" t="str">
        <f>VLOOKUP(A667,'ESO dumped ZoneData'!$A$3:$F$9999,4,FALSE)</f>
        <v>Ödnis von Corgrad</v>
      </c>
      <c r="E667" s="3" t="str">
        <f>VLOOKUP(A667,'ESO dumped ZoneData'!$A$3:$F$9999,5,FALSE)</f>
        <v>Corgrad Wastes</v>
      </c>
      <c r="F667" s="3" t="str">
        <f>VLOOKUP(A667,'ESO dumped ZoneData'!$A$3:$F$9999,6,FALSE)</f>
        <v>Les landes de Corgrad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3"/>
        <v>Sommersend</v>
      </c>
      <c r="J667" s="3" t="str">
        <f t="shared" si="64"/>
        <v>Summerset</v>
      </c>
      <c r="K667" s="3" t="str">
        <f t="shared" si="65"/>
        <v>Le Couchant</v>
      </c>
      <c r="L667" s="21">
        <f t="shared" si="61"/>
        <v>1030</v>
      </c>
      <c r="M667" s="21">
        <f t="shared" si="62"/>
        <v>1011</v>
      </c>
      <c r="N667">
        <v>10</v>
      </c>
      <c r="O667" s="3" t="str">
        <f>VLOOKUP(N667,'LibSets constants'!$A$2:$B$999,2,FALSE)</f>
        <v>DLC_SUMMERSET</v>
      </c>
      <c r="P667" s="3" t="str">
        <f>VLOOKUP(N667,'LibSets constants'!$A$2:$C$999,3,FALSE)</f>
        <v>Summerset</v>
      </c>
    </row>
    <row r="668" spans="1:16" x14ac:dyDescent="0.25">
      <c r="A668" s="13">
        <v>1031</v>
      </c>
      <c r="B668" s="5">
        <f>VLOOKUP(A668,'ESO dumped ZoneData'!$A$3:$F$9999,2,FALSE)</f>
        <v>635</v>
      </c>
      <c r="C668" s="5">
        <f>VLOOKUP(A668,'ESO dumped ZoneData'!$A$3:$F$9999,3,FALSE)</f>
        <v>1011</v>
      </c>
      <c r="D668" s="3" t="str">
        <f>VLOOKUP(A668,'ESO dumped ZoneData'!$A$3:$F$9999,4,FALSE)</f>
        <v>Das Magazin der Akademie der Illumination</v>
      </c>
      <c r="E668" s="3" t="str">
        <f>VLOOKUP(A668,'ESO dumped ZoneData'!$A$3:$F$9999,5,FALSE)</f>
        <v>Illumination Academy Stacks</v>
      </c>
      <c r="F668" s="3" t="str">
        <f>VLOOKUP(A668,'ESO dumped ZoneData'!$A$3:$F$9999,6,FALSE)</f>
        <v>La Bibliothèque de l'Académie lumineuse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3"/>
        <v>Sommersend</v>
      </c>
      <c r="J668" s="3" t="str">
        <f t="shared" si="64"/>
        <v>Summerset</v>
      </c>
      <c r="K668" s="3" t="str">
        <f t="shared" si="65"/>
        <v>Le Couchant</v>
      </c>
      <c r="L668" s="21">
        <f t="shared" si="61"/>
        <v>1031</v>
      </c>
      <c r="M668" s="21">
        <f t="shared" si="62"/>
        <v>1011</v>
      </c>
      <c r="N668">
        <v>10</v>
      </c>
      <c r="O668" s="3" t="str">
        <f>VLOOKUP(N668,'LibSets constants'!$A$2:$B$999,2,FALSE)</f>
        <v>DLC_SUMMERSET</v>
      </c>
      <c r="P668" s="3" t="str">
        <f>VLOOKUP(N668,'LibSets constants'!$A$2:$C$999,3,FALSE)</f>
        <v>Summerset</v>
      </c>
    </row>
    <row r="669" spans="1:16" x14ac:dyDescent="0.25">
      <c r="A669" s="13">
        <v>1032</v>
      </c>
      <c r="B669" s="5">
        <f>VLOOKUP(A669,'ESO dumped ZoneData'!$A$3:$F$9999,2,FALSE)</f>
        <v>636</v>
      </c>
      <c r="C669" s="5">
        <f>VLOOKUP(A669,'ESO dumped ZoneData'!$A$3:$F$9999,3,FALSE)</f>
        <v>1011</v>
      </c>
      <c r="D669" s="3" t="str">
        <f>VLOOKUP(A669,'ESO dumped ZoneData'!$A$3:$F$9999,4,FALSE)</f>
        <v>Die Gestadefeste</v>
      </c>
      <c r="E669" s="3" t="str">
        <f>VLOOKUP(A669,'ESO dumped ZoneData'!$A$3:$F$9999,5,FALSE)</f>
        <v>Sea Keep</v>
      </c>
      <c r="F669" s="3" t="str">
        <f>VLOOKUP(A669,'ESO dumped ZoneData'!$A$3:$F$9999,6,FALSE)</f>
        <v>Fort-marée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3"/>
        <v>Sommersend</v>
      </c>
      <c r="J669" s="3" t="str">
        <f t="shared" si="64"/>
        <v>Summerset</v>
      </c>
      <c r="K669" s="3" t="str">
        <f t="shared" si="65"/>
        <v>Le Couchant</v>
      </c>
      <c r="L669" s="21">
        <f t="shared" si="61"/>
        <v>1032</v>
      </c>
      <c r="M669" s="21">
        <f t="shared" si="62"/>
        <v>1011</v>
      </c>
      <c r="N669">
        <v>10</v>
      </c>
      <c r="O669" s="3" t="str">
        <f>VLOOKUP(N669,'LibSets constants'!$A$2:$B$999,2,FALSE)</f>
        <v>DLC_SUMMERSET</v>
      </c>
      <c r="P669" s="3" t="str">
        <f>VLOOKUP(N669,'LibSets constants'!$A$2:$C$999,3,FALSE)</f>
        <v>Summerset</v>
      </c>
    </row>
    <row r="670" spans="1:16" x14ac:dyDescent="0.25">
      <c r="A670" s="13">
        <v>1033</v>
      </c>
      <c r="B670" s="5">
        <f>VLOOKUP(A670,'ESO dumped ZoneData'!$A$3:$F$9999,2,FALSE)</f>
        <v>637</v>
      </c>
      <c r="C670" s="5">
        <f>VLOOKUP(A670,'ESO dumped ZoneData'!$A$3:$F$9999,3,FALSE)</f>
        <v>1011</v>
      </c>
      <c r="D670" s="3" t="str">
        <f>VLOOKUP(A670,'ESO dumped ZoneData'!$A$3:$F$9999,4,FALSE)</f>
        <v>Die Katakomben des roten Tempels</v>
      </c>
      <c r="E670" s="3" t="str">
        <f>VLOOKUP(A670,'ESO dumped ZoneData'!$A$3:$F$9999,5,FALSE)</f>
        <v>Red Temple Catacombs</v>
      </c>
      <c r="F670" s="3" t="str">
        <f>VLOOKUP(A670,'ESO dumped ZoneData'!$A$3:$F$9999,6,FALSE)</f>
        <v>Les catacombes du temple rouge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3"/>
        <v>Sommersend</v>
      </c>
      <c r="J670" s="3" t="str">
        <f t="shared" si="64"/>
        <v>Summerset</v>
      </c>
      <c r="K670" s="3" t="str">
        <f t="shared" si="65"/>
        <v>Le Couchant</v>
      </c>
      <c r="L670" s="21">
        <f t="shared" si="61"/>
        <v>1033</v>
      </c>
      <c r="M670" s="21">
        <f t="shared" si="62"/>
        <v>1011</v>
      </c>
      <c r="N670">
        <v>10</v>
      </c>
      <c r="O670" s="3" t="str">
        <f>VLOOKUP(N670,'LibSets constants'!$A$2:$B$999,2,FALSE)</f>
        <v>DLC_SUMMERSET</v>
      </c>
      <c r="P670" s="3" t="str">
        <f>VLOOKUP(N670,'LibSets constants'!$A$2:$C$999,3,FALSE)</f>
        <v>Summerset</v>
      </c>
    </row>
    <row r="671" spans="1:16" x14ac:dyDescent="0.25">
      <c r="A671" s="13">
        <v>1034</v>
      </c>
      <c r="B671" s="5">
        <f>VLOOKUP(A671,'ESO dumped ZoneData'!$A$3:$F$9999,2,FALSE)</f>
        <v>638</v>
      </c>
      <c r="C671" s="5">
        <f>VLOOKUP(A671,'ESO dumped ZoneData'!$A$3:$F$9999,3,FALSE)</f>
        <v>1011</v>
      </c>
      <c r="D671" s="3" t="str">
        <f>VLOOKUP(A671,'ESO dumped ZoneData'!$A$3:$F$9999,4,FALSE)</f>
        <v>Das Kolleg der Sapiarchen</v>
      </c>
      <c r="E671" s="3" t="str">
        <f>VLOOKUP(A671,'ESO dumped ZoneData'!$A$3:$F$9999,5,FALSE)</f>
        <v>College of Sapiarchs</v>
      </c>
      <c r="F671" s="3" t="str">
        <f>VLOOKUP(A671,'ESO dumped ZoneData'!$A$3:$F$9999,6,FALSE)</f>
        <v>Le Collège des Sapiarques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3"/>
        <v>Sommersend</v>
      </c>
      <c r="J671" s="3" t="str">
        <f t="shared" si="64"/>
        <v>Summerset</v>
      </c>
      <c r="K671" s="3" t="str">
        <f t="shared" si="65"/>
        <v>Le Couchant</v>
      </c>
      <c r="L671" s="21">
        <f t="shared" si="61"/>
        <v>1034</v>
      </c>
      <c r="M671" s="21">
        <f t="shared" si="62"/>
        <v>1011</v>
      </c>
      <c r="N671">
        <v>10</v>
      </c>
      <c r="O671" s="3" t="str">
        <f>VLOOKUP(N671,'LibSets constants'!$A$2:$B$999,2,FALSE)</f>
        <v>DLC_SUMMERSET</v>
      </c>
      <c r="P671" s="3" t="str">
        <f>VLOOKUP(N671,'LibSets constants'!$A$2:$C$999,3,FALSE)</f>
        <v>Summerset</v>
      </c>
    </row>
    <row r="672" spans="1:16" x14ac:dyDescent="0.25">
      <c r="A672" s="13">
        <v>1035</v>
      </c>
      <c r="B672" s="5">
        <f>VLOOKUP(A672,'ESO dumped ZoneData'!$A$3:$F$9999,2,FALSE)</f>
        <v>639</v>
      </c>
      <c r="C672" s="5">
        <f>VLOOKUP(A672,'ESO dumped ZoneData'!$A$3:$F$9999,3,FALSE)</f>
        <v>1011</v>
      </c>
      <c r="D672" s="3" t="str">
        <f>VLOOKUP(A672,'ESO dumped ZoneData'!$A$3:$F$9999,4,FALSE)</f>
        <v>Der Spiralstrang</v>
      </c>
      <c r="E672" s="3" t="str">
        <f>VLOOKUP(A672,'ESO dumped ZoneData'!$A$3:$F$9999,5,FALSE)</f>
        <v>The Spiral Skein</v>
      </c>
      <c r="F672" s="3" t="str">
        <f>VLOOKUP(A672,'ESO dumped ZoneData'!$A$3:$F$9999,6,FALSE)</f>
        <v>L'écheveau spirale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3"/>
        <v>Sommersend</v>
      </c>
      <c r="J672" s="3" t="str">
        <f t="shared" si="64"/>
        <v>Summerset</v>
      </c>
      <c r="K672" s="3" t="str">
        <f t="shared" si="65"/>
        <v>Le Couchant</v>
      </c>
      <c r="L672" s="21">
        <f t="shared" si="61"/>
        <v>1035</v>
      </c>
      <c r="M672" s="21">
        <f t="shared" si="62"/>
        <v>1011</v>
      </c>
      <c r="N672">
        <v>10</v>
      </c>
      <c r="O672" s="3" t="str">
        <f>VLOOKUP(N672,'LibSets constants'!$A$2:$B$999,2,FALSE)</f>
        <v>DLC_SUMMERSET</v>
      </c>
      <c r="P672" s="3" t="str">
        <f>VLOOKUP(N672,'LibSets constants'!$A$2:$C$999,3,FALSE)</f>
        <v>Summerset</v>
      </c>
    </row>
    <row r="673" spans="1:16" x14ac:dyDescent="0.25">
      <c r="A673" s="13">
        <v>1036</v>
      </c>
      <c r="B673" s="5">
        <f>VLOOKUP(A673,'ESO dumped ZoneData'!$A$3:$F$9999,2,FALSE)</f>
        <v>640</v>
      </c>
      <c r="C673" s="5">
        <f>VLOOKUP(A673,'ESO dumped ZoneData'!$A$3:$F$9999,3,FALSE)</f>
        <v>1011</v>
      </c>
      <c r="D673" s="3" t="str">
        <f>VLOOKUP(A673,'ESO dumped ZoneData'!$A$3:$F$9999,4,FALSE)</f>
        <v>Die Kathedrale der Netze</v>
      </c>
      <c r="E673" s="3" t="str">
        <f>VLOOKUP(A673,'ESO dumped ZoneData'!$A$3:$F$9999,5,FALSE)</f>
        <v>Cathedral of Webs</v>
      </c>
      <c r="F673" s="3" t="str">
        <f>VLOOKUP(A673,'ESO dumped ZoneData'!$A$3:$F$9999,6,FALSE)</f>
        <v>La cathédrale des Toiles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3"/>
        <v>Sommersend</v>
      </c>
      <c r="J673" s="3" t="str">
        <f t="shared" si="64"/>
        <v>Summerset</v>
      </c>
      <c r="K673" s="3" t="str">
        <f t="shared" si="65"/>
        <v>Le Couchant</v>
      </c>
      <c r="L673" s="21">
        <f t="shared" si="61"/>
        <v>1036</v>
      </c>
      <c r="M673" s="21">
        <f t="shared" si="62"/>
        <v>1011</v>
      </c>
      <c r="N673">
        <v>10</v>
      </c>
      <c r="O673" s="3" t="str">
        <f>VLOOKUP(N673,'LibSets constants'!$A$2:$B$999,2,FALSE)</f>
        <v>DLC_SUMMERSET</v>
      </c>
      <c r="P673" s="3" t="str">
        <f>VLOOKUP(N673,'LibSets constants'!$A$2:$C$999,3,FALSE)</f>
        <v>Summerset</v>
      </c>
    </row>
    <row r="674" spans="1:16" x14ac:dyDescent="0.25">
      <c r="A674" s="13">
        <v>1037</v>
      </c>
      <c r="B674" s="5">
        <f>VLOOKUP(A674,'ESO dumped ZoneData'!$A$3:$F$9999,2,FALSE)</f>
        <v>641</v>
      </c>
      <c r="C674" s="5">
        <f>VLOOKUP(A674,'ESO dumped ZoneData'!$A$3:$F$9999,3,FALSE)</f>
        <v>1011</v>
      </c>
      <c r="D674" s="3" t="str">
        <f>VLOOKUP(A674,'ESO dumped ZoneData'!$A$3:$F$9999,4,FALSE)</f>
        <v>Der Kristallturm</v>
      </c>
      <c r="E674" s="3" t="str">
        <f>VLOOKUP(A674,'ESO dumped ZoneData'!$A$3:$F$9999,5,FALSE)</f>
        <v>The Crystal Tower</v>
      </c>
      <c r="F674" s="3" t="str">
        <f>VLOOKUP(A674,'ESO dumped ZoneData'!$A$3:$F$9999,6,FALSE)</f>
        <v>Tour de cristal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3"/>
        <v>Sommersend</v>
      </c>
      <c r="J674" s="3" t="str">
        <f t="shared" si="64"/>
        <v>Summerset</v>
      </c>
      <c r="K674" s="3" t="str">
        <f t="shared" si="65"/>
        <v>Le Couchant</v>
      </c>
      <c r="L674" s="21">
        <f t="shared" si="61"/>
        <v>1037</v>
      </c>
      <c r="M674" s="21">
        <f t="shared" si="62"/>
        <v>1011</v>
      </c>
      <c r="N674">
        <v>10</v>
      </c>
      <c r="O674" s="3" t="str">
        <f>VLOOKUP(N674,'LibSets constants'!$A$2:$B$999,2,FALSE)</f>
        <v>DLC_SUMMERSET</v>
      </c>
      <c r="P674" s="3" t="str">
        <f>VLOOKUP(N674,'LibSets constants'!$A$2:$C$999,3,FALSE)</f>
        <v>Summerset</v>
      </c>
    </row>
    <row r="675" spans="1:16" x14ac:dyDescent="0.25">
      <c r="A675" s="13">
        <v>1038</v>
      </c>
      <c r="B675" s="5">
        <f>VLOOKUP(A675,'ESO dumped ZoneData'!$A$3:$F$9999,2,FALSE)</f>
        <v>642</v>
      </c>
      <c r="C675" s="5">
        <f>VLOOKUP(A675,'ESO dumped ZoneData'!$A$3:$F$9999,3,FALSE)</f>
        <v>1011</v>
      </c>
      <c r="D675" s="3" t="str">
        <f>VLOOKUP(A675,'ESO dumped ZoneData'!$A$3:$F$9999,4,FALSE)</f>
        <v>Rellenthil-Erdfall</v>
      </c>
      <c r="E675" s="3" t="str">
        <f>VLOOKUP(A675,'ESO dumped ZoneData'!$A$3:$F$9999,5,FALSE)</f>
        <v>Rellenthil Sinkhole</v>
      </c>
      <c r="F675" s="3" t="str">
        <f>VLOOKUP(A675,'ESO dumped ZoneData'!$A$3:$F$9999,6,FALSE)</f>
        <v>La doline de Rellenthil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3"/>
        <v>Sommersend</v>
      </c>
      <c r="J675" s="3" t="str">
        <f t="shared" si="64"/>
        <v>Summerset</v>
      </c>
      <c r="K675" s="3" t="str">
        <f t="shared" si="65"/>
        <v>Le Couchant</v>
      </c>
      <c r="L675" s="21">
        <f t="shared" si="61"/>
        <v>1038</v>
      </c>
      <c r="M675" s="21">
        <f t="shared" si="62"/>
        <v>1011</v>
      </c>
      <c r="N675">
        <v>10</v>
      </c>
      <c r="O675" s="3" t="str">
        <f>VLOOKUP(N675,'LibSets constants'!$A$2:$B$999,2,FALSE)</f>
        <v>DLC_SUMMERSET</v>
      </c>
      <c r="P675" s="3" t="str">
        <f>VLOOKUP(N675,'LibSets constants'!$A$2:$C$999,3,FALSE)</f>
        <v>Summerset</v>
      </c>
    </row>
    <row r="676" spans="1:16" x14ac:dyDescent="0.25">
      <c r="A676" s="13">
        <v>1039</v>
      </c>
      <c r="B676" s="5">
        <f>VLOOKUP(A676,'ESO dumped ZoneData'!$A$3:$F$9999,2,FALSE)</f>
        <v>643</v>
      </c>
      <c r="C676" s="5">
        <f>VLOOKUP(A676,'ESO dumped ZoneData'!$A$3:$F$9999,3,FALSE)</f>
        <v>1011</v>
      </c>
      <c r="D676" s="3" t="str">
        <f>VLOOKUP(A676,'ESO dumped ZoneData'!$A$3:$F$9999,4,FALSE)</f>
        <v>Psijik-Reliktgewölbe</v>
      </c>
      <c r="E676" s="3" t="str">
        <f>VLOOKUP(A676,'ESO dumped ZoneData'!$A$3:$F$9999,5,FALSE)</f>
        <v>Psijic Relic Vaults</v>
      </c>
      <c r="F676" s="3" t="str">
        <f>VLOOKUP(A676,'ESO dumped ZoneData'!$A$3:$F$9999,6,FALSE)</f>
        <v>Les salles des reliques psijiques</v>
      </c>
      <c r="G676" s="3" t="str">
        <f t="array" ref="G676">IF(OR(EXACT(A676,'ESO Dungeon constants'!$F$3:$F$987)),"X","")</f>
        <v/>
      </c>
      <c r="H676" s="3" t="str">
        <f t="shared" si="60"/>
        <v/>
      </c>
      <c r="I676" s="3" t="str">
        <f t="shared" si="63"/>
        <v>Sommersend</v>
      </c>
      <c r="J676" s="3" t="str">
        <f t="shared" si="64"/>
        <v>Summerset</v>
      </c>
      <c r="K676" s="3" t="str">
        <f t="shared" si="65"/>
        <v>Le Couchant</v>
      </c>
      <c r="L676" s="21">
        <f t="shared" si="61"/>
        <v>1039</v>
      </c>
      <c r="M676" s="21">
        <f t="shared" si="62"/>
        <v>1011</v>
      </c>
      <c r="N676">
        <v>10</v>
      </c>
      <c r="O676" s="3" t="str">
        <f>VLOOKUP(N676,'LibSets constants'!$A$2:$B$999,2,FALSE)</f>
        <v>DLC_SUMMERSET</v>
      </c>
      <c r="P676" s="3" t="str">
        <f>VLOOKUP(N676,'LibSets constants'!$A$2:$C$999,3,FALSE)</f>
        <v>Summerset</v>
      </c>
    </row>
    <row r="677" spans="1:16" x14ac:dyDescent="0.25">
      <c r="A677" s="13">
        <v>1040</v>
      </c>
      <c r="B677" s="5">
        <f>VLOOKUP(A677,'ESO dumped ZoneData'!$A$3:$F$9999,2,FALSE)</f>
        <v>644</v>
      </c>
      <c r="C677" s="5">
        <f>VLOOKUP(A677,'ESO dumped ZoneData'!$A$3:$F$9999,3,FALSE)</f>
        <v>1011</v>
      </c>
      <c r="D677" s="3" t="str">
        <f>VLOOKUP(A677,'ESO dumped ZoneData'!$A$3:$F$9999,4,FALSE)</f>
        <v>Immergrau</v>
      </c>
      <c r="E677" s="3" t="str">
        <f>VLOOKUP(A677,'ESO dumped ZoneData'!$A$3:$F$9999,5,FALSE)</f>
        <v>Evergloam</v>
      </c>
      <c r="F677" s="3" t="str">
        <f>VLOOKUP(A677,'ESO dumped ZoneData'!$A$3:$F$9999,6,FALSE)</f>
        <v>Le Crépuscule éternel</v>
      </c>
      <c r="G677" s="3" t="str">
        <f t="array" ref="G677">IF(OR(EXACT(A677,'ESO Dungeon constants'!$F$3:$F$987)),"X","")</f>
        <v/>
      </c>
      <c r="H677" s="3" t="str">
        <f t="shared" si="60"/>
        <v/>
      </c>
      <c r="I677" s="3" t="str">
        <f t="shared" si="63"/>
        <v>Sommersend</v>
      </c>
      <c r="J677" s="3" t="str">
        <f t="shared" si="64"/>
        <v>Summerset</v>
      </c>
      <c r="K677" s="3" t="str">
        <f t="shared" si="65"/>
        <v>Le Couchant</v>
      </c>
      <c r="L677" s="21">
        <f t="shared" si="61"/>
        <v>1040</v>
      </c>
      <c r="M677" s="21">
        <f t="shared" si="62"/>
        <v>1011</v>
      </c>
      <c r="N677">
        <v>10</v>
      </c>
      <c r="O677" s="3" t="str">
        <f>VLOOKUP(N677,'LibSets constants'!$A$2:$B$999,2,FALSE)</f>
        <v>DLC_SUMMERSET</v>
      </c>
      <c r="P677" s="3" t="str">
        <f>VLOOKUP(N677,'LibSets constants'!$A$2:$C$999,3,FALSE)</f>
        <v>Summerset</v>
      </c>
    </row>
    <row r="678" spans="1:16" x14ac:dyDescent="0.25">
      <c r="A678" s="13">
        <v>1042</v>
      </c>
      <c r="B678" s="5">
        <f>VLOOKUP(A678,'ESO dumped ZoneData'!$A$3:$F$9999,2,FALSE)</f>
        <v>645</v>
      </c>
      <c r="C678" s="5">
        <f>VLOOKUP(A678,'ESO dumped ZoneData'!$A$3:$F$9999,3,FALSE)</f>
        <v>684</v>
      </c>
      <c r="D678" s="3" t="str">
        <f>VLOOKUP(A678,'ESO dumped ZoneData'!$A$3:$F$9999,4,FALSE)</f>
        <v>Der Gipfel des Ausgestoßenen</v>
      </c>
      <c r="E678" s="3" t="str">
        <f>VLOOKUP(A678,'ESO dumped ZoneData'!$A$3:$F$9999,5,FALSE)</f>
        <v>Pariah's Pinnacle</v>
      </c>
      <c r="F678" s="3" t="str">
        <f>VLOOKUP(A678,'ESO dumped ZoneData'!$A$3:$F$9999,6,FALSE)</f>
        <v>Pinacle du paria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3"/>
        <v>Wrothgar</v>
      </c>
      <c r="J678" s="3" t="str">
        <f t="shared" si="64"/>
        <v>Wrothgar</v>
      </c>
      <c r="K678" s="3" t="str">
        <f t="shared" si="65"/>
        <v>Wrothgar</v>
      </c>
      <c r="L678" s="21">
        <f t="shared" si="61"/>
        <v>1042</v>
      </c>
      <c r="M678" s="21">
        <f t="shared" si="62"/>
        <v>684</v>
      </c>
      <c r="N678">
        <v>2</v>
      </c>
      <c r="O678" s="3" t="str">
        <f>VLOOKUP(N678,'LibSets constants'!$A$2:$B$999,2,FALSE)</f>
        <v>DLC_ORSINIUM</v>
      </c>
      <c r="P678" s="3" t="str">
        <f>VLOOKUP(N678,'LibSets constants'!$A$2:$C$999,3,FALSE)</f>
        <v>Orsinium</v>
      </c>
    </row>
    <row r="679" spans="1:16" x14ac:dyDescent="0.25">
      <c r="A679" s="13">
        <v>1043</v>
      </c>
      <c r="B679" s="5">
        <f>VLOOKUP(A679,'ESO dumped ZoneData'!$A$3:$F$9999,2,FALSE)</f>
        <v>646</v>
      </c>
      <c r="C679" s="5">
        <f>VLOOKUP(A679,'ESO dumped ZoneData'!$A$3:$F$9999,3,FALSE)</f>
        <v>980</v>
      </c>
      <c r="D679" s="3" t="str">
        <f>VLOOKUP(A679,'ESO dumped ZoneData'!$A$3:$F$9999,4,FALSE)</f>
        <v>Das erste Sphäratorium</v>
      </c>
      <c r="E679" s="3" t="str">
        <f>VLOOKUP(A679,'ESO dumped ZoneData'!$A$3:$F$9999,5,FALSE)</f>
        <v>The Orbservatory Prior</v>
      </c>
      <c r="F679" s="3" t="str">
        <f>VLOOKUP(A679,'ESO dumped ZoneData'!$A$3:$F$9999,6,FALSE)</f>
        <v>L'Observatoire antérieur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3"/>
        <v>Die Stadt der Uhrwerke</v>
      </c>
      <c r="J679" s="3" t="str">
        <f t="shared" si="64"/>
        <v>Clockwork City</v>
      </c>
      <c r="K679" s="3" t="str">
        <f t="shared" si="65"/>
        <v>La Cité mécanique</v>
      </c>
      <c r="L679" s="21">
        <f t="shared" si="61"/>
        <v>1043</v>
      </c>
      <c r="M679" s="21">
        <f t="shared" si="62"/>
        <v>980</v>
      </c>
      <c r="N679">
        <v>8</v>
      </c>
      <c r="O679" s="3" t="str">
        <f>VLOOKUP(N679,'LibSets constants'!$A$2:$B$999,2,FALSE)</f>
        <v>DLC_CLOCKWORK_CITY</v>
      </c>
      <c r="P679" s="3" t="str">
        <f>VLOOKUP(N679,'LibSets constants'!$A$2:$C$999,3,FALSE)</f>
        <v>Clockwork City</v>
      </c>
    </row>
    <row r="680" spans="1:16" x14ac:dyDescent="0.25">
      <c r="A680" s="13">
        <v>1044</v>
      </c>
      <c r="B680" s="5">
        <f>VLOOKUP(A680,'ESO dumped ZoneData'!$A$3:$F$9999,2,FALSE)</f>
        <v>647</v>
      </c>
      <c r="C680" s="5">
        <f>VLOOKUP(A680,'ESO dumped ZoneData'!$A$3:$F$9999,3,FALSE)</f>
        <v>823</v>
      </c>
      <c r="D680" s="3" t="str">
        <f>VLOOKUP(A680,'ESO dumped ZoneData'!$A$3:$F$9999,4,FALSE)</f>
        <v>Ehemalige Freistatt</v>
      </c>
      <c r="E680" s="3" t="str">
        <f>VLOOKUP(A680,'ESO dumped ZoneData'!$A$3:$F$9999,5,FALSE)</f>
        <v>The Erstwhile Sanctuary</v>
      </c>
      <c r="F680" s="3" t="str">
        <f>VLOOKUP(A680,'ESO dumped ZoneData'!$A$3:$F$9999,6,FALSE)</f>
        <v>Le Sanctuaire d'Antan</v>
      </c>
      <c r="G680" s="3" t="str">
        <f t="array" ref="G680">IF(OR(EXACT(A680,'ESO Dungeon constants'!$F$3:$F$987)),"X","")</f>
        <v/>
      </c>
      <c r="H680" s="3" t="str">
        <f t="shared" si="60"/>
        <v/>
      </c>
      <c r="I680" s="3" t="str">
        <f t="shared" si="63"/>
        <v>Die Goldküste</v>
      </c>
      <c r="J680" s="3" t="str">
        <f t="shared" si="64"/>
        <v>Gold Coast</v>
      </c>
      <c r="K680" s="3" t="str">
        <f t="shared" si="65"/>
        <v>La Côte d'or</v>
      </c>
      <c r="L680" s="21">
        <f t="shared" si="61"/>
        <v>1044</v>
      </c>
      <c r="M680" s="21">
        <f t="shared" si="62"/>
        <v>823</v>
      </c>
      <c r="N680">
        <v>4</v>
      </c>
      <c r="O680" s="3" t="str">
        <f>VLOOKUP(N680,'LibSets constants'!$A$2:$B$999,2,FALSE)</f>
        <v>DLC_DARK_BROTHERHOOD</v>
      </c>
      <c r="P680" s="3" t="str">
        <f>VLOOKUP(N680,'LibSets constants'!$A$2:$C$999,3,FALSE)</f>
        <v>Dark Brotherhood</v>
      </c>
    </row>
    <row r="681" spans="1:16" x14ac:dyDescent="0.25">
      <c r="A681" s="13">
        <v>1045</v>
      </c>
      <c r="B681" s="5">
        <f>VLOOKUP(A681,'ESO dumped ZoneData'!$A$3:$F$9999,2,FALSE)</f>
        <v>648</v>
      </c>
      <c r="C681" s="5">
        <f>VLOOKUP(A681,'ESO dumped ZoneData'!$A$3:$F$9999,3,FALSE)</f>
        <v>816</v>
      </c>
      <c r="D681" s="3" t="str">
        <f>VLOOKUP(A681,'ESO dumped ZoneData'!$A$3:$F$9999,4,FALSE)</f>
        <v>Der prinzliche Dämmerlichtpalast</v>
      </c>
      <c r="E681" s="3" t="str">
        <f>VLOOKUP(A681,'ESO dumped ZoneData'!$A$3:$F$9999,5,FALSE)</f>
        <v>Princely Dawnlight Palace</v>
      </c>
      <c r="F681" s="3" t="str">
        <f>VLOOKUP(A681,'ESO dumped ZoneData'!$A$3:$F$9999,6,FALSE)</f>
        <v>Palais princier d'Aubéclat</v>
      </c>
      <c r="G681" s="3" t="str">
        <f t="array" ref="G681">IF(OR(EXACT(A681,'ESO Dungeon constants'!$F$3:$F$987)),"X","")</f>
        <v/>
      </c>
      <c r="H681" s="3" t="str">
        <f t="shared" si="60"/>
        <v/>
      </c>
      <c r="I681" s="3" t="str">
        <f t="shared" si="63"/>
        <v>Hews Fluch</v>
      </c>
      <c r="J681" s="3" t="str">
        <f t="shared" si="64"/>
        <v>Hew's Bane</v>
      </c>
      <c r="K681" s="3" t="str">
        <f t="shared" si="65"/>
        <v>Le Trépas des Cognées</v>
      </c>
      <c r="L681" s="21">
        <f t="shared" si="61"/>
        <v>1045</v>
      </c>
      <c r="M681" s="21">
        <f t="shared" si="62"/>
        <v>816</v>
      </c>
      <c r="N681">
        <v>3</v>
      </c>
      <c r="O681" s="3" t="str">
        <f>VLOOKUP(N681,'LibSets constants'!$A$2:$B$999,2,FALSE)</f>
        <v>DLC_THIEVES_GUILD</v>
      </c>
      <c r="P681" s="3" t="str">
        <f>VLOOKUP(N681,'LibSets constants'!$A$2:$C$999,3,FALSE)</f>
        <v>Thieves Guild</v>
      </c>
    </row>
    <row r="682" spans="1:16" x14ac:dyDescent="0.25">
      <c r="A682" s="13">
        <v>1046</v>
      </c>
      <c r="B682" s="5">
        <f>VLOOKUP(A682,'ESO dumped ZoneData'!$A$3:$F$9999,2,FALSE)</f>
        <v>649</v>
      </c>
      <c r="C682" s="5">
        <f>VLOOKUP(A682,'ESO dumped ZoneData'!$A$3:$F$9999,3,FALSE)</f>
        <v>1011</v>
      </c>
      <c r="D682" s="3" t="str">
        <f>VLOOKUP(A682,'ESO dumped ZoneData'!$A$3:$F$9999,4,FALSE)</f>
        <v>Die Salzbrisenhöhle</v>
      </c>
      <c r="E682" s="3" t="str">
        <f>VLOOKUP(A682,'ESO dumped ZoneData'!$A$3:$F$9999,5,FALSE)</f>
        <v>Saltbreeze Cave</v>
      </c>
      <c r="F682" s="3" t="str">
        <f>VLOOKUP(A682,'ESO dumped ZoneData'!$A$3:$F$9999,6,FALSE)</f>
        <v>La caverne de Sale-embruns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3"/>
        <v>Sommersend</v>
      </c>
      <c r="J682" s="3" t="str">
        <f t="shared" si="64"/>
        <v>Summerset</v>
      </c>
      <c r="K682" s="3" t="str">
        <f t="shared" si="65"/>
        <v>Le Couchant</v>
      </c>
      <c r="L682" s="21">
        <f t="shared" si="61"/>
        <v>1046</v>
      </c>
      <c r="M682" s="21">
        <f t="shared" si="62"/>
        <v>1011</v>
      </c>
      <c r="N682">
        <v>10</v>
      </c>
      <c r="O682" s="3" t="str">
        <f>VLOOKUP(N682,'LibSets constants'!$A$2:$B$999,2,FALSE)</f>
        <v>DLC_SUMMERSET</v>
      </c>
      <c r="P682" s="3" t="str">
        <f>VLOOKUP(N682,'LibSets constants'!$A$2:$C$999,3,FALSE)</f>
        <v>Summerset</v>
      </c>
    </row>
    <row r="683" spans="1:16" x14ac:dyDescent="0.25">
      <c r="A683" s="13">
        <v>1047</v>
      </c>
      <c r="B683" s="5">
        <f>VLOOKUP(A683,'ESO dumped ZoneData'!$A$3:$F$9999,2,FALSE)</f>
        <v>650</v>
      </c>
      <c r="C683" s="5">
        <f>VLOOKUP(A683,'ESO dumped ZoneData'!$A$3:$F$9999,3,FALSE)</f>
        <v>1011</v>
      </c>
      <c r="D683" s="3" t="str">
        <f>VLOOKUP(A683,'ESO dumped ZoneData'!$A$3:$F$9999,4,FALSE)</f>
        <v>Kloster der gleichmütigen Harmonie</v>
      </c>
      <c r="E683" s="3" t="str">
        <f>VLOOKUP(A683,'ESO dumped ZoneData'!$A$3:$F$9999,5,FALSE)</f>
        <v>Monastery of Serene Harmony</v>
      </c>
      <c r="F683" s="3" t="str">
        <f>VLOOKUP(A683,'ESO dumped ZoneData'!$A$3:$F$9999,6,FALSE)</f>
        <v>Monastère de l'harmonie sereine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3"/>
        <v>Sommersend</v>
      </c>
      <c r="J683" s="3" t="str">
        <f t="shared" si="64"/>
        <v>Summerset</v>
      </c>
      <c r="K683" s="3" t="str">
        <f t="shared" si="65"/>
        <v>Le Couchant</v>
      </c>
      <c r="L683" s="21">
        <f t="shared" si="61"/>
        <v>1047</v>
      </c>
      <c r="M683" s="21">
        <f t="shared" si="62"/>
        <v>1011</v>
      </c>
      <c r="N683">
        <v>10</v>
      </c>
      <c r="O683" s="3" t="str">
        <f>VLOOKUP(N683,'LibSets constants'!$A$2:$B$999,2,FALSE)</f>
        <v>DLC_SUMMERSET</v>
      </c>
      <c r="P683" s="3" t="str">
        <f>VLOOKUP(N683,'LibSets constants'!$A$2:$C$999,3,FALSE)</f>
        <v>Summerset</v>
      </c>
    </row>
    <row r="684" spans="1:16" x14ac:dyDescent="0.25">
      <c r="A684" s="13">
        <v>1048</v>
      </c>
      <c r="B684" s="5">
        <f>VLOOKUP(A684,'ESO dumped ZoneData'!$A$3:$F$9999,2,FALSE)</f>
        <v>651</v>
      </c>
      <c r="C684" s="5">
        <f>VLOOKUP(A684,'ESO dumped ZoneData'!$A$3:$F$9999,3,FALSE)</f>
        <v>1011</v>
      </c>
      <c r="D684" s="3" t="str">
        <f>VLOOKUP(A684,'ESO dumped ZoneData'!$A$3:$F$9999,4,FALSE)</f>
        <v>Der Königspalast von Alinor</v>
      </c>
      <c r="E684" s="3" t="str">
        <f>VLOOKUP(A684,'ESO dumped ZoneData'!$A$3:$F$9999,5,FALSE)</f>
        <v>Alinor Royal Palace</v>
      </c>
      <c r="F684" s="3" t="str">
        <f>VLOOKUP(A684,'ESO dumped ZoneData'!$A$3:$F$9999,6,FALSE)</f>
        <v>Palais royal d'Alinor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3"/>
        <v>Sommersend</v>
      </c>
      <c r="J684" s="3" t="str">
        <f t="shared" si="64"/>
        <v>Summerset</v>
      </c>
      <c r="K684" s="3" t="str">
        <f t="shared" si="65"/>
        <v>Le Couchant</v>
      </c>
      <c r="L684" s="21">
        <f t="shared" si="61"/>
        <v>1048</v>
      </c>
      <c r="M684" s="21">
        <f t="shared" si="62"/>
        <v>1011</v>
      </c>
      <c r="N684">
        <v>10</v>
      </c>
      <c r="O684" s="3" t="str">
        <f>VLOOKUP(N684,'LibSets constants'!$A$2:$B$999,2,FALSE)</f>
        <v>DLC_SUMMERSET</v>
      </c>
      <c r="P684" s="3" t="str">
        <f>VLOOKUP(N684,'LibSets constants'!$A$2:$C$999,3,FALSE)</f>
        <v>Summerset</v>
      </c>
    </row>
    <row r="685" spans="1:16" x14ac:dyDescent="0.25">
      <c r="A685" s="13">
        <v>1051</v>
      </c>
      <c r="B685" s="5">
        <f>VLOOKUP(A685,'ESO dumped ZoneData'!$A$3:$F$9999,2,FALSE)</f>
        <v>652</v>
      </c>
      <c r="C685" s="5">
        <f>VLOOKUP(A685,'ESO dumped ZoneData'!$A$3:$F$9999,3,FALSE)</f>
        <v>1011</v>
      </c>
      <c r="D685" s="3" t="str">
        <f>VLOOKUP(A685,'ESO dumped ZoneData'!$A$3:$F$9999,4,FALSE)</f>
        <v>Wolkenruh</v>
      </c>
      <c r="E685" s="3" t="str">
        <f>VLOOKUP(A685,'ESO dumped ZoneData'!$A$3:$F$9999,5,FALSE)</f>
        <v>Cloudrest</v>
      </c>
      <c r="F685" s="3" t="str">
        <f>VLOOKUP(A685,'ESO dumped ZoneData'!$A$3:$F$9999,6,FALSE)</f>
        <v>Le Pas-des-Nuées</v>
      </c>
      <c r="G685" s="3" t="str">
        <f t="array" ref="G685">IF(OR(EXACT(A685,'ESO Dungeon constants'!$F$3:$F$987)),"X","")</f>
        <v>X</v>
      </c>
      <c r="H685" s="3" t="str">
        <f t="shared" si="60"/>
        <v/>
      </c>
      <c r="I685" s="3" t="str">
        <f t="shared" si="63"/>
        <v>Sommersend</v>
      </c>
      <c r="J685" s="3" t="str">
        <f t="shared" si="64"/>
        <v>Summerset</v>
      </c>
      <c r="K685" s="3" t="str">
        <f t="shared" si="65"/>
        <v>Le Couchant</v>
      </c>
      <c r="L685" s="21">
        <f t="shared" si="61"/>
        <v>1051</v>
      </c>
      <c r="M685" s="21">
        <f t="shared" si="62"/>
        <v>1011</v>
      </c>
      <c r="N685">
        <v>10</v>
      </c>
      <c r="O685" s="3" t="str">
        <f>VLOOKUP(N685,'LibSets constants'!$A$2:$B$999,2,FALSE)</f>
        <v>DLC_SUMMERSET</v>
      </c>
      <c r="P685" s="3" t="str">
        <f>VLOOKUP(N685,'LibSets constants'!$A$2:$C$999,3,FALSE)</f>
        <v>Summerset</v>
      </c>
    </row>
    <row r="686" spans="1:16" x14ac:dyDescent="0.25">
      <c r="A686" s="13">
        <v>1052</v>
      </c>
      <c r="B686" s="5">
        <f>VLOOKUP(A686,'ESO dumped ZoneData'!$A$3:$F$9999,2,FALSE)</f>
        <v>653</v>
      </c>
      <c r="C686" s="5">
        <f>VLOOKUP(A686,'ESO dumped ZoneData'!$A$3:$F$9999,3,FALSE)</f>
        <v>382</v>
      </c>
      <c r="D686" s="3" t="str">
        <f>VLOOKUP(A686,'ESO dumped ZoneData'!$A$3:$F$9999,4,FALSE)</f>
        <v>Die Mondjägerfeste</v>
      </c>
      <c r="E686" s="3" t="str">
        <f>VLOOKUP(A686,'ESO dumped ZoneData'!$A$3:$F$9999,5,FALSE)</f>
        <v>Moon Hunter Keep</v>
      </c>
      <c r="F686" s="3" t="str">
        <f>VLOOKUP(A686,'ESO dumped ZoneData'!$A$3:$F$9999,6,FALSE)</f>
        <v>Le Fort du Chasseur lunaire</v>
      </c>
      <c r="G686" s="3" t="str">
        <f t="array" ref="G686">IF(OR(EXACT(A686,'ESO Dungeon constants'!$F$3:$F$987)),"X","")</f>
        <v>X</v>
      </c>
      <c r="H686" s="3" t="str">
        <f t="shared" si="60"/>
        <v/>
      </c>
      <c r="I686" s="3" t="str">
        <f t="shared" si="63"/>
        <v>Schnittermark</v>
      </c>
      <c r="J686" s="3" t="str">
        <f t="shared" si="64"/>
        <v>Reaper's March</v>
      </c>
      <c r="K686" s="3" t="str">
        <f t="shared" si="65"/>
        <v>La marche de la Camarde</v>
      </c>
      <c r="L686" s="21">
        <f t="shared" si="61"/>
        <v>1052</v>
      </c>
      <c r="M686" s="21">
        <f t="shared" si="62"/>
        <v>382</v>
      </c>
      <c r="N686">
        <v>0</v>
      </c>
      <c r="O686" s="3" t="str">
        <f>VLOOKUP(N686,'LibSets constants'!$A$2:$B$999,2,FALSE)</f>
        <v>DLC_BASE_GAME</v>
      </c>
      <c r="P686" s="3" t="str">
        <f>VLOOKUP(N686,'LibSets constants'!$A$2:$C$999,3,FALSE)</f>
        <v>Included in base game</v>
      </c>
    </row>
    <row r="687" spans="1:16" x14ac:dyDescent="0.25">
      <c r="A687" s="13">
        <v>1055</v>
      </c>
      <c r="B687" s="5">
        <f>VLOOKUP(A687,'ESO dumped ZoneData'!$A$3:$F$9999,2,FALSE)</f>
        <v>654</v>
      </c>
      <c r="C687" s="5">
        <f>VLOOKUP(A687,'ESO dumped ZoneData'!$A$3:$F$9999,3,FALSE)</f>
        <v>108</v>
      </c>
      <c r="D687" s="3" t="str">
        <f>VLOOKUP(A687,'ESO dumped ZoneData'!$A$3:$F$9999,4,FALSE)</f>
        <v>Die Marsch der Aufopferung</v>
      </c>
      <c r="E687" s="3" t="str">
        <f>VLOOKUP(A687,'ESO dumped ZoneData'!$A$3:$F$9999,5,FALSE)</f>
        <v>March of Sacrifices</v>
      </c>
      <c r="F687" s="3" t="str">
        <f>VLOOKUP(A687,'ESO dumped ZoneData'!$A$3:$F$9999,6,FALSE)</f>
        <v>Procession des Sacrifiés</v>
      </c>
      <c r="G687" s="3" t="str">
        <f t="array" ref="G687">IF(OR(EXACT(A687,'ESO Dungeon constants'!$F$3:$F$987)),"X","")</f>
        <v>X</v>
      </c>
      <c r="H687" s="3" t="str">
        <f t="shared" si="60"/>
        <v/>
      </c>
      <c r="I687" s="3" t="str">
        <f t="shared" si="63"/>
        <v>Grünschatten</v>
      </c>
      <c r="J687" s="3" t="str">
        <f t="shared" si="64"/>
        <v>Greenshade</v>
      </c>
      <c r="K687" s="3" t="str">
        <f t="shared" si="65"/>
        <v>Prasin</v>
      </c>
      <c r="L687" s="21">
        <f t="shared" si="61"/>
        <v>1055</v>
      </c>
      <c r="M687" s="21">
        <f t="shared" si="62"/>
        <v>108</v>
      </c>
      <c r="N687">
        <v>0</v>
      </c>
      <c r="O687" s="3" t="str">
        <f>VLOOKUP(N687,'LibSets constants'!$A$2:$B$999,2,FALSE)</f>
        <v>DLC_BASE_GAME</v>
      </c>
      <c r="P687" s="3" t="str">
        <f>VLOOKUP(N687,'LibSets constants'!$A$2:$C$999,3,FALSE)</f>
        <v>Included in base game</v>
      </c>
    </row>
    <row r="688" spans="1:16" x14ac:dyDescent="0.25">
      <c r="A688" s="13">
        <v>1059</v>
      </c>
      <c r="B688" s="5">
        <f>VLOOKUP(A688,'ESO dumped ZoneData'!$A$3:$F$9999,2,FALSE)</f>
        <v>655</v>
      </c>
      <c r="C688" s="5">
        <f>VLOOKUP(A688,'ESO dumped ZoneData'!$A$3:$F$9999,3,FALSE)</f>
        <v>1011</v>
      </c>
      <c r="D688" s="3" t="str">
        <f>VLOOKUP(A688,'ESO dumped ZoneData'!$A$3:$F$9999,4,FALSE)</f>
        <v>Die Mansarde im „Goldenen Greifen“</v>
      </c>
      <c r="E688" s="3" t="str">
        <f>VLOOKUP(A688,'ESO dumped ZoneData'!$A$3:$F$9999,5,FALSE)</f>
        <v>Golden Gryphon Garret</v>
      </c>
      <c r="F688" s="3" t="str">
        <f>VLOOKUP(A688,'ESO dumped ZoneData'!$A$3:$F$9999,6,FALSE)</f>
        <v>La Soupente du Griffon doré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3"/>
        <v>Sommersend</v>
      </c>
      <c r="J688" s="3" t="str">
        <f t="shared" si="64"/>
        <v>Summerset</v>
      </c>
      <c r="K688" s="3" t="str">
        <f t="shared" si="65"/>
        <v>Le Couchant</v>
      </c>
      <c r="L688" s="21">
        <f t="shared" si="61"/>
        <v>1059</v>
      </c>
      <c r="M688" s="21">
        <f t="shared" si="62"/>
        <v>1011</v>
      </c>
      <c r="N688">
        <v>10</v>
      </c>
      <c r="O688" s="3" t="str">
        <f>VLOOKUP(N688,'LibSets constants'!$A$2:$B$999,2,FALSE)</f>
        <v>DLC_SUMMERSET</v>
      </c>
      <c r="P688" s="3" t="str">
        <f>VLOOKUP(N688,'LibSets constants'!$A$2:$C$999,3,FALSE)</f>
        <v>Summerset</v>
      </c>
    </row>
    <row r="689" spans="1:16" x14ac:dyDescent="0.25">
      <c r="A689" s="13">
        <v>1060</v>
      </c>
      <c r="B689" s="5">
        <f>VLOOKUP(A689,'ESO dumped ZoneData'!$A$3:$F$9999,2,FALSE)</f>
        <v>656</v>
      </c>
      <c r="C689" s="5">
        <f>VLOOKUP(A689,'ESO dumped ZoneData'!$A$3:$F$9999,3,FALSE)</f>
        <v>1011</v>
      </c>
      <c r="D689" s="3" t="str">
        <f>VLOOKUP(A689,'ESO dumped ZoneData'!$A$3:$F$9999,4,FALSE)</f>
        <v>Alinor-Stadtgrathaus</v>
      </c>
      <c r="E689" s="3" t="str">
        <f>VLOOKUP(A689,'ESO dumped ZoneData'!$A$3:$F$9999,5,FALSE)</f>
        <v>Alinor Crest Townhouse</v>
      </c>
      <c r="F689" s="3" t="str">
        <f>VLOOKUP(A689,'ESO dumped ZoneData'!$A$3:$F$9999,6,FALSE)</f>
        <v>Le Manoir de la crête d'Alinor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3"/>
        <v>Sommersend</v>
      </c>
      <c r="J689" s="3" t="str">
        <f t="shared" si="64"/>
        <v>Summerset</v>
      </c>
      <c r="K689" s="3" t="str">
        <f t="shared" si="65"/>
        <v>Le Couchant</v>
      </c>
      <c r="L689" s="21">
        <f t="shared" si="61"/>
        <v>1060</v>
      </c>
      <c r="M689" s="21">
        <f t="shared" si="62"/>
        <v>1011</v>
      </c>
      <c r="N689">
        <v>10</v>
      </c>
      <c r="O689" s="3" t="str">
        <f>VLOOKUP(N689,'LibSets constants'!$A$2:$B$999,2,FALSE)</f>
        <v>DLC_SUMMERSET</v>
      </c>
      <c r="P689" s="3" t="str">
        <f>VLOOKUP(N689,'LibSets constants'!$A$2:$C$999,3,FALSE)</f>
        <v>Summerset</v>
      </c>
    </row>
    <row r="690" spans="1:16" x14ac:dyDescent="0.25">
      <c r="A690" s="13">
        <v>1061</v>
      </c>
      <c r="B690" s="5">
        <f>VLOOKUP(A690,'ESO dumped ZoneData'!$A$3:$F$9999,2,FALSE)</f>
        <v>657</v>
      </c>
      <c r="C690" s="5">
        <f>VLOOKUP(A690,'ESO dumped ZoneData'!$A$3:$F$9999,3,FALSE)</f>
        <v>1011</v>
      </c>
      <c r="D690" s="3" t="str">
        <f>VLOOKUP(A690,'ESO dumped ZoneData'!$A$3:$F$9999,4,FALSE)</f>
        <v>Kolossale aldmerische Grotte</v>
      </c>
      <c r="E690" s="3" t="str">
        <f>VLOOKUP(A690,'ESO dumped ZoneData'!$A$3:$F$9999,5,FALSE)</f>
        <v>Colossal Aldmeri Grotto</v>
      </c>
      <c r="F690" s="3" t="str">
        <f>VLOOKUP(A690,'ESO dumped ZoneData'!$A$3:$F$9999,6,FALSE)</f>
        <v>La Grotte aldmerie colossale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3"/>
        <v>Sommersend</v>
      </c>
      <c r="J690" s="3" t="str">
        <f t="shared" si="64"/>
        <v>Summerset</v>
      </c>
      <c r="K690" s="3" t="str">
        <f t="shared" si="65"/>
        <v>Le Couchant</v>
      </c>
      <c r="L690" s="21">
        <f t="shared" si="61"/>
        <v>1061</v>
      </c>
      <c r="M690" s="21">
        <f t="shared" si="62"/>
        <v>1011</v>
      </c>
      <c r="N690">
        <v>10</v>
      </c>
      <c r="O690" s="3" t="str">
        <f>VLOOKUP(N690,'LibSets constants'!$A$2:$B$999,2,FALSE)</f>
        <v>DLC_SUMMERSET</v>
      </c>
      <c r="P690" s="3" t="str">
        <f>VLOOKUP(N690,'LibSets constants'!$A$2:$C$999,3,FALSE)</f>
        <v>Summerset</v>
      </c>
    </row>
    <row r="691" spans="1:16" x14ac:dyDescent="0.25">
      <c r="A691" s="13">
        <v>1063</v>
      </c>
      <c r="B691" s="5">
        <f>VLOOKUP(A691,'ESO dumped ZoneData'!$A$3:$F$9999,2,FALSE)</f>
        <v>658</v>
      </c>
      <c r="C691" s="5">
        <f>VLOOKUP(A691,'ESO dumped ZoneData'!$A$3:$F$9999,3,FALSE)</f>
        <v>1027</v>
      </c>
      <c r="D691" s="3" t="str">
        <f>VLOOKUP(A691,'ESO dumped ZoneData'!$A$3:$F$9999,4,FALSE)</f>
        <v>Große Psijik-Villa</v>
      </c>
      <c r="E691" s="3" t="str">
        <f>VLOOKUP(A691,'ESO dumped ZoneData'!$A$3:$F$9999,5,FALSE)</f>
        <v>Grand Psijic Villa</v>
      </c>
      <c r="F691" s="3" t="str">
        <f>VLOOKUP(A691,'ESO dumped ZoneData'!$A$3:$F$9999,6,FALSE)</f>
        <v>La Grande villa psijique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3"/>
        <v>Artaeum</v>
      </c>
      <c r="J691" s="3" t="str">
        <f t="shared" si="64"/>
        <v>Artaeum</v>
      </c>
      <c r="K691" s="3" t="str">
        <f t="shared" si="65"/>
        <v>Artæum</v>
      </c>
      <c r="L691" s="21">
        <f t="shared" si="61"/>
        <v>1063</v>
      </c>
      <c r="M691" s="21">
        <f t="shared" si="62"/>
        <v>1027</v>
      </c>
      <c r="N691">
        <v>10</v>
      </c>
      <c r="O691" s="3" t="str">
        <f>VLOOKUP(N691,'LibSets constants'!$A$2:$B$999,2,FALSE)</f>
        <v>DLC_SUMMERSET</v>
      </c>
      <c r="P691" s="3" t="str">
        <f>VLOOKUP(N691,'LibSets constants'!$A$2:$C$999,3,FALSE)</f>
        <v>Summerset</v>
      </c>
    </row>
    <row r="692" spans="1:16" x14ac:dyDescent="0.25">
      <c r="A692" s="13">
        <v>1064</v>
      </c>
      <c r="B692" s="5">
        <f>VLOOKUP(A692,'ESO dumped ZoneData'!$A$3:$F$9999,2,FALSE)</f>
        <v>659</v>
      </c>
      <c r="C692" s="5">
        <f>VLOOKUP(A692,'ESO dumped ZoneData'!$A$3:$F$9999,3,FALSE)</f>
        <v>103</v>
      </c>
      <c r="D692" s="3" t="str">
        <f>VLOOKUP(A692,'ESO dumped ZoneData'!$A$3:$F$9999,4,FALSE)</f>
        <v>Die Lichtung des Jägers</v>
      </c>
      <c r="E692" s="3" t="str">
        <f>VLOOKUP(A692,'ESO dumped ZoneData'!$A$3:$F$9999,5,FALSE)</f>
        <v>Hunter's Glade</v>
      </c>
      <c r="F692" s="3" t="str">
        <f>VLOOKUP(A692,'ESO dumped ZoneData'!$A$3:$F$9999,6,FALSE)</f>
        <v>La Clairière du chasseur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3"/>
        <v>Rift</v>
      </c>
      <c r="J692" s="3" t="str">
        <f t="shared" si="64"/>
        <v>The Rift</v>
      </c>
      <c r="K692" s="3" t="str">
        <f t="shared" si="65"/>
        <v>La Brèche</v>
      </c>
      <c r="L692" s="21">
        <f t="shared" si="61"/>
        <v>1064</v>
      </c>
      <c r="M692" s="21">
        <f t="shared" si="62"/>
        <v>103</v>
      </c>
      <c r="N692">
        <v>0</v>
      </c>
      <c r="O692" s="3" t="str">
        <f>VLOOKUP(N692,'LibSets constants'!$A$2:$B$999,2,FALSE)</f>
        <v>DLC_BASE_GAME</v>
      </c>
      <c r="P692" s="3" t="str">
        <f>VLOOKUP(N692,'LibSets constants'!$A$2:$C$999,3,FALSE)</f>
        <v>Included in base game</v>
      </c>
    </row>
    <row r="693" spans="1:16" x14ac:dyDescent="0.25">
      <c r="A693" s="13">
        <v>1065</v>
      </c>
      <c r="B693" s="5">
        <f>VLOOKUP(A693,'ESO dumped ZoneData'!$A$3:$F$9999,2,FALSE)</f>
        <v>660</v>
      </c>
      <c r="C693" s="5">
        <f>VLOOKUP(A693,'ESO dumped ZoneData'!$A$3:$F$9999,3,FALSE)</f>
        <v>726</v>
      </c>
      <c r="D693" s="3" t="str">
        <f>VLOOKUP(A693,'ESO dumped ZoneData'!$A$3:$F$9999,4,FALSE)</f>
        <v>Der Schandmoorsumpf</v>
      </c>
      <c r="E693" s="3" t="str">
        <f>VLOOKUP(A693,'ESO dumped ZoneData'!$A$3:$F$9999,5,FALSE)</f>
        <v>Blight Bog Sump</v>
      </c>
      <c r="F693" s="3" t="str">
        <f>VLOOKUP(A693,'ESO dumped ZoneData'!$A$3:$F$9999,6,FALSE)</f>
        <v>Puisard du Marais Pesteux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3"/>
        <v>Trübmoor</v>
      </c>
      <c r="J693" s="3" t="str">
        <f t="shared" si="64"/>
        <v>Murkmire</v>
      </c>
      <c r="K693" s="3" t="str">
        <f t="shared" si="65"/>
        <v>Tourbevase</v>
      </c>
      <c r="L693" s="21">
        <f t="shared" si="61"/>
        <v>1065</v>
      </c>
      <c r="M693" s="21">
        <f t="shared" si="62"/>
        <v>726</v>
      </c>
      <c r="N693">
        <v>12</v>
      </c>
      <c r="O693" s="3" t="str">
        <f>VLOOKUP(N693,'LibSets constants'!$A$2:$B$999,2,FALSE)</f>
        <v>DLC_MURKMIRE</v>
      </c>
      <c r="P693" s="3" t="str">
        <f>VLOOKUP(N693,'LibSets constants'!$A$2:$C$999,3,FALSE)</f>
        <v>Murkmire</v>
      </c>
    </row>
    <row r="694" spans="1:16" x14ac:dyDescent="0.25">
      <c r="A694" s="13">
        <v>1066</v>
      </c>
      <c r="B694" s="5">
        <f>VLOOKUP(A694,'ESO dumped ZoneData'!$A$3:$F$9999,2,FALSE)</f>
        <v>661</v>
      </c>
      <c r="C694" s="5">
        <f>VLOOKUP(A694,'ESO dumped ZoneData'!$A$3:$F$9999,3,FALSE)</f>
        <v>726</v>
      </c>
      <c r="D694" s="3" t="str">
        <f>VLOOKUP(A694,'ESO dumped ZoneData'!$A$3:$F$9999,4,FALSE)</f>
        <v>Die Tsofeerkaverne</v>
      </c>
      <c r="E694" s="3" t="str">
        <f>VLOOKUP(A694,'ESO dumped ZoneData'!$A$3:$F$9999,5,FALSE)</f>
        <v>Tsofeer Cavern</v>
      </c>
      <c r="F694" s="3" t="str">
        <f>VLOOKUP(A694,'ESO dumped ZoneData'!$A$3:$F$9999,6,FALSE)</f>
        <v>La caverne de Tsofeer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3"/>
        <v>Trübmoor</v>
      </c>
      <c r="J694" s="3" t="str">
        <f t="shared" si="64"/>
        <v>Murkmire</v>
      </c>
      <c r="K694" s="3" t="str">
        <f t="shared" si="65"/>
        <v>Tourbevase</v>
      </c>
      <c r="L694" s="21">
        <f t="shared" si="61"/>
        <v>1066</v>
      </c>
      <c r="M694" s="21">
        <f t="shared" si="62"/>
        <v>726</v>
      </c>
      <c r="N694">
        <v>12</v>
      </c>
      <c r="O694" s="3" t="str">
        <f>VLOOKUP(N694,'LibSets constants'!$A$2:$B$999,2,FALSE)</f>
        <v>DLC_MURKMIRE</v>
      </c>
      <c r="P694" s="3" t="str">
        <f>VLOOKUP(N694,'LibSets constants'!$A$2:$C$999,3,FALSE)</f>
        <v>Murkmire</v>
      </c>
    </row>
    <row r="695" spans="1:16" x14ac:dyDescent="0.25">
      <c r="A695" s="13">
        <v>1067</v>
      </c>
      <c r="B695" s="5">
        <f>VLOOKUP(A695,'ESO dumped ZoneData'!$A$3:$F$9999,2,FALSE)</f>
        <v>662</v>
      </c>
      <c r="C695" s="5">
        <f>VLOOKUP(A695,'ESO dumped ZoneData'!$A$3:$F$9999,3,FALSE)</f>
        <v>726</v>
      </c>
      <c r="D695" s="3" t="str">
        <f>VLOOKUP(A695,'ESO dumped ZoneData'!$A$3:$F$9999,4,FALSE)</f>
        <v>Das Traumnest</v>
      </c>
      <c r="E695" s="3" t="str">
        <f>VLOOKUP(A695,'ESO dumped ZoneData'!$A$3:$F$9999,5,FALSE)</f>
        <v>The Dreaming Nest</v>
      </c>
      <c r="F695" s="3" t="str">
        <f>VLOOKUP(A695,'ESO dumped ZoneData'!$A$3:$F$9999,6,FALSE)</f>
        <v>Le Nid onirique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3"/>
        <v>Trübmoor</v>
      </c>
      <c r="J695" s="3" t="str">
        <f t="shared" si="64"/>
        <v>Murkmire</v>
      </c>
      <c r="K695" s="3" t="str">
        <f t="shared" si="65"/>
        <v>Tourbevase</v>
      </c>
      <c r="L695" s="21">
        <f t="shared" si="61"/>
        <v>1067</v>
      </c>
      <c r="M695" s="21">
        <f t="shared" si="62"/>
        <v>726</v>
      </c>
      <c r="N695">
        <v>12</v>
      </c>
      <c r="O695" s="3" t="str">
        <f>VLOOKUP(N695,'LibSets constants'!$A$2:$B$999,2,FALSE)</f>
        <v>DLC_MURKMIRE</v>
      </c>
      <c r="P695" s="3" t="str">
        <f>VLOOKUP(N695,'LibSets constants'!$A$2:$C$999,3,FALSE)</f>
        <v>Murkmire</v>
      </c>
    </row>
    <row r="696" spans="1:16" x14ac:dyDescent="0.25">
      <c r="A696" s="13">
        <v>1068</v>
      </c>
      <c r="B696" s="5">
        <f>VLOOKUP(A696,'ESO dumped ZoneData'!$A$3:$F$9999,2,FALSE)</f>
        <v>663</v>
      </c>
      <c r="C696" s="5">
        <f>VLOOKUP(A696,'ESO dumped ZoneData'!$A$3:$F$9999,3,FALSE)</f>
        <v>726</v>
      </c>
      <c r="D696" s="3" t="str">
        <f>VLOOKUP(A696,'ESO dumped ZoneData'!$A$3:$F$9999,4,FALSE)</f>
        <v>Die Ixtaxh-Xanmeer</v>
      </c>
      <c r="E696" s="3" t="str">
        <f>VLOOKUP(A696,'ESO dumped ZoneData'!$A$3:$F$9999,5,FALSE)</f>
        <v>Ixtaxh Xanmeer</v>
      </c>
      <c r="F696" s="3" t="str">
        <f>VLOOKUP(A696,'ESO dumped ZoneData'!$A$3:$F$9999,6,FALSE)</f>
        <v>Le xanmeer d'Ixtaxh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3"/>
        <v>Trübmoor</v>
      </c>
      <c r="J696" s="3" t="str">
        <f t="shared" si="64"/>
        <v>Murkmire</v>
      </c>
      <c r="K696" s="3" t="str">
        <f t="shared" si="65"/>
        <v>Tourbevase</v>
      </c>
      <c r="L696" s="21">
        <f t="shared" si="61"/>
        <v>1068</v>
      </c>
      <c r="M696" s="21">
        <f t="shared" si="62"/>
        <v>726</v>
      </c>
      <c r="N696">
        <v>12</v>
      </c>
      <c r="O696" s="3" t="str">
        <f>VLOOKUP(N696,'LibSets constants'!$A$2:$B$999,2,FALSE)</f>
        <v>DLC_MURKMIRE</v>
      </c>
      <c r="P696" s="3" t="str">
        <f>VLOOKUP(N696,'LibSets constants'!$A$2:$C$999,3,FALSE)</f>
        <v>Murkmire</v>
      </c>
    </row>
    <row r="697" spans="1:16" x14ac:dyDescent="0.25">
      <c r="A697" s="13">
        <v>1069</v>
      </c>
      <c r="B697" s="5">
        <f>VLOOKUP(A697,'ESO dumped ZoneData'!$A$3:$F$9999,2,FALSE)</f>
        <v>664</v>
      </c>
      <c r="C697" s="5">
        <f>VLOOKUP(A697,'ESO dumped ZoneData'!$A$3:$F$9999,3,FALSE)</f>
        <v>726</v>
      </c>
      <c r="D697" s="3" t="str">
        <f>VLOOKUP(A697,'ESO dumped ZoneData'!$A$3:$F$9999,4,FALSE)</f>
        <v>Das Grabmal von Viele-Speere</v>
      </c>
      <c r="E697" s="3" t="str">
        <f>VLOOKUP(A697,'ESO dumped ZoneData'!$A$3:$F$9999,5,FALSE)</f>
        <v>Tomb of Many Spears</v>
      </c>
      <c r="F697" s="3" t="str">
        <f>VLOOKUP(A697,'ESO dumped ZoneData'!$A$3:$F$9999,6,FALSE)</f>
        <v>Le tombeau des Maintes-Lances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3"/>
        <v>Trübmoor</v>
      </c>
      <c r="J697" s="3" t="str">
        <f t="shared" si="64"/>
        <v>Murkmire</v>
      </c>
      <c r="K697" s="3" t="str">
        <f t="shared" si="65"/>
        <v>Tourbevase</v>
      </c>
      <c r="L697" s="21">
        <f t="shared" si="61"/>
        <v>1069</v>
      </c>
      <c r="M697" s="21">
        <f t="shared" si="62"/>
        <v>726</v>
      </c>
      <c r="N697">
        <v>12</v>
      </c>
      <c r="O697" s="3" t="str">
        <f>VLOOKUP(N697,'LibSets constants'!$A$2:$B$999,2,FALSE)</f>
        <v>DLC_MURKMIRE</v>
      </c>
      <c r="P697" s="3" t="str">
        <f>VLOOKUP(N697,'LibSets constants'!$A$2:$C$999,3,FALSE)</f>
        <v>Murkmire</v>
      </c>
    </row>
    <row r="698" spans="1:16" x14ac:dyDescent="0.25">
      <c r="A698" s="13">
        <v>1070</v>
      </c>
      <c r="B698" s="5">
        <f>VLOOKUP(A698,'ESO dumped ZoneData'!$A$3:$F$9999,2,FALSE)</f>
        <v>665</v>
      </c>
      <c r="C698" s="5">
        <f>VLOOKUP(A698,'ESO dumped ZoneData'!$A$3:$F$9999,3,FALSE)</f>
        <v>726</v>
      </c>
      <c r="D698" s="3" t="str">
        <f>VLOOKUP(A698,'ESO dumped ZoneData'!$A$3:$F$9999,4,FALSE)</f>
        <v>Der Lilmoth-Unterschlupf</v>
      </c>
      <c r="E698" s="3" t="str">
        <f>VLOOKUP(A698,'ESO dumped ZoneData'!$A$3:$F$9999,5,FALSE)</f>
        <v>Lilmoth Outlaws Refuge</v>
      </c>
      <c r="F698" s="3" t="str">
        <f>VLOOKUP(A698,'ESO dumped ZoneData'!$A$3:$F$9999,6,FALSE)</f>
        <v>Le refuge de hors-la-loi de Lilmoth</v>
      </c>
      <c r="G698" s="3" t="str">
        <f t="array" ref="G698">IF(OR(EXACT(A698,'ESO Dungeon constants'!$F$3:$F$987)),"X","")</f>
        <v/>
      </c>
      <c r="H698" s="3" t="str">
        <f t="shared" si="60"/>
        <v/>
      </c>
      <c r="I698" s="3" t="str">
        <f t="shared" si="63"/>
        <v>Trübmoor</v>
      </c>
      <c r="J698" s="3" t="str">
        <f t="shared" si="64"/>
        <v>Murkmire</v>
      </c>
      <c r="K698" s="3" t="str">
        <f t="shared" si="65"/>
        <v>Tourbevase</v>
      </c>
      <c r="L698" s="21">
        <f t="shared" si="61"/>
        <v>1070</v>
      </c>
      <c r="M698" s="21">
        <f t="shared" si="62"/>
        <v>726</v>
      </c>
      <c r="N698">
        <v>12</v>
      </c>
      <c r="O698" s="3" t="str">
        <f>VLOOKUP(N698,'LibSets constants'!$A$2:$B$999,2,FALSE)</f>
        <v>DLC_MURKMIRE</v>
      </c>
      <c r="P698" s="3" t="str">
        <f>VLOOKUP(N698,'LibSets constants'!$A$2:$C$999,3,FALSE)</f>
        <v>Murkmire</v>
      </c>
    </row>
    <row r="699" spans="1:16" x14ac:dyDescent="0.25">
      <c r="A699" s="13">
        <v>1071</v>
      </c>
      <c r="B699" s="5">
        <f>VLOOKUP(A699,'ESO dumped ZoneData'!$A$3:$F$9999,2,FALSE)</f>
        <v>666</v>
      </c>
      <c r="C699" s="5">
        <f>VLOOKUP(A699,'ESO dumped ZoneData'!$A$3:$F$9999,3,FALSE)</f>
        <v>726</v>
      </c>
      <c r="D699" s="3" t="str">
        <f>VLOOKUP(A699,'ESO dumped ZoneData'!$A$3:$F$9999,4,FALSE)</f>
        <v>Xul-Thuxis</v>
      </c>
      <c r="E699" s="3" t="str">
        <f>VLOOKUP(A699,'ESO dumped ZoneData'!$A$3:$F$9999,5,FALSE)</f>
        <v>Xul-Thuxis</v>
      </c>
      <c r="F699" s="3" t="str">
        <f>VLOOKUP(A699,'ESO dumped ZoneData'!$A$3:$F$9999,6,FALSE)</f>
        <v>Xul-Thuxis</v>
      </c>
      <c r="G699" s="3" t="str">
        <f t="array" ref="G699">IF(OR(EXACT(A699,'ESO Dungeon constants'!$F$3:$F$987)),"X","")</f>
        <v/>
      </c>
      <c r="H699" s="3" t="str">
        <f t="shared" si="60"/>
        <v/>
      </c>
      <c r="I699" s="3" t="str">
        <f t="shared" si="63"/>
        <v>Trübmoor</v>
      </c>
      <c r="J699" s="3" t="str">
        <f t="shared" si="64"/>
        <v>Murkmire</v>
      </c>
      <c r="K699" s="3" t="str">
        <f t="shared" si="65"/>
        <v>Tourbevase</v>
      </c>
      <c r="L699" s="21">
        <f t="shared" si="61"/>
        <v>1071</v>
      </c>
      <c r="M699" s="21">
        <f t="shared" si="62"/>
        <v>726</v>
      </c>
      <c r="N699">
        <v>12</v>
      </c>
      <c r="O699" s="3" t="str">
        <f>VLOOKUP(N699,'LibSets constants'!$A$2:$B$999,2,FALSE)</f>
        <v>DLC_MURKMIRE</v>
      </c>
      <c r="P699" s="3" t="str">
        <f>VLOOKUP(N699,'LibSets constants'!$A$2:$C$999,3,FALSE)</f>
        <v>Murkmire</v>
      </c>
    </row>
    <row r="700" spans="1:16" x14ac:dyDescent="0.25">
      <c r="A700" s="13">
        <v>1072</v>
      </c>
      <c r="B700" s="5">
        <f>VLOOKUP(A700,'ESO dumped ZoneData'!$A$3:$F$9999,2,FALSE)</f>
        <v>667</v>
      </c>
      <c r="C700" s="5">
        <f>VLOOKUP(A700,'ESO dumped ZoneData'!$A$3:$F$9999,3,FALSE)</f>
        <v>117</v>
      </c>
      <c r="D700" s="3" t="str">
        <f>VLOOKUP(A700,'ESO dumped ZoneData'!$A$3:$F$9999,4,FALSE)</f>
        <v>Norg-Tzel</v>
      </c>
      <c r="E700" s="3" t="str">
        <f>VLOOKUP(A700,'ESO dumped ZoneData'!$A$3:$F$9999,5,FALSE)</f>
        <v>Norg-Tzel</v>
      </c>
      <c r="F700" s="3" t="str">
        <f>VLOOKUP(A700,'ESO dumped ZoneData'!$A$3:$F$9999,6,FALSE)</f>
        <v>Norg-Tzel</v>
      </c>
      <c r="G700" s="3" t="str">
        <f t="array" ref="G700">IF(OR(EXACT(A700,'ESO Dungeon constants'!$F$3:$F$987)),"X","")</f>
        <v/>
      </c>
      <c r="H700" s="3" t="str">
        <f t="shared" si="60"/>
        <v/>
      </c>
      <c r="I700" s="3" t="str">
        <f t="shared" si="63"/>
        <v>Schattenfenn</v>
      </c>
      <c r="J700" s="3" t="str">
        <f t="shared" si="64"/>
        <v>Shadowfen</v>
      </c>
      <c r="K700" s="3" t="str">
        <f t="shared" si="65"/>
        <v>Fangeombre</v>
      </c>
      <c r="L700" s="21">
        <f t="shared" si="61"/>
        <v>1072</v>
      </c>
      <c r="M700" s="21">
        <f t="shared" si="62"/>
        <v>117</v>
      </c>
      <c r="N700">
        <v>0</v>
      </c>
      <c r="O700" s="3" t="str">
        <f>VLOOKUP(N700,'LibSets constants'!$A$2:$B$999,2,FALSE)</f>
        <v>DLC_BASE_GAME</v>
      </c>
      <c r="P700" s="3" t="str">
        <f>VLOOKUP(N700,'LibSets constants'!$A$2:$C$999,3,FALSE)</f>
        <v>Included in base game</v>
      </c>
    </row>
    <row r="701" spans="1:16" x14ac:dyDescent="0.25">
      <c r="A701" s="13">
        <v>1073</v>
      </c>
      <c r="B701" s="5">
        <f>VLOOKUP(A701,'ESO dumped ZoneData'!$A$3:$F$9999,2,FALSE)</f>
        <v>668</v>
      </c>
      <c r="C701" s="5">
        <f>VLOOKUP(A701,'ESO dumped ZoneData'!$A$3:$F$9999,3,FALSE)</f>
        <v>726</v>
      </c>
      <c r="D701" s="3" t="str">
        <f>VLOOKUP(A701,'ESO dumped ZoneData'!$A$3:$F$9999,4,FALSE)</f>
        <v>Die Zähne von Sithis</v>
      </c>
      <c r="E701" s="3" t="str">
        <f>VLOOKUP(A701,'ESO dumped ZoneData'!$A$3:$F$9999,5,FALSE)</f>
        <v>Teeth of Sithis</v>
      </c>
      <c r="F701" s="3" t="str">
        <f>VLOOKUP(A701,'ESO dumped ZoneData'!$A$3:$F$9999,6,FALSE)</f>
        <v>Les Dents de Sithis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3"/>
        <v>Trübmoor</v>
      </c>
      <c r="J701" s="3" t="str">
        <f t="shared" si="64"/>
        <v>Murkmire</v>
      </c>
      <c r="K701" s="3" t="str">
        <f t="shared" si="65"/>
        <v>Tourbevase</v>
      </c>
      <c r="L701" s="21">
        <f t="shared" si="61"/>
        <v>1073</v>
      </c>
      <c r="M701" s="21">
        <f t="shared" si="62"/>
        <v>726</v>
      </c>
      <c r="N701">
        <v>12</v>
      </c>
      <c r="O701" s="3" t="str">
        <f>VLOOKUP(N701,'LibSets constants'!$A$2:$B$999,2,FALSE)</f>
        <v>DLC_MURKMIRE</v>
      </c>
      <c r="P701" s="3" t="str">
        <f>VLOOKUP(N701,'LibSets constants'!$A$2:$C$999,3,FALSE)</f>
        <v>Murkmire</v>
      </c>
    </row>
    <row r="702" spans="1:16" x14ac:dyDescent="0.25">
      <c r="A702" s="13">
        <v>1074</v>
      </c>
      <c r="B702" s="5">
        <f>VLOOKUP(A702,'ESO dumped ZoneData'!$A$3:$F$9999,2,FALSE)</f>
        <v>669</v>
      </c>
      <c r="C702" s="5">
        <f>VLOOKUP(A702,'ESO dumped ZoneData'!$A$3:$F$9999,3,FALSE)</f>
        <v>41</v>
      </c>
      <c r="D702" s="3" t="str">
        <f>VLOOKUP(A702,'ESO dumped ZoneData'!$A$3:$F$9999,4,FALSE)</f>
        <v>Die Sonnenlose Senke</v>
      </c>
      <c r="E702" s="3" t="str">
        <f>VLOOKUP(A702,'ESO dumped ZoneData'!$A$3:$F$9999,5,FALSE)</f>
        <v>The Sunless Hollow</v>
      </c>
      <c r="F702" s="3" t="str">
        <f>VLOOKUP(A702,'ESO dumped ZoneData'!$A$3:$F$9999,6,FALSE)</f>
        <v>Le Creux sans soleil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3"/>
        <v>Steinfälle</v>
      </c>
      <c r="J702" s="3" t="str">
        <f t="shared" si="64"/>
        <v>Stonefalls</v>
      </c>
      <c r="K702" s="3" t="str">
        <f t="shared" si="65"/>
        <v>Les Éboulis</v>
      </c>
      <c r="L702" s="21">
        <f t="shared" si="61"/>
        <v>1074</v>
      </c>
      <c r="M702" s="21">
        <f t="shared" si="62"/>
        <v>41</v>
      </c>
      <c r="N702">
        <v>0</v>
      </c>
      <c r="O702" s="3" t="str">
        <f>VLOOKUP(N702,'LibSets constants'!$A$2:$B$999,2,FALSE)</f>
        <v>DLC_BASE_GAME</v>
      </c>
      <c r="P702" s="3" t="str">
        <f>VLOOKUP(N702,'LibSets constants'!$A$2:$C$999,3,FALSE)</f>
        <v>Included in base game</v>
      </c>
    </row>
    <row r="703" spans="1:16" x14ac:dyDescent="0.25">
      <c r="A703" s="13">
        <v>1075</v>
      </c>
      <c r="B703" s="5">
        <f>VLOOKUP(A703,'ESO dumped ZoneData'!$A$3:$F$9999,2,FALSE)</f>
        <v>670</v>
      </c>
      <c r="C703" s="5">
        <f>VLOOKUP(A703,'ESO dumped ZoneData'!$A$3:$F$9999,3,FALSE)</f>
        <v>381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3"/>
        <v>Auridon</v>
      </c>
      <c r="J703" s="3" t="str">
        <f t="shared" si="64"/>
        <v>Auridon</v>
      </c>
      <c r="K703" s="3" t="str">
        <f t="shared" si="65"/>
        <v>Auridia</v>
      </c>
      <c r="L703" s="21">
        <f t="shared" si="61"/>
        <v>1075</v>
      </c>
      <c r="M703" s="21">
        <f t="shared" si="62"/>
        <v>381</v>
      </c>
      <c r="N703">
        <v>0</v>
      </c>
      <c r="O703" s="3" t="str">
        <f>VLOOKUP(N703,'LibSets constants'!$A$2:$B$999,2,FALSE)</f>
        <v>DLC_BASE_GAME</v>
      </c>
      <c r="P703" s="3" t="str">
        <f>VLOOKUP(N703,'LibSets constants'!$A$2:$C$999,3,FALSE)</f>
        <v>Included in base game</v>
      </c>
    </row>
    <row r="704" spans="1:16" x14ac:dyDescent="0.25">
      <c r="A704" s="13">
        <v>1076</v>
      </c>
      <c r="B704" s="5">
        <f>VLOOKUP(A704,'ESO dumped ZoneData'!$A$3:$F$9999,2,FALSE)</f>
        <v>671</v>
      </c>
      <c r="C704" s="5">
        <f>VLOOKUP(A704,'ESO dumped ZoneData'!$A$3:$F$9999,3,FALSE)</f>
        <v>3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3"/>
        <v>Glenumbra</v>
      </c>
      <c r="J704" s="3" t="str">
        <f t="shared" si="64"/>
        <v>Glenumbra</v>
      </c>
      <c r="K704" s="3" t="str">
        <f t="shared" si="65"/>
        <v>La Glénumbrie</v>
      </c>
      <c r="L704" s="21">
        <f t="shared" si="61"/>
        <v>1076</v>
      </c>
      <c r="M704" s="21">
        <f t="shared" si="62"/>
        <v>3</v>
      </c>
      <c r="N704">
        <v>0</v>
      </c>
      <c r="O704" s="3" t="str">
        <f>VLOOKUP(N704,'LibSets constants'!$A$2:$B$999,2,FALSE)</f>
        <v>DLC_BASE_GAME</v>
      </c>
      <c r="P704" s="3" t="str">
        <f>VLOOKUP(N704,'LibSets constants'!$A$2:$C$999,3,FALSE)</f>
        <v>Included in base game</v>
      </c>
    </row>
    <row r="705" spans="1:16" x14ac:dyDescent="0.25">
      <c r="A705" s="13">
        <v>1077</v>
      </c>
      <c r="B705" s="5">
        <f>VLOOKUP(A705,'ESO dumped ZoneData'!$A$3:$F$9999,2,FALSE)</f>
        <v>672</v>
      </c>
      <c r="C705" s="5">
        <f>VLOOKUP(A705,'ESO dumped ZoneData'!$A$3:$F$9999,3,FALSE)</f>
        <v>726</v>
      </c>
      <c r="D705" s="3" t="str">
        <f>VLOOKUP(A705,'ESO dumped ZoneData'!$A$3:$F$9999,4,FALSE)</f>
        <v>Der Verschlungene Hain</v>
      </c>
      <c r="E705" s="3" t="str">
        <f>VLOOKUP(A705,'ESO dumped ZoneData'!$A$3:$F$9999,5,FALSE)</f>
        <v>The Swallowed Grove</v>
      </c>
      <c r="F705" s="3" t="str">
        <f>VLOOKUP(A705,'ESO dumped ZoneData'!$A$3:$F$9999,6,FALSE)</f>
        <v>Le bosquet avalé</v>
      </c>
      <c r="G705" s="3" t="str">
        <f t="array" ref="G705">IF(OR(EXACT(A705,'ESO Dungeon constants'!$F$3:$F$987)),"X","")</f>
        <v/>
      </c>
      <c r="H705" s="3" t="str">
        <f t="shared" ref="H705:H760" si="66">IF(EXACT(A705,C705),"X","")</f>
        <v/>
      </c>
      <c r="I705" s="3" t="str">
        <f t="shared" si="63"/>
        <v>Trübmoor</v>
      </c>
      <c r="J705" s="3" t="str">
        <f t="shared" si="64"/>
        <v>Murkmire</v>
      </c>
      <c r="K705" s="3" t="str">
        <f t="shared" si="65"/>
        <v>Tourbevase</v>
      </c>
      <c r="L705" s="21">
        <f t="shared" ref="L705:L749" si="67">A705</f>
        <v>1077</v>
      </c>
      <c r="M705" s="21">
        <f t="shared" ref="M705:M749" si="68">C705</f>
        <v>726</v>
      </c>
      <c r="N705">
        <v>12</v>
      </c>
      <c r="O705" s="3" t="str">
        <f>VLOOKUP(N705,'LibSets constants'!$A$2:$B$999,2,FALSE)</f>
        <v>DLC_MURKMIRE</v>
      </c>
      <c r="P705" s="3" t="str">
        <f>VLOOKUP(N705,'LibSets constants'!$A$2:$C$999,3,FALSE)</f>
        <v>Murkmire</v>
      </c>
    </row>
    <row r="706" spans="1:16" x14ac:dyDescent="0.25">
      <c r="A706" s="13">
        <v>1078</v>
      </c>
      <c r="B706" s="5">
        <f>VLOOKUP(A706,'ESO dumped ZoneData'!$A$3:$F$9999,2,FALSE)</f>
        <v>673</v>
      </c>
      <c r="C706" s="5">
        <f>VLOOKUP(A706,'ESO dumped ZoneData'!$A$3:$F$9999,3,FALSE)</f>
        <v>726</v>
      </c>
      <c r="D706" s="3" t="str">
        <f>VLOOKUP(A706,'ESO dumped ZoneData'!$A$3:$F$9999,4,FALSE)</f>
        <v>Residuum von Argon</v>
      </c>
      <c r="E706" s="3" t="str">
        <f>VLOOKUP(A706,'ESO dumped ZoneData'!$A$3:$F$9999,5,FALSE)</f>
        <v>Remnant of Argon</v>
      </c>
      <c r="F706" s="3" t="str">
        <f>VLOOKUP(A706,'ESO dumped ZoneData'!$A$3:$F$9999,6,FALSE)</f>
        <v>Le Vestige d'Argon</v>
      </c>
      <c r="G706" s="3" t="str">
        <f t="array" ref="G706">IF(OR(EXACT(A706,'ESO Dungeon constants'!$F$3:$F$987)),"X","")</f>
        <v/>
      </c>
      <c r="H706" s="3" t="str">
        <f t="shared" si="66"/>
        <v/>
      </c>
      <c r="I706" s="3" t="str">
        <f t="shared" si="63"/>
        <v>Trübmoor</v>
      </c>
      <c r="J706" s="3" t="str">
        <f t="shared" si="64"/>
        <v>Murkmire</v>
      </c>
      <c r="K706" s="3" t="str">
        <f t="shared" si="65"/>
        <v>Tourbevase</v>
      </c>
      <c r="L706" s="21">
        <f t="shared" si="67"/>
        <v>1078</v>
      </c>
      <c r="M706" s="21">
        <f t="shared" si="68"/>
        <v>726</v>
      </c>
      <c r="N706">
        <v>12</v>
      </c>
      <c r="O706" s="3" t="str">
        <f>VLOOKUP(N706,'LibSets constants'!$A$2:$B$999,2,FALSE)</f>
        <v>DLC_MURKMIRE</v>
      </c>
      <c r="P706" s="3" t="str">
        <f>VLOOKUP(N706,'LibSets constants'!$A$2:$C$999,3,FALSE)</f>
        <v>Murkmire</v>
      </c>
    </row>
    <row r="707" spans="1:16" x14ac:dyDescent="0.25">
      <c r="A707" s="13">
        <v>1079</v>
      </c>
      <c r="B707" s="5">
        <f>VLOOKUP(A707,'ESO dumped ZoneData'!$A$3:$F$9999,2,FALSE)</f>
        <v>674</v>
      </c>
      <c r="C707" s="5">
        <f>VLOOKUP(A707,'ESO dumped ZoneData'!$A$3:$F$9999,3,FALSE)</f>
        <v>726</v>
      </c>
      <c r="D707" s="3" t="str">
        <f>VLOOKUP(A707,'ESO dumped ZoneData'!$A$3:$F$9999,4,FALSE)</f>
        <v>Die Xanmeer von Vakka-Bok</v>
      </c>
      <c r="E707" s="3" t="str">
        <f>VLOOKUP(A707,'ESO dumped ZoneData'!$A$3:$F$9999,5,FALSE)</f>
        <v>Vakka-Bok Xanmeer</v>
      </c>
      <c r="F707" s="3" t="str">
        <f>VLOOKUP(A707,'ESO dumped ZoneData'!$A$3:$F$9999,6,FALSE)</f>
        <v>Le Xanmeer de Vakka-Bok</v>
      </c>
      <c r="G707" s="3" t="str">
        <f t="array" ref="G707">IF(OR(EXACT(A707,'ESO Dungeon constants'!$F$3:$F$987)),"X","")</f>
        <v/>
      </c>
      <c r="H707" s="3" t="str">
        <f t="shared" si="66"/>
        <v/>
      </c>
      <c r="I707" s="3" t="str">
        <f t="shared" si="63"/>
        <v>Trübmoor</v>
      </c>
      <c r="J707" s="3" t="str">
        <f t="shared" si="64"/>
        <v>Murkmire</v>
      </c>
      <c r="K707" s="3" t="str">
        <f t="shared" si="65"/>
        <v>Tourbevase</v>
      </c>
      <c r="L707" s="21">
        <f t="shared" si="67"/>
        <v>1079</v>
      </c>
      <c r="M707" s="21">
        <f t="shared" si="68"/>
        <v>726</v>
      </c>
      <c r="N707">
        <v>12</v>
      </c>
      <c r="O707" s="3" t="str">
        <f>VLOOKUP(N707,'LibSets constants'!$A$2:$B$999,2,FALSE)</f>
        <v>DLC_MURKMIRE</v>
      </c>
      <c r="P707" s="3" t="str">
        <f>VLOOKUP(N707,'LibSets constants'!$A$2:$C$999,3,FALSE)</f>
        <v>Murkmire</v>
      </c>
    </row>
    <row r="708" spans="1:16" x14ac:dyDescent="0.25">
      <c r="A708" s="13">
        <v>1080</v>
      </c>
      <c r="B708" s="5">
        <f>VLOOKUP(A708,'ESO dumped ZoneData'!$A$3:$F$9999,2,FALSE)</f>
        <v>675</v>
      </c>
      <c r="C708" s="5">
        <f>VLOOKUP(A708,'ESO dumped ZoneData'!$A$3:$F$9999,3,FALSE)</f>
        <v>101</v>
      </c>
      <c r="D708" s="3" t="str">
        <f>VLOOKUP(A708,'ESO dumped ZoneData'!$A$3:$F$9999,4,FALSE)</f>
        <v>Das Frostgewölbe</v>
      </c>
      <c r="E708" s="3" t="str">
        <f>VLOOKUP(A708,'ESO dumped ZoneData'!$A$3:$F$9999,5,FALSE)</f>
        <v>Frostvault</v>
      </c>
      <c r="F708" s="3" t="str">
        <f>VLOOKUP(A708,'ESO dumped ZoneData'!$A$3:$F$9999,6,FALSE)</f>
        <v>Arquegivre</v>
      </c>
      <c r="G708" s="3" t="str">
        <f t="array" ref="G708">IF(OR(EXACT(A708,'ESO Dungeon constants'!$F$3:$F$987)),"X","")</f>
        <v>X</v>
      </c>
      <c r="H708" s="3" t="str">
        <f t="shared" si="66"/>
        <v/>
      </c>
      <c r="I708" s="3" t="str">
        <f t="shared" ref="I708:I749" si="69">IF(A708&lt;&gt;C708,VLOOKUP(C708,$A$2:$D$9998,4,FALSE),"")</f>
        <v>Ostmarsch</v>
      </c>
      <c r="J708" s="3" t="str">
        <f t="shared" ref="J708:J749" si="70">IF(A708&lt;&gt;C708,VLOOKUP(C708,$A$2:$E$9998,5,FALSE),"")</f>
        <v>Eastmarch</v>
      </c>
      <c r="K708" s="3" t="str">
        <f t="shared" ref="K708:K749" si="71">IF(A708&lt;&gt;C708,VLOOKUP(C708,$A$2:$F$9998,6,FALSE),"")</f>
        <v>Estemarche</v>
      </c>
      <c r="L708" s="21">
        <f t="shared" si="67"/>
        <v>1080</v>
      </c>
      <c r="M708" s="21">
        <f t="shared" si="68"/>
        <v>101</v>
      </c>
      <c r="N708">
        <v>0</v>
      </c>
      <c r="O708" s="3" t="str">
        <f>VLOOKUP(N708,'LibSets constants'!$A$2:$B$999,2,FALSE)</f>
        <v>DLC_BASE_GAME</v>
      </c>
      <c r="P708" s="3" t="str">
        <f>VLOOKUP(N708,'LibSets constants'!$A$2:$C$999,3,FALSE)</f>
        <v>Included in base game</v>
      </c>
    </row>
    <row r="709" spans="1:16" x14ac:dyDescent="0.25">
      <c r="A709" s="13">
        <v>1081</v>
      </c>
      <c r="B709" s="5">
        <f>VLOOKUP(A709,'ESO dumped ZoneData'!$A$3:$F$9999,2,FALSE)</f>
        <v>676</v>
      </c>
      <c r="C709" s="5">
        <f>VLOOKUP(A709,'ESO dumped ZoneData'!$A$3:$F$9999,3,FALSE)</f>
        <v>823</v>
      </c>
      <c r="D709" s="3" t="str">
        <f>VLOOKUP(A709,'ESO dumped ZoneData'!$A$3:$F$9999,4,FALSE)</f>
        <v>Die Tiefen von Malatar</v>
      </c>
      <c r="E709" s="3" t="str">
        <f>VLOOKUP(A709,'ESO dumped ZoneData'!$A$3:$F$9999,5,FALSE)</f>
        <v>Depths of Malatar</v>
      </c>
      <c r="F709" s="3" t="str">
        <f>VLOOKUP(A709,'ESO dumped ZoneData'!$A$3:$F$9999,6,FALSE)</f>
        <v>Les Profondeurs de Malatar</v>
      </c>
      <c r="G709" s="3" t="str">
        <f t="array" ref="G709">IF(OR(EXACT(A709,'ESO Dungeon constants'!$F$3:$F$987)),"X","")</f>
        <v>X</v>
      </c>
      <c r="H709" s="3" t="str">
        <f t="shared" si="66"/>
        <v/>
      </c>
      <c r="I709" s="3" t="str">
        <f t="shared" si="69"/>
        <v>Die Goldküste</v>
      </c>
      <c r="J709" s="3" t="str">
        <f t="shared" si="70"/>
        <v>Gold Coast</v>
      </c>
      <c r="K709" s="3" t="str">
        <f t="shared" si="71"/>
        <v>La Côte d'or</v>
      </c>
      <c r="L709" s="21">
        <f t="shared" si="67"/>
        <v>1081</v>
      </c>
      <c r="M709" s="21">
        <f t="shared" si="68"/>
        <v>823</v>
      </c>
      <c r="N709">
        <v>4</v>
      </c>
      <c r="O709" s="3" t="str">
        <f>VLOOKUP(N709,'LibSets constants'!$A$2:$B$999,2,FALSE)</f>
        <v>DLC_DARK_BROTHERHOOD</v>
      </c>
      <c r="P709" s="3" t="str">
        <f>VLOOKUP(N709,'LibSets constants'!$A$2:$C$999,3,FALSE)</f>
        <v>Dark Brotherhood</v>
      </c>
    </row>
    <row r="710" spans="1:16" x14ac:dyDescent="0.25">
      <c r="A710" s="13">
        <v>1082</v>
      </c>
      <c r="B710" s="5">
        <f>VLOOKUP(A710,'ESO dumped ZoneData'!$A$3:$F$9999,2,FALSE)</f>
        <v>677</v>
      </c>
      <c r="C710" s="5">
        <f>VLOOKUP(A710,'ESO dumped ZoneData'!$A$3:$F$9999,3,FALSE)</f>
        <v>726</v>
      </c>
      <c r="D710" s="3" t="str">
        <f>VLOOKUP(A710,'ESO dumped ZoneData'!$A$3:$F$9999,4,FALSE)</f>
        <v>Das Schwarzrosengefängnis</v>
      </c>
      <c r="E710" s="3" t="str">
        <f>VLOOKUP(A710,'ESO dumped ZoneData'!$A$3:$F$9999,5,FALSE)</f>
        <v>Blackrose Prison</v>
      </c>
      <c r="F710" s="3" t="str">
        <f>VLOOKUP(A710,'ESO dumped ZoneData'!$A$3:$F$9999,6,FALSE)</f>
        <v>La prison de la Rose noire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9"/>
        <v>Trübmoor</v>
      </c>
      <c r="J710" s="3" t="str">
        <f t="shared" si="70"/>
        <v>Murkmire</v>
      </c>
      <c r="K710" s="3" t="str">
        <f t="shared" si="71"/>
        <v>Tourbevase</v>
      </c>
      <c r="L710" s="21">
        <f t="shared" si="67"/>
        <v>1082</v>
      </c>
      <c r="M710" s="21">
        <f t="shared" si="68"/>
        <v>726</v>
      </c>
      <c r="N710">
        <v>12</v>
      </c>
      <c r="O710" s="3" t="str">
        <f>VLOOKUP(N710,'LibSets constants'!$A$2:$B$999,2,FALSE)</f>
        <v>DLC_MURKMIRE</v>
      </c>
      <c r="P710" s="3" t="str">
        <f>VLOOKUP(N710,'LibSets constants'!$A$2:$C$999,3,FALSE)</f>
        <v>Murkmire</v>
      </c>
    </row>
    <row r="711" spans="1:16" x14ac:dyDescent="0.25">
      <c r="A711" s="13">
        <v>1083</v>
      </c>
      <c r="B711" s="5">
        <f>VLOOKUP(A711,'ESO dumped ZoneData'!$A$3:$F$9999,2,FALSE)</f>
        <v>678</v>
      </c>
      <c r="C711" s="5">
        <f>VLOOKUP(A711,'ESO dumped ZoneData'!$A$3:$F$9999,3,FALSE)</f>
        <v>726</v>
      </c>
      <c r="D711" s="3" t="str">
        <f>VLOOKUP(A711,'ESO dumped ZoneData'!$A$3:$F$9999,4,FALSE)</f>
        <v>Tiefwurz</v>
      </c>
      <c r="E711" s="3" t="str">
        <f>VLOOKUP(A711,'ESO dumped ZoneData'!$A$3:$F$9999,5,FALSE)</f>
        <v>Deep-Root</v>
      </c>
      <c r="F711" s="3" t="str">
        <f>VLOOKUP(A711,'ESO dumped ZoneData'!$A$3:$F$9999,6,FALSE)</f>
        <v>Longueracine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9"/>
        <v>Trübmoor</v>
      </c>
      <c r="J711" s="3" t="str">
        <f t="shared" si="70"/>
        <v>Murkmire</v>
      </c>
      <c r="K711" s="3" t="str">
        <f t="shared" si="71"/>
        <v>Tourbevase</v>
      </c>
      <c r="L711" s="21">
        <f t="shared" si="67"/>
        <v>1083</v>
      </c>
      <c r="M711" s="21">
        <f t="shared" si="68"/>
        <v>726</v>
      </c>
      <c r="N711">
        <v>12</v>
      </c>
      <c r="O711" s="3" t="str">
        <f>VLOOKUP(N711,'LibSets constants'!$A$2:$B$999,2,FALSE)</f>
        <v>DLC_MURKMIRE</v>
      </c>
      <c r="P711" s="3" t="str">
        <f>VLOOKUP(N711,'LibSets constants'!$A$2:$C$999,3,FALSE)</f>
        <v>Murkmire</v>
      </c>
    </row>
    <row r="712" spans="1:16" x14ac:dyDescent="0.25">
      <c r="A712" s="13">
        <v>1085</v>
      </c>
      <c r="B712" s="5">
        <f>VLOOKUP(A712,'ESO dumped ZoneData'!$A$3:$F$9999,2,FALSE)</f>
        <v>679</v>
      </c>
      <c r="C712" s="5">
        <f>VLOOKUP(A712,'ESO dumped ZoneData'!$A$3:$F$9999,3,FALSE)</f>
        <v>1085</v>
      </c>
      <c r="D712" s="3" t="str">
        <f>VLOOKUP(A712,'ESO dumped ZoneData'!$A$3:$F$9999,4,FALSE)</f>
        <v>Kolosshallen</v>
      </c>
      <c r="E712" s="3" t="str">
        <f>VLOOKUP(A712,'ESO dumped ZoneData'!$A$3:$F$9999,5,FALSE)</f>
        <v>Halls of Colossus</v>
      </c>
      <c r="F712" s="3" t="str">
        <f>VLOOKUP(A712,'ESO dumped ZoneData'!$A$3:$F$9999,6,FALSE)</f>
        <v>Salles du Colosse</v>
      </c>
      <c r="G712" s="3" t="str">
        <f t="array" ref="G712">IF(OR(EXACT(A712,'ESO Dungeon constants'!$F$3:$F$987)),"X","")</f>
        <v/>
      </c>
      <c r="H712" s="3" t="str">
        <f t="shared" si="66"/>
        <v>X</v>
      </c>
      <c r="I712" s="3" t="str">
        <f t="shared" si="69"/>
        <v/>
      </c>
      <c r="J712" s="3" t="str">
        <f t="shared" si="70"/>
        <v/>
      </c>
      <c r="K712" s="3" t="str">
        <f t="shared" si="71"/>
        <v/>
      </c>
      <c r="L712" s="21">
        <f t="shared" si="67"/>
        <v>1085</v>
      </c>
      <c r="M712" s="21">
        <f t="shared" si="68"/>
        <v>1085</v>
      </c>
      <c r="N712">
        <v>0</v>
      </c>
      <c r="O712" s="3" t="str">
        <f>VLOOKUP(N712,'LibSets constants'!$A$2:$B$999,2,FALSE)</f>
        <v>DLC_BASE_GAME</v>
      </c>
      <c r="P712" s="3" t="str">
        <f>VLOOKUP(N712,'LibSets constants'!$A$2:$C$999,3,FALSE)</f>
        <v>Included in base game</v>
      </c>
    </row>
    <row r="713" spans="1:16" x14ac:dyDescent="0.25">
      <c r="A713" s="13">
        <v>1086</v>
      </c>
      <c r="B713" s="5">
        <f>VLOOKUP(A713,'ESO dumped ZoneData'!$A$3:$F$9999,2,FALSE)</f>
        <v>680</v>
      </c>
      <c r="C713" s="5">
        <f>VLOOKUP(A713,'ESO dumped ZoneData'!$A$3:$F$9999,3,FALSE)</f>
        <v>1086</v>
      </c>
      <c r="D713" s="3" t="str">
        <f>VLOOKUP(A713,'ESO dumped ZoneData'!$A$3:$F$9999,4,FALSE)</f>
        <v>Das nördliche Elsweyr</v>
      </c>
      <c r="E713" s="3" t="str">
        <f>VLOOKUP(A713,'ESO dumped ZoneData'!$A$3:$F$9999,5,FALSE)</f>
        <v>Northern Elsweyr</v>
      </c>
      <c r="F713" s="3" t="str">
        <f>VLOOKUP(A713,'ESO dumped ZoneData'!$A$3:$F$9999,6,FALSE)</f>
        <v>Le Nord d'Elsweyr</v>
      </c>
      <c r="G713" s="3" t="str">
        <f t="array" ref="G713">IF(OR(EXACT(A713,'ESO Dungeon constants'!$F$3:$F$987)),"X","")</f>
        <v/>
      </c>
      <c r="H713" s="3" t="str">
        <f t="shared" si="66"/>
        <v>X</v>
      </c>
      <c r="I713" s="3" t="str">
        <f t="shared" si="69"/>
        <v/>
      </c>
      <c r="J713" s="3" t="str">
        <f t="shared" si="70"/>
        <v/>
      </c>
      <c r="K713" s="3" t="str">
        <f t="shared" si="71"/>
        <v/>
      </c>
      <c r="L713" s="21">
        <f t="shared" si="67"/>
        <v>1086</v>
      </c>
      <c r="M713" s="21">
        <f t="shared" si="68"/>
        <v>1086</v>
      </c>
      <c r="N713">
        <v>14</v>
      </c>
      <c r="O713" s="3" t="str">
        <f>VLOOKUP(N713,'LibSets constants'!$A$2:$B$999,2,FALSE)</f>
        <v>DLC_ELSWEYR</v>
      </c>
      <c r="P713" s="3" t="str">
        <f>VLOOKUP(N713,'LibSets constants'!$A$2:$C$999,3,FALSE)</f>
        <v>Elsweyr</v>
      </c>
    </row>
    <row r="714" spans="1:16" x14ac:dyDescent="0.25">
      <c r="A714" s="13">
        <v>1088</v>
      </c>
      <c r="B714" s="5">
        <f>VLOOKUP(A714,'ESO dumped ZoneData'!$A$3:$F$9999,2,FALSE)</f>
        <v>681</v>
      </c>
      <c r="C714" s="5">
        <f>VLOOKUP(A714,'ESO dumped ZoneData'!$A$3:$F$9999,3,FALSE)</f>
        <v>1086</v>
      </c>
      <c r="D714" s="3" t="str">
        <f>VLOOKUP(A714,'ESO dumped ZoneData'!$A$3:$F$9999,4,FALSE)</f>
        <v>Der Krempen-Unterschlupf</v>
      </c>
      <c r="E714" s="3" t="str">
        <f>VLOOKUP(A714,'ESO dumped ZoneData'!$A$3:$F$9999,5,FALSE)</f>
        <v>Rimmen Outlaws Refuge</v>
      </c>
      <c r="F714" s="3" t="str">
        <f>VLOOKUP(A714,'ESO dumped ZoneData'!$A$3:$F$9999,6,FALSE)</f>
        <v>Le Refuge de hors-la-loi de Rimmen</v>
      </c>
      <c r="G714" s="3" t="str">
        <f t="array" ref="G714">IF(OR(EXACT(A714,'ESO Dungeon constants'!$F$3:$F$987)),"X","")</f>
        <v/>
      </c>
      <c r="H714" s="3" t="str">
        <f t="shared" si="66"/>
        <v/>
      </c>
      <c r="I714" s="3" t="str">
        <f t="shared" si="69"/>
        <v>Das nördliche Elsweyr</v>
      </c>
      <c r="J714" s="3" t="str">
        <f t="shared" si="70"/>
        <v>Northern Elsweyr</v>
      </c>
      <c r="K714" s="3" t="str">
        <f t="shared" si="71"/>
        <v>Le Nord d'Elsweyr</v>
      </c>
      <c r="L714" s="21">
        <f t="shared" si="67"/>
        <v>1088</v>
      </c>
      <c r="M714" s="21">
        <f t="shared" si="68"/>
        <v>1086</v>
      </c>
      <c r="N714">
        <v>14</v>
      </c>
      <c r="O714" s="3" t="str">
        <f>VLOOKUP(N714,'LibSets constants'!$A$2:$B$999,2,FALSE)</f>
        <v>DLC_ELSWEYR</v>
      </c>
      <c r="P714" s="3" t="str">
        <f>VLOOKUP(N714,'LibSets constants'!$A$2:$C$999,3,FALSE)</f>
        <v>Elsweyr</v>
      </c>
    </row>
    <row r="715" spans="1:16" x14ac:dyDescent="0.25">
      <c r="A715" s="13">
        <v>1089</v>
      </c>
      <c r="B715" s="5">
        <f>VLOOKUP(A715,'ESO dumped ZoneData'!$A$3:$F$9999,2,FALSE)</f>
        <v>682</v>
      </c>
      <c r="C715" s="5">
        <f>VLOOKUP(A715,'ESO dumped ZoneData'!$A$3:$F$9999,3,FALSE)</f>
        <v>1086</v>
      </c>
      <c r="D715" s="3" t="str">
        <f>VLOOKUP(A715,'ESO dumped ZoneData'!$A$3:$F$9999,4,FALSE)</f>
        <v>Die Nekropolis von Krempen</v>
      </c>
      <c r="E715" s="3" t="str">
        <f>VLOOKUP(A715,'ESO dumped ZoneData'!$A$3:$F$9999,5,FALSE)</f>
        <v>Rimmen Necropolis</v>
      </c>
      <c r="F715" s="3" t="str">
        <f>VLOOKUP(A715,'ESO dumped ZoneData'!$A$3:$F$9999,6,FALSE)</f>
        <v>La nécropole de Rimmen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9"/>
        <v>Das nördliche Elsweyr</v>
      </c>
      <c r="J715" s="3" t="str">
        <f t="shared" si="70"/>
        <v>Northern Elsweyr</v>
      </c>
      <c r="K715" s="3" t="str">
        <f t="shared" si="71"/>
        <v>Le Nord d'Elsweyr</v>
      </c>
      <c r="L715" s="21">
        <f t="shared" si="67"/>
        <v>1089</v>
      </c>
      <c r="M715" s="21">
        <f t="shared" si="68"/>
        <v>1086</v>
      </c>
      <c r="N715">
        <v>14</v>
      </c>
      <c r="O715" s="3" t="str">
        <f>VLOOKUP(N715,'LibSets constants'!$A$2:$B$999,2,FALSE)</f>
        <v>DLC_ELSWEYR</v>
      </c>
      <c r="P715" s="3" t="str">
        <f>VLOOKUP(N715,'LibSets constants'!$A$2:$C$999,3,FALSE)</f>
        <v>Elsweyr</v>
      </c>
    </row>
    <row r="716" spans="1:16" x14ac:dyDescent="0.25">
      <c r="A716" s="13">
        <v>1090</v>
      </c>
      <c r="B716" s="5">
        <f>VLOOKUP(A716,'ESO dumped ZoneData'!$A$3:$F$9999,2,FALSE)</f>
        <v>683</v>
      </c>
      <c r="C716" s="5">
        <f>VLOOKUP(A716,'ESO dumped ZoneData'!$A$3:$F$9999,3,FALSE)</f>
        <v>1086</v>
      </c>
      <c r="D716" s="3" t="str">
        <f>VLOOKUP(A716,'ESO dumped ZoneData'!$A$3:$F$9999,4,FALSE)</f>
        <v>Orkruh</v>
      </c>
      <c r="E716" s="3" t="str">
        <f>VLOOKUP(A716,'ESO dumped ZoneData'!$A$3:$F$9999,5,FALSE)</f>
        <v>Orcrest</v>
      </c>
      <c r="F716" s="3" t="str">
        <f>VLOOKUP(A716,'ESO dumped ZoneData'!$A$3:$F$9999,6,FALSE)</f>
        <v>Orcrête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9"/>
        <v>Das nördliche Elsweyr</v>
      </c>
      <c r="J716" s="3" t="str">
        <f t="shared" si="70"/>
        <v>Northern Elsweyr</v>
      </c>
      <c r="K716" s="3" t="str">
        <f t="shared" si="71"/>
        <v>Le Nord d'Elsweyr</v>
      </c>
      <c r="L716" s="21">
        <f t="shared" si="67"/>
        <v>1090</v>
      </c>
      <c r="M716" s="21">
        <f t="shared" si="68"/>
        <v>1086</v>
      </c>
      <c r="N716">
        <v>14</v>
      </c>
      <c r="O716" s="3" t="str">
        <f>VLOOKUP(N716,'LibSets constants'!$A$2:$B$999,2,FALSE)</f>
        <v>DLC_ELSWEYR</v>
      </c>
      <c r="P716" s="3" t="str">
        <f>VLOOKUP(N716,'LibSets constants'!$A$2:$C$999,3,FALSE)</f>
        <v>Elsweyr</v>
      </c>
    </row>
    <row r="717" spans="1:16" x14ac:dyDescent="0.25">
      <c r="A717" s="13">
        <v>1091</v>
      </c>
      <c r="B717" s="5">
        <f>VLOOKUP(A717,'ESO dumped ZoneData'!$A$3:$F$9999,2,FALSE)</f>
        <v>684</v>
      </c>
      <c r="C717" s="5">
        <f>VLOOKUP(A717,'ESO dumped ZoneData'!$A$3:$F$9999,3,FALSE)</f>
        <v>1086</v>
      </c>
      <c r="D717" s="3" t="str">
        <f>VLOOKUP(A717,'ESO dumped ZoneData'!$A$3:$F$9999,4,FALSE)</f>
        <v>Der Hort der Schmach</v>
      </c>
      <c r="E717" s="3" t="str">
        <f>VLOOKUP(A717,'ESO dumped ZoneData'!$A$3:$F$9999,5,FALSE)</f>
        <v>Abode of Ignominy</v>
      </c>
      <c r="F717" s="3" t="str">
        <f>VLOOKUP(A717,'ESO dumped ZoneData'!$A$3:$F$9999,6,FALSE)</f>
        <v>La demeure de l'Ignominie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9"/>
        <v>Das nördliche Elsweyr</v>
      </c>
      <c r="J717" s="3" t="str">
        <f t="shared" si="70"/>
        <v>Northern Elsweyr</v>
      </c>
      <c r="K717" s="3" t="str">
        <f t="shared" si="71"/>
        <v>Le Nord d'Elsweyr</v>
      </c>
      <c r="L717" s="21">
        <f t="shared" si="67"/>
        <v>1091</v>
      </c>
      <c r="M717" s="21">
        <f t="shared" si="68"/>
        <v>1086</v>
      </c>
      <c r="N717">
        <v>14</v>
      </c>
      <c r="O717" s="3" t="str">
        <f>VLOOKUP(N717,'LibSets constants'!$A$2:$B$999,2,FALSE)</f>
        <v>DLC_ELSWEYR</v>
      </c>
      <c r="P717" s="3" t="str">
        <f>VLOOKUP(N717,'LibSets constants'!$A$2:$C$999,3,FALSE)</f>
        <v>Elsweyr</v>
      </c>
    </row>
    <row r="718" spans="1:16" x14ac:dyDescent="0.25">
      <c r="A718" s="13">
        <v>1092</v>
      </c>
      <c r="B718" s="5">
        <f>VLOOKUP(A718,'ESO dumped ZoneData'!$A$3:$F$9999,2,FALSE)</f>
        <v>685</v>
      </c>
      <c r="C718" s="5">
        <f>VLOOKUP(A718,'ESO dumped ZoneData'!$A$3:$F$9999,3,FALSE)</f>
        <v>1086</v>
      </c>
      <c r="D718" s="3" t="str">
        <f>VLOOKUP(A718,'ESO dumped ZoneData'!$A$3:$F$9999,4,FALSE)</f>
        <v>Die Raubtiermesa</v>
      </c>
      <c r="E718" s="3" t="str">
        <f>VLOOKUP(A718,'ESO dumped ZoneData'!$A$3:$F$9999,5,FALSE)</f>
        <v>Predator Mesa</v>
      </c>
      <c r="F718" s="3" t="str">
        <f>VLOOKUP(A718,'ESO dumped ZoneData'!$A$3:$F$9999,6,FALSE)</f>
        <v>La Mesa du prédateur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9"/>
        <v>Das nördliche Elsweyr</v>
      </c>
      <c r="J718" s="3" t="str">
        <f t="shared" si="70"/>
        <v>Northern Elsweyr</v>
      </c>
      <c r="K718" s="3" t="str">
        <f t="shared" si="71"/>
        <v>Le Nord d'Elsweyr</v>
      </c>
      <c r="L718" s="21">
        <f t="shared" si="67"/>
        <v>1092</v>
      </c>
      <c r="M718" s="21">
        <f t="shared" si="68"/>
        <v>1086</v>
      </c>
      <c r="N718">
        <v>14</v>
      </c>
      <c r="O718" s="3" t="str">
        <f>VLOOKUP(N718,'LibSets constants'!$A$2:$B$999,2,FALSE)</f>
        <v>DLC_ELSWEYR</v>
      </c>
      <c r="P718" s="3" t="str">
        <f>VLOOKUP(N718,'LibSets constants'!$A$2:$C$999,3,FALSE)</f>
        <v>Elsweyr</v>
      </c>
    </row>
    <row r="719" spans="1:16" x14ac:dyDescent="0.25">
      <c r="A719" s="13">
        <v>1094</v>
      </c>
      <c r="B719" s="5">
        <f>VLOOKUP(A719,'ESO dumped ZoneData'!$A$3:$F$9999,2,FALSE)</f>
        <v>686</v>
      </c>
      <c r="C719" s="5">
        <f>VLOOKUP(A719,'ESO dumped ZoneData'!$A$3:$F$9999,3,FALSE)</f>
        <v>1086</v>
      </c>
      <c r="D719" s="3" t="str">
        <f>VLOOKUP(A719,'ESO dumped ZoneData'!$A$3:$F$9999,4,FALSE)</f>
        <v>Das Grabmal der Schlangen</v>
      </c>
      <c r="E719" s="3" t="str">
        <f>VLOOKUP(A719,'ESO dumped ZoneData'!$A$3:$F$9999,5,FALSE)</f>
        <v>Tomb of the Serpents</v>
      </c>
      <c r="F719" s="3" t="str">
        <f>VLOOKUP(A719,'ESO dumped ZoneData'!$A$3:$F$9999,6,FALSE)</f>
        <v>La tombe des serpents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9"/>
        <v>Das nördliche Elsweyr</v>
      </c>
      <c r="J719" s="3" t="str">
        <f t="shared" si="70"/>
        <v>Northern Elsweyr</v>
      </c>
      <c r="K719" s="3" t="str">
        <f t="shared" si="71"/>
        <v>Le Nord d'Elsweyr</v>
      </c>
      <c r="L719" s="21">
        <f t="shared" si="67"/>
        <v>1094</v>
      </c>
      <c r="M719" s="21">
        <f t="shared" si="68"/>
        <v>1086</v>
      </c>
      <c r="N719">
        <v>14</v>
      </c>
      <c r="O719" s="3" t="str">
        <f>VLOOKUP(N719,'LibSets constants'!$A$2:$B$999,2,FALSE)</f>
        <v>DLC_ELSWEYR</v>
      </c>
      <c r="P719" s="3" t="str">
        <f>VLOOKUP(N719,'LibSets constants'!$A$2:$C$999,3,FALSE)</f>
        <v>Elsweyr</v>
      </c>
    </row>
    <row r="720" spans="1:16" x14ac:dyDescent="0.25">
      <c r="A720" s="13">
        <v>1095</v>
      </c>
      <c r="B720" s="5">
        <f>VLOOKUP(A720,'ESO dumped ZoneData'!$A$3:$F$9999,2,FALSE)</f>
        <v>687</v>
      </c>
      <c r="C720" s="5">
        <f>VLOOKUP(A720,'ESO dumped ZoneData'!$A$3:$F$9999,3,FALSE)</f>
        <v>1086</v>
      </c>
      <c r="D720" s="3" t="str">
        <f>VLOOKUP(A720,'ESO dumped ZoneData'!$A$3:$F$9999,4,FALSE)</f>
        <v>Die Düsterbeckenmine</v>
      </c>
      <c r="E720" s="3" t="str">
        <f>VLOOKUP(A720,'ESO dumped ZoneData'!$A$3:$F$9999,5,FALSE)</f>
        <v>Darkpool Mine</v>
      </c>
      <c r="F720" s="3" t="str">
        <f>VLOOKUP(A720,'ESO dumped ZoneData'!$A$3:$F$9999,6,FALSE)</f>
        <v>La mine de Noirbassin</v>
      </c>
      <c r="G720" s="3" t="str">
        <f t="array" ref="G720">IF(OR(EXACT(A720,'ESO Dungeon constants'!$F$3:$F$987)),"X","")</f>
        <v/>
      </c>
      <c r="H720" s="3" t="str">
        <f t="shared" si="66"/>
        <v/>
      </c>
      <c r="I720" s="3" t="str">
        <f t="shared" si="69"/>
        <v>Das nördliche Elsweyr</v>
      </c>
      <c r="J720" s="3" t="str">
        <f t="shared" si="70"/>
        <v>Northern Elsweyr</v>
      </c>
      <c r="K720" s="3" t="str">
        <f t="shared" si="71"/>
        <v>Le Nord d'Elsweyr</v>
      </c>
      <c r="L720" s="21">
        <f t="shared" si="67"/>
        <v>1095</v>
      </c>
      <c r="M720" s="21">
        <f t="shared" si="68"/>
        <v>1086</v>
      </c>
      <c r="N720">
        <v>14</v>
      </c>
      <c r="O720" s="3" t="str">
        <f>VLOOKUP(N720,'LibSets constants'!$A$2:$B$999,2,FALSE)</f>
        <v>DLC_ELSWEYR</v>
      </c>
      <c r="P720" s="3" t="str">
        <f>VLOOKUP(N720,'LibSets constants'!$A$2:$C$999,3,FALSE)</f>
        <v>Elsweyr</v>
      </c>
    </row>
    <row r="721" spans="1:16" x14ac:dyDescent="0.25">
      <c r="A721" s="13">
        <v>1096</v>
      </c>
      <c r="B721" s="5">
        <f>VLOOKUP(A721,'ESO dumped ZoneData'!$A$3:$F$9999,2,FALSE)</f>
        <v>688</v>
      </c>
      <c r="C721" s="5">
        <f>VLOOKUP(A721,'ESO dumped ZoneData'!$A$3:$F$9999,3,FALSE)</f>
        <v>1086</v>
      </c>
      <c r="D721" s="3" t="str">
        <f>VLOOKUP(A721,'ESO dumped ZoneData'!$A$3:$F$9999,4,FALSE)</f>
        <v>Das Gestrüpp</v>
      </c>
      <c r="E721" s="3" t="str">
        <f>VLOOKUP(A721,'ESO dumped ZoneData'!$A$3:$F$9999,5,FALSE)</f>
        <v>The Tangle</v>
      </c>
      <c r="F721" s="3" t="str">
        <f>VLOOKUP(A721,'ESO dumped ZoneData'!$A$3:$F$9999,6,FALSE)</f>
        <v>Le Sac-de-Nœuds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9"/>
        <v>Das nördliche Elsweyr</v>
      </c>
      <c r="J721" s="3" t="str">
        <f t="shared" si="70"/>
        <v>Northern Elsweyr</v>
      </c>
      <c r="K721" s="3" t="str">
        <f t="shared" si="71"/>
        <v>Le Nord d'Elsweyr</v>
      </c>
      <c r="L721" s="21">
        <f t="shared" si="67"/>
        <v>1096</v>
      </c>
      <c r="M721" s="21">
        <f t="shared" si="68"/>
        <v>1086</v>
      </c>
      <c r="N721">
        <v>14</v>
      </c>
      <c r="O721" s="3" t="str">
        <f>VLOOKUP(N721,'LibSets constants'!$A$2:$B$999,2,FALSE)</f>
        <v>DLC_ELSWEYR</v>
      </c>
      <c r="P721" s="3" t="str">
        <f>VLOOKUP(N721,'LibSets constants'!$A$2:$C$999,3,FALSE)</f>
        <v>Elsweyr</v>
      </c>
    </row>
    <row r="722" spans="1:16" x14ac:dyDescent="0.25">
      <c r="A722" s="13">
        <v>1097</v>
      </c>
      <c r="B722" s="5">
        <f>VLOOKUP(A722,'ESO dumped ZoneData'!$A$3:$F$9999,2,FALSE)</f>
        <v>689</v>
      </c>
      <c r="C722" s="5">
        <f>VLOOKUP(A722,'ESO dumped ZoneData'!$A$3:$F$9999,3,FALSE)</f>
        <v>1086</v>
      </c>
      <c r="D722" s="3" t="str">
        <f>VLOOKUP(A722,'ESO dumped ZoneData'!$A$3:$F$9999,4,FALSE)</f>
        <v>Die Grube des schläfrigen Senche</v>
      </c>
      <c r="E722" s="3" t="str">
        <f>VLOOKUP(A722,'ESO dumped ZoneData'!$A$3:$F$9999,5,FALSE)</f>
        <v>Sleepy Senche Mine</v>
      </c>
      <c r="F722" s="3" t="str">
        <f>VLOOKUP(A722,'ESO dumped ZoneData'!$A$3:$F$9999,6,FALSE)</f>
        <v>La Mine du senche assoupi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9"/>
        <v>Das nördliche Elsweyr</v>
      </c>
      <c r="J722" s="3" t="str">
        <f t="shared" si="70"/>
        <v>Northern Elsweyr</v>
      </c>
      <c r="K722" s="3" t="str">
        <f t="shared" si="71"/>
        <v>Le Nord d'Elsweyr</v>
      </c>
      <c r="L722" s="21">
        <f t="shared" si="67"/>
        <v>1097</v>
      </c>
      <c r="M722" s="21">
        <f t="shared" si="68"/>
        <v>1086</v>
      </c>
      <c r="N722">
        <v>14</v>
      </c>
      <c r="O722" s="3" t="str">
        <f>VLOOKUP(N722,'LibSets constants'!$A$2:$B$999,2,FALSE)</f>
        <v>DLC_ELSWEYR</v>
      </c>
      <c r="P722" s="3" t="str">
        <f>VLOOKUP(N722,'LibSets constants'!$A$2:$C$999,3,FALSE)</f>
        <v>Elsweyr</v>
      </c>
    </row>
    <row r="723" spans="1:16" x14ac:dyDescent="0.25">
      <c r="A723" s="13">
        <v>1098</v>
      </c>
      <c r="B723" s="5">
        <f>VLOOKUP(A723,'ESO dumped ZoneData'!$A$3:$F$9999,2,FALSE)</f>
        <v>690</v>
      </c>
      <c r="C723" s="5">
        <f>VLOOKUP(A723,'ESO dumped ZoneData'!$A$3:$F$9999,3,FALSE)</f>
        <v>1086</v>
      </c>
      <c r="D723" s="3" t="str">
        <f>VLOOKUP(A723,'ESO dumped ZoneData'!$A$3:$F$9999,4,FALSE)</f>
        <v>Stromfeste</v>
      </c>
      <c r="E723" s="3" t="str">
        <f>VLOOKUP(A723,'ESO dumped ZoneData'!$A$3:$F$9999,5,FALSE)</f>
        <v>Riverhold</v>
      </c>
      <c r="F723" s="3" t="str">
        <f>VLOOKUP(A723,'ESO dumped ZoneData'!$A$3:$F$9999,6,FALSE)</f>
        <v>Fort-Rivière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9"/>
        <v>Das nördliche Elsweyr</v>
      </c>
      <c r="J723" s="3" t="str">
        <f t="shared" si="70"/>
        <v>Northern Elsweyr</v>
      </c>
      <c r="K723" s="3" t="str">
        <f t="shared" si="71"/>
        <v>Le Nord d'Elsweyr</v>
      </c>
      <c r="L723" s="21">
        <f t="shared" si="67"/>
        <v>1098</v>
      </c>
      <c r="M723" s="21">
        <f t="shared" si="68"/>
        <v>1086</v>
      </c>
      <c r="N723">
        <v>14</v>
      </c>
      <c r="O723" s="3" t="str">
        <f>VLOOKUP(N723,'LibSets constants'!$A$2:$B$999,2,FALSE)</f>
        <v>DLC_ELSWEYR</v>
      </c>
      <c r="P723" s="3" t="str">
        <f>VLOOKUP(N723,'LibSets constants'!$A$2:$C$999,3,FALSE)</f>
        <v>Elsweyr</v>
      </c>
    </row>
    <row r="724" spans="1:16" x14ac:dyDescent="0.25">
      <c r="A724" s="13">
        <v>1099</v>
      </c>
      <c r="B724" s="5">
        <f>VLOOKUP(A724,'ESO dumped ZoneData'!$A$3:$F$9999,2,FALSE)</f>
        <v>691</v>
      </c>
      <c r="C724" s="5">
        <f>VLOOKUP(A724,'ESO dumped ZoneData'!$A$3:$F$9999,3,FALSE)</f>
        <v>1086</v>
      </c>
      <c r="D724" s="3" t="str">
        <f>VLOOKUP(A724,'ESO dumped ZoneData'!$A$3:$F$9999,4,FALSE)</f>
        <v>Der Palast von Krempen</v>
      </c>
      <c r="E724" s="3" t="str">
        <f>VLOOKUP(A724,'ESO dumped ZoneData'!$A$3:$F$9999,5,FALSE)</f>
        <v>Rimmen Palace</v>
      </c>
      <c r="F724" s="3" t="str">
        <f>VLOOKUP(A724,'ESO dumped ZoneData'!$A$3:$F$9999,6,FALSE)</f>
        <v>Le palais de Rimmen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9"/>
        <v>Das nördliche Elsweyr</v>
      </c>
      <c r="J724" s="3" t="str">
        <f t="shared" si="70"/>
        <v>Northern Elsweyr</v>
      </c>
      <c r="K724" s="3" t="str">
        <f t="shared" si="71"/>
        <v>Le Nord d'Elsweyr</v>
      </c>
      <c r="L724" s="21">
        <f t="shared" si="67"/>
        <v>1099</v>
      </c>
      <c r="M724" s="21">
        <f t="shared" si="68"/>
        <v>1086</v>
      </c>
      <c r="N724">
        <v>14</v>
      </c>
      <c r="O724" s="3" t="str">
        <f>VLOOKUP(N724,'LibSets constants'!$A$2:$B$999,2,FALSE)</f>
        <v>DLC_ELSWEYR</v>
      </c>
      <c r="P724" s="3" t="str">
        <f>VLOOKUP(N724,'LibSets constants'!$A$2:$C$999,3,FALSE)</f>
        <v>Elsweyr</v>
      </c>
    </row>
    <row r="725" spans="1:16" x14ac:dyDescent="0.25">
      <c r="A725" s="13">
        <v>1101</v>
      </c>
      <c r="B725" s="5">
        <f>VLOOKUP(A725,'ESO dumped ZoneData'!$A$3:$F$9999,2,FALSE)</f>
        <v>692</v>
      </c>
      <c r="C725" s="5">
        <f>VLOOKUP(A725,'ESO dumped ZoneData'!$A$3:$F$9999,3,FALSE)</f>
        <v>1086</v>
      </c>
      <c r="D725" s="3" t="str">
        <f>VLOOKUP(A725,'ESO dumped ZoneData'!$A$3:$F$9999,4,FALSE)</f>
        <v>Die Nischen des Palasts von Krempen</v>
      </c>
      <c r="E725" s="3" t="str">
        <f>VLOOKUP(A725,'ESO dumped ZoneData'!$A$3:$F$9999,5,FALSE)</f>
        <v>Rimmen Palace Recesses</v>
      </c>
      <c r="F725" s="3" t="str">
        <f>VLOOKUP(A725,'ESO dumped ZoneData'!$A$3:$F$9999,6,FALSE)</f>
        <v>Les Recoins du palais de Rimmen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9"/>
        <v>Das nördliche Elsweyr</v>
      </c>
      <c r="J725" s="3" t="str">
        <f t="shared" si="70"/>
        <v>Northern Elsweyr</v>
      </c>
      <c r="K725" s="3" t="str">
        <f t="shared" si="71"/>
        <v>Le Nord d'Elsweyr</v>
      </c>
      <c r="L725" s="21">
        <f t="shared" si="67"/>
        <v>1101</v>
      </c>
      <c r="M725" s="21">
        <f t="shared" si="68"/>
        <v>1086</v>
      </c>
      <c r="N725">
        <v>14</v>
      </c>
      <c r="O725" s="3" t="str">
        <f>VLOOKUP(N725,'LibSets constants'!$A$2:$B$999,2,FALSE)</f>
        <v>DLC_ELSWEYR</v>
      </c>
      <c r="P725" s="3" t="str">
        <f>VLOOKUP(N725,'LibSets constants'!$A$2:$C$999,3,FALSE)</f>
        <v>Elsweyr</v>
      </c>
    </row>
    <row r="726" spans="1:16" x14ac:dyDescent="0.25">
      <c r="A726" s="13">
        <v>1102</v>
      </c>
      <c r="B726" s="5">
        <f>VLOOKUP(A726,'ESO dumped ZoneData'!$A$3:$F$9999,2,FALSE)</f>
        <v>693</v>
      </c>
      <c r="C726" s="5">
        <f>VLOOKUP(A726,'ESO dumped ZoneData'!$A$3:$F$9999,3,FALSE)</f>
        <v>1086</v>
      </c>
      <c r="D726" s="3" t="str">
        <f>VLOOKUP(A726,'ESO dumped ZoneData'!$A$3:$F$9999,4,FALSE)</f>
        <v>Die Grabstätte des Missgeschicks</v>
      </c>
      <c r="E726" s="3" t="str">
        <f>VLOOKUP(A726,'ESO dumped ZoneData'!$A$3:$F$9999,5,FALSE)</f>
        <v>Sepulcher of Mischance</v>
      </c>
      <c r="F726" s="3" t="str">
        <f>VLOOKUP(A726,'ESO dumped ZoneData'!$A$3:$F$9999,6,FALSE)</f>
        <v>Le sépulcre de la Malchance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9"/>
        <v>Das nördliche Elsweyr</v>
      </c>
      <c r="J726" s="3" t="str">
        <f t="shared" si="70"/>
        <v>Northern Elsweyr</v>
      </c>
      <c r="K726" s="3" t="str">
        <f t="shared" si="71"/>
        <v>Le Nord d'Elsweyr</v>
      </c>
      <c r="L726" s="21">
        <f t="shared" si="67"/>
        <v>1102</v>
      </c>
      <c r="M726" s="21">
        <f t="shared" si="68"/>
        <v>1086</v>
      </c>
      <c r="N726">
        <v>14</v>
      </c>
      <c r="O726" s="3" t="str">
        <f>VLOOKUP(N726,'LibSets constants'!$A$2:$B$999,2,FALSE)</f>
        <v>DLC_ELSWEYR</v>
      </c>
      <c r="P726" s="3" t="str">
        <f>VLOOKUP(N726,'LibSets constants'!$A$2:$C$999,3,FALSE)</f>
        <v>Elsweyr</v>
      </c>
    </row>
    <row r="727" spans="1:16" x14ac:dyDescent="0.25">
      <c r="A727" s="13">
        <v>1103</v>
      </c>
      <c r="B727" s="5">
        <f>VLOOKUP(A727,'ESO dumped ZoneData'!$A$3:$F$9999,2,FALSE)</f>
        <v>694</v>
      </c>
      <c r="C727" s="5">
        <f>VLOOKUP(A727,'ESO dumped ZoneData'!$A$3:$F$9999,3,FALSE)</f>
        <v>1086</v>
      </c>
      <c r="D727" s="3" t="str">
        <f>VLOOKUP(A727,'ESO dumped ZoneData'!$A$3:$F$9999,4,FALSE)</f>
        <v>Das Mondtor von Anequina</v>
      </c>
      <c r="E727" s="3" t="str">
        <f>VLOOKUP(A727,'ESO dumped ZoneData'!$A$3:$F$9999,5,FALSE)</f>
        <v>Moon Gate of Anequina</v>
      </c>
      <c r="F727" s="3" t="str">
        <f>VLOOKUP(A727,'ESO dumped ZoneData'!$A$3:$F$9999,6,FALSE)</f>
        <v>Le porte lunaire d'Anequina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9"/>
        <v>Das nördliche Elsweyr</v>
      </c>
      <c r="J727" s="3" t="str">
        <f t="shared" si="70"/>
        <v>Northern Elsweyr</v>
      </c>
      <c r="K727" s="3" t="str">
        <f t="shared" si="71"/>
        <v>Le Nord d'Elsweyr</v>
      </c>
      <c r="L727" s="21">
        <f t="shared" si="67"/>
        <v>1103</v>
      </c>
      <c r="M727" s="21">
        <f t="shared" si="68"/>
        <v>1086</v>
      </c>
      <c r="N727">
        <v>14</v>
      </c>
      <c r="O727" s="3" t="str">
        <f>VLOOKUP(N727,'LibSets constants'!$A$2:$B$999,2,FALSE)</f>
        <v>DLC_ELSWEYR</v>
      </c>
      <c r="P727" s="3" t="str">
        <f>VLOOKUP(N727,'LibSets constants'!$A$2:$C$999,3,FALSE)</f>
        <v>Elsweyr</v>
      </c>
    </row>
    <row r="728" spans="1:16" x14ac:dyDescent="0.25">
      <c r="A728" s="13">
        <v>1105</v>
      </c>
      <c r="B728" s="5">
        <f>VLOOKUP(A728,'ESO dumped ZoneData'!$A$3:$F$9999,2,FALSE)</f>
        <v>695</v>
      </c>
      <c r="C728" s="5">
        <f>VLOOKUP(A728,'ESO dumped ZoneData'!$A$3:$F$9999,3,FALSE)</f>
        <v>1086</v>
      </c>
      <c r="D728" s="3" t="str">
        <f>VLOOKUP(A728,'ESO dumped ZoneData'!$A$3:$F$9999,4,FALSE)</f>
        <v>Das Kloster des Skoomakaters</v>
      </c>
      <c r="E728" s="3" t="str">
        <f>VLOOKUP(A728,'ESO dumped ZoneData'!$A$3:$F$9999,5,FALSE)</f>
        <v>Skooma Cat's Cloister</v>
      </c>
      <c r="F728" s="3" t="str">
        <f>VLOOKUP(A728,'ESO dumped ZoneData'!$A$3:$F$9999,6,FALSE)</f>
        <v>Le Cloître du Chat du skouma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9"/>
        <v>Das nördliche Elsweyr</v>
      </c>
      <c r="J728" s="3" t="str">
        <f t="shared" si="70"/>
        <v>Northern Elsweyr</v>
      </c>
      <c r="K728" s="3" t="str">
        <f t="shared" si="71"/>
        <v>Le Nord d'Elsweyr</v>
      </c>
      <c r="L728" s="21">
        <f t="shared" si="67"/>
        <v>1105</v>
      </c>
      <c r="M728" s="21">
        <f t="shared" si="68"/>
        <v>1086</v>
      </c>
      <c r="N728">
        <v>14</v>
      </c>
      <c r="O728" s="3" t="str">
        <f>VLOOKUP(N728,'LibSets constants'!$A$2:$B$999,2,FALSE)</f>
        <v>DLC_ELSWEYR</v>
      </c>
      <c r="P728" s="3" t="str">
        <f>VLOOKUP(N728,'LibSets constants'!$A$2:$C$999,3,FALSE)</f>
        <v>Elsweyr</v>
      </c>
    </row>
    <row r="729" spans="1:16" x14ac:dyDescent="0.25">
      <c r="A729" s="13">
        <v>1106</v>
      </c>
      <c r="B729" s="5">
        <f>VLOOKUP(A729,'ESO dumped ZoneData'!$A$3:$F$9999,2,FALSE)</f>
        <v>696</v>
      </c>
      <c r="C729" s="5">
        <f>VLOOKUP(A729,'ESO dumped ZoneData'!$A$3:$F$9999,3,FALSE)</f>
        <v>1086</v>
      </c>
      <c r="D729" s="3" t="str">
        <f>VLOOKUP(A729,'ESO dumped ZoneData'!$A$3:$F$9999,4,FALSE)</f>
        <v>Sternhafen-Adeptorium</v>
      </c>
      <c r="E729" s="3" t="str">
        <f>VLOOKUP(A729,'ESO dumped ZoneData'!$A$3:$F$9999,5,FALSE)</f>
        <v>Star Haven Adeptorium</v>
      </c>
      <c r="F729" s="3" t="str">
        <f>VLOOKUP(A729,'ESO dumped ZoneData'!$A$3:$F$9999,6,FALSE)</f>
        <v>L’Adeptorium du Havre stellaire</v>
      </c>
      <c r="G729" s="3" t="str">
        <f t="array" ref="G729">IF(OR(EXACT(A729,'ESO Dungeon constants'!$F$3:$F$987)),"X","")</f>
        <v/>
      </c>
      <c r="H729" s="3" t="str">
        <f t="shared" si="66"/>
        <v/>
      </c>
      <c r="I729" s="3" t="str">
        <f t="shared" si="69"/>
        <v>Das nördliche Elsweyr</v>
      </c>
      <c r="J729" s="3" t="str">
        <f t="shared" si="70"/>
        <v>Northern Elsweyr</v>
      </c>
      <c r="K729" s="3" t="str">
        <f t="shared" si="71"/>
        <v>Le Nord d'Elsweyr</v>
      </c>
      <c r="L729" s="21">
        <f t="shared" si="67"/>
        <v>1106</v>
      </c>
      <c r="M729" s="21">
        <f t="shared" si="68"/>
        <v>1086</v>
      </c>
      <c r="N729">
        <v>14</v>
      </c>
      <c r="O729" s="3" t="str">
        <f>VLOOKUP(N729,'LibSets constants'!$A$2:$B$999,2,FALSE)</f>
        <v>DLC_ELSWEYR</v>
      </c>
      <c r="P729" s="3" t="str">
        <f>VLOOKUP(N729,'LibSets constants'!$A$2:$C$999,3,FALSE)</f>
        <v>Elsweyr</v>
      </c>
    </row>
    <row r="730" spans="1:16" x14ac:dyDescent="0.25">
      <c r="A730" s="13">
        <v>1107</v>
      </c>
      <c r="B730" s="5">
        <f>VLOOKUP(A730,'ESO dumped ZoneData'!$A$3:$F$9999,2,FALSE)</f>
        <v>697</v>
      </c>
      <c r="C730" s="5">
        <f>VLOOKUP(A730,'ESO dumped ZoneData'!$A$3:$F$9999,3,FALSE)</f>
        <v>1107</v>
      </c>
      <c r="D730" s="3" t="str">
        <f>VLOOKUP(A730,'ESO dumped ZoneData'!$A$3:$F$9999,4,FALSE)</f>
        <v>ZWicksTest</v>
      </c>
      <c r="E730" s="3" t="str">
        <f>VLOOKUP(A730,'ESO dumped ZoneData'!$A$3:$F$9999,5,FALSE)</f>
        <v>ZWicksTest</v>
      </c>
      <c r="F730" s="3" t="str">
        <f>VLOOKUP(A730,'ESO dumped ZoneData'!$A$3:$F$9999,6,FALSE)</f>
        <v>ZWicksTest</v>
      </c>
      <c r="G730" s="3" t="str">
        <f t="array" ref="G730">IF(OR(EXACT(A730,'ESO Dungeon constants'!$F$3:$F$987)),"X","")</f>
        <v/>
      </c>
      <c r="H730" s="3" t="str">
        <f t="shared" si="66"/>
        <v>X</v>
      </c>
      <c r="I730" s="3" t="str">
        <f t="shared" si="69"/>
        <v/>
      </c>
      <c r="J730" s="3" t="str">
        <f t="shared" si="70"/>
        <v/>
      </c>
      <c r="K730" s="3" t="str">
        <f t="shared" si="71"/>
        <v/>
      </c>
      <c r="L730" s="21">
        <f t="shared" si="67"/>
        <v>1107</v>
      </c>
      <c r="M730" s="21">
        <f t="shared" si="68"/>
        <v>1107</v>
      </c>
      <c r="N730">
        <v>0</v>
      </c>
      <c r="O730" s="3" t="str">
        <f>VLOOKUP(N730,'LibSets constants'!$A$2:$B$999,2,FALSE)</f>
        <v>DLC_BASE_GAME</v>
      </c>
      <c r="P730" s="3" t="str">
        <f>VLOOKUP(N730,'LibSets constants'!$A$2:$C$999,3,FALSE)</f>
        <v>Included in base game</v>
      </c>
    </row>
    <row r="731" spans="1:16" x14ac:dyDescent="0.25">
      <c r="A731" s="13">
        <v>1108</v>
      </c>
      <c r="B731" s="5">
        <f>VLOOKUP(A731,'ESO dumped ZoneData'!$A$3:$F$9999,2,FALSE)</f>
        <v>698</v>
      </c>
      <c r="C731" s="5">
        <f>VLOOKUP(A731,'ESO dumped ZoneData'!$A$3:$F$9999,3,FALSE)</f>
        <v>1108</v>
      </c>
      <c r="D731" s="3" t="str">
        <f>VLOOKUP(A731,'ESO dumped ZoneData'!$A$3:$F$9999,4,FALSE)</f>
        <v>Die Seemoor-Xanmeer</v>
      </c>
      <c r="E731" s="3" t="str">
        <f>VLOOKUP(A731,'ESO dumped ZoneData'!$A$3:$F$9999,5,FALSE)</f>
        <v>Lakemire Xanmeer Manor</v>
      </c>
      <c r="F731" s="3" t="str">
        <f>VLOOKUP(A731,'ESO dumped ZoneData'!$A$3:$F$9999,6,FALSE)</f>
        <v>Le Manoir du xanmeer lacustre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9"/>
        <v/>
      </c>
      <c r="J731" s="3" t="str">
        <f t="shared" si="70"/>
        <v/>
      </c>
      <c r="K731" s="3" t="str">
        <f t="shared" si="71"/>
        <v/>
      </c>
      <c r="L731" s="21">
        <f t="shared" si="67"/>
        <v>1108</v>
      </c>
      <c r="M731" s="21">
        <f t="shared" si="68"/>
        <v>1108</v>
      </c>
      <c r="N731">
        <v>0</v>
      </c>
      <c r="O731" s="3" t="str">
        <f>VLOOKUP(N731,'LibSets constants'!$A$2:$B$999,2,FALSE)</f>
        <v>DLC_BASE_GAME</v>
      </c>
      <c r="P731" s="3" t="str">
        <f>VLOOKUP(N731,'LibSets constants'!$A$2:$C$999,3,FALSE)</f>
        <v>Included in base game</v>
      </c>
    </row>
    <row r="732" spans="1:16" x14ac:dyDescent="0.25">
      <c r="A732" s="13">
        <v>1109</v>
      </c>
      <c r="B732" s="5">
        <f>VLOOKUP(A732,'ESO dumped ZoneData'!$A$3:$F$9999,2,FALSE)</f>
        <v>699</v>
      </c>
      <c r="C732" s="5">
        <f>VLOOKUP(A732,'ESO dumped ZoneData'!$A$3:$F$9999,3,FALSE)</f>
        <v>1109</v>
      </c>
      <c r="D732" s="3" t="str">
        <f>VLOOKUP(A732,'ESO dumped ZoneData'!$A$3:$F$9999,4,FALSE)</f>
        <v>Verzaubertes Schneekugelheim</v>
      </c>
      <c r="E732" s="3" t="str">
        <f>VLOOKUP(A732,'ESO dumped ZoneData'!$A$3:$F$9999,5,FALSE)</f>
        <v>Enchanted Snow Globe Home</v>
      </c>
      <c r="F732" s="3" t="str">
        <f>VLOOKUP(A732,'ESO dumped ZoneData'!$A$3:$F$9999,6,FALSE)</f>
        <v>Foyer boule à neige enchantée</v>
      </c>
      <c r="G732" s="3" t="str">
        <f t="array" ref="G732">IF(OR(EXACT(A732,'ESO Dungeon constants'!$F$3:$F$987)),"X","")</f>
        <v/>
      </c>
      <c r="H732" s="3" t="str">
        <f t="shared" si="66"/>
        <v>X</v>
      </c>
      <c r="I732" s="3" t="str">
        <f t="shared" si="69"/>
        <v/>
      </c>
      <c r="J732" s="3" t="str">
        <f t="shared" si="70"/>
        <v/>
      </c>
      <c r="K732" s="3" t="str">
        <f t="shared" si="71"/>
        <v/>
      </c>
      <c r="L732" s="21">
        <f t="shared" si="67"/>
        <v>1109</v>
      </c>
      <c r="M732" s="21">
        <f t="shared" si="68"/>
        <v>1109</v>
      </c>
      <c r="N732">
        <v>0</v>
      </c>
      <c r="O732" s="3" t="str">
        <f>VLOOKUP(N732,'LibSets constants'!$A$2:$B$999,2,FALSE)</f>
        <v>DLC_BASE_GAME</v>
      </c>
      <c r="P732" s="3" t="str">
        <f>VLOOKUP(N732,'LibSets constants'!$A$2:$C$999,3,FALSE)</f>
        <v>Included in base game</v>
      </c>
    </row>
    <row r="733" spans="1:16" x14ac:dyDescent="0.25">
      <c r="A733" s="13">
        <v>1110</v>
      </c>
      <c r="B733" s="5">
        <f>VLOOKUP(A733,'ESO dumped ZoneData'!$A$3:$F$9999,2,FALSE)</f>
        <v>700</v>
      </c>
      <c r="C733" s="5">
        <f>VLOOKUP(A733,'ESO dumped ZoneData'!$A$3:$F$9999,3,FALSE)</f>
        <v>1086</v>
      </c>
      <c r="D733" s="3" t="str">
        <f>VLOOKUP(A733,'ESO dumped ZoneData'!$A$3:$F$9999,4,FALSE)</f>
        <v>Der Dov-Vahl-Schrein</v>
      </c>
      <c r="E733" s="3" t="str">
        <f>VLOOKUP(A733,'ESO dumped ZoneData'!$A$3:$F$9999,5,FALSE)</f>
        <v>Dov-Vahl Shrine</v>
      </c>
      <c r="F733" s="3" t="str">
        <f>VLOOKUP(A733,'ESO dumped ZoneData'!$A$3:$F$9999,6,FALSE)</f>
        <v>L’autel de Dov-Vahl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9"/>
        <v>Das nördliche Elsweyr</v>
      </c>
      <c r="J733" s="3" t="str">
        <f t="shared" si="70"/>
        <v>Northern Elsweyr</v>
      </c>
      <c r="K733" s="3" t="str">
        <f t="shared" si="71"/>
        <v>Le Nord d'Elsweyr</v>
      </c>
      <c r="L733" s="21">
        <f t="shared" si="67"/>
        <v>1110</v>
      </c>
      <c r="M733" s="21">
        <f t="shared" si="68"/>
        <v>1086</v>
      </c>
      <c r="N733">
        <v>14</v>
      </c>
      <c r="O733" s="3" t="str">
        <f>VLOOKUP(N733,'LibSets constants'!$A$2:$B$999,2,FALSE)</f>
        <v>DLC_ELSWEYR</v>
      </c>
      <c r="P733" s="3" t="str">
        <f>VLOOKUP(N733,'LibSets constants'!$A$2:$C$999,3,FALSE)</f>
        <v>Elsweyr</v>
      </c>
    </row>
    <row r="734" spans="1:16" x14ac:dyDescent="0.25">
      <c r="A734" s="13">
        <v>1111</v>
      </c>
      <c r="B734" s="5">
        <f>VLOOKUP(A734,'ESO dumped ZoneData'!$A$3:$F$9999,2,FALSE)</f>
        <v>701</v>
      </c>
      <c r="C734" s="5">
        <f>VLOOKUP(A734,'ESO dumped ZoneData'!$A$3:$F$9999,3,FALSE)</f>
        <v>1086</v>
      </c>
      <c r="D734" s="3" t="str">
        <f>VLOOKUP(A734,'ESO dumped ZoneData'!$A$3:$F$9999,4,FALSE)</f>
        <v>Die Kavernen von Riefe</v>
      </c>
      <c r="E734" s="3" t="str">
        <f>VLOOKUP(A734,'ESO dumped ZoneData'!$A$3:$F$9999,5,FALSE)</f>
        <v>Cicatrice Caverns</v>
      </c>
      <c r="F734" s="3" t="str">
        <f>VLOOKUP(A734,'ESO dumped ZoneData'!$A$3:$F$9999,6,FALSE)</f>
        <v>Les Cavernes de la Cicatrice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9"/>
        <v>Das nördliche Elsweyr</v>
      </c>
      <c r="J734" s="3" t="str">
        <f t="shared" si="70"/>
        <v>Northern Elsweyr</v>
      </c>
      <c r="K734" s="3" t="str">
        <f t="shared" si="71"/>
        <v>Le Nord d'Elsweyr</v>
      </c>
      <c r="L734" s="21">
        <f t="shared" si="67"/>
        <v>1111</v>
      </c>
      <c r="M734" s="21">
        <f t="shared" si="68"/>
        <v>1086</v>
      </c>
      <c r="N734">
        <v>14</v>
      </c>
      <c r="O734" s="3" t="str">
        <f>VLOOKUP(N734,'LibSets constants'!$A$2:$B$999,2,FALSE)</f>
        <v>DLC_ELSWEYR</v>
      </c>
      <c r="P734" s="3" t="str">
        <f>VLOOKUP(N734,'LibSets constants'!$A$2:$C$999,3,FALSE)</f>
        <v>Elsweyr</v>
      </c>
    </row>
    <row r="735" spans="1:16" x14ac:dyDescent="0.25">
      <c r="A735" s="13">
        <v>1112</v>
      </c>
      <c r="B735" s="5">
        <f>VLOOKUP(A735,'ESO dumped ZoneData'!$A$3:$F$9999,2,FALSE)</f>
        <v>702</v>
      </c>
      <c r="C735" s="5">
        <f>VLOOKUP(A735,'ESO dumped ZoneData'!$A$3:$F$9999,3,FALSE)</f>
        <v>1086</v>
      </c>
      <c r="D735" s="3" t="str">
        <f>VLOOKUP(A735,'ESO dumped ZoneData'!$A$3:$F$9999,4,FALSE)</f>
        <v>Tenarr-Zalviit-Beinhaus</v>
      </c>
      <c r="E735" s="3" t="str">
        <f>VLOOKUP(A735,'ESO dumped ZoneData'!$A$3:$F$9999,5,FALSE)</f>
        <v>Tenarr Zalviit Ossuary</v>
      </c>
      <c r="F735" s="3" t="str">
        <f>VLOOKUP(A735,'ESO dumped ZoneData'!$A$3:$F$9999,6,FALSE)</f>
        <v>L’ossuaire de Tenarr Zalviit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9"/>
        <v>Das nördliche Elsweyr</v>
      </c>
      <c r="J735" s="3" t="str">
        <f t="shared" si="70"/>
        <v>Northern Elsweyr</v>
      </c>
      <c r="K735" s="3" t="str">
        <f t="shared" si="71"/>
        <v>Le Nord d'Elsweyr</v>
      </c>
      <c r="L735" s="21">
        <f t="shared" si="67"/>
        <v>1112</v>
      </c>
      <c r="M735" s="21">
        <f t="shared" si="68"/>
        <v>1086</v>
      </c>
      <c r="N735">
        <v>14</v>
      </c>
      <c r="O735" s="3" t="str">
        <f>VLOOKUP(N735,'LibSets constants'!$A$2:$B$999,2,FALSE)</f>
        <v>DLC_ELSWEYR</v>
      </c>
      <c r="P735" s="3" t="str">
        <f>VLOOKUP(N735,'LibSets constants'!$A$2:$C$999,3,FALSE)</f>
        <v>Elsweyr</v>
      </c>
    </row>
    <row r="736" spans="1:16" x14ac:dyDescent="0.25">
      <c r="A736" s="13">
        <v>1113</v>
      </c>
      <c r="B736" s="5">
        <f>VLOOKUP(A736,'ESO dumped ZoneData'!$A$3:$F$9999,2,FALSE)</f>
        <v>703</v>
      </c>
      <c r="C736" s="5">
        <f>VLOOKUP(A736,'ESO dumped ZoneData'!$A$3:$F$9999,3,FALSE)</f>
        <v>1086</v>
      </c>
      <c r="D736" s="3" t="str">
        <f>VLOOKUP(A736,'ESO dumped ZoneData'!$A$3:$F$9999,4,FALSE)</f>
        <v>Die Krypten des Verborgenen Mondes</v>
      </c>
      <c r="E736" s="3" t="str">
        <f>VLOOKUP(A736,'ESO dumped ZoneData'!$A$3:$F$9999,5,FALSE)</f>
        <v>Hidden Moon Crypts</v>
      </c>
      <c r="F736" s="3" t="str">
        <f>VLOOKUP(A736,'ESO dumped ZoneData'!$A$3:$F$9999,6,FALSE)</f>
        <v>Les Cryptes de la Lune cachée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9"/>
        <v>Das nördliche Elsweyr</v>
      </c>
      <c r="J736" s="3" t="str">
        <f t="shared" si="70"/>
        <v>Northern Elsweyr</v>
      </c>
      <c r="K736" s="3" t="str">
        <f t="shared" si="71"/>
        <v>Le Nord d'Elsweyr</v>
      </c>
      <c r="L736" s="21">
        <f t="shared" si="67"/>
        <v>1113</v>
      </c>
      <c r="M736" s="21">
        <f t="shared" si="68"/>
        <v>1086</v>
      </c>
      <c r="N736">
        <v>14</v>
      </c>
      <c r="O736" s="3" t="str">
        <f>VLOOKUP(N736,'LibSets constants'!$A$2:$B$999,2,FALSE)</f>
        <v>DLC_ELSWEYR</v>
      </c>
      <c r="P736" s="3" t="str">
        <f>VLOOKUP(N736,'LibSets constants'!$A$2:$C$999,3,FALSE)</f>
        <v>Elsweyr</v>
      </c>
    </row>
    <row r="737" spans="1:16" x14ac:dyDescent="0.25">
      <c r="A737" s="13">
        <v>1114</v>
      </c>
      <c r="B737" s="5">
        <f>VLOOKUP(A737,'ESO dumped ZoneData'!$A$3:$F$9999,2,FALSE)</f>
        <v>704</v>
      </c>
      <c r="C737" s="5">
        <f>VLOOKUP(A737,'ESO dumped ZoneData'!$A$3:$F$9999,3,FALSE)</f>
        <v>1086</v>
      </c>
      <c r="D737" s="3" t="str">
        <f>VLOOKUP(A737,'ESO dumped ZoneData'!$A$3:$F$9999,4,FALSE)</f>
        <v>Die Hakoshae-Grabmäler</v>
      </c>
      <c r="E737" s="3" t="str">
        <f>VLOOKUP(A737,'ESO dumped ZoneData'!$A$3:$F$9999,5,FALSE)</f>
        <v>Hakoshae Tombs</v>
      </c>
      <c r="F737" s="3" t="str">
        <f>VLOOKUP(A737,'ESO dumped ZoneData'!$A$3:$F$9999,6,FALSE)</f>
        <v>Tombeaux d'Hakoshae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9"/>
        <v>Das nördliche Elsweyr</v>
      </c>
      <c r="J737" s="3" t="str">
        <f t="shared" si="70"/>
        <v>Northern Elsweyr</v>
      </c>
      <c r="K737" s="3" t="str">
        <f t="shared" si="71"/>
        <v>Le Nord d'Elsweyr</v>
      </c>
      <c r="L737" s="21">
        <f t="shared" si="67"/>
        <v>1114</v>
      </c>
      <c r="M737" s="21">
        <f t="shared" si="68"/>
        <v>1086</v>
      </c>
      <c r="N737">
        <v>14</v>
      </c>
      <c r="O737" s="3" t="str">
        <f>VLOOKUP(N737,'LibSets constants'!$A$2:$B$999,2,FALSE)</f>
        <v>DLC_ELSWEYR</v>
      </c>
      <c r="P737" s="3" t="str">
        <f>VLOOKUP(N737,'LibSets constants'!$A$2:$C$999,3,FALSE)</f>
        <v>Elsweyr</v>
      </c>
    </row>
    <row r="738" spans="1:16" x14ac:dyDescent="0.25">
      <c r="A738" s="13">
        <v>1115</v>
      </c>
      <c r="B738" s="5">
        <f>VLOOKUP(A738,'ESO dumped ZoneData'!$A$3:$F$9999,2,FALSE)</f>
        <v>705</v>
      </c>
      <c r="C738" s="5">
        <f>VLOOKUP(A738,'ESO dumped ZoneData'!$A$3:$F$9999,3,FALSE)</f>
        <v>1086</v>
      </c>
      <c r="D738" s="3" t="str">
        <f>VLOOKUP(A738,'ESO dumped ZoneData'!$A$3:$F$9999,4,FALSE)</f>
        <v>Die Zuckerfarmhöhlen von Wonnetal</v>
      </c>
      <c r="E738" s="3" t="str">
        <f>VLOOKUP(A738,'ESO dumped ZoneData'!$A$3:$F$9999,5,FALSE)</f>
        <v>Merryvale Sugar Farm Caves</v>
      </c>
      <c r="F738" s="3" t="str">
        <f>VLOOKUP(A738,'ESO dumped ZoneData'!$A$3:$F$9999,6,FALSE)</f>
        <v>Les cavernes de la Ferme de Sucre de Gaival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9"/>
        <v>Das nördliche Elsweyr</v>
      </c>
      <c r="J738" s="3" t="str">
        <f t="shared" si="70"/>
        <v>Northern Elsweyr</v>
      </c>
      <c r="K738" s="3" t="str">
        <f t="shared" si="71"/>
        <v>Le Nord d'Elsweyr</v>
      </c>
      <c r="L738" s="21">
        <f t="shared" si="67"/>
        <v>1115</v>
      </c>
      <c r="M738" s="21">
        <f t="shared" si="68"/>
        <v>1086</v>
      </c>
      <c r="N738">
        <v>14</v>
      </c>
      <c r="O738" s="3" t="str">
        <f>VLOOKUP(N738,'LibSets constants'!$A$2:$B$999,2,FALSE)</f>
        <v>DLC_ELSWEYR</v>
      </c>
      <c r="P738" s="3" t="str">
        <f>VLOOKUP(N738,'LibSets constants'!$A$2:$C$999,3,FALSE)</f>
        <v>Elsweyr</v>
      </c>
    </row>
    <row r="739" spans="1:16" x14ac:dyDescent="0.25">
      <c r="A739" s="13">
        <v>1116</v>
      </c>
      <c r="B739" s="5">
        <f>VLOOKUP(A739,'ESO dumped ZoneData'!$A$3:$F$9999,2,FALSE)</f>
        <v>706</v>
      </c>
      <c r="C739" s="5">
        <f>VLOOKUP(A739,'ESO dumped ZoneData'!$A$3:$F$9999,3,FALSE)</f>
        <v>1116</v>
      </c>
      <c r="D739" s="3" t="str">
        <f>VLOOKUP(A739,'ESO dumped ZoneData'!$A$3:$F$9999,4,FALSE)</f>
        <v>Moon Gate</v>
      </c>
      <c r="E739" s="3" t="str">
        <f>VLOOKUP(A739,'ESO dumped ZoneData'!$A$3:$F$9999,5,FALSE)</f>
        <v>Moon Gate</v>
      </c>
      <c r="F739" s="3" t="str">
        <f>VLOOKUP(A739,'ESO dumped ZoneData'!$A$3:$F$9999,6,FALSE)</f>
        <v>Moon Gate</v>
      </c>
      <c r="G739" s="3" t="str">
        <f t="array" ref="G739">IF(OR(EXACT(A739,'ESO Dungeon constants'!$F$3:$F$987)),"X","")</f>
        <v/>
      </c>
      <c r="H739" s="3" t="str">
        <f t="shared" si="66"/>
        <v>X</v>
      </c>
      <c r="I739" s="3" t="str">
        <f t="shared" si="69"/>
        <v/>
      </c>
      <c r="J739" s="3" t="str">
        <f t="shared" si="70"/>
        <v/>
      </c>
      <c r="K739" s="3" t="str">
        <f t="shared" si="71"/>
        <v/>
      </c>
      <c r="L739" s="21">
        <f t="shared" si="67"/>
        <v>1116</v>
      </c>
      <c r="M739" s="21">
        <f t="shared" si="68"/>
        <v>1116</v>
      </c>
      <c r="N739">
        <v>0</v>
      </c>
      <c r="O739" s="3" t="str">
        <f>VLOOKUP(N739,'LibSets constants'!$A$2:$B$999,2,FALSE)</f>
        <v>DLC_BASE_GAME</v>
      </c>
      <c r="P739" s="3" t="str">
        <f>VLOOKUP(N739,'LibSets constants'!$A$2:$C$999,3,FALSE)</f>
        <v>Included in base game</v>
      </c>
    </row>
    <row r="740" spans="1:16" x14ac:dyDescent="0.25">
      <c r="A740" s="13">
        <v>1117</v>
      </c>
      <c r="B740" s="5">
        <f>VLOOKUP(A740,'ESO dumped ZoneData'!$A$3:$F$9999,2,FALSE)</f>
        <v>707</v>
      </c>
      <c r="C740" s="5">
        <f>VLOOKUP(A740,'ESO dumped ZoneData'!$A$3:$F$9999,3,FALSE)</f>
        <v>1086</v>
      </c>
      <c r="D740" s="3" t="str">
        <f>VLOOKUP(A740,'ESO dumped ZoneData'!$A$3:$F$9999,4,FALSE)</f>
        <v>Der Schattentanztempel</v>
      </c>
      <c r="E740" s="3" t="str">
        <f>VLOOKUP(A740,'ESO dumped ZoneData'!$A$3:$F$9999,5,FALSE)</f>
        <v>Shadow Dance Temple</v>
      </c>
      <c r="F740" s="3" t="str">
        <f>VLOOKUP(A740,'ESO dumped ZoneData'!$A$3:$F$9999,6,FALSE)</f>
        <v>Le temple de la Danse d'ombre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9"/>
        <v>Das nördliche Elsweyr</v>
      </c>
      <c r="J740" s="3" t="str">
        <f t="shared" si="70"/>
        <v>Northern Elsweyr</v>
      </c>
      <c r="K740" s="3" t="str">
        <f t="shared" si="71"/>
        <v>Le Nord d'Elsweyr</v>
      </c>
      <c r="L740" s="21">
        <f t="shared" si="67"/>
        <v>1117</v>
      </c>
      <c r="M740" s="21">
        <f t="shared" si="68"/>
        <v>1086</v>
      </c>
      <c r="N740">
        <v>14</v>
      </c>
      <c r="O740" s="3" t="str">
        <f>VLOOKUP(N740,'LibSets constants'!$A$2:$B$999,2,FALSE)</f>
        <v>DLC_ELSWEYR</v>
      </c>
      <c r="P740" s="3" t="str">
        <f>VLOOKUP(N740,'LibSets constants'!$A$2:$C$999,3,FALSE)</f>
        <v>Elsweyr</v>
      </c>
    </row>
    <row r="741" spans="1:16" x14ac:dyDescent="0.25">
      <c r="A741" s="13">
        <v>1118</v>
      </c>
      <c r="B741" s="5">
        <f>VLOOKUP(A741,'ESO dumped ZoneData'!$A$3:$F$9999,2,FALSE)</f>
        <v>708</v>
      </c>
      <c r="C741" s="5">
        <f>VLOOKUP(A741,'ESO dumped ZoneData'!$A$3:$F$9999,3,FALSE)</f>
        <v>1086</v>
      </c>
      <c r="D741" s="3" t="str">
        <f>VLOOKUP(A741,'ESO dumped ZoneData'!$A$3:$F$9999,4,FALSE)</f>
        <v>Das Gewölbe der Himmlischen Geißel</v>
      </c>
      <c r="E741" s="3" t="str">
        <f>VLOOKUP(A741,'ESO dumped ZoneData'!$A$3:$F$9999,5,FALSE)</f>
        <v>Vault of the Heavenly Scourge</v>
      </c>
      <c r="F741" s="3" t="str">
        <f>VLOOKUP(A741,'ESO dumped ZoneData'!$A$3:$F$9999,6,FALSE)</f>
        <v>La Crypte de la Purge céleste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9"/>
        <v>Das nördliche Elsweyr</v>
      </c>
      <c r="J741" s="3" t="str">
        <f t="shared" si="70"/>
        <v>Northern Elsweyr</v>
      </c>
      <c r="K741" s="3" t="str">
        <f t="shared" si="71"/>
        <v>Le Nord d'Elsweyr</v>
      </c>
      <c r="L741" s="21">
        <f t="shared" si="67"/>
        <v>1118</v>
      </c>
      <c r="M741" s="21">
        <f t="shared" si="68"/>
        <v>1086</v>
      </c>
      <c r="N741">
        <v>14</v>
      </c>
      <c r="O741" s="3" t="str">
        <f>VLOOKUP(N741,'LibSets constants'!$A$2:$B$999,2,FALSE)</f>
        <v>DLC_ELSWEYR</v>
      </c>
      <c r="P741" s="3" t="str">
        <f>VLOOKUP(N741,'LibSets constants'!$A$2:$C$999,3,FALSE)</f>
        <v>Elsweyr</v>
      </c>
    </row>
    <row r="742" spans="1:16" x14ac:dyDescent="0.25">
      <c r="A742" s="13">
        <v>1119</v>
      </c>
      <c r="B742" s="5">
        <f>VLOOKUP(A742,'ESO dumped ZoneData'!$A$3:$F$9999,2,FALSE)</f>
        <v>709</v>
      </c>
      <c r="C742" s="5">
        <f>VLOOKUP(A742,'ESO dumped ZoneData'!$A$3:$F$9999,3,FALSE)</f>
        <v>1086</v>
      </c>
      <c r="D742" s="3" t="str">
        <f>VLOOKUP(A742,'ESO dumped ZoneData'!$A$3:$F$9999,4,FALSE)</f>
        <v>Die Wüstenwind-Kavernen</v>
      </c>
      <c r="E742" s="3" t="str">
        <f>VLOOKUP(A742,'ESO dumped ZoneData'!$A$3:$F$9999,5,FALSE)</f>
        <v>Desert Wind Caverns</v>
      </c>
      <c r="F742" s="3" t="str">
        <f>VLOOKUP(A742,'ESO dumped ZoneData'!$A$3:$F$9999,6,FALSE)</f>
        <v>Les Cavernes des Vents du désert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9"/>
        <v>Das nördliche Elsweyr</v>
      </c>
      <c r="J742" s="3" t="str">
        <f t="shared" si="70"/>
        <v>Northern Elsweyr</v>
      </c>
      <c r="K742" s="3" t="str">
        <f t="shared" si="71"/>
        <v>Le Nord d'Elsweyr</v>
      </c>
      <c r="L742" s="21">
        <f t="shared" si="67"/>
        <v>1119</v>
      </c>
      <c r="M742" s="21">
        <f t="shared" si="68"/>
        <v>1086</v>
      </c>
      <c r="N742">
        <v>14</v>
      </c>
      <c r="O742" s="3" t="str">
        <f>VLOOKUP(N742,'LibSets constants'!$A$2:$B$999,2,FALSE)</f>
        <v>DLC_ELSWEYR</v>
      </c>
      <c r="P742" s="3" t="str">
        <f>VLOOKUP(N742,'LibSets constants'!$A$2:$C$999,3,FALSE)</f>
        <v>Elsweyr</v>
      </c>
    </row>
    <row r="743" spans="1:16" x14ac:dyDescent="0.25">
      <c r="A743" s="13">
        <v>1120</v>
      </c>
      <c r="B743" s="5">
        <f>VLOOKUP(A743,'ESO dumped ZoneData'!$A$3:$F$9999,2,FALSE)</f>
        <v>710</v>
      </c>
      <c r="C743" s="5">
        <f>VLOOKUP(A743,'ESO dumped ZoneData'!$A$3:$F$9999,3,FALSE)</f>
        <v>1086</v>
      </c>
      <c r="D743" s="3" t="str">
        <f>VLOOKUP(A743,'ESO dumped ZoneData'!$A$3:$F$9999,4,FALSE)</f>
        <v>Die Burg Meirtal</v>
      </c>
      <c r="E743" s="3" t="str">
        <f>VLOOKUP(A743,'ESO dumped ZoneData'!$A$3:$F$9999,5,FALSE)</f>
        <v>Meirvale Keep</v>
      </c>
      <c r="F743" s="3" t="str">
        <f>VLOOKUP(A743,'ESO dumped ZoneData'!$A$3:$F$9999,6,FALSE)</f>
        <v>Le Fort de Meirval</v>
      </c>
      <c r="G743" s="3" t="str">
        <f t="array" ref="G743">IF(OR(EXACT(A743,'ESO Dungeon constants'!$F$3:$F$987)),"X","")</f>
        <v/>
      </c>
      <c r="H743" s="3" t="str">
        <f t="shared" si="66"/>
        <v/>
      </c>
      <c r="I743" s="3" t="str">
        <f t="shared" si="69"/>
        <v>Das nördliche Elsweyr</v>
      </c>
      <c r="J743" s="3" t="str">
        <f t="shared" si="70"/>
        <v>Northern Elsweyr</v>
      </c>
      <c r="K743" s="3" t="str">
        <f t="shared" si="71"/>
        <v>Le Nord d'Elsweyr</v>
      </c>
      <c r="L743" s="21">
        <f t="shared" si="67"/>
        <v>1120</v>
      </c>
      <c r="M743" s="21">
        <f t="shared" si="68"/>
        <v>1086</v>
      </c>
      <c r="N743">
        <v>14</v>
      </c>
      <c r="O743" s="3" t="str">
        <f>VLOOKUP(N743,'LibSets constants'!$A$2:$B$999,2,FALSE)</f>
        <v>DLC_ELSWEYR</v>
      </c>
      <c r="P743" s="3" t="str">
        <f>VLOOKUP(N743,'LibSets constants'!$A$2:$C$999,3,FALSE)</f>
        <v>Elsweyr</v>
      </c>
    </row>
    <row r="744" spans="1:16" x14ac:dyDescent="0.25">
      <c r="A744" s="13">
        <v>1121</v>
      </c>
      <c r="B744" s="5">
        <f>VLOOKUP(A744,'ESO dumped ZoneData'!$A$3:$F$9999,2,FALSE)</f>
        <v>711</v>
      </c>
      <c r="C744" s="5">
        <f>VLOOKUP(A744,'ESO dumped ZoneData'!$A$3:$F$9999,3,FALSE)</f>
        <v>1086</v>
      </c>
      <c r="D744" s="3" t="str">
        <f>VLOOKUP(A744,'ESO dumped ZoneData'!$A$3:$F$9999,4,FALSE)</f>
        <v>Sonnspitz</v>
      </c>
      <c r="E744" s="3" t="str">
        <f>VLOOKUP(A744,'ESO dumped ZoneData'!$A$3:$F$9999,5,FALSE)</f>
        <v>Sunspire</v>
      </c>
      <c r="F744" s="3" t="str">
        <f>VLOOKUP(A744,'ESO dumped ZoneData'!$A$3:$F$9999,6,FALSE)</f>
        <v>Sollance</v>
      </c>
      <c r="G744" s="3" t="str">
        <f t="array" ref="G744">IF(OR(EXACT(A744,'ESO Dungeon constants'!$F$3:$F$987)),"X","")</f>
        <v>X</v>
      </c>
      <c r="H744" s="3" t="str">
        <f t="shared" si="66"/>
        <v/>
      </c>
      <c r="I744" s="3" t="str">
        <f t="shared" si="69"/>
        <v>Das nördliche Elsweyr</v>
      </c>
      <c r="J744" s="3" t="str">
        <f t="shared" si="70"/>
        <v>Northern Elsweyr</v>
      </c>
      <c r="K744" s="3" t="str">
        <f t="shared" si="71"/>
        <v>Le Nord d'Elsweyr</v>
      </c>
      <c r="L744" s="21">
        <f t="shared" si="67"/>
        <v>1121</v>
      </c>
      <c r="M744" s="21">
        <f t="shared" si="68"/>
        <v>1086</v>
      </c>
      <c r="N744">
        <v>14</v>
      </c>
      <c r="O744" s="3" t="str">
        <f>VLOOKUP(N744,'LibSets constants'!$A$2:$B$999,2,FALSE)</f>
        <v>DLC_ELSWEYR</v>
      </c>
      <c r="P744" s="3" t="str">
        <f>VLOOKUP(N744,'LibSets constants'!$A$2:$C$999,3,FALSE)</f>
        <v>Elsweyr</v>
      </c>
    </row>
    <row r="745" spans="1:16" x14ac:dyDescent="0.25">
      <c r="A745" s="13">
        <v>1125</v>
      </c>
      <c r="B745" s="5">
        <f>VLOOKUP(A745,'ESO dumped ZoneData'!$A$3:$F$9999,2,FALSE)</f>
        <v>714</v>
      </c>
      <c r="C745" s="5">
        <f>VLOOKUP(A745,'ESO dumped ZoneData'!$A$3:$F$9999,3,FALSE)</f>
        <v>101</v>
      </c>
      <c r="D745" s="3" t="str">
        <f>VLOOKUP(A745,'ESO dumped ZoneData'!$A$3:$F$9999,4,FALSE)</f>
        <v>Die Frostgewölbekluft</v>
      </c>
      <c r="E745" s="3" t="str">
        <f>VLOOKUP(A745,'ESO dumped ZoneData'!$A$3:$F$9999,5,FALSE)</f>
        <v>Frostvault Chasm</v>
      </c>
      <c r="F745" s="3" t="str">
        <f>VLOOKUP(A745,'ESO dumped ZoneData'!$A$3:$F$9999,6,FALSE)</f>
        <v>L’Abîme d'Arquegivre</v>
      </c>
      <c r="G745" s="3" t="str">
        <f t="array" ref="G745">IF(OR(EXACT(A745,'ESO Dungeon constants'!$F$3:$F$987)),"X","")</f>
        <v/>
      </c>
      <c r="H745" s="3" t="str">
        <f t="shared" si="66"/>
        <v/>
      </c>
      <c r="I745" s="3" t="str">
        <f t="shared" si="69"/>
        <v>Ostmarsch</v>
      </c>
      <c r="J745" s="3" t="str">
        <f t="shared" si="70"/>
        <v>Eastmarch</v>
      </c>
      <c r="K745" s="3" t="str">
        <f t="shared" si="71"/>
        <v>Estemarche</v>
      </c>
      <c r="L745" s="21">
        <f t="shared" si="67"/>
        <v>1125</v>
      </c>
      <c r="M745" s="21">
        <f t="shared" si="68"/>
        <v>101</v>
      </c>
      <c r="N745">
        <v>0</v>
      </c>
      <c r="O745" s="3" t="str">
        <f>VLOOKUP(N745,'LibSets constants'!$A$2:$B$999,2,FALSE)</f>
        <v>DLC_BASE_GAME</v>
      </c>
      <c r="P745" s="3" t="str">
        <f>VLOOKUP(N745,'LibSets constants'!$A$2:$C$999,3,FALSE)</f>
        <v>Included in base game</v>
      </c>
    </row>
    <row r="746" spans="1:16" x14ac:dyDescent="0.25">
      <c r="A746" s="13">
        <v>1126</v>
      </c>
      <c r="B746" s="5">
        <f>VLOOKUP(A746,'ESO dumped ZoneData'!$A$3:$F$9999,2,FALSE)</f>
        <v>715</v>
      </c>
      <c r="C746" s="5">
        <f>VLOOKUP(A746,'ESO dumped ZoneData'!$A$3:$F$9999,3,FALSE)</f>
        <v>888</v>
      </c>
      <c r="D746" s="3" t="str">
        <f>VLOOKUP(A746,'ESO dumped ZoneData'!$A$3:$F$9999,4,FALSE)</f>
        <v>Die Elinhir-Privatarena</v>
      </c>
      <c r="E746" s="3" t="str">
        <f>VLOOKUP(A746,'ESO dumped ZoneData'!$A$3:$F$9999,5,FALSE)</f>
        <v>Elinhir Private Arena</v>
      </c>
      <c r="F746" s="3" t="str">
        <f>VLOOKUP(A746,'ESO dumped ZoneData'!$A$3:$F$9999,6,FALSE)</f>
        <v>L’Arène privée d'Élinhir</v>
      </c>
      <c r="G746" s="3" t="str">
        <f t="array" ref="G746">IF(OR(EXACT(A746,'ESO Dungeon constants'!$F$3:$F$987)),"X","")</f>
        <v/>
      </c>
      <c r="H746" s="3" t="str">
        <f t="shared" si="66"/>
        <v/>
      </c>
      <c r="I746" s="3" t="str">
        <f t="shared" si="69"/>
        <v>Kargstein</v>
      </c>
      <c r="J746" s="3" t="str">
        <f t="shared" si="70"/>
        <v>Craglorn</v>
      </c>
      <c r="K746" s="3" t="str">
        <f t="shared" si="71"/>
        <v>Raidelorn</v>
      </c>
      <c r="L746" s="21">
        <f t="shared" si="67"/>
        <v>1126</v>
      </c>
      <c r="M746" s="21">
        <f t="shared" si="68"/>
        <v>888</v>
      </c>
      <c r="N746">
        <v>0</v>
      </c>
      <c r="O746" s="3" t="str">
        <f>VLOOKUP(N746,'LibSets constants'!$A$2:$B$999,2,FALSE)</f>
        <v>DLC_BASE_GAME</v>
      </c>
      <c r="P746" s="3" t="str">
        <f>VLOOKUP(N746,'LibSets constants'!$A$2:$C$999,3,FALSE)</f>
        <v>Included in base game</v>
      </c>
    </row>
    <row r="747" spans="1:16" x14ac:dyDescent="0.25">
      <c r="A747" s="13">
        <v>1128</v>
      </c>
      <c r="B747" s="5">
        <f>VLOOKUP(A747,'ESO dumped ZoneData'!$A$3:$F$9999,2,FALSE)</f>
        <v>716</v>
      </c>
      <c r="C747" s="5">
        <f>VLOOKUP(A747,'ESO dumped ZoneData'!$A$3:$F$9999,3,FALSE)</f>
        <v>1086</v>
      </c>
      <c r="D747" s="3" t="str">
        <f>VLOOKUP(A747,'ESO dumped ZoneData'!$A$3:$F$9999,4,FALSE)</f>
        <v>Das Zuckerschüsselgemach</v>
      </c>
      <c r="E747" s="3" t="str">
        <f>VLOOKUP(A747,'ESO dumped ZoneData'!$A$3:$F$9999,5,FALSE)</f>
        <v>Sugar Bowl Suite</v>
      </c>
      <c r="F747" s="3" t="str">
        <f>VLOOKUP(A747,'ESO dumped ZoneData'!$A$3:$F$9999,6,FALSE)</f>
        <v>La suite au Sucrier</v>
      </c>
      <c r="G747" s="3" t="str">
        <f t="array" ref="G747">IF(OR(EXACT(A747,'ESO Dungeon constants'!$F$3:$F$987)),"X","")</f>
        <v/>
      </c>
      <c r="H747" s="3" t="str">
        <f t="shared" si="66"/>
        <v/>
      </c>
      <c r="I747" s="3" t="str">
        <f t="shared" si="69"/>
        <v>Das nördliche Elsweyr</v>
      </c>
      <c r="J747" s="3" t="str">
        <f t="shared" si="70"/>
        <v>Northern Elsweyr</v>
      </c>
      <c r="K747" s="3" t="str">
        <f t="shared" si="71"/>
        <v>Le Nord d'Elsweyr</v>
      </c>
      <c r="L747" s="21">
        <f t="shared" si="67"/>
        <v>1128</v>
      </c>
      <c r="M747" s="21">
        <f t="shared" si="68"/>
        <v>1086</v>
      </c>
      <c r="N747">
        <v>14</v>
      </c>
      <c r="O747" s="3" t="str">
        <f>VLOOKUP(N747,'LibSets constants'!$A$2:$B$999,2,FALSE)</f>
        <v>DLC_ELSWEYR</v>
      </c>
      <c r="P747" s="3" t="str">
        <f>VLOOKUP(N747,'LibSets constants'!$A$2:$C$999,3,FALSE)</f>
        <v>Elsweyr</v>
      </c>
    </row>
    <row r="748" spans="1:16" x14ac:dyDescent="0.25">
      <c r="A748" s="13">
        <v>1129</v>
      </c>
      <c r="B748" s="5">
        <f>VLOOKUP(A748,'ESO dumped ZoneData'!$A$3:$F$9999,2,FALSE)</f>
        <v>717</v>
      </c>
      <c r="C748" s="5">
        <f>VLOOKUP(A748,'ESO dumped ZoneData'!$A$3:$F$9999,3,FALSE)</f>
        <v>1086</v>
      </c>
      <c r="D748" s="3" t="str">
        <f>VLOOKUP(A748,'ESO dumped ZoneData'!$A$3:$F$9999,4,FALSE)</f>
        <v>Die Halle des Mondchampions</v>
      </c>
      <c r="E748" s="3" t="str">
        <f>VLOOKUP(A748,'ESO dumped ZoneData'!$A$3:$F$9999,5,FALSE)</f>
        <v>Hall of the Lunar Champion</v>
      </c>
      <c r="F748" s="3" t="str">
        <f>VLOOKUP(A748,'ESO dumped ZoneData'!$A$3:$F$9999,6,FALSE)</f>
        <v>Salle du Champion lunaire</v>
      </c>
      <c r="G748" s="3" t="str">
        <f t="array" ref="G748">IF(OR(EXACT(A748,'ESO Dungeon constants'!$F$3:$F$987)),"X","")</f>
        <v/>
      </c>
      <c r="H748" s="3" t="str">
        <f t="shared" si="66"/>
        <v/>
      </c>
      <c r="I748" s="3" t="str">
        <f t="shared" si="69"/>
        <v>Das nördliche Elsweyr</v>
      </c>
      <c r="J748" s="3" t="str">
        <f t="shared" si="70"/>
        <v>Northern Elsweyr</v>
      </c>
      <c r="K748" s="3" t="str">
        <f t="shared" si="71"/>
        <v>Le Nord d'Elsweyr</v>
      </c>
      <c r="L748" s="21">
        <f t="shared" si="67"/>
        <v>1129</v>
      </c>
      <c r="M748" s="21">
        <f t="shared" si="68"/>
        <v>1086</v>
      </c>
      <c r="N748">
        <v>14</v>
      </c>
      <c r="O748" s="3" t="str">
        <f>VLOOKUP(N748,'LibSets constants'!$A$2:$B$999,2,FALSE)</f>
        <v>DLC_ELSWEYR</v>
      </c>
      <c r="P748" s="3" t="str">
        <f>VLOOKUP(N748,'LibSets constants'!$A$2:$C$999,3,FALSE)</f>
        <v>Elsweyr</v>
      </c>
    </row>
    <row r="749" spans="1:16" x14ac:dyDescent="0.25">
      <c r="A749" s="13">
        <v>1130</v>
      </c>
      <c r="B749" s="5">
        <f>VLOOKUP(A749,'ESO dumped ZoneData'!$A$3:$F$9999,2,FALSE)</f>
        <v>718</v>
      </c>
      <c r="C749" s="5">
        <f>VLOOKUP(A749,'ESO dumped ZoneData'!$A$3:$F$9999,3,FALSE)</f>
        <v>1130</v>
      </c>
      <c r="D749" s="3" t="str">
        <f>VLOOKUP(A749,'ESO dumped ZoneData'!$A$3:$F$9999,4,FALSE)</f>
        <v>Jodes Umarmung</v>
      </c>
      <c r="E749" s="3" t="str">
        <f>VLOOKUP(A749,'ESO dumped ZoneData'!$A$3:$F$9999,5,FALSE)</f>
        <v>Jode's Embrace</v>
      </c>
      <c r="F749" s="3" t="str">
        <f>VLOOKUP(A749,'ESO dumped ZoneData'!$A$3:$F$9999,6,FALSE)</f>
        <v>Étreinte de Jode</v>
      </c>
      <c r="G749" s="3" t="str">
        <f t="array" ref="G749">IF(OR(EXACT(A749,'ESO Dungeon constants'!$F$3:$F$987)),"X","")</f>
        <v/>
      </c>
      <c r="H749" s="3" t="str">
        <f t="shared" si="66"/>
        <v>X</v>
      </c>
      <c r="I749" s="3" t="str">
        <f t="shared" si="69"/>
        <v/>
      </c>
      <c r="J749" s="3" t="str">
        <f t="shared" si="70"/>
        <v/>
      </c>
      <c r="K749" s="3" t="str">
        <f t="shared" si="71"/>
        <v/>
      </c>
      <c r="L749" s="21">
        <f t="shared" si="67"/>
        <v>1130</v>
      </c>
      <c r="M749" s="21">
        <f t="shared" si="68"/>
        <v>1130</v>
      </c>
      <c r="N749">
        <v>0</v>
      </c>
      <c r="O749" s="3" t="str">
        <f>VLOOKUP(N749,'LibSets constants'!$A$2:$B$999,2,FALSE)</f>
        <v>DLC_BASE_GAME</v>
      </c>
      <c r="P749" s="3" t="str">
        <f>VLOOKUP(N749,'LibSets constants'!$A$2:$C$999,3,FALSE)</f>
        <v>Included in base game</v>
      </c>
    </row>
    <row r="750" spans="1:16" x14ac:dyDescent="0.25">
      <c r="A750" s="13">
        <v>1140</v>
      </c>
      <c r="B750" s="5">
        <f>VLOOKUP(A750,'ESO dumped ZoneData'!$A$3:$F$9999,2,FALSE)</f>
        <v>719</v>
      </c>
      <c r="C750" s="5">
        <f>VLOOKUP(A750,'ESO dumped ZoneData'!$A$3:$F$9999,3,FALSE)</f>
        <v>104</v>
      </c>
      <c r="D750" s="3" t="str">
        <f>VLOOKUP(A750,'ESO dumped ZoneData'!$A$3:$F$9999,4,FALSE)</f>
        <v>Windfegetempel</v>
      </c>
      <c r="E750" s="3" t="str">
        <f>VLOOKUP(A750,'ESO dumped ZoneData'!$A$3:$F$9999,5,FALSE)</f>
        <v>Wind Scour Temple</v>
      </c>
      <c r="F750" s="3" t="str">
        <f>VLOOKUP(A750,'ESO dumped ZoneData'!$A$3:$F$9999,6,FALSE)</f>
        <v>Temple de l'Érosion du vent</v>
      </c>
      <c r="G750" s="3" t="str">
        <f t="array" ref="G750">IF(OR(EXACT(A750,'ESO Dungeon constants'!$F$3:$F$987)),"X","")</f>
        <v/>
      </c>
      <c r="H750" s="3" t="str">
        <f t="shared" si="66"/>
        <v/>
      </c>
      <c r="I750" s="3" t="str">
        <f t="shared" ref="I750:I760" si="72">IF(A750&lt;&gt;C750,VLOOKUP(C750,$A$2:$D$9998,4,FALSE),"")</f>
        <v>Die Alik'r-Wüste</v>
      </c>
      <c r="J750" s="3" t="str">
        <f t="shared" ref="J750:J760" si="73">IF(A750&lt;&gt;C750,VLOOKUP(C750,$A$2:$E$9998,5,FALSE),"")</f>
        <v>Alik'r Desert</v>
      </c>
      <c r="K750" s="3" t="str">
        <f t="shared" ref="K750:K760" si="74">IF(A750&lt;&gt;C750,VLOOKUP(C750,$A$2:$F$9998,6,FALSE),"")</f>
        <v>Le désert d'Alik'r</v>
      </c>
      <c r="L750" s="21">
        <f t="shared" ref="L750:L760" si="75">A750</f>
        <v>1140</v>
      </c>
      <c r="M750" s="21">
        <f t="shared" ref="M750:M760" si="76">C750</f>
        <v>104</v>
      </c>
      <c r="N750">
        <v>15</v>
      </c>
      <c r="O750" s="3" t="str">
        <f>VLOOKUP(N750,'LibSets constants'!$A$2:$B$999,2,FALSE)</f>
        <v>DLC_SCALEBREAKER</v>
      </c>
      <c r="P750" s="3" t="str">
        <f>VLOOKUP(N750,'LibSets constants'!$A$2:$C$999,3,FALSE)</f>
        <v>Scalebraker</v>
      </c>
    </row>
    <row r="751" spans="1:16" x14ac:dyDescent="0.25">
      <c r="A751" s="13">
        <v>1141</v>
      </c>
      <c r="B751" s="5">
        <f>VLOOKUP(A751,'ESO dumped ZoneData'!$A$3:$F$9999,2,FALSE)</f>
        <v>720</v>
      </c>
      <c r="C751" s="5">
        <f>VLOOKUP(A751,'ESO dumped ZoneData'!$A$3:$F$9999,3,FALSE)</f>
        <v>101</v>
      </c>
      <c r="D751" s="3" t="str">
        <f>VLOOKUP(A751,'ESO dumped ZoneData'!$A$3:$F$9999,4,FALSE)</f>
        <v>Dunkelwassertempel</v>
      </c>
      <c r="E751" s="3" t="str">
        <f>VLOOKUP(A751,'ESO dumped ZoneData'!$A$3:$F$9999,5,FALSE)</f>
        <v>Dark Water Temple</v>
      </c>
      <c r="F751" s="3" t="str">
        <f>VLOOKUP(A751,'ESO dumped ZoneData'!$A$3:$F$9999,6,FALSE)</f>
        <v>Le temple de l'Eau noire</v>
      </c>
      <c r="G751" s="3" t="str">
        <f t="array" ref="G751">IF(OR(EXACT(A751,'ESO Dungeon constants'!$F$3:$F$987)),"X","")</f>
        <v/>
      </c>
      <c r="H751" s="3" t="str">
        <f t="shared" si="66"/>
        <v/>
      </c>
      <c r="I751" s="3" t="str">
        <f t="shared" si="72"/>
        <v>Ostmarsch</v>
      </c>
      <c r="J751" s="3" t="str">
        <f t="shared" si="73"/>
        <v>Eastmarch</v>
      </c>
      <c r="K751" s="3" t="str">
        <f t="shared" si="74"/>
        <v>Estemarche</v>
      </c>
      <c r="L751" s="21">
        <f t="shared" si="75"/>
        <v>1141</v>
      </c>
      <c r="M751" s="21">
        <f t="shared" si="76"/>
        <v>101</v>
      </c>
      <c r="N751">
        <v>15</v>
      </c>
      <c r="O751" s="3" t="str">
        <f>VLOOKUP(N751,'LibSets constants'!$A$2:$B$999,2,FALSE)</f>
        <v>DLC_SCALEBREAKER</v>
      </c>
      <c r="P751" s="3" t="str">
        <f>VLOOKUP(N751,'LibSets constants'!$A$2:$C$999,3,FALSE)</f>
        <v>Scalebraker</v>
      </c>
    </row>
    <row r="752" spans="1:16" x14ac:dyDescent="0.25">
      <c r="A752" s="13">
        <v>1142</v>
      </c>
      <c r="B752" s="5">
        <f>VLOOKUP(A752,'ESO dumped ZoneData'!$A$3:$F$9999,2,FALSE)</f>
        <v>721</v>
      </c>
      <c r="C752" s="5">
        <f>VLOOKUP(A752,'ESO dumped ZoneData'!$A$3:$F$9999,3,FALSE)</f>
        <v>1142</v>
      </c>
      <c r="D752" s="3" t="str">
        <f>VLOOKUP(A752,'ESO dumped ZoneData'!$A$3:$F$9999,4,FALSE)</f>
        <v>Das Tal der Klingen</v>
      </c>
      <c r="E752" s="3" t="str">
        <f>VLOOKUP(A752,'ESO dumped ZoneData'!$A$3:$F$9999,5,FALSE)</f>
        <v>The Valley of Blades</v>
      </c>
      <c r="F752" s="3" t="str">
        <f>VLOOKUP(A752,'ESO dumped ZoneData'!$A$3:$F$9999,6,FALSE)</f>
        <v>La vallée des lames</v>
      </c>
      <c r="G752" s="3" t="str">
        <f t="array" ref="G752">IF(OR(EXACT(A752,'ESO Dungeon constants'!$F$3:$F$987)),"X","")</f>
        <v/>
      </c>
      <c r="H752" s="3" t="str">
        <f t="shared" si="66"/>
        <v>X</v>
      </c>
      <c r="I752" s="3" t="str">
        <f t="shared" si="72"/>
        <v/>
      </c>
      <c r="J752" s="3" t="str">
        <f t="shared" si="73"/>
        <v/>
      </c>
      <c r="K752" s="3" t="str">
        <f t="shared" si="74"/>
        <v/>
      </c>
      <c r="L752" s="21">
        <f t="shared" si="75"/>
        <v>1142</v>
      </c>
      <c r="M752" s="21">
        <f t="shared" si="76"/>
        <v>1142</v>
      </c>
      <c r="N752">
        <v>15</v>
      </c>
      <c r="O752" s="3" t="str">
        <f>VLOOKUP(N752,'LibSets constants'!$A$2:$B$999,2,FALSE)</f>
        <v>DLC_SCALEBREAKER</v>
      </c>
      <c r="P752" s="3" t="str">
        <f>VLOOKUP(N752,'LibSets constants'!$A$2:$C$999,3,FALSE)</f>
        <v>Scalebraker</v>
      </c>
    </row>
    <row r="753" spans="1:16" x14ac:dyDescent="0.25">
      <c r="A753" s="13">
        <v>1143</v>
      </c>
      <c r="B753" s="5">
        <f>VLOOKUP(A753,'ESO dumped ZoneData'!$A$3:$F$9999,2,FALSE)</f>
        <v>722</v>
      </c>
      <c r="C753" s="5">
        <f>VLOOKUP(A753,'ESO dumped ZoneData'!$A$3:$F$9999,3,FALSE)</f>
        <v>19</v>
      </c>
      <c r="D753" s="3" t="str">
        <f>VLOOKUP(A753,'ESO dumped ZoneData'!$A$3:$F$9999,4,FALSE)</f>
        <v>Sturmkrallentempel</v>
      </c>
      <c r="E753" s="3" t="str">
        <f>VLOOKUP(A753,'ESO dumped ZoneData'!$A$3:$F$9999,5,FALSE)</f>
        <v>Storm Talon Temple</v>
      </c>
      <c r="F753" s="3" t="str">
        <f>VLOOKUP(A753,'ESO dumped ZoneData'!$A$3:$F$9999,6,FALSE)</f>
        <v>Le temple de la Serre des tempêtes</v>
      </c>
      <c r="G753" s="3" t="str">
        <f t="array" ref="G753">IF(OR(EXACT(A753,'ESO Dungeon constants'!$F$3:$F$987)),"X","")</f>
        <v/>
      </c>
      <c r="H753" s="3" t="str">
        <f t="shared" si="66"/>
        <v/>
      </c>
      <c r="I753" s="3" t="str">
        <f t="shared" si="72"/>
        <v>Sturmhafen</v>
      </c>
      <c r="J753" s="3" t="str">
        <f t="shared" si="73"/>
        <v>Stormhaven</v>
      </c>
      <c r="K753" s="3" t="str">
        <f t="shared" si="74"/>
        <v>Havre-tempête</v>
      </c>
      <c r="L753" s="21">
        <f t="shared" si="75"/>
        <v>1143</v>
      </c>
      <c r="M753" s="21">
        <f t="shared" si="76"/>
        <v>19</v>
      </c>
      <c r="N753">
        <v>15</v>
      </c>
      <c r="O753" s="3" t="str">
        <f>VLOOKUP(N753,'LibSets constants'!$A$2:$B$999,2,FALSE)</f>
        <v>DLC_SCALEBREAKER</v>
      </c>
      <c r="P753" s="3" t="str">
        <f>VLOOKUP(N753,'LibSets constants'!$A$2:$C$999,3,FALSE)</f>
        <v>Scalebraker</v>
      </c>
    </row>
    <row r="754" spans="1:16" x14ac:dyDescent="0.25">
      <c r="A754" s="13">
        <v>1144</v>
      </c>
      <c r="B754" s="5">
        <f>VLOOKUP(A754,'ESO dumped ZoneData'!$A$3:$F$9999,2,FALSE)</f>
        <v>723</v>
      </c>
      <c r="C754" s="5">
        <f>VLOOKUP(A754,'ESO dumped ZoneData'!$A$3:$F$9999,3,FALSE)</f>
        <v>1144</v>
      </c>
      <c r="D754" s="3" t="str">
        <f>VLOOKUP(A754,'ESO dumped ZoneData'!$A$3:$F$9999,4,FALSE)</f>
        <v>Vahlokzins Hort</v>
      </c>
      <c r="E754" s="3" t="str">
        <f>VLOOKUP(A754,'ESO dumped ZoneData'!$A$3:$F$9999,5,FALSE)</f>
        <v>Vahlokzin's Lair</v>
      </c>
      <c r="F754" s="3" t="str">
        <f>VLOOKUP(A754,'ESO dumped ZoneData'!$A$3:$F$9999,6,FALSE)</f>
        <v>Le repaire de Vahlokzin</v>
      </c>
      <c r="G754" s="3" t="str">
        <f t="array" ref="G754">IF(OR(EXACT(A754,'ESO Dungeon constants'!$F$3:$F$987)),"X","")</f>
        <v/>
      </c>
      <c r="H754" s="3" t="str">
        <f t="shared" si="66"/>
        <v>X</v>
      </c>
      <c r="I754" s="3" t="str">
        <f t="shared" si="72"/>
        <v/>
      </c>
      <c r="J754" s="3" t="str">
        <f t="shared" si="73"/>
        <v/>
      </c>
      <c r="K754" s="3" t="str">
        <f t="shared" si="74"/>
        <v/>
      </c>
      <c r="L754" s="21">
        <f t="shared" si="75"/>
        <v>1144</v>
      </c>
      <c r="M754" s="21">
        <f t="shared" si="76"/>
        <v>1144</v>
      </c>
      <c r="N754">
        <v>15</v>
      </c>
      <c r="O754" s="3" t="str">
        <f>VLOOKUP(N754,'LibSets constants'!$A$2:$B$999,2,FALSE)</f>
        <v>DLC_SCALEBREAKER</v>
      </c>
      <c r="P754" s="3" t="str">
        <f>VLOOKUP(N754,'LibSets constants'!$A$2:$C$999,3,FALSE)</f>
        <v>Scalebraker</v>
      </c>
    </row>
    <row r="755" spans="1:16" x14ac:dyDescent="0.25">
      <c r="A755" s="13">
        <v>1153</v>
      </c>
      <c r="B755" s="5">
        <f>VLOOKUP(A755,'ESO dumped ZoneData'!$A$3:$F$9999,2,FALSE)</f>
        <v>724</v>
      </c>
      <c r="C755" s="5">
        <f>VLOOKUP(A755,'ESO dumped ZoneData'!$A$3:$F$9999,3,FALSE)</f>
        <v>1153</v>
      </c>
      <c r="D755" s="3" t="str">
        <f>VLOOKUP(A755,'ESO dumped ZoneData'!$A$3:$F$9999,4,FALSE)</f>
        <v>U25-DUN2</v>
      </c>
      <c r="E755" s="3" t="str">
        <f>VLOOKUP(A755,'ESO dumped ZoneData'!$A$3:$F$9999,5,FALSE)</f>
        <v>U25-DUN2</v>
      </c>
      <c r="F755" s="3" t="str">
        <f>VLOOKUP(A755,'ESO dumped ZoneData'!$A$3:$F$9999,6,FALSE)</f>
        <v>U25-DUN2</v>
      </c>
      <c r="G755" s="3" t="str">
        <f t="array" ref="G755">IF(OR(EXACT(A755,'ESO Dungeon constants'!$F$3:$F$987)),"X","")</f>
        <v/>
      </c>
      <c r="H755" s="3" t="str">
        <f t="shared" si="66"/>
        <v>X</v>
      </c>
      <c r="I755" s="3" t="str">
        <f t="shared" si="72"/>
        <v/>
      </c>
      <c r="J755" s="3" t="str">
        <f t="shared" si="73"/>
        <v/>
      </c>
      <c r="K755" s="3" t="str">
        <f t="shared" si="74"/>
        <v/>
      </c>
      <c r="L755" s="21">
        <f t="shared" si="75"/>
        <v>1153</v>
      </c>
      <c r="M755" s="21">
        <f t="shared" si="76"/>
        <v>1153</v>
      </c>
      <c r="N755">
        <v>15</v>
      </c>
      <c r="O755" s="3" t="str">
        <f>VLOOKUP(N755,'LibSets constants'!$A$2:$B$999,2,FALSE)</f>
        <v>DLC_SCALEBREAKER</v>
      </c>
      <c r="P755" s="3" t="str">
        <f>VLOOKUP(N755,'LibSets constants'!$A$2:$C$999,3,FALSE)</f>
        <v>Scalebraker</v>
      </c>
    </row>
    <row r="756" spans="1:16" x14ac:dyDescent="0.25">
      <c r="A756" s="13">
        <v>1154</v>
      </c>
      <c r="B756" s="5">
        <f>VLOOKUP(A756,'ESO dumped ZoneData'!$A$3:$F$9999,2,FALSE)</f>
        <v>725</v>
      </c>
      <c r="C756" s="5">
        <f>VLOOKUP(A756,'ESO dumped ZoneData'!$A$3:$F$9999,3,FALSE)</f>
        <v>1154</v>
      </c>
      <c r="D756" s="3" t="str">
        <f>VLOOKUP(A756,'ESO dumped ZoneData'!$A$3:$F$9999,4,FALSE)</f>
        <v>Die Mondzuckeraue</v>
      </c>
      <c r="E756" s="3" t="str">
        <f>VLOOKUP(A756,'ESO dumped ZoneData'!$A$3:$F$9999,5,FALSE)</f>
        <v>Moon-Sugar Meadow</v>
      </c>
      <c r="F756" s="3" t="str">
        <f>VLOOKUP(A756,'ESO dumped ZoneData'!$A$3:$F$9999,6,FALSE)</f>
        <v>Prairie à sucrelune</v>
      </c>
      <c r="G756" s="3" t="str">
        <f t="array" ref="G756">IF(OR(EXACT(A756,'ESO Dungeon constants'!$F$3:$F$987)),"X","")</f>
        <v/>
      </c>
      <c r="H756" s="3" t="str">
        <f t="shared" si="66"/>
        <v>X</v>
      </c>
      <c r="I756" s="3" t="str">
        <f t="shared" si="72"/>
        <v/>
      </c>
      <c r="J756" s="3" t="str">
        <f t="shared" si="73"/>
        <v/>
      </c>
      <c r="K756" s="3" t="str">
        <f t="shared" si="74"/>
        <v/>
      </c>
      <c r="L756" s="21">
        <f t="shared" si="75"/>
        <v>1154</v>
      </c>
      <c r="M756" s="21">
        <f t="shared" si="76"/>
        <v>1154</v>
      </c>
      <c r="N756">
        <v>15</v>
      </c>
      <c r="O756" s="3" t="str">
        <f>VLOOKUP(N756,'LibSets constants'!$A$2:$B$999,2,FALSE)</f>
        <v>DLC_SCALEBREAKER</v>
      </c>
      <c r="P756" s="3" t="str">
        <f>VLOOKUP(N756,'LibSets constants'!$A$2:$C$999,3,FALSE)</f>
        <v>Scalebraker</v>
      </c>
    </row>
    <row r="757" spans="1:16" x14ac:dyDescent="0.25">
      <c r="A757" s="13">
        <v>1155</v>
      </c>
      <c r="B757" s="5">
        <f>VLOOKUP(A757,'ESO dumped ZoneData'!$A$3:$F$9999,2,FALSE)</f>
        <v>726</v>
      </c>
      <c r="C757" s="5">
        <f>VLOOKUP(A757,'ESO dumped ZoneData'!$A$3:$F$9999,3,FALSE)</f>
        <v>1155</v>
      </c>
      <c r="D757" s="3" t="str">
        <f>VLOOKUP(A757,'ESO dumped ZoneData'!$A$3:$F$9999,4,FALSE)</f>
        <v>Schemenheim</v>
      </c>
      <c r="E757" s="3" t="str">
        <f>VLOOKUP(A757,'ESO dumped ZoneData'!$A$3:$F$9999,5,FALSE)</f>
        <v>Wraithhome</v>
      </c>
      <c r="F757" s="3" t="str">
        <f>VLOOKUP(A757,'ESO dumped ZoneData'!$A$3:$F$9999,6,FALSE)</f>
        <v>Maisaulée</v>
      </c>
      <c r="G757" s="3" t="str">
        <f t="array" ref="G757">IF(OR(EXACT(A757,'ESO Dungeon constants'!$F$3:$F$987)),"X","")</f>
        <v/>
      </c>
      <c r="H757" s="3" t="str">
        <f t="shared" si="66"/>
        <v>X</v>
      </c>
      <c r="I757" s="3" t="str">
        <f t="shared" si="72"/>
        <v/>
      </c>
      <c r="J757" s="3" t="str">
        <f t="shared" si="73"/>
        <v/>
      </c>
      <c r="K757" s="3" t="str">
        <f t="shared" si="74"/>
        <v/>
      </c>
      <c r="L757" s="21">
        <f t="shared" si="75"/>
        <v>1155</v>
      </c>
      <c r="M757" s="21">
        <f t="shared" si="76"/>
        <v>1155</v>
      </c>
      <c r="N757">
        <v>15</v>
      </c>
      <c r="O757" s="3" t="str">
        <f>VLOOKUP(N757,'LibSets constants'!$A$2:$B$999,2,FALSE)</f>
        <v>DLC_SCALEBREAKER</v>
      </c>
      <c r="P757" s="3" t="str">
        <f>VLOOKUP(N757,'LibSets constants'!$A$2:$C$999,3,FALSE)</f>
        <v>Scalebraker</v>
      </c>
    </row>
    <row r="758" spans="1:16" x14ac:dyDescent="0.25">
      <c r="A758" s="13">
        <v>515</v>
      </c>
      <c r="B758" s="5">
        <f>VLOOKUP(A758,'ESO dumped ZoneData'!$A$3:$F$9999,2,FALSE)</f>
        <v>292</v>
      </c>
      <c r="C758" s="5">
        <f>VLOOKUP(A758,'ESO dumped ZoneData'!$A$3:$F$9999,3,FALSE)</f>
        <v>515</v>
      </c>
      <c r="D758" s="3" t="str">
        <f>VLOOKUP(A758,'ESO dumped ZoneData'!$A$3:$F$9999,4,FALSE)</f>
        <v>Die Arena des Istirus-Außenpostens</v>
      </c>
      <c r="E758" s="3" t="str">
        <f>VLOOKUP(A758,'ESO dumped ZoneData'!$A$3:$F$9999,5,FALSE)</f>
        <v>Istirus Outpost Arena</v>
      </c>
      <c r="F758" s="3" t="str">
        <f>VLOOKUP(A758,'ESO dumped ZoneData'!$A$3:$F$9999,6,FALSE)</f>
        <v>L’Arène de l'avant-poste d'Istarus</v>
      </c>
      <c r="G758" s="3" t="str">
        <f t="array" ref="G758">IF(OR(EXACT(A758,'ESO Dungeon constants'!$F$3:$F$987)),"X","")</f>
        <v/>
      </c>
      <c r="H758" s="3" t="str">
        <f t="shared" si="66"/>
        <v>X</v>
      </c>
      <c r="I758" s="3" t="str">
        <f t="shared" si="72"/>
        <v/>
      </c>
      <c r="J758" s="3" t="str">
        <f t="shared" si="73"/>
        <v/>
      </c>
      <c r="K758" s="3" t="str">
        <f t="shared" si="74"/>
        <v/>
      </c>
      <c r="L758" s="21">
        <f t="shared" si="75"/>
        <v>515</v>
      </c>
      <c r="M758" s="21">
        <f t="shared" si="76"/>
        <v>515</v>
      </c>
      <c r="N758">
        <v>15</v>
      </c>
      <c r="O758" s="3" t="str">
        <f>VLOOKUP(N758,'LibSets constants'!$A$2:$B$999,2,FALSE)</f>
        <v>DLC_SCALEBREAKER</v>
      </c>
      <c r="P758" s="3" t="str">
        <f>VLOOKUP(N758,'LibSets constants'!$A$2:$C$999,3,FALSE)</f>
        <v>Scalebraker</v>
      </c>
    </row>
    <row r="759" spans="1:16" x14ac:dyDescent="0.25">
      <c r="A759" s="13">
        <v>1122</v>
      </c>
      <c r="B759" s="5">
        <f>VLOOKUP(A759,'ESO dumped ZoneData'!$A$3:$F$9999,2,FALSE)</f>
        <v>712</v>
      </c>
      <c r="C759" s="5">
        <f>VLOOKUP(A759,'ESO dumped ZoneData'!$A$3:$F$9999,3,FALSE)</f>
        <v>1086</v>
      </c>
      <c r="D759" s="3" t="str">
        <f>VLOOKUP(A759,'ESO dumped ZoneData'!$A$3:$F$9999,4,FALSE)</f>
        <v>Die Mondgrab-Tempelstadt</v>
      </c>
      <c r="E759" s="3" t="str">
        <f>VLOOKUP(A759,'ESO dumped ZoneData'!$A$3:$F$9999,5,FALSE)</f>
        <v>Moongrave Fane</v>
      </c>
      <c r="F759" s="3" t="str">
        <f>VLOOKUP(A759,'ESO dumped ZoneData'!$A$3:$F$9999,6,FALSE)</f>
        <v>Le reliquaire des Lunes funèbres</v>
      </c>
      <c r="G759" s="3" t="str">
        <f t="array" ref="G759">IF(OR(EXACT(A759,'ESO Dungeon constants'!$F$3:$F$987)),"X","")</f>
        <v>X</v>
      </c>
      <c r="H759" s="3" t="str">
        <f t="shared" si="66"/>
        <v/>
      </c>
      <c r="I759" s="3" t="str">
        <f t="shared" si="72"/>
        <v>Das nördliche Elsweyr</v>
      </c>
      <c r="J759" s="3" t="str">
        <f t="shared" si="73"/>
        <v>Northern Elsweyr</v>
      </c>
      <c r="K759" s="3" t="str">
        <f t="shared" si="74"/>
        <v>Le Nord d'Elsweyr</v>
      </c>
      <c r="L759" s="21">
        <f t="shared" si="75"/>
        <v>1122</v>
      </c>
      <c r="M759" s="21">
        <f t="shared" si="76"/>
        <v>1086</v>
      </c>
      <c r="N759">
        <v>15</v>
      </c>
      <c r="O759" s="3" t="str">
        <f>VLOOKUP(N759,'LibSets constants'!$A$2:$B$999,2,FALSE)</f>
        <v>DLC_SCALEBREAKER</v>
      </c>
      <c r="P759" s="3" t="str">
        <f>VLOOKUP(N759,'LibSets constants'!$A$2:$C$999,3,FALSE)</f>
        <v>Scalebraker</v>
      </c>
    </row>
    <row r="760" spans="1:16" x14ac:dyDescent="0.25">
      <c r="A760" s="13">
        <v>1123</v>
      </c>
      <c r="B760" s="5">
        <f>VLOOKUP(A760,'ESO dumped ZoneData'!$A$3:$F$9999,2,FALSE)</f>
        <v>713</v>
      </c>
      <c r="C760" s="5">
        <f>VLOOKUP(A760,'ESO dumped ZoneData'!$A$3:$F$9999,3,FALSE)</f>
        <v>383</v>
      </c>
      <c r="D760" s="3" t="str">
        <f>VLOOKUP(A760,'ESO dumped ZoneData'!$A$3:$F$9999,4,FALSE)</f>
        <v>Der Hort von Maarselok</v>
      </c>
      <c r="E760" s="3" t="str">
        <f>VLOOKUP(A760,'ESO dumped ZoneData'!$A$3:$F$9999,5,FALSE)</f>
        <v>Lair of Maarselok</v>
      </c>
      <c r="F760" s="3" t="str">
        <f>VLOOKUP(A760,'ESO dumped ZoneData'!$A$3:$F$9999,6,FALSE)</f>
        <v>Le repaire de Maarselok</v>
      </c>
      <c r="G760" s="3" t="str">
        <f t="array" ref="G760">IF(OR(EXACT(A760,'ESO Dungeon constants'!$F$3:$F$987)),"X","")</f>
        <v>X</v>
      </c>
      <c r="H760" s="3" t="str">
        <f t="shared" si="66"/>
        <v/>
      </c>
      <c r="I760" s="3" t="str">
        <f t="shared" si="72"/>
        <v>Grahtwald</v>
      </c>
      <c r="J760" s="3" t="str">
        <f t="shared" si="73"/>
        <v>Grahtwood</v>
      </c>
      <c r="K760" s="3" t="str">
        <f t="shared" si="74"/>
        <v>Le bois de Graht</v>
      </c>
      <c r="L760" s="21">
        <f t="shared" si="75"/>
        <v>1123</v>
      </c>
      <c r="M760" s="21">
        <f t="shared" si="76"/>
        <v>383</v>
      </c>
      <c r="N760">
        <v>15</v>
      </c>
      <c r="O760" s="3" t="str">
        <f>VLOOKUP(N760,'LibSets constants'!$A$2:$B$999,2,FALSE)</f>
        <v>DLC_SCALEBREAKER</v>
      </c>
      <c r="P760" s="3" t="str">
        <f>VLOOKUP(N760,'LibSets constants'!$A$2:$C$999,3,FALSE)</f>
        <v>Scalebraker</v>
      </c>
    </row>
  </sheetData>
  <autoFilter ref="A1:P757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2547</v>
      </c>
      <c r="B1" s="6" t="s">
        <v>2548</v>
      </c>
      <c r="C1" s="1" t="s">
        <v>2549</v>
      </c>
      <c r="D1" s="1" t="s">
        <v>2568</v>
      </c>
      <c r="E1" s="1" t="s">
        <v>2569</v>
      </c>
      <c r="F1" s="6" t="s">
        <v>137</v>
      </c>
      <c r="G1" s="3" t="s">
        <v>146</v>
      </c>
      <c r="H1" s="3" t="s">
        <v>2838</v>
      </c>
      <c r="I1" s="3" t="s">
        <v>2839</v>
      </c>
      <c r="J1" s="3" t="s">
        <v>2840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2842</v>
      </c>
      <c r="F2" s="5">
        <v>3</v>
      </c>
      <c r="G2" s="3">
        <f>VLOOKUP(F2,'ESO zone constants'!$A$2:$B$998,2,FALSE)</f>
        <v>2</v>
      </c>
      <c r="H2" s="3" t="str">
        <f>VLOOKUP(F2,'ESO zone constants'!$A$2:$E$998,4,FALSE)</f>
        <v>Glenumbra</v>
      </c>
      <c r="I2" s="3" t="str">
        <f>VLOOKUP(F2,'ESO zone constants'!$A$2:$E$998,5,FALSE)</f>
        <v>Glenumbra</v>
      </c>
      <c r="J2" s="3" t="str">
        <f>VLOOKUP(F2,'ESO zone constants'!$A$2:$F$998,6,FALSE)</f>
        <v>La Glénumbrie</v>
      </c>
    </row>
    <row r="3" spans="1:10" x14ac:dyDescent="0.25">
      <c r="A3" s="13">
        <v>3</v>
      </c>
      <c r="B3" s="5">
        <v>10</v>
      </c>
      <c r="C3" t="s">
        <v>791</v>
      </c>
      <c r="D3" t="s">
        <v>150</v>
      </c>
      <c r="E3" t="s">
        <v>2843</v>
      </c>
      <c r="F3" s="5">
        <v>20</v>
      </c>
      <c r="G3" s="3">
        <f>VLOOKUP(F3,'ESO zone constants'!$A$2:$B$998,2,FALSE)</f>
        <v>5</v>
      </c>
      <c r="H3" s="3" t="str">
        <f>VLOOKUP(F3,'ESO zone constants'!$A$2:$E$998,4,FALSE)</f>
        <v>Kluftspitze</v>
      </c>
      <c r="I3" s="3" t="str">
        <f>VLOOKUP(F3,'ESO zone constants'!$A$2:$E$998,5,FALSE)</f>
        <v>Rivenspire</v>
      </c>
      <c r="J3" s="3" t="str">
        <f>VLOOKUP(F3,'ESO zone constants'!$A$2:$F$998,6,FALSE)</f>
        <v>Fendretour</v>
      </c>
    </row>
    <row r="4" spans="1:10" x14ac:dyDescent="0.25">
      <c r="A4" s="13">
        <v>4</v>
      </c>
      <c r="B4" s="5">
        <v>12</v>
      </c>
      <c r="C4" t="s">
        <v>790</v>
      </c>
      <c r="D4" t="s">
        <v>149</v>
      </c>
      <c r="E4" t="s">
        <v>2844</v>
      </c>
      <c r="F4" s="5">
        <v>19</v>
      </c>
      <c r="G4" s="3">
        <f>VLOOKUP(F4,'ESO zone constants'!$A$2:$B$998,2,FALSE)</f>
        <v>4</v>
      </c>
      <c r="H4" s="3" t="str">
        <f>VLOOKUP(F4,'ESO zone constants'!$A$2:$E$998,4,FALSE)</f>
        <v>Sturmhafen</v>
      </c>
      <c r="I4" s="3" t="str">
        <f>VLOOKUP(F4,'ESO zone constants'!$A$2:$E$998,5,FALSE)</f>
        <v>Stormhaven</v>
      </c>
      <c r="J4" s="3" t="str">
        <f>VLOOKUP(F4,'ESO zone constants'!$A$2:$F$998,6,FALSE)</f>
        <v>Havre-tempête</v>
      </c>
    </row>
    <row r="5" spans="1:10" x14ac:dyDescent="0.25">
      <c r="A5" s="13">
        <v>5</v>
      </c>
      <c r="B5" s="5">
        <v>30</v>
      </c>
      <c r="C5" t="s">
        <v>2580</v>
      </c>
      <c r="D5" t="s">
        <v>157</v>
      </c>
      <c r="E5" t="s">
        <v>2845</v>
      </c>
      <c r="F5" s="5">
        <v>104</v>
      </c>
      <c r="G5" s="3">
        <f>VLOOKUP(F5,'ESO zone constants'!$A$2:$B$998,2,FALSE)</f>
        <v>17</v>
      </c>
      <c r="H5" s="3" t="str">
        <f>VLOOKUP(F5,'ESO zone constants'!$A$2:$E$998,4,FALSE)</f>
        <v>Die Alik'r-Wüste</v>
      </c>
      <c r="I5" s="3" t="str">
        <f>VLOOKUP(F5,'ESO zone constants'!$A$2:$E$998,5,FALSE)</f>
        <v>Alik'r Desert</v>
      </c>
      <c r="J5" s="3" t="str">
        <f>VLOOKUP(F5,'ESO zone constants'!$A$2:$F$998,6,FALSE)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2846</v>
      </c>
      <c r="F6" s="5">
        <v>92</v>
      </c>
      <c r="G6" s="3">
        <f>VLOOKUP(F6,'ESO zone constants'!$A$2:$B$998,2,FALSE)</f>
        <v>14</v>
      </c>
      <c r="H6" s="3" t="str">
        <f>VLOOKUP(F6,'ESO zone constants'!$A$2:$E$998,4,FALSE)</f>
        <v>Bangkorai</v>
      </c>
      <c r="I6" s="3" t="str">
        <f>VLOOKUP(F6,'ESO zone constants'!$A$2:$E$998,5,FALSE)</f>
        <v>Bangkorai</v>
      </c>
      <c r="J6" s="3" t="str">
        <f>VLOOKUP(F6,'ESO zone constants'!$A$2:$F$998,6,FALSE)</f>
        <v>Bangkoraï</v>
      </c>
    </row>
    <row r="7" spans="1:10" x14ac:dyDescent="0.25">
      <c r="A7" s="13">
        <v>7</v>
      </c>
      <c r="B7" s="5">
        <v>9</v>
      </c>
      <c r="C7" t="s">
        <v>964</v>
      </c>
      <c r="D7" t="s">
        <v>311</v>
      </c>
      <c r="E7" t="s">
        <v>2847</v>
      </c>
      <c r="F7" s="5">
        <v>383</v>
      </c>
      <c r="G7" s="3">
        <f>VLOOKUP(F7,'ESO zone constants'!$A$2:$B$998,2,FALSE)</f>
        <v>180</v>
      </c>
      <c r="H7" s="3" t="str">
        <f>VLOOKUP(F7,'ESO zone constants'!$A$2:$E$998,4,FALSE)</f>
        <v>Grahtwald</v>
      </c>
      <c r="I7" s="3" t="str">
        <f>VLOOKUP(F7,'ESO zone constants'!$A$2:$E$998,5,FALSE)</f>
        <v>Grahtwood</v>
      </c>
      <c r="J7" s="3" t="str">
        <f>VLOOKUP(F7,'ESO zone constants'!$A$2:$F$998,6,FALSE)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constants'!$A$2:$B$998,2,FALSE)</f>
        <v>11</v>
      </c>
      <c r="H8" s="3" t="str">
        <f>VLOOKUP(F8,'ESO zone constants'!$A$2:$E$998,4,FALSE)</f>
        <v>Malabal Tor</v>
      </c>
      <c r="I8" s="3" t="str">
        <f>VLOOKUP(F8,'ESO zone constants'!$A$2:$E$998,5,FALSE)</f>
        <v>Malabal Tor</v>
      </c>
      <c r="J8" s="3" t="str">
        <f>VLOOKUP(F8,'ESO zone constants'!$A$2:$F$998,6,FALSE)</f>
        <v>Malabal Tor</v>
      </c>
    </row>
    <row r="9" spans="1:10" x14ac:dyDescent="0.25">
      <c r="A9" s="13">
        <v>9</v>
      </c>
      <c r="B9" s="5">
        <v>26</v>
      </c>
      <c r="C9" t="s">
        <v>826</v>
      </c>
      <c r="D9" t="s">
        <v>159</v>
      </c>
      <c r="E9" t="s">
        <v>2848</v>
      </c>
      <c r="F9" s="5">
        <v>117</v>
      </c>
      <c r="G9" s="3">
        <f>VLOOKUP(F9,'ESO zone constants'!$A$2:$B$998,2,FALSE)</f>
        <v>19</v>
      </c>
      <c r="H9" s="3" t="str">
        <f>VLOOKUP(F9,'ESO zone constants'!$A$2:$E$998,4,FALSE)</f>
        <v>Schattenfenn</v>
      </c>
      <c r="I9" s="3" t="str">
        <f>VLOOKUP(F9,'ESO zone constants'!$A$2:$E$998,5,FALSE)</f>
        <v>Shadowfen</v>
      </c>
      <c r="J9" s="3" t="str">
        <f>VLOOKUP(F9,'ESO zone constants'!$A$2:$F$998,6,FALSE)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constants'!$A$2:$B$998,2,FALSE)</f>
        <v>10</v>
      </c>
      <c r="H10" s="3" t="str">
        <f>VLOOKUP(F10,'ESO zone constants'!$A$2:$E$998,4,FALSE)</f>
        <v>Deshaan</v>
      </c>
      <c r="I10" s="3" t="str">
        <f>VLOOKUP(F10,'ESO zone constants'!$A$2:$E$998,5,FALSE)</f>
        <v>Deshaan</v>
      </c>
      <c r="J10" s="3" t="str">
        <f>VLOOKUP(F10,'ESO zone constants'!$A$2:$F$998,6,FALSE)</f>
        <v>Deshaan</v>
      </c>
    </row>
    <row r="11" spans="1:10" x14ac:dyDescent="0.25">
      <c r="A11" s="13">
        <v>11</v>
      </c>
      <c r="B11" s="5">
        <v>7</v>
      </c>
      <c r="C11" t="s">
        <v>803</v>
      </c>
      <c r="D11" t="s">
        <v>151</v>
      </c>
      <c r="E11" t="s">
        <v>2849</v>
      </c>
      <c r="F11" s="5">
        <v>41</v>
      </c>
      <c r="G11" s="3">
        <f>VLOOKUP(F11,'ESO zone constants'!$A$2:$B$998,2,FALSE)</f>
        <v>9</v>
      </c>
      <c r="H11" s="3" t="str">
        <f>VLOOKUP(F11,'ESO zone constants'!$A$2:$E$998,4,FALSE)</f>
        <v>Steinfälle</v>
      </c>
      <c r="I11" s="3" t="str">
        <f>VLOOKUP(F11,'ESO zone constants'!$A$2:$E$998,5,FALSE)</f>
        <v>Stonefalls</v>
      </c>
      <c r="J11" s="3" t="str">
        <f>VLOOKUP(F11,'ESO zone constants'!$A$2:$F$998,6,FALSE)</f>
        <v>Les Éboulis</v>
      </c>
    </row>
    <row r="12" spans="1:10" x14ac:dyDescent="0.25">
      <c r="A12" s="13">
        <v>12</v>
      </c>
      <c r="B12" s="5">
        <v>125</v>
      </c>
      <c r="C12" t="s">
        <v>823</v>
      </c>
      <c r="D12" t="s">
        <v>156</v>
      </c>
      <c r="E12" t="s">
        <v>2850</v>
      </c>
      <c r="F12" s="5">
        <v>103</v>
      </c>
      <c r="G12" s="3">
        <f>VLOOKUP(F12,'ESO zone constants'!$A$2:$B$998,2,FALSE)</f>
        <v>16</v>
      </c>
      <c r="H12" s="3" t="str">
        <f>VLOOKUP(F12,'ESO zone constants'!$A$2:$E$998,4,FALSE)</f>
        <v>Rift</v>
      </c>
      <c r="I12" s="3" t="str">
        <f>VLOOKUP(F12,'ESO zone constants'!$A$2:$E$998,5,FALSE)</f>
        <v>The Rift</v>
      </c>
      <c r="J12" s="3" t="str">
        <f>VLOOKUP(F12,'ESO zone constants'!$A$2:$F$998,6,FALSE)</f>
        <v>La Brèche</v>
      </c>
    </row>
    <row r="13" spans="1:10" x14ac:dyDescent="0.25">
      <c r="A13" s="13">
        <v>13</v>
      </c>
      <c r="B13" s="5">
        <v>61</v>
      </c>
      <c r="C13" t="s">
        <v>821</v>
      </c>
      <c r="D13" t="s">
        <v>155</v>
      </c>
      <c r="E13" t="s">
        <v>2851</v>
      </c>
      <c r="F13" s="5">
        <v>101</v>
      </c>
      <c r="G13" s="3">
        <f>VLOOKUP(F13,'ESO zone constants'!$A$2:$B$998,2,FALSE)</f>
        <v>15</v>
      </c>
      <c r="H13" s="3" t="str">
        <f>VLOOKUP(F13,'ESO zone constants'!$A$2:$E$998,4,FALSE)</f>
        <v>Ostmarsch</v>
      </c>
      <c r="I13" s="3" t="str">
        <f>VLOOKUP(F13,'ESO zone constants'!$A$2:$E$998,5,FALSE)</f>
        <v>Eastmarch</v>
      </c>
      <c r="J13" s="3" t="str">
        <f>VLOOKUP(F13,'ESO zone constants'!$A$2:$F$998,6,FALSE)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constants'!$A$2:$B$998,2,FALSE)</f>
        <v>37</v>
      </c>
      <c r="H14" s="3" t="str">
        <f>VLOOKUP(F14,'ESO zone constants'!$A$2:$E$998,4,FALSE)</f>
        <v>Cyrodiil</v>
      </c>
      <c r="I14" s="3" t="str">
        <f>VLOOKUP(F14,'ESO zone constants'!$A$2:$E$998,5,FALSE)</f>
        <v>Cyrodiil</v>
      </c>
      <c r="J14" s="3" t="str">
        <f>VLOOKUP(F14,'ESO zone constants'!$A$2:$F$998,6,FALSE)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2852</v>
      </c>
      <c r="F15" s="5">
        <v>381</v>
      </c>
      <c r="G15" s="3">
        <f>VLOOKUP(F15,'ESO zone constants'!$A$2:$B$998,2,FALSE)</f>
        <v>178</v>
      </c>
      <c r="H15" s="3" t="str">
        <f>VLOOKUP(F15,'ESO zone constants'!$A$2:$E$998,4,FALSE)</f>
        <v>Auridon</v>
      </c>
      <c r="I15" s="3" t="str">
        <f>VLOOKUP(F15,'ESO zone constants'!$A$2:$E$998,5,FALSE)</f>
        <v>Auridon</v>
      </c>
      <c r="J15" s="3" t="str">
        <f>VLOOKUP(F15,'ESO zone constants'!$A$2:$F$998,6,FALSE)</f>
        <v>Auridia</v>
      </c>
    </row>
    <row r="16" spans="1:10" x14ac:dyDescent="0.25">
      <c r="A16" s="13">
        <v>16</v>
      </c>
      <c r="B16" s="5">
        <v>300</v>
      </c>
      <c r="C16" t="s">
        <v>825</v>
      </c>
      <c r="D16" t="s">
        <v>158</v>
      </c>
      <c r="E16" t="s">
        <v>2853</v>
      </c>
      <c r="F16" s="5">
        <v>108</v>
      </c>
      <c r="G16" s="3">
        <f>VLOOKUP(F16,'ESO zone constants'!$A$2:$B$998,2,FALSE)</f>
        <v>18</v>
      </c>
      <c r="H16" s="3" t="str">
        <f>VLOOKUP(F16,'ESO zone constants'!$A$2:$E$998,4,FALSE)</f>
        <v>Grünschatten</v>
      </c>
      <c r="I16" s="3" t="str">
        <f>VLOOKUP(F16,'ESO zone constants'!$A$2:$E$998,5,FALSE)</f>
        <v>Greenshade</v>
      </c>
      <c r="J16" s="3" t="str">
        <f>VLOOKUP(F16,'ESO zone constants'!$A$2:$F$998,6,FALSE)</f>
        <v>Prasin</v>
      </c>
    </row>
    <row r="17" spans="1:10" x14ac:dyDescent="0.25">
      <c r="A17" s="13">
        <v>17</v>
      </c>
      <c r="B17" s="5">
        <v>256</v>
      </c>
      <c r="C17" t="s">
        <v>963</v>
      </c>
      <c r="D17" t="s">
        <v>310</v>
      </c>
      <c r="E17" t="s">
        <v>2854</v>
      </c>
      <c r="F17" s="5">
        <v>382</v>
      </c>
      <c r="G17" s="3">
        <f>VLOOKUP(F17,'ESO zone constants'!$A$2:$B$998,2,FALSE)</f>
        <v>179</v>
      </c>
      <c r="H17" s="3" t="str">
        <f>VLOOKUP(F17,'ESO zone constants'!$A$2:$E$998,4,FALSE)</f>
        <v>Schnittermark</v>
      </c>
      <c r="I17" s="3" t="str">
        <f>VLOOKUP(F17,'ESO zone constants'!$A$2:$E$998,5,FALSE)</f>
        <v>Reaper's March</v>
      </c>
      <c r="J17" s="3" t="str">
        <f>VLOOKUP(F17,'ESO zone constants'!$A$2:$F$998,6,FALSE)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constants'!$A$2:$B$998,2,FALSE)</f>
        <v>110</v>
      </c>
      <c r="H18" s="3" t="str">
        <f>VLOOKUP(F18,'ESO zone constants'!$A$2:$E$998,4,FALSE)</f>
        <v>Bal Foyen</v>
      </c>
      <c r="I18" s="3" t="str">
        <f>VLOOKUP(F18,'ESO zone constants'!$A$2:$E$998,5,FALSE)</f>
        <v>Bal Foyen</v>
      </c>
      <c r="J18" s="3" t="str">
        <f>VLOOKUP(F18,'ESO zone constants'!$A$2:$F$998,6,FALSE)</f>
        <v>Bal Foyen</v>
      </c>
    </row>
    <row r="19" spans="1:10" x14ac:dyDescent="0.25">
      <c r="A19" s="13">
        <v>19</v>
      </c>
      <c r="B19" s="5">
        <v>201</v>
      </c>
      <c r="C19" t="s">
        <v>430</v>
      </c>
      <c r="D19" t="s">
        <v>430</v>
      </c>
      <c r="E19" t="s">
        <v>430</v>
      </c>
      <c r="F19" s="5">
        <v>534</v>
      </c>
      <c r="G19" s="3">
        <f>VLOOKUP(F19,'ESO zone constants'!$A$2:$B$998,2,FALSE)</f>
        <v>304</v>
      </c>
      <c r="H19" s="3" t="str">
        <f>VLOOKUP(F19,'ESO zone constants'!$A$2:$E$998,4,FALSE)</f>
        <v>Stros M'Kai</v>
      </c>
      <c r="I19" s="3" t="str">
        <f>VLOOKUP(F19,'ESO zone constants'!$A$2:$E$998,5,FALSE)</f>
        <v>Stros M'Kai</v>
      </c>
      <c r="J19" s="3" t="str">
        <f>VLOOKUP(F19,'ESO zone constants'!$A$2:$F$998,6,FALSE)</f>
        <v>Stros M'Kai</v>
      </c>
    </row>
    <row r="20" spans="1:10" x14ac:dyDescent="0.25">
      <c r="A20" s="13">
        <v>20</v>
      </c>
      <c r="B20" s="5" t="e">
        <v>#N/A</v>
      </c>
      <c r="C20" t="s">
        <v>431</v>
      </c>
      <c r="D20" t="s">
        <v>431</v>
      </c>
      <c r="E20" t="s">
        <v>431</v>
      </c>
      <c r="F20" s="5">
        <v>535</v>
      </c>
      <c r="G20" s="3">
        <f>VLOOKUP(F20,'ESO zone constants'!$A$2:$B$998,2,FALSE)</f>
        <v>305</v>
      </c>
      <c r="H20" s="3" t="str">
        <f>VLOOKUP(F20,'ESO zone constants'!$A$2:$E$998,4,FALSE)</f>
        <v>Betnikh</v>
      </c>
      <c r="I20" s="3" t="str">
        <f>VLOOKUP(F20,'ESO zone constants'!$A$2:$E$998,5,FALSE)</f>
        <v>Betnikh</v>
      </c>
      <c r="J20" s="3" t="str">
        <f>VLOOKUP(F20,'ESO zone constants'!$A$2:$F$998,6,FALSE)</f>
        <v>Betnikh</v>
      </c>
    </row>
    <row r="21" spans="1:10" x14ac:dyDescent="0.25">
      <c r="A21" s="13">
        <v>21</v>
      </c>
      <c r="B21" s="5">
        <v>258</v>
      </c>
      <c r="C21" t="s">
        <v>1070</v>
      </c>
      <c r="D21" t="s">
        <v>432</v>
      </c>
      <c r="E21" t="s">
        <v>2855</v>
      </c>
      <c r="F21" s="5">
        <v>537</v>
      </c>
      <c r="G21" s="3">
        <f>VLOOKUP(F21,'ESO zone constants'!$A$2:$B$998,2,FALSE)</f>
        <v>306</v>
      </c>
      <c r="H21" s="3" t="str">
        <f>VLOOKUP(F21,'ESO zone constants'!$A$2:$E$998,4,FALSE)</f>
        <v>Khenarthis Rast</v>
      </c>
      <c r="I21" s="3" t="str">
        <f>VLOOKUP(F21,'ESO zone constants'!$A$2:$E$998,5,FALSE)</f>
        <v>Khenarthi's Roost</v>
      </c>
      <c r="J21" s="3" t="str">
        <f>VLOOKUP(F21,'ESO zone constants'!$A$2:$F$998,6,FALSE)</f>
        <v>Le perchoir de Khenarthi</v>
      </c>
    </row>
    <row r="22" spans="1:10" x14ac:dyDescent="0.25">
      <c r="A22" s="13">
        <v>22</v>
      </c>
      <c r="B22" s="5">
        <v>74</v>
      </c>
      <c r="C22" t="s">
        <v>903</v>
      </c>
      <c r="D22" t="s">
        <v>242</v>
      </c>
      <c r="E22" t="s">
        <v>2856</v>
      </c>
      <c r="F22" s="5">
        <v>280</v>
      </c>
      <c r="G22" s="3">
        <f>VLOOKUP(F22,'ESO zone constants'!$A$2:$B$998,2,FALSE)</f>
        <v>109</v>
      </c>
      <c r="H22" s="3" t="str">
        <f>VLOOKUP(F22,'ESO zone constants'!$A$2:$E$998,4,FALSE)</f>
        <v>Ödfels</v>
      </c>
      <c r="I22" s="3" t="str">
        <f>VLOOKUP(F22,'ESO zone constants'!$A$2:$E$998,5,FALSE)</f>
        <v>Bleakrock Isle</v>
      </c>
      <c r="J22" s="3" t="str">
        <f>VLOOKUP(F22,'ESO zone constants'!$A$2:$F$998,6,FALSE)</f>
        <v>L’île de Morneroc</v>
      </c>
    </row>
    <row r="23" spans="1:10" x14ac:dyDescent="0.25">
      <c r="A23" s="13">
        <v>23</v>
      </c>
      <c r="B23" s="5">
        <v>255</v>
      </c>
      <c r="C23" t="s">
        <v>940</v>
      </c>
      <c r="D23" t="s">
        <v>286</v>
      </c>
      <c r="E23" t="s">
        <v>2857</v>
      </c>
      <c r="F23" s="5">
        <v>347</v>
      </c>
      <c r="G23" s="3">
        <f>VLOOKUP(F23,'ESO zone constants'!$A$2:$B$998,2,FALSE)</f>
        <v>154</v>
      </c>
      <c r="H23" s="3" t="str">
        <f>VLOOKUP(F23,'ESO zone constants'!$A$2:$E$998,4,FALSE)</f>
        <v>Kalthafen</v>
      </c>
      <c r="I23" s="3" t="str">
        <f>VLOOKUP(F23,'ESO zone constants'!$A$2:$E$998,5,FALSE)</f>
        <v>Coldharbour</v>
      </c>
      <c r="J23" s="3" t="str">
        <f>VLOOKUP(F23,'ESO zone constants'!$A$2:$F$998,6,FALSE)</f>
        <v>Havreglace</v>
      </c>
    </row>
    <row r="24" spans="1:10" x14ac:dyDescent="0.25">
      <c r="A24" s="13">
        <v>25</v>
      </c>
      <c r="B24" s="5">
        <v>1126</v>
      </c>
      <c r="C24" t="s">
        <v>1244</v>
      </c>
      <c r="D24" t="s">
        <v>610</v>
      </c>
      <c r="E24" t="s">
        <v>2858</v>
      </c>
      <c r="F24" s="5">
        <v>888</v>
      </c>
      <c r="G24" s="3">
        <f>VLOOKUP(F24,'ESO zone constants'!$A$2:$B$998,2,FALSE)</f>
        <v>499</v>
      </c>
      <c r="H24" s="3" t="str">
        <f>VLOOKUP(F24,'ESO zone constants'!$A$2:$E$998,4,FALSE)</f>
        <v>Kargstein</v>
      </c>
      <c r="I24" s="3" t="str">
        <f>VLOOKUP(F24,'ESO zone constants'!$A$2:$E$998,5,FALSE)</f>
        <v>Craglorn</v>
      </c>
      <c r="J24" s="3" t="str">
        <f>VLOOKUP(F24,'ESO zone constants'!$A$2:$F$998,6,FALSE)</f>
        <v>Raidelorn</v>
      </c>
    </row>
    <row r="25" spans="1:10" x14ac:dyDescent="0.25">
      <c r="A25" s="13">
        <v>26</v>
      </c>
      <c r="B25" s="5" t="e">
        <v>#N/A</v>
      </c>
      <c r="C25" t="s">
        <v>1102</v>
      </c>
      <c r="D25" t="s">
        <v>39</v>
      </c>
      <c r="E25" t="s">
        <v>2859</v>
      </c>
      <c r="F25" s="5">
        <v>584</v>
      </c>
      <c r="G25" s="3">
        <f>VLOOKUP(F25,'ESO zone constants'!$A$2:$B$998,2,FALSE)</f>
        <v>346</v>
      </c>
      <c r="H25" s="3" t="str">
        <f>VLOOKUP(F25,'ESO zone constants'!$A$2:$E$998,4,FALSE)</f>
        <v>Die Kaiserstadt</v>
      </c>
      <c r="I25" s="3" t="str">
        <f>VLOOKUP(F25,'ESO zone constants'!$A$2:$E$998,5,FALSE)</f>
        <v>Imperial City</v>
      </c>
      <c r="J25" s="3" t="str">
        <f>VLOOKUP(F25,'ESO zone constants'!$A$2:$F$998,6,FALSE)</f>
        <v>La cité impériale</v>
      </c>
    </row>
    <row r="26" spans="1:10" x14ac:dyDescent="0.25">
      <c r="A26" s="13">
        <v>27</v>
      </c>
      <c r="B26" s="5">
        <v>667</v>
      </c>
      <c r="C26" t="s">
        <v>497</v>
      </c>
      <c r="D26" t="s">
        <v>497</v>
      </c>
      <c r="E26" t="s">
        <v>497</v>
      </c>
      <c r="F26" s="5">
        <v>684</v>
      </c>
      <c r="G26" s="3">
        <f>VLOOKUP(F26,'ESO zone constants'!$A$2:$B$998,2,FALSE)</f>
        <v>379</v>
      </c>
      <c r="H26" s="3" t="str">
        <f>VLOOKUP(F26,'ESO zone constants'!$A$2:$E$998,4,FALSE)</f>
        <v>Wrothgar</v>
      </c>
      <c r="I26" s="3" t="str">
        <f>VLOOKUP(F26,'ESO zone constants'!$A$2:$E$998,5,FALSE)</f>
        <v>Wrothgar</v>
      </c>
      <c r="J26" s="3" t="str">
        <f>VLOOKUP(F26,'ESO zone constants'!$A$2:$F$998,6,FALSE)</f>
        <v>Wrothgar</v>
      </c>
    </row>
    <row r="27" spans="1:10" x14ac:dyDescent="0.25">
      <c r="A27" s="13">
        <v>28</v>
      </c>
      <c r="B27" s="5">
        <v>994</v>
      </c>
      <c r="C27" t="s">
        <v>1186</v>
      </c>
      <c r="D27" t="s">
        <v>554</v>
      </c>
      <c r="E27" t="s">
        <v>2860</v>
      </c>
      <c r="F27" s="5">
        <v>816</v>
      </c>
      <c r="G27" s="3">
        <f>VLOOKUP(F27,'ESO zone constants'!$A$2:$B$998,2,FALSE)</f>
        <v>441</v>
      </c>
      <c r="H27" s="3" t="str">
        <f>VLOOKUP(F27,'ESO zone constants'!$A$2:$E$998,4,FALSE)</f>
        <v>Hews Fluch</v>
      </c>
      <c r="I27" s="3" t="str">
        <f>VLOOKUP(F27,'ESO zone constants'!$A$2:$E$998,5,FALSE)</f>
        <v>Hew's Bane</v>
      </c>
      <c r="J27" s="3" t="str">
        <f>VLOOKUP(F27,'ESO zone constants'!$A$2:$F$998,6,FALSE)</f>
        <v>Le Trépas des Cognées</v>
      </c>
    </row>
    <row r="28" spans="1:10" x14ac:dyDescent="0.25">
      <c r="A28" s="13">
        <v>29</v>
      </c>
      <c r="B28" s="5">
        <v>1006</v>
      </c>
      <c r="C28" t="s">
        <v>1192</v>
      </c>
      <c r="D28" t="s">
        <v>560</v>
      </c>
      <c r="E28" t="s">
        <v>2861</v>
      </c>
      <c r="F28" s="5">
        <v>823</v>
      </c>
      <c r="G28" s="3">
        <f>VLOOKUP(F28,'ESO zone constants'!$A$2:$B$998,2,FALSE)</f>
        <v>447</v>
      </c>
      <c r="H28" s="3" t="str">
        <f>VLOOKUP(F28,'ESO zone constants'!$A$2:$E$998,4,FALSE)</f>
        <v>Die Goldküste</v>
      </c>
      <c r="I28" s="3" t="str">
        <f>VLOOKUP(F28,'ESO zone constants'!$A$2:$E$998,5,FALSE)</f>
        <v>Gold Coast</v>
      </c>
      <c r="J28" s="3" t="str">
        <f>VLOOKUP(F28,'ESO zone constants'!$A$2:$F$998,6,FALSE)</f>
        <v>La Côte d'or</v>
      </c>
    </row>
    <row r="29" spans="1:10" x14ac:dyDescent="0.25">
      <c r="A29" s="13">
        <v>30</v>
      </c>
      <c r="B29" s="5">
        <v>1060</v>
      </c>
      <c r="C29" t="s">
        <v>577</v>
      </c>
      <c r="D29" t="s">
        <v>577</v>
      </c>
      <c r="E29" t="s">
        <v>577</v>
      </c>
      <c r="F29" s="5">
        <v>849</v>
      </c>
      <c r="G29" s="3">
        <f>VLOOKUP(F29,'ESO zone constants'!$A$2:$B$998,2,FALSE)</f>
        <v>466</v>
      </c>
      <c r="H29" s="3" t="str">
        <f>VLOOKUP(F29,'ESO zone constants'!$A$2:$E$998,4,FALSE)</f>
        <v>Vvardenfell</v>
      </c>
      <c r="I29" s="3" t="str">
        <f>VLOOKUP(F29,'ESO zone constants'!$A$2:$E$998,5,FALSE)</f>
        <v>Vvardenfell</v>
      </c>
      <c r="J29" s="3" t="str">
        <f>VLOOKUP(F29,'ESO zone constants'!$A$2:$F$998,6,FALSE)</f>
        <v>Vvardenfell</v>
      </c>
    </row>
    <row r="30" spans="1:10" x14ac:dyDescent="0.25">
      <c r="A30" s="13">
        <v>31</v>
      </c>
      <c r="B30" s="5">
        <v>1313</v>
      </c>
      <c r="C30" t="s">
        <v>1313</v>
      </c>
      <c r="D30" t="s">
        <v>78</v>
      </c>
      <c r="E30" t="s">
        <v>2862</v>
      </c>
      <c r="F30" s="5">
        <v>980</v>
      </c>
      <c r="G30" s="3">
        <f>VLOOKUP(F30,'ESO zone constants'!$A$2:$B$998,2,FALSE)</f>
        <v>588</v>
      </c>
      <c r="H30" s="3" t="str">
        <f>VLOOKUP(F30,'ESO zone constants'!$A$2:$E$998,4,FALSE)</f>
        <v>Die Stadt der Uhrwerke</v>
      </c>
      <c r="I30" s="3" t="str">
        <f>VLOOKUP(F30,'ESO zone constants'!$A$2:$E$998,5,FALSE)</f>
        <v>Clockwork City</v>
      </c>
      <c r="J30" s="3" t="str">
        <f>VLOOKUP(F30,'ESO zone constants'!$A$2:$F$998,6,FALSE)</f>
        <v>La Cité mécanique</v>
      </c>
    </row>
    <row r="31" spans="1:10" x14ac:dyDescent="0.25">
      <c r="A31" s="13">
        <v>32</v>
      </c>
      <c r="B31" s="5">
        <v>1349</v>
      </c>
      <c r="C31" t="s">
        <v>1338</v>
      </c>
      <c r="D31" t="s">
        <v>79</v>
      </c>
      <c r="E31" t="s">
        <v>2863</v>
      </c>
      <c r="F31" s="5">
        <v>1011</v>
      </c>
      <c r="G31" s="3">
        <f>VLOOKUP(F31,'ESO zone constants'!$A$2:$B$998,2,FALSE)</f>
        <v>615</v>
      </c>
      <c r="H31" s="3" t="str">
        <f>VLOOKUP(F31,'ESO zone constants'!$A$2:$E$998,4,FALSE)</f>
        <v>Sommersend</v>
      </c>
      <c r="I31" s="3" t="str">
        <f>VLOOKUP(F31,'ESO zone constants'!$A$2:$E$998,5,FALSE)</f>
        <v>Summerset</v>
      </c>
      <c r="J31" s="3" t="str">
        <f>VLOOKUP(F31,'ESO zone constants'!$A$2:$F$998,6,FALSE)</f>
        <v>Le Couchant</v>
      </c>
    </row>
    <row r="32" spans="1:10" x14ac:dyDescent="0.25">
      <c r="A32" s="13">
        <v>33</v>
      </c>
      <c r="B32" s="5">
        <v>1429</v>
      </c>
      <c r="C32" t="s">
        <v>728</v>
      </c>
      <c r="D32" t="s">
        <v>728</v>
      </c>
      <c r="E32" t="s">
        <v>2864</v>
      </c>
      <c r="F32" s="5">
        <v>1027</v>
      </c>
      <c r="G32" s="3">
        <f>VLOOKUP(F32,'ESO zone constants'!$A$2:$B$998,2,FALSE)</f>
        <v>631</v>
      </c>
      <c r="H32" s="3" t="str">
        <f>VLOOKUP(F32,'ESO zone constants'!$A$2:$E$998,4,FALSE)</f>
        <v>Artaeum</v>
      </c>
      <c r="I32" s="3" t="str">
        <f>VLOOKUP(F32,'ESO zone constants'!$A$2:$E$998,5,FALSE)</f>
        <v>Artaeum</v>
      </c>
      <c r="J32" s="3" t="str">
        <f>VLOOKUP(F32,'ESO zone constants'!$A$2:$F$998,6,FALSE)</f>
        <v>Artæum</v>
      </c>
    </row>
    <row r="33" spans="1:10" x14ac:dyDescent="0.25">
      <c r="A33" s="13">
        <v>34</v>
      </c>
      <c r="B33" s="5">
        <v>1484</v>
      </c>
      <c r="C33" t="s">
        <v>1155</v>
      </c>
      <c r="D33" t="s">
        <v>80</v>
      </c>
      <c r="E33" t="s">
        <v>2865</v>
      </c>
      <c r="F33" s="5">
        <v>726</v>
      </c>
      <c r="G33" s="3">
        <f>VLOOKUP(F33,'ESO zone constants'!$A$2:$B$998,2,FALSE)</f>
        <v>407</v>
      </c>
      <c r="H33" s="3" t="str">
        <f>VLOOKUP(F33,'ESO zone constants'!$A$2:$E$998,4,FALSE)</f>
        <v>Trübmoor</v>
      </c>
      <c r="I33" s="3" t="str">
        <f>VLOOKUP(F33,'ESO zone constants'!$A$2:$E$998,5,FALSE)</f>
        <v>Murkmire</v>
      </c>
      <c r="J33" s="3" t="str">
        <f>VLOOKUP(F33,'ESO zone constants'!$A$2:$F$998,6,FALSE)</f>
        <v>Tourbevase</v>
      </c>
    </row>
    <row r="34" spans="1:10" x14ac:dyDescent="0.25">
      <c r="A34" s="13">
        <v>35</v>
      </c>
      <c r="B34" s="5" t="e">
        <v>#N/A</v>
      </c>
      <c r="C34" t="s">
        <v>762</v>
      </c>
      <c r="D34" t="s">
        <v>762</v>
      </c>
      <c r="E34" t="s">
        <v>762</v>
      </c>
      <c r="F34" s="5">
        <v>1072</v>
      </c>
      <c r="G34" s="3">
        <f>VLOOKUP(F34,'ESO zone constants'!$A$2:$B$998,2,FALSE)</f>
        <v>667</v>
      </c>
      <c r="H34" s="3" t="str">
        <f>VLOOKUP(F34,'ESO zone constants'!$A$2:$E$998,4,FALSE)</f>
        <v>Norg-Tzel</v>
      </c>
      <c r="I34" s="3" t="str">
        <f>VLOOKUP(F34,'ESO zone constants'!$A$2:$E$998,5,FALSE)</f>
        <v>Norg-Tzel</v>
      </c>
      <c r="J34" s="3" t="str">
        <f>VLOOKUP(F34,'ESO zone constants'!$A$2:$F$998,6,FALSE)</f>
        <v>Norg-Tzel</v>
      </c>
    </row>
    <row r="35" spans="1:10" x14ac:dyDescent="0.25">
      <c r="A35" s="5">
        <v>36</v>
      </c>
      <c r="B35" s="5">
        <v>1555</v>
      </c>
      <c r="C35" t="s">
        <v>1352</v>
      </c>
      <c r="D35" t="s">
        <v>1352</v>
      </c>
      <c r="E35" t="s">
        <v>1352</v>
      </c>
      <c r="F35" s="5">
        <v>1086</v>
      </c>
      <c r="G35" s="3">
        <f>VLOOKUP(F35,'ESO zone constants'!$A$2:$B$998,2,FALSE)</f>
        <v>680</v>
      </c>
      <c r="H35" s="3" t="str">
        <f>VLOOKUP(F35,'ESO zone constants'!$A$2:$E$998,4,FALSE)</f>
        <v>Das nördliche Elsweyr</v>
      </c>
      <c r="I35" s="3" t="str">
        <f>VLOOKUP(F35,'ESO zone constants'!$A$2:$E$998,5,FALSE)</f>
        <v>Northern Elsweyr</v>
      </c>
      <c r="J35" s="3" t="str">
        <f>VLOOKUP(F35,'ESO zone constants'!$A$2:$F$998,6,FALSE)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2428</v>
      </c>
      <c r="B1" s="6" t="s">
        <v>2547</v>
      </c>
      <c r="C1" s="6" t="s">
        <v>2548</v>
      </c>
      <c r="D1" s="1" t="s">
        <v>2549</v>
      </c>
      <c r="E1" s="1" t="s">
        <v>2568</v>
      </c>
      <c r="F1" s="1" t="s">
        <v>3200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2841</v>
      </c>
      <c r="L1" s="6" t="s">
        <v>2552</v>
      </c>
      <c r="M1" s="1" t="s">
        <v>2546</v>
      </c>
      <c r="N1" s="1" t="s">
        <v>2550</v>
      </c>
      <c r="O1" s="1" t="s">
        <v>2551</v>
      </c>
    </row>
    <row r="2" spans="1:15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constants'!$A$2:$B$9998,2,FALSE)</f>
        <v>2</v>
      </c>
      <c r="I2" s="3" t="str">
        <f>VLOOKUP(G2,'ESO zone constants'!$A$2:$F$998,4,FALSE)</f>
        <v>Glenumbra</v>
      </c>
      <c r="J2" s="3" t="str">
        <f>VLOOKUP(G2,'ESO zone constants'!$A$2:$F$998,5,FALSE)</f>
        <v>Glenumbra</v>
      </c>
      <c r="K2" s="3" t="str">
        <f>VLOOKUP(G2,'ESO zone constants'!$A$2:$F$998,6,FALSE)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constants'!$A$2:$B$9998,2,FALSE)</f>
        <v>2</v>
      </c>
      <c r="I3" s="3" t="str">
        <f>VLOOKUP(G3,'ESO zone constants'!$A$2:$F$998,4,FALSE)</f>
        <v>Glenumbra</v>
      </c>
      <c r="J3" s="3" t="str">
        <f>VLOOKUP(G3,'ESO zone constants'!$A$2:$F$998,5,FALSE)</f>
        <v>Glenumbra</v>
      </c>
      <c r="K3" s="3" t="str">
        <f>VLOOKUP(G3,'ESO zone constants'!$A$2:$F$998,6,FALSE)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constants'!$A$2:$B$9998,2,FALSE)</f>
        <v>2</v>
      </c>
      <c r="I4" s="3" t="str">
        <f>VLOOKUP(G4,'ESO zone constants'!$A$2:$F$998,4,FALSE)</f>
        <v>Glenumbra</v>
      </c>
      <c r="J4" s="3" t="str">
        <f>VLOOKUP(G4,'ESO zone constants'!$A$2:$F$998,5,FALSE)</f>
        <v>Glenumbra</v>
      </c>
      <c r="K4" s="3" t="str">
        <f>VLOOKUP(G4,'ESO zone constants'!$A$2:$F$998,6,FALSE)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constants'!$A$2:$B$9998,2,FALSE)</f>
        <v>2</v>
      </c>
      <c r="I5" s="3" t="str">
        <f>VLOOKUP(G5,'ESO zone constants'!$A$2:$F$998,4,FALSE)</f>
        <v>Glenumbra</v>
      </c>
      <c r="J5" s="3" t="str">
        <f>VLOOKUP(G5,'ESO zone constants'!$A$2:$F$998,5,FALSE)</f>
        <v>Glenumbra</v>
      </c>
      <c r="K5" s="3" t="str">
        <f>VLOOKUP(G5,'ESO zone constants'!$A$2:$F$998,6,FALSE)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constants'!$A$2:$B$9998,2,FALSE)</f>
        <v>2</v>
      </c>
      <c r="I6" s="3" t="str">
        <f>VLOOKUP(G6,'ESO zone constants'!$A$2:$F$998,4,FALSE)</f>
        <v>Glenumbra</v>
      </c>
      <c r="J6" s="3" t="str">
        <f>VLOOKUP(G6,'ESO zone constants'!$A$2:$F$998,5,FALSE)</f>
        <v>Glenumbra</v>
      </c>
      <c r="K6" s="3" t="str">
        <f>VLOOKUP(G6,'ESO zone constants'!$A$2:$F$998,6,FALSE)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constants'!$A$2:$B$9998,2,FALSE)</f>
        <v>2</v>
      </c>
      <c r="I7" s="3" t="str">
        <f>VLOOKUP(G7,'ESO zone constants'!$A$2:$F$998,4,FALSE)</f>
        <v>Glenumbra</v>
      </c>
      <c r="J7" s="3" t="str">
        <f>VLOOKUP(G7,'ESO zone constants'!$A$2:$F$998,5,FALSE)</f>
        <v>Glenumbra</v>
      </c>
      <c r="K7" s="3" t="str">
        <f>VLOOKUP(G7,'ESO zone constants'!$A$2:$F$998,6,FALSE)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constants'!$A$2:$B$9998,2,FALSE)</f>
        <v>2</v>
      </c>
      <c r="I8" s="3" t="str">
        <f>VLOOKUP(G8,'ESO zone constants'!$A$2:$F$998,4,FALSE)</f>
        <v>Glenumbra</v>
      </c>
      <c r="J8" s="3" t="str">
        <f>VLOOKUP(G8,'ESO zone constants'!$A$2:$F$998,5,FALSE)</f>
        <v>Glenumbra</v>
      </c>
      <c r="K8" s="3" t="str">
        <f>VLOOKUP(G8,'ESO zone constants'!$A$2:$F$998,6,FALSE)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constants'!$A$2:$B$9998,2,FALSE)</f>
        <v>2</v>
      </c>
      <c r="I9" s="3" t="str">
        <f>VLOOKUP(G9,'ESO zone constants'!$A$2:$F$998,4,FALSE)</f>
        <v>Glenumbra</v>
      </c>
      <c r="J9" s="3" t="str">
        <f>VLOOKUP(G9,'ESO zone constants'!$A$2:$F$998,5,FALSE)</f>
        <v>Glenumbra</v>
      </c>
      <c r="K9" s="3" t="str">
        <f>VLOOKUP(G9,'ESO zone constants'!$A$2:$F$998,6,FALSE)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constants'!$A$2:$B$9998,2,FALSE)</f>
        <v>5</v>
      </c>
      <c r="I10" s="3" t="str">
        <f>VLOOKUP(G10,'ESO zone constants'!$A$2:$F$998,4,FALSE)</f>
        <v>Kluftspitze</v>
      </c>
      <c r="J10" s="3" t="str">
        <f>VLOOKUP(G10,'ESO zone constants'!$A$2:$F$998,5,FALSE)</f>
        <v>Rivenspire</v>
      </c>
      <c r="K10" s="3" t="str">
        <f>VLOOKUP(G10,'ESO zone constants'!$A$2:$F$998,6,FALSE)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constants'!$A$2:$B$9998,2,FALSE)</f>
        <v>5</v>
      </c>
      <c r="I11" s="3" t="str">
        <f>VLOOKUP(G11,'ESO zone constants'!$A$2:$F$998,4,FALSE)</f>
        <v>Kluftspitze</v>
      </c>
      <c r="J11" s="3" t="str">
        <f>VLOOKUP(G11,'ESO zone constants'!$A$2:$F$998,5,FALSE)</f>
        <v>Rivenspire</v>
      </c>
      <c r="K11" s="3" t="str">
        <f>VLOOKUP(G11,'ESO zone constants'!$A$2:$F$998,6,FALSE)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constants'!$A$2:$B$9998,2,FALSE)</f>
        <v>5</v>
      </c>
      <c r="I12" s="3" t="str">
        <f>VLOOKUP(G12,'ESO zone constants'!$A$2:$F$998,4,FALSE)</f>
        <v>Kluftspitze</v>
      </c>
      <c r="J12" s="3" t="str">
        <f>VLOOKUP(G12,'ESO zone constants'!$A$2:$F$998,5,FALSE)</f>
        <v>Rivenspire</v>
      </c>
      <c r="K12" s="3" t="str">
        <f>VLOOKUP(G12,'ESO zone constants'!$A$2:$F$998,6,FALSE)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constants'!$A$2:$B$9998,2,FALSE)</f>
        <v>5</v>
      </c>
      <c r="I13" s="3" t="str">
        <f>VLOOKUP(G13,'ESO zone constants'!$A$2:$F$998,4,FALSE)</f>
        <v>Kluftspitze</v>
      </c>
      <c r="J13" s="3" t="str">
        <f>VLOOKUP(G13,'ESO zone constants'!$A$2:$F$998,5,FALSE)</f>
        <v>Rivenspire</v>
      </c>
      <c r="K13" s="3" t="str">
        <f>VLOOKUP(G13,'ESO zone constants'!$A$2:$F$998,6,FALSE)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constants'!$A$2:$B$9998,2,FALSE)</f>
        <v>5</v>
      </c>
      <c r="I14" s="3" t="str">
        <f>VLOOKUP(G14,'ESO zone constants'!$A$2:$F$998,4,FALSE)</f>
        <v>Kluftspitze</v>
      </c>
      <c r="J14" s="3" t="str">
        <f>VLOOKUP(G14,'ESO zone constants'!$A$2:$F$998,5,FALSE)</f>
        <v>Rivenspire</v>
      </c>
      <c r="K14" s="3" t="str">
        <f>VLOOKUP(G14,'ESO zone constants'!$A$2:$F$998,6,FALSE)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constants'!$A$2:$B$9998,2,FALSE)</f>
        <v>4</v>
      </c>
      <c r="I15" s="3" t="str">
        <f>VLOOKUP(G15,'ESO zone constants'!$A$2:$F$998,4,FALSE)</f>
        <v>Sturmhafen</v>
      </c>
      <c r="J15" s="3" t="str">
        <f>VLOOKUP(G15,'ESO zone constants'!$A$2:$F$998,5,FALSE)</f>
        <v>Stormhaven</v>
      </c>
      <c r="K15" s="3" t="str">
        <f>VLOOKUP(G15,'ESO zone constants'!$A$2:$F$998,6,FALSE)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constants'!$A$2:$B$9998,2,FALSE)</f>
        <v>4</v>
      </c>
      <c r="I16" s="3" t="str">
        <f>VLOOKUP(G16,'ESO zone constants'!$A$2:$F$998,4,FALSE)</f>
        <v>Sturmhafen</v>
      </c>
      <c r="J16" s="3" t="str">
        <f>VLOOKUP(G16,'ESO zone constants'!$A$2:$F$998,5,FALSE)</f>
        <v>Stormhaven</v>
      </c>
      <c r="K16" s="3" t="str">
        <f>VLOOKUP(G16,'ESO zone constants'!$A$2:$F$998,6,FALSE)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constants'!$A$2:$B$9998,2,FALSE)</f>
        <v>4</v>
      </c>
      <c r="I17" s="3" t="str">
        <f>VLOOKUP(G17,'ESO zone constants'!$A$2:$F$998,4,FALSE)</f>
        <v>Sturmhafen</v>
      </c>
      <c r="J17" s="3" t="str">
        <f>VLOOKUP(G17,'ESO zone constants'!$A$2:$F$998,5,FALSE)</f>
        <v>Stormhaven</v>
      </c>
      <c r="K17" s="3" t="str">
        <f>VLOOKUP(G17,'ESO zone constants'!$A$2:$F$998,6,FALSE)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constants'!$A$2:$B$9998,2,FALSE)</f>
        <v>4</v>
      </c>
      <c r="I18" s="3" t="str">
        <f>VLOOKUP(G18,'ESO zone constants'!$A$2:$F$998,4,FALSE)</f>
        <v>Sturmhafen</v>
      </c>
      <c r="J18" s="3" t="str">
        <f>VLOOKUP(G18,'ESO zone constants'!$A$2:$F$998,5,FALSE)</f>
        <v>Stormhaven</v>
      </c>
      <c r="K18" s="3" t="str">
        <f>VLOOKUP(G18,'ESO zone constants'!$A$2:$F$998,6,FALSE)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constants'!$A$2:$B$9998,2,FALSE)</f>
        <v>4</v>
      </c>
      <c r="I19" s="3" t="str">
        <f>VLOOKUP(G19,'ESO zone constants'!$A$2:$F$998,4,FALSE)</f>
        <v>Sturmhafen</v>
      </c>
      <c r="J19" s="3" t="str">
        <f>VLOOKUP(G19,'ESO zone constants'!$A$2:$F$998,5,FALSE)</f>
        <v>Stormhaven</v>
      </c>
      <c r="K19" s="3" t="str">
        <f>VLOOKUP(G19,'ESO zone constants'!$A$2:$F$998,6,FALSE)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constants'!$A$2:$B$9998,2,FALSE)</f>
        <v>4</v>
      </c>
      <c r="I20" s="3" t="str">
        <f>VLOOKUP(G20,'ESO zone constants'!$A$2:$F$998,4,FALSE)</f>
        <v>Sturmhafen</v>
      </c>
      <c r="J20" s="3" t="str">
        <f>VLOOKUP(G20,'ESO zone constants'!$A$2:$F$998,5,FALSE)</f>
        <v>Stormhaven</v>
      </c>
      <c r="K20" s="3" t="str">
        <f>VLOOKUP(G20,'ESO zone constants'!$A$2:$F$998,6,FALSE)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constants'!$A$2:$B$9998,2,FALSE)</f>
        <v>2</v>
      </c>
      <c r="I21" s="3" t="str">
        <f>VLOOKUP(G21,'ESO zone constants'!$A$2:$F$998,4,FALSE)</f>
        <v>Glenumbra</v>
      </c>
      <c r="J21" s="3" t="str">
        <f>VLOOKUP(G21,'ESO zone constants'!$A$2:$F$998,5,FALSE)</f>
        <v>Glenumbra</v>
      </c>
      <c r="K21" s="3" t="str">
        <f>VLOOKUP(G21,'ESO zone constants'!$A$2:$F$998,6,FALSE)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constants'!$A$2:$B$9998,2,FALSE)</f>
        <v>180</v>
      </c>
      <c r="I22" s="3" t="str">
        <f>VLOOKUP(G22,'ESO zone constants'!$A$2:$F$998,4,FALSE)</f>
        <v>Grahtwald</v>
      </c>
      <c r="J22" s="3" t="str">
        <f>VLOOKUP(G22,'ESO zone constants'!$A$2:$F$998,5,FALSE)</f>
        <v>Grahtwood</v>
      </c>
      <c r="K22" s="3" t="str">
        <f>VLOOKUP(G22,'ESO zone constants'!$A$2:$F$998,6,FALSE)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constants'!$A$2:$B$9998,2,FALSE)</f>
        <v>4</v>
      </c>
      <c r="I23" s="3" t="str">
        <f>VLOOKUP(G23,'ESO zone constants'!$A$2:$F$998,4,FALSE)</f>
        <v>Sturmhafen</v>
      </c>
      <c r="J23" s="3" t="str">
        <f>VLOOKUP(G23,'ESO zone constants'!$A$2:$F$998,5,FALSE)</f>
        <v>Stormhaven</v>
      </c>
      <c r="K23" s="3" t="str">
        <f>VLOOKUP(G23,'ESO zone constants'!$A$2:$F$998,6,FALSE)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constants'!$A$2:$B$9998,2,FALSE)</f>
        <v>4</v>
      </c>
      <c r="I24" s="3" t="str">
        <f>VLOOKUP(G24,'ESO zone constants'!$A$2:$F$998,4,FALSE)</f>
        <v>Sturmhafen</v>
      </c>
      <c r="J24" s="3" t="str">
        <f>VLOOKUP(G24,'ESO zone constants'!$A$2:$F$998,5,FALSE)</f>
        <v>Stormhaven</v>
      </c>
      <c r="K24" s="3" t="str">
        <f>VLOOKUP(G24,'ESO zone constants'!$A$2:$F$998,6,FALSE)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constants'!$A$2:$B$9998,2,FALSE)</f>
        <v>10</v>
      </c>
      <c r="I25" s="3" t="str">
        <f>VLOOKUP(G25,'ESO zone constants'!$A$2:$F$998,4,FALSE)</f>
        <v>Deshaan</v>
      </c>
      <c r="J25" s="3" t="str">
        <f>VLOOKUP(G25,'ESO zone constants'!$A$2:$F$998,5,FALSE)</f>
        <v>Deshaan</v>
      </c>
      <c r="K25" s="3" t="str">
        <f>VLOOKUP(G25,'ESO zone constants'!$A$2:$F$998,6,FALSE)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constants'!$A$2:$B$9998,2,FALSE)</f>
        <v>10</v>
      </c>
      <c r="I26" s="3" t="str">
        <f>VLOOKUP(G26,'ESO zone constants'!$A$2:$F$998,4,FALSE)</f>
        <v>Deshaan</v>
      </c>
      <c r="J26" s="3" t="str">
        <f>VLOOKUP(G26,'ESO zone constants'!$A$2:$F$998,5,FALSE)</f>
        <v>Deshaan</v>
      </c>
      <c r="K26" s="3" t="str">
        <f>VLOOKUP(G26,'ESO zone constants'!$A$2:$F$998,6,FALSE)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constants'!$A$2:$B$9998,2,FALSE)</f>
        <v>10</v>
      </c>
      <c r="I27" s="3" t="str">
        <f>VLOOKUP(G27,'ESO zone constants'!$A$2:$F$998,4,FALSE)</f>
        <v>Deshaan</v>
      </c>
      <c r="J27" s="3" t="str">
        <f>VLOOKUP(G27,'ESO zone constants'!$A$2:$F$998,5,FALSE)</f>
        <v>Deshaan</v>
      </c>
      <c r="K27" s="3" t="str">
        <f>VLOOKUP(G27,'ESO zone constants'!$A$2:$F$998,6,FALSE)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constants'!$A$2:$B$9998,2,FALSE)</f>
        <v>10</v>
      </c>
      <c r="I28" s="3" t="str">
        <f>VLOOKUP(G28,'ESO zone constants'!$A$2:$F$998,4,FALSE)</f>
        <v>Deshaan</v>
      </c>
      <c r="J28" s="3" t="str">
        <f>VLOOKUP(G28,'ESO zone constants'!$A$2:$F$998,5,FALSE)</f>
        <v>Deshaan</v>
      </c>
      <c r="K28" s="3" t="str">
        <f>VLOOKUP(G28,'ESO zone constants'!$A$2:$F$998,6,FALSE)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constants'!$A$2:$B$9998,2,FALSE)</f>
        <v>10</v>
      </c>
      <c r="I29" s="3" t="str">
        <f>VLOOKUP(G29,'ESO zone constants'!$A$2:$F$998,4,FALSE)</f>
        <v>Deshaan</v>
      </c>
      <c r="J29" s="3" t="str">
        <f>VLOOKUP(G29,'ESO zone constants'!$A$2:$F$998,5,FALSE)</f>
        <v>Deshaan</v>
      </c>
      <c r="K29" s="3" t="str">
        <f>VLOOKUP(G29,'ESO zone constants'!$A$2:$F$998,6,FALSE)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constants'!$A$2:$B$9998,2,FALSE)</f>
        <v>10</v>
      </c>
      <c r="I30" s="3" t="str">
        <f>VLOOKUP(G30,'ESO zone constants'!$A$2:$F$998,4,FALSE)</f>
        <v>Deshaan</v>
      </c>
      <c r="J30" s="3" t="str">
        <f>VLOOKUP(G30,'ESO zone constants'!$A$2:$F$998,5,FALSE)</f>
        <v>Deshaan</v>
      </c>
      <c r="K30" s="3" t="str">
        <f>VLOOKUP(G30,'ESO zone constants'!$A$2:$F$998,6,FALSE)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constants'!$A$2:$B$9998,2,FALSE)</f>
        <v>10</v>
      </c>
      <c r="I31" s="3" t="str">
        <f>VLOOKUP(G31,'ESO zone constants'!$A$2:$F$998,4,FALSE)</f>
        <v>Deshaan</v>
      </c>
      <c r="J31" s="3" t="str">
        <f>VLOOKUP(G31,'ESO zone constants'!$A$2:$F$998,5,FALSE)</f>
        <v>Deshaan</v>
      </c>
      <c r="K31" s="3" t="str">
        <f>VLOOKUP(G31,'ESO zone constants'!$A$2:$F$998,6,FALSE)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constants'!$A$2:$B$9998,2,FALSE)</f>
        <v>4</v>
      </c>
      <c r="I32" s="3" t="str">
        <f>VLOOKUP(G32,'ESO zone constants'!$A$2:$F$998,4,FALSE)</f>
        <v>Sturmhafen</v>
      </c>
      <c r="J32" s="3" t="str">
        <f>VLOOKUP(G32,'ESO zone constants'!$A$2:$F$998,5,FALSE)</f>
        <v>Stormhaven</v>
      </c>
      <c r="K32" s="3" t="str">
        <f>VLOOKUP(G32,'ESO zone constants'!$A$2:$F$998,6,FALSE)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constants'!$A$2:$B$9998,2,FALSE)</f>
        <v>10</v>
      </c>
      <c r="I33" s="3" t="str">
        <f>VLOOKUP(G33,'ESO zone constants'!$A$2:$F$998,4,FALSE)</f>
        <v>Deshaan</v>
      </c>
      <c r="J33" s="3" t="str">
        <f>VLOOKUP(G33,'ESO zone constants'!$A$2:$F$998,5,FALSE)</f>
        <v>Deshaan</v>
      </c>
      <c r="K33" s="3" t="str">
        <f>VLOOKUP(G33,'ESO zone constants'!$A$2:$F$998,6,FALSE)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constants'!$A$2:$B$9998,2,FALSE)</f>
        <v>14</v>
      </c>
      <c r="I34" s="3" t="str">
        <f>VLOOKUP(G34,'ESO zone constants'!$A$2:$F$998,4,FALSE)</f>
        <v>Bangkorai</v>
      </c>
      <c r="J34" s="3" t="str">
        <f>VLOOKUP(G34,'ESO zone constants'!$A$2:$F$998,5,FALSE)</f>
        <v>Bangkorai</v>
      </c>
      <c r="K34" s="3" t="str">
        <f>VLOOKUP(G34,'ESO zone constants'!$A$2:$F$998,6,FALSE)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constants'!$A$2:$B$9998,2,FALSE)</f>
        <v>14</v>
      </c>
      <c r="I35" s="3" t="str">
        <f>VLOOKUP(G35,'ESO zone constants'!$A$2:$F$998,4,FALSE)</f>
        <v>Bangkorai</v>
      </c>
      <c r="J35" s="3" t="str">
        <f>VLOOKUP(G35,'ESO zone constants'!$A$2:$F$998,5,FALSE)</f>
        <v>Bangkorai</v>
      </c>
      <c r="K35" s="3" t="str">
        <f>VLOOKUP(G35,'ESO zone constants'!$A$2:$F$998,6,FALSE)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constants'!$A$2:$B$9998,2,FALSE)</f>
        <v>14</v>
      </c>
      <c r="I36" s="3" t="str">
        <f>VLOOKUP(G36,'ESO zone constants'!$A$2:$F$998,4,FALSE)</f>
        <v>Bangkorai</v>
      </c>
      <c r="J36" s="3" t="str">
        <f>VLOOKUP(G36,'ESO zone constants'!$A$2:$F$998,5,FALSE)</f>
        <v>Bangkorai</v>
      </c>
      <c r="K36" s="3" t="str">
        <f>VLOOKUP(G36,'ESO zone constants'!$A$2:$F$998,6,FALSE)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constants'!$A$2:$B$9998,2,FALSE)</f>
        <v>14</v>
      </c>
      <c r="I37" s="3" t="str">
        <f>VLOOKUP(G37,'ESO zone constants'!$A$2:$F$998,4,FALSE)</f>
        <v>Bangkorai</v>
      </c>
      <c r="J37" s="3" t="str">
        <f>VLOOKUP(G37,'ESO zone constants'!$A$2:$F$998,5,FALSE)</f>
        <v>Bangkorai</v>
      </c>
      <c r="K37" s="3" t="str">
        <f>VLOOKUP(G37,'ESO zone constants'!$A$2:$F$998,6,FALSE)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constants'!$A$2:$B$9998,2,FALSE)</f>
        <v>14</v>
      </c>
      <c r="I38" s="3" t="str">
        <f>VLOOKUP(G38,'ESO zone constants'!$A$2:$F$998,4,FALSE)</f>
        <v>Bangkorai</v>
      </c>
      <c r="J38" s="3" t="str">
        <f>VLOOKUP(G38,'ESO zone constants'!$A$2:$F$998,5,FALSE)</f>
        <v>Bangkorai</v>
      </c>
      <c r="K38" s="3" t="str">
        <f>VLOOKUP(G38,'ESO zone constants'!$A$2:$F$998,6,FALSE)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constants'!$A$2:$B$9998,2,FALSE)</f>
        <v>14</v>
      </c>
      <c r="I39" s="3" t="str">
        <f>VLOOKUP(G39,'ESO zone constants'!$A$2:$F$998,4,FALSE)</f>
        <v>Bangkorai</v>
      </c>
      <c r="J39" s="3" t="str">
        <f>VLOOKUP(G39,'ESO zone constants'!$A$2:$F$998,5,FALSE)</f>
        <v>Bangkorai</v>
      </c>
      <c r="K39" s="3" t="str">
        <f>VLOOKUP(G39,'ESO zone constants'!$A$2:$F$998,6,FALSE)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constants'!$A$2:$B$9998,2,FALSE)</f>
        <v>14</v>
      </c>
      <c r="I40" s="3" t="str">
        <f>VLOOKUP(G40,'ESO zone constants'!$A$2:$F$998,4,FALSE)</f>
        <v>Bangkorai</v>
      </c>
      <c r="J40" s="3" t="str">
        <f>VLOOKUP(G40,'ESO zone constants'!$A$2:$F$998,5,FALSE)</f>
        <v>Bangkorai</v>
      </c>
      <c r="K40" s="3" t="str">
        <f>VLOOKUP(G40,'ESO zone constants'!$A$2:$F$998,6,FALSE)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constants'!$A$2:$B$9998,2,FALSE)</f>
        <v>14</v>
      </c>
      <c r="I41" s="3" t="str">
        <f>VLOOKUP(G41,'ESO zone constants'!$A$2:$F$998,4,FALSE)</f>
        <v>Bangkorai</v>
      </c>
      <c r="J41" s="3" t="str">
        <f>VLOOKUP(G41,'ESO zone constants'!$A$2:$F$998,5,FALSE)</f>
        <v>Bangkorai</v>
      </c>
      <c r="K41" s="3" t="str">
        <f>VLOOKUP(G41,'ESO zone constants'!$A$2:$F$998,6,FALSE)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constants'!$A$2:$B$9998,2,FALSE)</f>
        <v>9</v>
      </c>
      <c r="I42" s="3" t="str">
        <f>VLOOKUP(G42,'ESO zone constants'!$A$2:$F$998,4,FALSE)</f>
        <v>Steinfälle</v>
      </c>
      <c r="J42" s="3" t="str">
        <f>VLOOKUP(G42,'ESO zone constants'!$A$2:$F$998,5,FALSE)</f>
        <v>Stonefalls</v>
      </c>
      <c r="K42" s="3" t="str">
        <f>VLOOKUP(G42,'ESO zone constants'!$A$2:$F$998,6,FALSE)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constants'!$A$2:$B$9998,2,FALSE)</f>
        <v>17</v>
      </c>
      <c r="I43" s="3" t="str">
        <f>VLOOKUP(G43,'ESO zone constants'!$A$2:$F$998,4,FALSE)</f>
        <v>Die Alik'r-Wüste</v>
      </c>
      <c r="J43" s="3" t="str">
        <f>VLOOKUP(G43,'ESO zone constants'!$A$2:$F$998,5,FALSE)</f>
        <v>Alik'r Desert</v>
      </c>
      <c r="K43" s="3" t="str">
        <f>VLOOKUP(G43,'ESO zone constants'!$A$2:$F$998,6,FALSE)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constants'!$A$2:$B$9998,2,FALSE)</f>
        <v>17</v>
      </c>
      <c r="I44" s="3" t="str">
        <f>VLOOKUP(G44,'ESO zone constants'!$A$2:$F$998,4,FALSE)</f>
        <v>Die Alik'r-Wüste</v>
      </c>
      <c r="J44" s="3" t="str">
        <f>VLOOKUP(G44,'ESO zone constants'!$A$2:$F$998,5,FALSE)</f>
        <v>Alik'r Desert</v>
      </c>
      <c r="K44" s="3" t="str">
        <f>VLOOKUP(G44,'ESO zone constants'!$A$2:$F$998,6,FALSE)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constants'!$A$2:$B$9998,2,FALSE)</f>
        <v>17</v>
      </c>
      <c r="I45" s="3" t="str">
        <f>VLOOKUP(G45,'ESO zone constants'!$A$2:$F$998,4,FALSE)</f>
        <v>Die Alik'r-Wüste</v>
      </c>
      <c r="J45" s="3" t="str">
        <f>VLOOKUP(G45,'ESO zone constants'!$A$2:$F$998,5,FALSE)</f>
        <v>Alik'r Desert</v>
      </c>
      <c r="K45" s="3" t="str">
        <f>VLOOKUP(G45,'ESO zone constants'!$A$2:$F$998,6,FALSE)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constants'!$A$2:$B$9998,2,FALSE)</f>
        <v>17</v>
      </c>
      <c r="I46" s="3" t="str">
        <f>VLOOKUP(G46,'ESO zone constants'!$A$2:$F$998,4,FALSE)</f>
        <v>Die Alik'r-Wüste</v>
      </c>
      <c r="J46" s="3" t="str">
        <f>VLOOKUP(G46,'ESO zone constants'!$A$2:$F$998,5,FALSE)</f>
        <v>Alik'r Desert</v>
      </c>
      <c r="K46" s="3" t="str">
        <f>VLOOKUP(G46,'ESO zone constants'!$A$2:$F$998,6,FALSE)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constants'!$A$2:$B$9998,2,FALSE)</f>
        <v>17</v>
      </c>
      <c r="I47" s="3" t="str">
        <f>VLOOKUP(G47,'ESO zone constants'!$A$2:$F$998,4,FALSE)</f>
        <v>Die Alik'r-Wüste</v>
      </c>
      <c r="J47" s="3" t="str">
        <f>VLOOKUP(G47,'ESO zone constants'!$A$2:$F$998,5,FALSE)</f>
        <v>Alik'r Desert</v>
      </c>
      <c r="K47" s="3" t="str">
        <f>VLOOKUP(G47,'ESO zone constants'!$A$2:$F$998,6,FALSE)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constants'!$A$2:$B$9998,2,FALSE)</f>
        <v>19</v>
      </c>
      <c r="I48" s="3" t="str">
        <f>VLOOKUP(G48,'ESO zone constants'!$A$2:$F$998,4,FALSE)</f>
        <v>Schattenfenn</v>
      </c>
      <c r="J48" s="3" t="str">
        <f>VLOOKUP(G48,'ESO zone constants'!$A$2:$F$998,5,FALSE)</f>
        <v>Shadowfen</v>
      </c>
      <c r="K48" s="3" t="str">
        <f>VLOOKUP(G48,'ESO zone constants'!$A$2:$F$998,6,FALSE)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constants'!$A$2:$B$9998,2,FALSE)</f>
        <v>19</v>
      </c>
      <c r="I49" s="3" t="str">
        <f>VLOOKUP(G49,'ESO zone constants'!$A$2:$F$998,4,FALSE)</f>
        <v>Schattenfenn</v>
      </c>
      <c r="J49" s="3" t="str">
        <f>VLOOKUP(G49,'ESO zone constants'!$A$2:$F$998,5,FALSE)</f>
        <v>Shadowfen</v>
      </c>
      <c r="K49" s="3" t="str">
        <f>VLOOKUP(G49,'ESO zone constants'!$A$2:$F$998,6,FALSE)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constants'!$A$2:$B$9998,2,FALSE)</f>
        <v>19</v>
      </c>
      <c r="I50" s="3" t="str">
        <f>VLOOKUP(G50,'ESO zone constants'!$A$2:$F$998,4,FALSE)</f>
        <v>Schattenfenn</v>
      </c>
      <c r="J50" s="3" t="str">
        <f>VLOOKUP(G50,'ESO zone constants'!$A$2:$F$998,5,FALSE)</f>
        <v>Shadowfen</v>
      </c>
      <c r="K50" s="3" t="str">
        <f>VLOOKUP(G50,'ESO zone constants'!$A$2:$F$998,6,FALSE)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constants'!$A$2:$B$9998,2,FALSE)</f>
        <v>19</v>
      </c>
      <c r="I51" s="3" t="str">
        <f>VLOOKUP(G51,'ESO zone constants'!$A$2:$F$998,4,FALSE)</f>
        <v>Schattenfenn</v>
      </c>
      <c r="J51" s="3" t="str">
        <f>VLOOKUP(G51,'ESO zone constants'!$A$2:$F$998,5,FALSE)</f>
        <v>Shadowfen</v>
      </c>
      <c r="K51" s="3" t="str">
        <f>VLOOKUP(G51,'ESO zone constants'!$A$2:$F$998,6,FALSE)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constants'!$A$2:$B$9998,2,FALSE)</f>
        <v>19</v>
      </c>
      <c r="I52" s="3" t="str">
        <f>VLOOKUP(G52,'ESO zone constants'!$A$2:$F$998,4,FALSE)</f>
        <v>Schattenfenn</v>
      </c>
      <c r="J52" s="3" t="str">
        <f>VLOOKUP(G52,'ESO zone constants'!$A$2:$F$998,5,FALSE)</f>
        <v>Shadowfen</v>
      </c>
      <c r="K52" s="3" t="str">
        <f>VLOOKUP(G52,'ESO zone constants'!$A$2:$F$998,6,FALSE)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constants'!$A$2:$B$9998,2,FALSE)</f>
        <v>19</v>
      </c>
      <c r="I53" s="3" t="str">
        <f>VLOOKUP(G53,'ESO zone constants'!$A$2:$F$998,4,FALSE)</f>
        <v>Schattenfenn</v>
      </c>
      <c r="J53" s="3" t="str">
        <f>VLOOKUP(G53,'ESO zone constants'!$A$2:$F$998,5,FALSE)</f>
        <v>Shadowfen</v>
      </c>
      <c r="K53" s="3" t="str">
        <f>VLOOKUP(G53,'ESO zone constants'!$A$2:$F$998,6,FALSE)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constants'!$A$2:$B$9998,2,FALSE)</f>
        <v>19</v>
      </c>
      <c r="I54" s="3" t="str">
        <f>VLOOKUP(G54,'ESO zone constants'!$A$2:$F$998,4,FALSE)</f>
        <v>Schattenfenn</v>
      </c>
      <c r="J54" s="3" t="str">
        <f>VLOOKUP(G54,'ESO zone constants'!$A$2:$F$998,5,FALSE)</f>
        <v>Shadowfen</v>
      </c>
      <c r="K54" s="3" t="str">
        <f>VLOOKUP(G54,'ESO zone constants'!$A$2:$F$998,6,FALSE)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constants'!$A$2:$B$9998,2,FALSE)</f>
        <v>#N/A</v>
      </c>
      <c r="I55" s="3" t="e">
        <f>VLOOKUP(G55,'ESO zone constants'!$A$2:$F$998,4,FALSE)</f>
        <v>#N/A</v>
      </c>
      <c r="J55" s="3" t="e">
        <f>VLOOKUP(G55,'ESO zone constants'!$A$2:$F$998,5,FALSE)</f>
        <v>#N/A</v>
      </c>
      <c r="K55" s="3" t="e">
        <f>VLOOKUP(G55,'ESO zone constants'!$A$2:$F$998,6,FALSE)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constants'!$A$2:$B$9998,2,FALSE)</f>
        <v>5</v>
      </c>
      <c r="I56" s="3" t="str">
        <f>VLOOKUP(G56,'ESO zone constants'!$A$2:$F$998,4,FALSE)</f>
        <v>Kluftspitze</v>
      </c>
      <c r="J56" s="3" t="str">
        <f>VLOOKUP(G56,'ESO zone constants'!$A$2:$F$998,5,FALSE)</f>
        <v>Rivenspire</v>
      </c>
      <c r="K56" s="3" t="str">
        <f>VLOOKUP(G56,'ESO zone constants'!$A$2:$F$998,6,FALSE)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constants'!$A$2:$B$9998,2,FALSE)</f>
        <v>4</v>
      </c>
      <c r="I57" s="3" t="str">
        <f>VLOOKUP(G57,'ESO zone constants'!$A$2:$F$998,4,FALSE)</f>
        <v>Sturmhafen</v>
      </c>
      <c r="J57" s="3" t="str">
        <f>VLOOKUP(G57,'ESO zone constants'!$A$2:$F$998,5,FALSE)</f>
        <v>Stormhaven</v>
      </c>
      <c r="K57" s="3" t="str">
        <f>VLOOKUP(G57,'ESO zone constants'!$A$2:$F$998,6,FALSE)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constants'!$A$2:$B$9998,2,FALSE)</f>
        <v>17</v>
      </c>
      <c r="I58" s="3" t="str">
        <f>VLOOKUP(G58,'ESO zone constants'!$A$2:$F$998,4,FALSE)</f>
        <v>Die Alik'r-Wüste</v>
      </c>
      <c r="J58" s="3" t="str">
        <f>VLOOKUP(G58,'ESO zone constants'!$A$2:$F$998,5,FALSE)</f>
        <v>Alik'r Desert</v>
      </c>
      <c r="K58" s="3" t="str">
        <f>VLOOKUP(G58,'ESO zone constants'!$A$2:$F$998,6,FALSE)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constants'!$A$2:$B$9998,2,FALSE)</f>
        <v>17</v>
      </c>
      <c r="I59" s="3" t="str">
        <f>VLOOKUP(G59,'ESO zone constants'!$A$2:$F$998,4,FALSE)</f>
        <v>Die Alik'r-Wüste</v>
      </c>
      <c r="J59" s="3" t="str">
        <f>VLOOKUP(G59,'ESO zone constants'!$A$2:$F$998,5,FALSE)</f>
        <v>Alik'r Desert</v>
      </c>
      <c r="K59" s="3" t="str">
        <f>VLOOKUP(G59,'ESO zone constants'!$A$2:$F$998,6,FALSE)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constants'!$A$2:$B$9998,2,FALSE)</f>
        <v>17</v>
      </c>
      <c r="I60" s="3" t="str">
        <f>VLOOKUP(G60,'ESO zone constants'!$A$2:$F$998,4,FALSE)</f>
        <v>Die Alik'r-Wüste</v>
      </c>
      <c r="J60" s="3" t="str">
        <f>VLOOKUP(G60,'ESO zone constants'!$A$2:$F$998,5,FALSE)</f>
        <v>Alik'r Desert</v>
      </c>
      <c r="K60" s="3" t="str">
        <f>VLOOKUP(G60,'ESO zone constants'!$A$2:$F$998,6,FALSE)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constants'!$A$2:$B$9998,2,FALSE)</f>
        <v>17</v>
      </c>
      <c r="I61" s="3" t="str">
        <f>VLOOKUP(G61,'ESO zone constants'!$A$2:$F$998,4,FALSE)</f>
        <v>Die Alik'r-Wüste</v>
      </c>
      <c r="J61" s="3" t="str">
        <f>VLOOKUP(G61,'ESO zone constants'!$A$2:$F$998,5,FALSE)</f>
        <v>Alik'r Desert</v>
      </c>
      <c r="K61" s="3" t="str">
        <f>VLOOKUP(G61,'ESO zone constants'!$A$2:$F$998,6,FALSE)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constants'!$A$2:$B$9998,2,FALSE)</f>
        <v>17</v>
      </c>
      <c r="I62" s="3" t="str">
        <f>VLOOKUP(G62,'ESO zone constants'!$A$2:$F$998,4,FALSE)</f>
        <v>Die Alik'r-Wüste</v>
      </c>
      <c r="J62" s="3" t="str">
        <f>VLOOKUP(G62,'ESO zone constants'!$A$2:$F$998,5,FALSE)</f>
        <v>Alik'r Desert</v>
      </c>
      <c r="K62" s="3" t="str">
        <f>VLOOKUP(G62,'ESO zone constants'!$A$2:$F$998,6,FALSE)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constants'!$A$2:$B$9998,2,FALSE)</f>
        <v>2</v>
      </c>
      <c r="I63" s="3" t="str">
        <f>VLOOKUP(G63,'ESO zone constants'!$A$2:$F$998,4,FALSE)</f>
        <v>Glenumbra</v>
      </c>
      <c r="J63" s="3" t="str">
        <f>VLOOKUP(G63,'ESO zone constants'!$A$2:$F$998,5,FALSE)</f>
        <v>Glenumbra</v>
      </c>
      <c r="K63" s="3" t="str">
        <f>VLOOKUP(G63,'ESO zone constants'!$A$2:$F$998,6,FALSE)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constants'!$A$2:$B$9998,2,FALSE)</f>
        <v>14</v>
      </c>
      <c r="I64" s="3" t="str">
        <f>VLOOKUP(G64,'ESO zone constants'!$A$2:$F$998,4,FALSE)</f>
        <v>Bangkorai</v>
      </c>
      <c r="J64" s="3" t="str">
        <f>VLOOKUP(G64,'ESO zone constants'!$A$2:$F$998,5,FALSE)</f>
        <v>Bangkorai</v>
      </c>
      <c r="K64" s="3" t="str">
        <f>VLOOKUP(G64,'ESO zone constants'!$A$2:$F$998,6,FALSE)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constants'!$A$2:$B$9998,2,FALSE)</f>
        <v>2</v>
      </c>
      <c r="I65" s="3" t="str">
        <f>VLOOKUP(G65,'ESO zone constants'!$A$2:$F$998,4,FALSE)</f>
        <v>Glenumbra</v>
      </c>
      <c r="J65" s="3" t="str">
        <f>VLOOKUP(G65,'ESO zone constants'!$A$2:$F$998,5,FALSE)</f>
        <v>Glenumbra</v>
      </c>
      <c r="K65" s="3" t="str">
        <f>VLOOKUP(G65,'ESO zone constants'!$A$2:$F$998,6,FALSE)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constants'!$A$2:$B$9998,2,FALSE)</f>
        <v>9</v>
      </c>
      <c r="I66" s="3" t="str">
        <f>VLOOKUP(G66,'ESO zone constants'!$A$2:$F$998,4,FALSE)</f>
        <v>Steinfälle</v>
      </c>
      <c r="J66" s="3" t="str">
        <f>VLOOKUP(G66,'ESO zone constants'!$A$2:$F$998,5,FALSE)</f>
        <v>Stonefalls</v>
      </c>
      <c r="K66" s="3" t="str">
        <f>VLOOKUP(G66,'ESO zone constants'!$A$2:$F$998,6,FALSE)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constants'!$A$2:$B$9998,2,FALSE)</f>
        <v>9</v>
      </c>
      <c r="I67" s="3" t="str">
        <f>VLOOKUP(G67,'ESO zone constants'!$A$2:$F$998,4,FALSE)</f>
        <v>Steinfälle</v>
      </c>
      <c r="J67" s="3" t="str">
        <f>VLOOKUP(G67,'ESO zone constants'!$A$2:$F$998,5,FALSE)</f>
        <v>Stonefalls</v>
      </c>
      <c r="K67" s="3" t="str">
        <f>VLOOKUP(G67,'ESO zone constants'!$A$2:$F$998,6,FALSE)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constants'!$A$2:$B$9998,2,FALSE)</f>
        <v>9</v>
      </c>
      <c r="I68" s="3" t="str">
        <f>VLOOKUP(G68,'ESO zone constants'!$A$2:$F$998,4,FALSE)</f>
        <v>Steinfälle</v>
      </c>
      <c r="J68" s="3" t="str">
        <f>VLOOKUP(G68,'ESO zone constants'!$A$2:$F$998,5,FALSE)</f>
        <v>Stonefalls</v>
      </c>
      <c r="K68" s="3" t="str">
        <f>VLOOKUP(G68,'ESO zone constants'!$A$2:$F$998,6,FALSE)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constants'!$A$2:$B$9998,2,FALSE)</f>
        <v>9</v>
      </c>
      <c r="I69" s="3" t="str">
        <f>VLOOKUP(G69,'ESO zone constants'!$A$2:$F$998,4,FALSE)</f>
        <v>Steinfälle</v>
      </c>
      <c r="J69" s="3" t="str">
        <f>VLOOKUP(G69,'ESO zone constants'!$A$2:$F$998,5,FALSE)</f>
        <v>Stonefalls</v>
      </c>
      <c r="K69" s="3" t="str">
        <f>VLOOKUP(G69,'ESO zone constants'!$A$2:$F$998,6,FALSE)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constants'!$A$2:$B$9998,2,FALSE)</f>
        <v>9</v>
      </c>
      <c r="I70" s="3" t="str">
        <f>VLOOKUP(G70,'ESO zone constants'!$A$2:$F$998,4,FALSE)</f>
        <v>Steinfälle</v>
      </c>
      <c r="J70" s="3" t="str">
        <f>VLOOKUP(G70,'ESO zone constants'!$A$2:$F$998,5,FALSE)</f>
        <v>Stonefalls</v>
      </c>
      <c r="K70" s="3" t="str">
        <f>VLOOKUP(G70,'ESO zone constants'!$A$2:$F$998,6,FALSE)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constants'!$A$2:$B$9998,2,FALSE)</f>
        <v>#N/A</v>
      </c>
      <c r="I71" s="3" t="e">
        <f>VLOOKUP(G71,'ESO zone constants'!$A$2:$F$998,4,FALSE)</f>
        <v>#N/A</v>
      </c>
      <c r="J71" s="3" t="e">
        <f>VLOOKUP(G71,'ESO zone constants'!$A$2:$F$998,5,FALSE)</f>
        <v>#N/A</v>
      </c>
      <c r="K71" s="3" t="e">
        <f>VLOOKUP(G71,'ESO zone constants'!$A$2:$F$998,6,FALSE)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constants'!$A$2:$B$9998,2,FALSE)</f>
        <v>9</v>
      </c>
      <c r="I72" s="3" t="str">
        <f>VLOOKUP(G72,'ESO zone constants'!$A$2:$F$998,4,FALSE)</f>
        <v>Steinfälle</v>
      </c>
      <c r="J72" s="3" t="str">
        <f>VLOOKUP(G72,'ESO zone constants'!$A$2:$F$998,5,FALSE)</f>
        <v>Stonefalls</v>
      </c>
      <c r="K72" s="3" t="str">
        <f>VLOOKUP(G72,'ESO zone constants'!$A$2:$F$998,6,FALSE)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constants'!$A$2:$B$9998,2,FALSE)</f>
        <v>9</v>
      </c>
      <c r="I73" s="3" t="str">
        <f>VLOOKUP(G73,'ESO zone constants'!$A$2:$F$998,4,FALSE)</f>
        <v>Steinfälle</v>
      </c>
      <c r="J73" s="3" t="str">
        <f>VLOOKUP(G73,'ESO zone constants'!$A$2:$F$998,5,FALSE)</f>
        <v>Stonefalls</v>
      </c>
      <c r="K73" s="3" t="str">
        <f>VLOOKUP(G73,'ESO zone constants'!$A$2:$F$998,6,FALSE)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constants'!$A$2:$B$9998,2,FALSE)</f>
        <v>9</v>
      </c>
      <c r="I74" s="3" t="str">
        <f>VLOOKUP(G74,'ESO zone constants'!$A$2:$F$998,4,FALSE)</f>
        <v>Steinfälle</v>
      </c>
      <c r="J74" s="3" t="str">
        <f>VLOOKUP(G74,'ESO zone constants'!$A$2:$F$998,5,FALSE)</f>
        <v>Stonefalls</v>
      </c>
      <c r="K74" s="3" t="str">
        <f>VLOOKUP(G74,'ESO zone constants'!$A$2:$F$998,6,FALSE)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constants'!$A$2:$B$9998,2,FALSE)</f>
        <v>9</v>
      </c>
      <c r="I75" s="3" t="str">
        <f>VLOOKUP(G75,'ESO zone constants'!$A$2:$F$998,4,FALSE)</f>
        <v>Steinfälle</v>
      </c>
      <c r="J75" s="3" t="str">
        <f>VLOOKUP(G75,'ESO zone constants'!$A$2:$F$998,5,FALSE)</f>
        <v>Stonefalls</v>
      </c>
      <c r="K75" s="3" t="str">
        <f>VLOOKUP(G75,'ESO zone constants'!$A$2:$F$998,6,FALSE)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constants'!$A$2:$B$9998,2,FALSE)</f>
        <v>9</v>
      </c>
      <c r="I76" s="3" t="str">
        <f>VLOOKUP(G76,'ESO zone constants'!$A$2:$F$998,4,FALSE)</f>
        <v>Steinfälle</v>
      </c>
      <c r="J76" s="3" t="str">
        <f>VLOOKUP(G76,'ESO zone constants'!$A$2:$F$998,5,FALSE)</f>
        <v>Stonefalls</v>
      </c>
      <c r="K76" s="3" t="str">
        <f>VLOOKUP(G76,'ESO zone constants'!$A$2:$F$998,6,FALSE)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constants'!$A$2:$B$9998,2,FALSE)</f>
        <v>9</v>
      </c>
      <c r="I77" s="3" t="str">
        <f>VLOOKUP(G77,'ESO zone constants'!$A$2:$F$998,4,FALSE)</f>
        <v>Steinfälle</v>
      </c>
      <c r="J77" s="3" t="str">
        <f>VLOOKUP(G77,'ESO zone constants'!$A$2:$F$998,5,FALSE)</f>
        <v>Stonefalls</v>
      </c>
      <c r="K77" s="3" t="str">
        <f>VLOOKUP(G77,'ESO zone constants'!$A$2:$F$998,6,FALSE)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constants'!$A$2:$B$9998,2,FALSE)</f>
        <v>9</v>
      </c>
      <c r="I78" s="3" t="str">
        <f>VLOOKUP(G78,'ESO zone constants'!$A$2:$F$998,4,FALSE)</f>
        <v>Steinfälle</v>
      </c>
      <c r="J78" s="3" t="str">
        <f>VLOOKUP(G78,'ESO zone constants'!$A$2:$F$998,5,FALSE)</f>
        <v>Stonefalls</v>
      </c>
      <c r="K78" s="3" t="str">
        <f>VLOOKUP(G78,'ESO zone constants'!$A$2:$F$998,6,FALSE)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constants'!$A$2:$B$9998,2,FALSE)</f>
        <v>19</v>
      </c>
      <c r="I79" s="3" t="str">
        <f>VLOOKUP(G79,'ESO zone constants'!$A$2:$F$998,4,FALSE)</f>
        <v>Schattenfenn</v>
      </c>
      <c r="J79" s="3" t="str">
        <f>VLOOKUP(G79,'ESO zone constants'!$A$2:$F$998,5,FALSE)</f>
        <v>Shadowfen</v>
      </c>
      <c r="K79" s="3" t="str">
        <f>VLOOKUP(G79,'ESO zone constants'!$A$2:$F$998,6,FALSE)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constants'!$A$2:$B$9998,2,FALSE)</f>
        <v>10</v>
      </c>
      <c r="I80" s="3" t="str">
        <f>VLOOKUP(G80,'ESO zone constants'!$A$2:$F$998,4,FALSE)</f>
        <v>Deshaan</v>
      </c>
      <c r="J80" s="3" t="str">
        <f>VLOOKUP(G80,'ESO zone constants'!$A$2:$F$998,5,FALSE)</f>
        <v>Deshaan</v>
      </c>
      <c r="K80" s="3" t="str">
        <f>VLOOKUP(G80,'ESO zone constants'!$A$2:$F$998,6,FALSE)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constants'!$A$2:$B$9998,2,FALSE)</f>
        <v>10</v>
      </c>
      <c r="I81" s="3" t="str">
        <f>VLOOKUP(G81,'ESO zone constants'!$A$2:$F$998,4,FALSE)</f>
        <v>Deshaan</v>
      </c>
      <c r="J81" s="3" t="str">
        <f>VLOOKUP(G81,'ESO zone constants'!$A$2:$F$998,5,FALSE)</f>
        <v>Deshaan</v>
      </c>
      <c r="K81" s="3" t="str">
        <f>VLOOKUP(G81,'ESO zone constants'!$A$2:$F$998,6,FALSE)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constants'!$A$2:$B$9998,2,FALSE)</f>
        <v>10</v>
      </c>
      <c r="I82" s="3" t="str">
        <f>VLOOKUP(G82,'ESO zone constants'!$A$2:$F$998,4,FALSE)</f>
        <v>Deshaan</v>
      </c>
      <c r="J82" s="3" t="str">
        <f>VLOOKUP(G82,'ESO zone constants'!$A$2:$F$998,5,FALSE)</f>
        <v>Deshaan</v>
      </c>
      <c r="K82" s="3" t="str">
        <f>VLOOKUP(G82,'ESO zone constants'!$A$2:$F$998,6,FALSE)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constants'!$A$2:$B$9998,2,FALSE)</f>
        <v>5</v>
      </c>
      <c r="I83" s="3" t="str">
        <f>VLOOKUP(G83,'ESO zone constants'!$A$2:$F$998,4,FALSE)</f>
        <v>Kluftspitze</v>
      </c>
      <c r="J83" s="3" t="str">
        <f>VLOOKUP(G83,'ESO zone constants'!$A$2:$F$998,5,FALSE)</f>
        <v>Rivenspire</v>
      </c>
      <c r="K83" s="3" t="str">
        <f>VLOOKUP(G83,'ESO zone constants'!$A$2:$F$998,6,FALSE)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constants'!$A$2:$B$9998,2,FALSE)</f>
        <v>5</v>
      </c>
      <c r="I84" s="3" t="str">
        <f>VLOOKUP(G84,'ESO zone constants'!$A$2:$F$998,4,FALSE)</f>
        <v>Kluftspitze</v>
      </c>
      <c r="J84" s="3" t="str">
        <f>VLOOKUP(G84,'ESO zone constants'!$A$2:$F$998,5,FALSE)</f>
        <v>Rivenspire</v>
      </c>
      <c r="K84" s="3" t="str">
        <f>VLOOKUP(G84,'ESO zone constants'!$A$2:$F$998,6,FALSE)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constants'!$A$2:$B$9998,2,FALSE)</f>
        <v>5</v>
      </c>
      <c r="I85" s="3" t="str">
        <f>VLOOKUP(G85,'ESO zone constants'!$A$2:$F$998,4,FALSE)</f>
        <v>Kluftspitze</v>
      </c>
      <c r="J85" s="3" t="str">
        <f>VLOOKUP(G85,'ESO zone constants'!$A$2:$F$998,5,FALSE)</f>
        <v>Rivenspire</v>
      </c>
      <c r="K85" s="3" t="str">
        <f>VLOOKUP(G85,'ESO zone constants'!$A$2:$F$998,6,FALSE)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constants'!$A$2:$B$9998,2,FALSE)</f>
        <v>19</v>
      </c>
      <c r="I86" s="3" t="str">
        <f>VLOOKUP(G86,'ESO zone constants'!$A$2:$F$998,4,FALSE)</f>
        <v>Schattenfenn</v>
      </c>
      <c r="J86" s="3" t="str">
        <f>VLOOKUP(G86,'ESO zone constants'!$A$2:$F$998,5,FALSE)</f>
        <v>Shadowfen</v>
      </c>
      <c r="K86" s="3" t="str">
        <f>VLOOKUP(G86,'ESO zone constants'!$A$2:$F$998,6,FALSE)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constants'!$A$2:$B$9998,2,FALSE)</f>
        <v>5</v>
      </c>
      <c r="I87" s="3" t="str">
        <f>VLOOKUP(G87,'ESO zone constants'!$A$2:$F$998,4,FALSE)</f>
        <v>Kluftspitze</v>
      </c>
      <c r="J87" s="3" t="str">
        <f>VLOOKUP(G87,'ESO zone constants'!$A$2:$F$998,5,FALSE)</f>
        <v>Rivenspire</v>
      </c>
      <c r="K87" s="3" t="str">
        <f>VLOOKUP(G87,'ESO zone constants'!$A$2:$F$998,6,FALSE)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constants'!$A$2:$B$9998,2,FALSE)</f>
        <v>15</v>
      </c>
      <c r="I88" s="3" t="str">
        <f>VLOOKUP(G88,'ESO zone constants'!$A$2:$F$998,4,FALSE)</f>
        <v>Ostmarsch</v>
      </c>
      <c r="J88" s="3" t="str">
        <f>VLOOKUP(G88,'ESO zone constants'!$A$2:$F$998,5,FALSE)</f>
        <v>Eastmarch</v>
      </c>
      <c r="K88" s="3" t="str">
        <f>VLOOKUP(G88,'ESO zone constants'!$A$2:$F$998,6,FALSE)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constants'!$A$2:$B$9998,2,FALSE)</f>
        <v>15</v>
      </c>
      <c r="I89" s="3" t="str">
        <f>VLOOKUP(G89,'ESO zone constants'!$A$2:$F$998,4,FALSE)</f>
        <v>Ostmarsch</v>
      </c>
      <c r="J89" s="3" t="str">
        <f>VLOOKUP(G89,'ESO zone constants'!$A$2:$F$998,5,FALSE)</f>
        <v>Eastmarch</v>
      </c>
      <c r="K89" s="3" t="str">
        <f>VLOOKUP(G89,'ESO zone constants'!$A$2:$F$998,6,FALSE)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constants'!$A$2:$B$9998,2,FALSE)</f>
        <v>15</v>
      </c>
      <c r="I90" s="3" t="str">
        <f>VLOOKUP(G90,'ESO zone constants'!$A$2:$F$998,4,FALSE)</f>
        <v>Ostmarsch</v>
      </c>
      <c r="J90" s="3" t="str">
        <f>VLOOKUP(G90,'ESO zone constants'!$A$2:$F$998,5,FALSE)</f>
        <v>Eastmarch</v>
      </c>
      <c r="K90" s="3" t="str">
        <f>VLOOKUP(G90,'ESO zone constants'!$A$2:$F$998,6,FALSE)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constants'!$A$2:$B$9998,2,FALSE)</f>
        <v>15</v>
      </c>
      <c r="I91" s="3" t="str">
        <f>VLOOKUP(G91,'ESO zone constants'!$A$2:$F$998,4,FALSE)</f>
        <v>Ostmarsch</v>
      </c>
      <c r="J91" s="3" t="str">
        <f>VLOOKUP(G91,'ESO zone constants'!$A$2:$F$998,5,FALSE)</f>
        <v>Eastmarch</v>
      </c>
      <c r="K91" s="3" t="str">
        <f>VLOOKUP(G91,'ESO zone constants'!$A$2:$F$998,6,FALSE)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constants'!$A$2:$B$9998,2,FALSE)</f>
        <v>15</v>
      </c>
      <c r="I92" s="3" t="str">
        <f>VLOOKUP(G92,'ESO zone constants'!$A$2:$F$998,4,FALSE)</f>
        <v>Ostmarsch</v>
      </c>
      <c r="J92" s="3" t="str">
        <f>VLOOKUP(G92,'ESO zone constants'!$A$2:$F$998,5,FALSE)</f>
        <v>Eastmarch</v>
      </c>
      <c r="K92" s="3" t="str">
        <f>VLOOKUP(G92,'ESO zone constants'!$A$2:$F$998,6,FALSE)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constants'!$A$2:$B$9998,2,FALSE)</f>
        <v>15</v>
      </c>
      <c r="I93" s="3" t="str">
        <f>VLOOKUP(G93,'ESO zone constants'!$A$2:$F$998,4,FALSE)</f>
        <v>Ostmarsch</v>
      </c>
      <c r="J93" s="3" t="str">
        <f>VLOOKUP(G93,'ESO zone constants'!$A$2:$F$998,5,FALSE)</f>
        <v>Eastmarch</v>
      </c>
      <c r="K93" s="3" t="str">
        <f>VLOOKUP(G93,'ESO zone constants'!$A$2:$F$998,6,FALSE)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constants'!$A$2:$B$9998,2,FALSE)</f>
        <v>15</v>
      </c>
      <c r="I94" s="3" t="str">
        <f>VLOOKUP(G94,'ESO zone constants'!$A$2:$F$998,4,FALSE)</f>
        <v>Ostmarsch</v>
      </c>
      <c r="J94" s="3" t="str">
        <f>VLOOKUP(G94,'ESO zone constants'!$A$2:$F$998,5,FALSE)</f>
        <v>Eastmarch</v>
      </c>
      <c r="K94" s="3" t="str">
        <f>VLOOKUP(G94,'ESO zone constants'!$A$2:$F$998,6,FALSE)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constants'!$A$2:$B$9998,2,FALSE)</f>
        <v>15</v>
      </c>
      <c r="I95" s="3" t="str">
        <f>VLOOKUP(G95,'ESO zone constants'!$A$2:$F$998,4,FALSE)</f>
        <v>Ostmarsch</v>
      </c>
      <c r="J95" s="3" t="str">
        <f>VLOOKUP(G95,'ESO zone constants'!$A$2:$F$998,5,FALSE)</f>
        <v>Eastmarch</v>
      </c>
      <c r="K95" s="3" t="str">
        <f>VLOOKUP(G95,'ESO zone constants'!$A$2:$F$998,6,FALSE)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constants'!$A$2:$B$9998,2,FALSE)</f>
        <v>15</v>
      </c>
      <c r="I96" s="3" t="str">
        <f>VLOOKUP(G96,'ESO zone constants'!$A$2:$F$998,4,FALSE)</f>
        <v>Ostmarsch</v>
      </c>
      <c r="J96" s="3" t="str">
        <f>VLOOKUP(G96,'ESO zone constants'!$A$2:$F$998,5,FALSE)</f>
        <v>Eastmarch</v>
      </c>
      <c r="K96" s="3" t="str">
        <f>VLOOKUP(G96,'ESO zone constants'!$A$2:$F$998,6,FALSE)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constants'!$A$2:$B$9998,2,FALSE)</f>
        <v>15</v>
      </c>
      <c r="I97" s="3" t="str">
        <f>VLOOKUP(G97,'ESO zone constants'!$A$2:$F$998,4,FALSE)</f>
        <v>Ostmarsch</v>
      </c>
      <c r="J97" s="3" t="str">
        <f>VLOOKUP(G97,'ESO zone constants'!$A$2:$F$998,5,FALSE)</f>
        <v>Eastmarch</v>
      </c>
      <c r="K97" s="3" t="str">
        <f>VLOOKUP(G97,'ESO zone constants'!$A$2:$F$998,6,FALSE)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constants'!$A$2:$B$9998,2,FALSE)</f>
        <v>15</v>
      </c>
      <c r="I98" s="3" t="str">
        <f>VLOOKUP(G98,'ESO zone constants'!$A$2:$F$998,4,FALSE)</f>
        <v>Ostmarsch</v>
      </c>
      <c r="J98" s="3" t="str">
        <f>VLOOKUP(G98,'ESO zone constants'!$A$2:$F$998,5,FALSE)</f>
        <v>Eastmarch</v>
      </c>
      <c r="K98" s="3" t="str">
        <f>VLOOKUP(G98,'ESO zone constants'!$A$2:$F$998,6,FALSE)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constants'!$A$2:$B$9998,2,FALSE)</f>
        <v>9</v>
      </c>
      <c r="I99" s="3" t="str">
        <f>VLOOKUP(G99,'ESO zone constants'!$A$2:$F$998,4,FALSE)</f>
        <v>Steinfälle</v>
      </c>
      <c r="J99" s="3" t="str">
        <f>VLOOKUP(G99,'ESO zone constants'!$A$2:$F$998,5,FALSE)</f>
        <v>Stonefalls</v>
      </c>
      <c r="K99" s="3" t="str">
        <f>VLOOKUP(G99,'ESO zone constants'!$A$2:$F$998,6,FALSE)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constants'!$A$2:$B$9998,2,FALSE)</f>
        <v>11</v>
      </c>
      <c r="I100" s="3" t="str">
        <f>VLOOKUP(G100,'ESO zone constants'!$A$2:$F$998,4,FALSE)</f>
        <v>Malabal Tor</v>
      </c>
      <c r="J100" s="3" t="str">
        <f>VLOOKUP(G100,'ESO zone constants'!$A$2:$F$998,5,FALSE)</f>
        <v>Malabal Tor</v>
      </c>
      <c r="K100" s="3" t="str">
        <f>VLOOKUP(G100,'ESO zone constants'!$A$2:$F$998,6,FALSE)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constants'!$A$2:$B$9998,2,FALSE)</f>
        <v>11</v>
      </c>
      <c r="I101" s="3" t="str">
        <f>VLOOKUP(G101,'ESO zone constants'!$A$2:$F$998,4,FALSE)</f>
        <v>Malabal Tor</v>
      </c>
      <c r="J101" s="3" t="str">
        <f>VLOOKUP(G101,'ESO zone constants'!$A$2:$F$998,5,FALSE)</f>
        <v>Malabal Tor</v>
      </c>
      <c r="K101" s="3" t="str">
        <f>VLOOKUP(G101,'ESO zone constants'!$A$2:$F$998,6,FALSE)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constants'!$A$2:$B$9998,2,FALSE)</f>
        <v>11</v>
      </c>
      <c r="I102" s="3" t="str">
        <f>VLOOKUP(G102,'ESO zone constants'!$A$2:$F$998,4,FALSE)</f>
        <v>Malabal Tor</v>
      </c>
      <c r="J102" s="3" t="str">
        <f>VLOOKUP(G102,'ESO zone constants'!$A$2:$F$998,5,FALSE)</f>
        <v>Malabal Tor</v>
      </c>
      <c r="K102" s="3" t="str">
        <f>VLOOKUP(G102,'ESO zone constants'!$A$2:$F$998,6,FALSE)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constants'!$A$2:$B$9998,2,FALSE)</f>
        <v>11</v>
      </c>
      <c r="I103" s="3" t="str">
        <f>VLOOKUP(G103,'ESO zone constants'!$A$2:$F$998,4,FALSE)</f>
        <v>Malabal Tor</v>
      </c>
      <c r="J103" s="3" t="str">
        <f>VLOOKUP(G103,'ESO zone constants'!$A$2:$F$998,5,FALSE)</f>
        <v>Malabal Tor</v>
      </c>
      <c r="K103" s="3" t="str">
        <f>VLOOKUP(G103,'ESO zone constants'!$A$2:$F$998,6,FALSE)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constants'!$A$2:$B$9998,2,FALSE)</f>
        <v>11</v>
      </c>
      <c r="I104" s="3" t="str">
        <f>VLOOKUP(G104,'ESO zone constants'!$A$2:$F$998,4,FALSE)</f>
        <v>Malabal Tor</v>
      </c>
      <c r="J104" s="3" t="str">
        <f>VLOOKUP(G104,'ESO zone constants'!$A$2:$F$998,5,FALSE)</f>
        <v>Malabal Tor</v>
      </c>
      <c r="K104" s="3" t="str">
        <f>VLOOKUP(G104,'ESO zone constants'!$A$2:$F$998,6,FALSE)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constants'!$A$2:$B$9998,2,FALSE)</f>
        <v>11</v>
      </c>
      <c r="I105" s="3" t="str">
        <f>VLOOKUP(G105,'ESO zone constants'!$A$2:$F$998,4,FALSE)</f>
        <v>Malabal Tor</v>
      </c>
      <c r="J105" s="3" t="str">
        <f>VLOOKUP(G105,'ESO zone constants'!$A$2:$F$998,5,FALSE)</f>
        <v>Malabal Tor</v>
      </c>
      <c r="K105" s="3" t="str">
        <f>VLOOKUP(G105,'ESO zone constants'!$A$2:$F$998,6,FALSE)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constants'!$A$2:$B$9998,2,FALSE)</f>
        <v>11</v>
      </c>
      <c r="I106" s="3" t="str">
        <f>VLOOKUP(G106,'ESO zone constants'!$A$2:$F$998,4,FALSE)</f>
        <v>Malabal Tor</v>
      </c>
      <c r="J106" s="3" t="str">
        <f>VLOOKUP(G106,'ESO zone constants'!$A$2:$F$998,5,FALSE)</f>
        <v>Malabal Tor</v>
      </c>
      <c r="K106" s="3" t="str">
        <f>VLOOKUP(G106,'ESO zone constants'!$A$2:$F$998,6,FALSE)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constants'!$A$2:$B$9998,2,FALSE)</f>
        <v>11</v>
      </c>
      <c r="I107" s="3" t="str">
        <f>VLOOKUP(G107,'ESO zone constants'!$A$2:$F$998,4,FALSE)</f>
        <v>Malabal Tor</v>
      </c>
      <c r="J107" s="3" t="str">
        <f>VLOOKUP(G107,'ESO zone constants'!$A$2:$F$998,5,FALSE)</f>
        <v>Malabal Tor</v>
      </c>
      <c r="K107" s="3" t="str">
        <f>VLOOKUP(G107,'ESO zone constants'!$A$2:$F$998,6,FALSE)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constants'!$A$2:$B$9998,2,FALSE)</f>
        <v>11</v>
      </c>
      <c r="I108" s="3" t="str">
        <f>VLOOKUP(G108,'ESO zone constants'!$A$2:$F$998,4,FALSE)</f>
        <v>Malabal Tor</v>
      </c>
      <c r="J108" s="3" t="str">
        <f>VLOOKUP(G108,'ESO zone constants'!$A$2:$F$998,5,FALSE)</f>
        <v>Malabal Tor</v>
      </c>
      <c r="K108" s="3" t="str">
        <f>VLOOKUP(G108,'ESO zone constants'!$A$2:$F$998,6,FALSE)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constants'!$A$2:$B$9998,2,FALSE)</f>
        <v>9</v>
      </c>
      <c r="I109" s="3" t="str">
        <f>VLOOKUP(G109,'ESO zone constants'!$A$2:$F$998,4,FALSE)</f>
        <v>Steinfälle</v>
      </c>
      <c r="J109" s="3" t="str">
        <f>VLOOKUP(G109,'ESO zone constants'!$A$2:$F$998,5,FALSE)</f>
        <v>Stonefalls</v>
      </c>
      <c r="K109" s="3" t="str">
        <f>VLOOKUP(G109,'ESO zone constants'!$A$2:$F$998,6,FALSE)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constants'!$A$2:$B$9998,2,FALSE)</f>
        <v>16</v>
      </c>
      <c r="I110" s="3" t="str">
        <f>VLOOKUP(G110,'ESO zone constants'!$A$2:$F$998,4,FALSE)</f>
        <v>Rift</v>
      </c>
      <c r="J110" s="3" t="str">
        <f>VLOOKUP(G110,'ESO zone constants'!$A$2:$F$998,5,FALSE)</f>
        <v>The Rift</v>
      </c>
      <c r="K110" s="3" t="str">
        <f>VLOOKUP(G110,'ESO zone constants'!$A$2:$F$998,6,FALSE)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constants'!$A$2:$B$9998,2,FALSE)</f>
        <v>16</v>
      </c>
      <c r="I111" s="3" t="str">
        <f>VLOOKUP(G111,'ESO zone constants'!$A$2:$F$998,4,FALSE)</f>
        <v>Rift</v>
      </c>
      <c r="J111" s="3" t="str">
        <f>VLOOKUP(G111,'ESO zone constants'!$A$2:$F$998,5,FALSE)</f>
        <v>The Rift</v>
      </c>
      <c r="K111" s="3" t="str">
        <f>VLOOKUP(G111,'ESO zone constants'!$A$2:$F$998,6,FALSE)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constants'!$A$2:$B$9998,2,FALSE)</f>
        <v>16</v>
      </c>
      <c r="I112" s="3" t="str">
        <f>VLOOKUP(G112,'ESO zone constants'!$A$2:$F$998,4,FALSE)</f>
        <v>Rift</v>
      </c>
      <c r="J112" s="3" t="str">
        <f>VLOOKUP(G112,'ESO zone constants'!$A$2:$F$998,5,FALSE)</f>
        <v>The Rift</v>
      </c>
      <c r="K112" s="3" t="str">
        <f>VLOOKUP(G112,'ESO zone constants'!$A$2:$F$998,6,FALSE)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constants'!$A$2:$B$9998,2,FALSE)</f>
        <v>16</v>
      </c>
      <c r="I113" s="3" t="str">
        <f>VLOOKUP(G113,'ESO zone constants'!$A$2:$F$998,4,FALSE)</f>
        <v>Rift</v>
      </c>
      <c r="J113" s="3" t="str">
        <f>VLOOKUP(G113,'ESO zone constants'!$A$2:$F$998,5,FALSE)</f>
        <v>The Rift</v>
      </c>
      <c r="K113" s="3" t="str">
        <f>VLOOKUP(G113,'ESO zone constants'!$A$2:$F$998,6,FALSE)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constants'!$A$2:$B$9998,2,FALSE)</f>
        <v>16</v>
      </c>
      <c r="I114" s="3" t="str">
        <f>VLOOKUP(G114,'ESO zone constants'!$A$2:$F$998,4,FALSE)</f>
        <v>Rift</v>
      </c>
      <c r="J114" s="3" t="str">
        <f>VLOOKUP(G114,'ESO zone constants'!$A$2:$F$998,5,FALSE)</f>
        <v>The Rift</v>
      </c>
      <c r="K114" s="3" t="str">
        <f>VLOOKUP(G114,'ESO zone constants'!$A$2:$F$998,6,FALSE)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constants'!$A$2:$B$9998,2,FALSE)</f>
        <v>16</v>
      </c>
      <c r="I115" s="3" t="str">
        <f>VLOOKUP(G115,'ESO zone constants'!$A$2:$F$998,4,FALSE)</f>
        <v>Rift</v>
      </c>
      <c r="J115" s="3" t="str">
        <f>VLOOKUP(G115,'ESO zone constants'!$A$2:$F$998,5,FALSE)</f>
        <v>The Rift</v>
      </c>
      <c r="K115" s="3" t="str">
        <f>VLOOKUP(G115,'ESO zone constants'!$A$2:$F$998,6,FALSE)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constants'!$A$2:$B$9998,2,FALSE)</f>
        <v>16</v>
      </c>
      <c r="I116" s="3" t="str">
        <f>VLOOKUP(G116,'ESO zone constants'!$A$2:$F$998,4,FALSE)</f>
        <v>Rift</v>
      </c>
      <c r="J116" s="3" t="str">
        <f>VLOOKUP(G116,'ESO zone constants'!$A$2:$F$998,5,FALSE)</f>
        <v>The Rift</v>
      </c>
      <c r="K116" s="3" t="str">
        <f>VLOOKUP(G116,'ESO zone constants'!$A$2:$F$998,6,FALSE)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constants'!$A$2:$B$9998,2,FALSE)</f>
        <v>16</v>
      </c>
      <c r="I117" s="3" t="str">
        <f>VLOOKUP(G117,'ESO zone constants'!$A$2:$F$998,4,FALSE)</f>
        <v>Rift</v>
      </c>
      <c r="J117" s="3" t="str">
        <f>VLOOKUP(G117,'ESO zone constants'!$A$2:$F$998,5,FALSE)</f>
        <v>The Rift</v>
      </c>
      <c r="K117" s="3" t="str">
        <f>VLOOKUP(G117,'ESO zone constants'!$A$2:$F$998,6,FALSE)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constants'!$A$2:$B$9998,2,FALSE)</f>
        <v>16</v>
      </c>
      <c r="I118" s="3" t="str">
        <f>VLOOKUP(G118,'ESO zone constants'!$A$2:$F$998,4,FALSE)</f>
        <v>Rift</v>
      </c>
      <c r="J118" s="3" t="str">
        <f>VLOOKUP(G118,'ESO zone constants'!$A$2:$F$998,5,FALSE)</f>
        <v>The Rift</v>
      </c>
      <c r="K118" s="3" t="str">
        <f>VLOOKUP(G118,'ESO zone constants'!$A$2:$F$998,6,FALSE)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constants'!$A$2:$B$9998,2,FALSE)</f>
        <v>16</v>
      </c>
      <c r="I119" s="3" t="str">
        <f>VLOOKUP(G119,'ESO zone constants'!$A$2:$F$998,4,FALSE)</f>
        <v>Rift</v>
      </c>
      <c r="J119" s="3" t="str">
        <f>VLOOKUP(G119,'ESO zone constants'!$A$2:$F$998,5,FALSE)</f>
        <v>The Rift</v>
      </c>
      <c r="K119" s="3" t="str">
        <f>VLOOKUP(G119,'ESO zone constants'!$A$2:$F$998,6,FALSE)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constants'!$A$2:$B$9998,2,FALSE)</f>
        <v>16</v>
      </c>
      <c r="I120" s="3" t="str">
        <f>VLOOKUP(G120,'ESO zone constants'!$A$2:$F$998,4,FALSE)</f>
        <v>Rift</v>
      </c>
      <c r="J120" s="3" t="str">
        <f>VLOOKUP(G120,'ESO zone constants'!$A$2:$F$998,5,FALSE)</f>
        <v>The Rift</v>
      </c>
      <c r="K120" s="3" t="str">
        <f>VLOOKUP(G120,'ESO zone constants'!$A$2:$F$998,6,FALSE)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constants'!$A$2:$B$9998,2,FALSE)</f>
        <v>16</v>
      </c>
      <c r="I121" s="3" t="str">
        <f>VLOOKUP(G121,'ESO zone constants'!$A$2:$F$998,4,FALSE)</f>
        <v>Rift</v>
      </c>
      <c r="J121" s="3" t="str">
        <f>VLOOKUP(G121,'ESO zone constants'!$A$2:$F$998,5,FALSE)</f>
        <v>The Rift</v>
      </c>
      <c r="K121" s="3" t="str">
        <f>VLOOKUP(G121,'ESO zone constants'!$A$2:$F$998,6,FALSE)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constants'!$A$2:$B$9998,2,FALSE)</f>
        <v>178</v>
      </c>
      <c r="I122" s="3" t="str">
        <f>VLOOKUP(G122,'ESO zone constants'!$A$2:$F$998,4,FALSE)</f>
        <v>Auridon</v>
      </c>
      <c r="J122" s="3" t="str">
        <f>VLOOKUP(G122,'ESO zone constants'!$A$2:$F$998,5,FALSE)</f>
        <v>Auridon</v>
      </c>
      <c r="K122" s="3" t="str">
        <f>VLOOKUP(G122,'ESO zone constants'!$A$2:$F$998,6,FALSE)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constants'!$A$2:$B$9998,2,FALSE)</f>
        <v>178</v>
      </c>
      <c r="I123" s="3" t="str">
        <f>VLOOKUP(G123,'ESO zone constants'!$A$2:$F$998,4,FALSE)</f>
        <v>Auridon</v>
      </c>
      <c r="J123" s="3" t="str">
        <f>VLOOKUP(G123,'ESO zone constants'!$A$2:$F$998,5,FALSE)</f>
        <v>Auridon</v>
      </c>
      <c r="K123" s="3" t="str">
        <f>VLOOKUP(G123,'ESO zone constants'!$A$2:$F$998,6,FALSE)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constants'!$A$2:$B$9998,2,FALSE)</f>
        <v>178</v>
      </c>
      <c r="I124" s="3" t="str">
        <f>VLOOKUP(G124,'ESO zone constants'!$A$2:$F$998,4,FALSE)</f>
        <v>Auridon</v>
      </c>
      <c r="J124" s="3" t="str">
        <f>VLOOKUP(G124,'ESO zone constants'!$A$2:$F$998,5,FALSE)</f>
        <v>Auridon</v>
      </c>
      <c r="K124" s="3" t="str">
        <f>VLOOKUP(G124,'ESO zone constants'!$A$2:$F$998,6,FALSE)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constants'!$A$2:$B$9998,2,FALSE)</f>
        <v>178</v>
      </c>
      <c r="I125" s="3" t="str">
        <f>VLOOKUP(G125,'ESO zone constants'!$A$2:$F$998,4,FALSE)</f>
        <v>Auridon</v>
      </c>
      <c r="J125" s="3" t="str">
        <f>VLOOKUP(G125,'ESO zone constants'!$A$2:$F$998,5,FALSE)</f>
        <v>Auridon</v>
      </c>
      <c r="K125" s="3" t="str">
        <f>VLOOKUP(G125,'ESO zone constants'!$A$2:$F$998,6,FALSE)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constants'!$A$2:$B$9998,2,FALSE)</f>
        <v>110</v>
      </c>
      <c r="I126" s="3" t="str">
        <f>VLOOKUP(G126,'ESO zone constants'!$A$2:$F$998,4,FALSE)</f>
        <v>Bal Foyen</v>
      </c>
      <c r="J126" s="3" t="str">
        <f>VLOOKUP(G126,'ESO zone constants'!$A$2:$F$998,5,FALSE)</f>
        <v>Bal Foyen</v>
      </c>
      <c r="K126" s="3" t="str">
        <f>VLOOKUP(G126,'ESO zone constants'!$A$2:$F$998,6,FALSE)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constants'!$A$2:$B$9998,2,FALSE)</f>
        <v>110</v>
      </c>
      <c r="I127" s="3" t="str">
        <f>VLOOKUP(G127,'ESO zone constants'!$A$2:$F$998,4,FALSE)</f>
        <v>Bal Foyen</v>
      </c>
      <c r="J127" s="3" t="str">
        <f>VLOOKUP(G127,'ESO zone constants'!$A$2:$F$998,5,FALSE)</f>
        <v>Bal Foyen</v>
      </c>
      <c r="K127" s="3" t="str">
        <f>VLOOKUP(G127,'ESO zone constants'!$A$2:$F$998,6,FALSE)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constants'!$A$2:$B$9998,2,FALSE)</f>
        <v>178</v>
      </c>
      <c r="I128" s="3" t="str">
        <f>VLOOKUP(G128,'ESO zone constants'!$A$2:$F$998,4,FALSE)</f>
        <v>Auridon</v>
      </c>
      <c r="J128" s="3" t="str">
        <f>VLOOKUP(G128,'ESO zone constants'!$A$2:$F$998,5,FALSE)</f>
        <v>Auridon</v>
      </c>
      <c r="K128" s="3" t="str">
        <f>VLOOKUP(G128,'ESO zone constants'!$A$2:$F$998,6,FALSE)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constants'!$A$2:$B$9998,2,FALSE)</f>
        <v>154</v>
      </c>
      <c r="I129" s="3" t="str">
        <f>VLOOKUP(G129,'ESO zone constants'!$A$2:$F$998,4,FALSE)</f>
        <v>Kalthafen</v>
      </c>
      <c r="J129" s="3" t="str">
        <f>VLOOKUP(G129,'ESO zone constants'!$A$2:$F$998,5,FALSE)</f>
        <v>Coldharbour</v>
      </c>
      <c r="K129" s="3" t="str">
        <f>VLOOKUP(G129,'ESO zone constants'!$A$2:$F$998,6,FALSE)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constants'!$A$2:$B$9998,2,FALSE)</f>
        <v>154</v>
      </c>
      <c r="I130" s="3" t="str">
        <f>VLOOKUP(G130,'ESO zone constants'!$A$2:$F$998,4,FALSE)</f>
        <v>Kalthafen</v>
      </c>
      <c r="J130" s="3" t="str">
        <f>VLOOKUP(G130,'ESO zone constants'!$A$2:$F$998,5,FALSE)</f>
        <v>Coldharbour</v>
      </c>
      <c r="K130" s="3" t="str">
        <f>VLOOKUP(G130,'ESO zone constants'!$A$2:$F$998,6,FALSE)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constants'!$A$2:$B$9998,2,FALSE)</f>
        <v>154</v>
      </c>
      <c r="I131" s="3" t="str">
        <f>VLOOKUP(G131,'ESO zone constants'!$A$2:$F$998,4,FALSE)</f>
        <v>Kalthafen</v>
      </c>
      <c r="J131" s="3" t="str">
        <f>VLOOKUP(G131,'ESO zone constants'!$A$2:$F$998,5,FALSE)</f>
        <v>Coldharbour</v>
      </c>
      <c r="K131" s="3" t="str">
        <f>VLOOKUP(G131,'ESO zone constants'!$A$2:$F$998,6,FALSE)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constants'!$A$2:$B$9998,2,FALSE)</f>
        <v>154</v>
      </c>
      <c r="I132" s="3" t="str">
        <f>VLOOKUP(G132,'ESO zone constants'!$A$2:$F$998,4,FALSE)</f>
        <v>Kalthafen</v>
      </c>
      <c r="J132" s="3" t="str">
        <f>VLOOKUP(G132,'ESO zone constants'!$A$2:$F$998,5,FALSE)</f>
        <v>Coldharbour</v>
      </c>
      <c r="K132" s="3" t="str">
        <f>VLOOKUP(G132,'ESO zone constants'!$A$2:$F$998,6,FALSE)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constants'!$A$2:$B$9998,2,FALSE)</f>
        <v>154</v>
      </c>
      <c r="I133" s="3" t="str">
        <f>VLOOKUP(G133,'ESO zone constants'!$A$2:$F$998,4,FALSE)</f>
        <v>Kalthafen</v>
      </c>
      <c r="J133" s="3" t="str">
        <f>VLOOKUP(G133,'ESO zone constants'!$A$2:$F$998,5,FALSE)</f>
        <v>Coldharbour</v>
      </c>
      <c r="K133" s="3" t="str">
        <f>VLOOKUP(G133,'ESO zone constants'!$A$2:$F$998,6,FALSE)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constants'!$A$2:$B$9998,2,FALSE)</f>
        <v>154</v>
      </c>
      <c r="I134" s="3" t="str">
        <f>VLOOKUP(G134,'ESO zone constants'!$A$2:$F$998,4,FALSE)</f>
        <v>Kalthafen</v>
      </c>
      <c r="J134" s="3" t="str">
        <f>VLOOKUP(G134,'ESO zone constants'!$A$2:$F$998,5,FALSE)</f>
        <v>Coldharbour</v>
      </c>
      <c r="K134" s="3" t="str">
        <f>VLOOKUP(G134,'ESO zone constants'!$A$2:$F$998,6,FALSE)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constants'!$A$2:$B$9998,2,FALSE)</f>
        <v>154</v>
      </c>
      <c r="I135" s="3" t="str">
        <f>VLOOKUP(G135,'ESO zone constants'!$A$2:$F$998,4,FALSE)</f>
        <v>Kalthafen</v>
      </c>
      <c r="J135" s="3" t="str">
        <f>VLOOKUP(G135,'ESO zone constants'!$A$2:$F$998,5,FALSE)</f>
        <v>Coldharbour</v>
      </c>
      <c r="K135" s="3" t="str">
        <f>VLOOKUP(G135,'ESO zone constants'!$A$2:$F$998,6,FALSE)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constants'!$A$2:$B$9998,2,FALSE)</f>
        <v>154</v>
      </c>
      <c r="I136" s="3" t="str">
        <f>VLOOKUP(G136,'ESO zone constants'!$A$2:$F$998,4,FALSE)</f>
        <v>Kalthafen</v>
      </c>
      <c r="J136" s="3" t="str">
        <f>VLOOKUP(G136,'ESO zone constants'!$A$2:$F$998,5,FALSE)</f>
        <v>Coldharbour</v>
      </c>
      <c r="K136" s="3" t="str">
        <f>VLOOKUP(G136,'ESO zone constants'!$A$2:$F$998,6,FALSE)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constants'!$A$2:$B$9998,2,FALSE)</f>
        <v>154</v>
      </c>
      <c r="I137" s="3" t="str">
        <f>VLOOKUP(G137,'ESO zone constants'!$A$2:$F$998,4,FALSE)</f>
        <v>Kalthafen</v>
      </c>
      <c r="J137" s="3" t="str">
        <f>VLOOKUP(G137,'ESO zone constants'!$A$2:$F$998,5,FALSE)</f>
        <v>Coldharbour</v>
      </c>
      <c r="K137" s="3" t="str">
        <f>VLOOKUP(G137,'ESO zone constants'!$A$2:$F$998,6,FALSE)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constants'!$A$2:$B$9998,2,FALSE)</f>
        <v>17</v>
      </c>
      <c r="I138" s="3" t="str">
        <f>VLOOKUP(G138,'ESO zone constants'!$A$2:$F$998,4,FALSE)</f>
        <v>Die Alik'r-Wüste</v>
      </c>
      <c r="J138" s="3" t="str">
        <f>VLOOKUP(G138,'ESO zone constants'!$A$2:$F$998,5,FALSE)</f>
        <v>Alik'r Desert</v>
      </c>
      <c r="K138" s="3" t="str">
        <f>VLOOKUP(G138,'ESO zone constants'!$A$2:$F$998,6,FALSE)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constants'!$A$2:$B$9998,2,FALSE)</f>
        <v>304</v>
      </c>
      <c r="I139" s="3" t="str">
        <f>VLOOKUP(G139,'ESO zone constants'!$A$2:$F$998,4,FALSE)</f>
        <v>Stros M'Kai</v>
      </c>
      <c r="J139" s="3" t="str">
        <f>VLOOKUP(G139,'ESO zone constants'!$A$2:$F$998,5,FALSE)</f>
        <v>Stros M'Kai</v>
      </c>
      <c r="K139" s="3" t="str">
        <f>VLOOKUP(G139,'ESO zone constants'!$A$2:$F$998,6,FALSE)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constants'!$A$2:$B$9998,2,FALSE)</f>
        <v>154</v>
      </c>
      <c r="I140" s="3" t="str">
        <f>VLOOKUP(G140,'ESO zone constants'!$A$2:$F$998,4,FALSE)</f>
        <v>Kalthafen</v>
      </c>
      <c r="J140" s="3" t="str">
        <f>VLOOKUP(G140,'ESO zone constants'!$A$2:$F$998,5,FALSE)</f>
        <v>Coldharbour</v>
      </c>
      <c r="K140" s="3" t="str">
        <f>VLOOKUP(G140,'ESO zone constants'!$A$2:$F$998,6,FALSE)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constants'!$A$2:$B$9998,2,FALSE)</f>
        <v>154</v>
      </c>
      <c r="I141" s="3" t="str">
        <f>VLOOKUP(G141,'ESO zone constants'!$A$2:$F$998,4,FALSE)</f>
        <v>Kalthafen</v>
      </c>
      <c r="J141" s="3" t="str">
        <f>VLOOKUP(G141,'ESO zone constants'!$A$2:$F$998,5,FALSE)</f>
        <v>Coldharbour</v>
      </c>
      <c r="K141" s="3" t="str">
        <f>VLOOKUP(G141,'ESO zone constants'!$A$2:$F$998,6,FALSE)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constants'!$A$2:$B$9998,2,FALSE)</f>
        <v>306</v>
      </c>
      <c r="I142" s="3" t="str">
        <f>VLOOKUP(G142,'ESO zone constants'!$A$2:$F$998,4,FALSE)</f>
        <v>Khenarthis Rast</v>
      </c>
      <c r="J142" s="3" t="str">
        <f>VLOOKUP(G142,'ESO zone constants'!$A$2:$F$998,5,FALSE)</f>
        <v>Khenarthi's Roost</v>
      </c>
      <c r="K142" s="3" t="str">
        <f>VLOOKUP(G142,'ESO zone constants'!$A$2:$F$998,6,FALSE)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constants'!$A$2:$B$9998,2,FALSE)</f>
        <v>306</v>
      </c>
      <c r="I143" s="3" t="str">
        <f>VLOOKUP(G143,'ESO zone constants'!$A$2:$F$998,4,FALSE)</f>
        <v>Khenarthis Rast</v>
      </c>
      <c r="J143" s="3" t="str">
        <f>VLOOKUP(G143,'ESO zone constants'!$A$2:$F$998,5,FALSE)</f>
        <v>Khenarthi's Roost</v>
      </c>
      <c r="K143" s="3" t="str">
        <f>VLOOKUP(G143,'ESO zone constants'!$A$2:$F$998,6,FALSE)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constants'!$A$2:$B$9998,2,FALSE)</f>
        <v>18</v>
      </c>
      <c r="I144" s="3" t="str">
        <f>VLOOKUP(G144,'ESO zone constants'!$A$2:$F$998,4,FALSE)</f>
        <v>Grünschatten</v>
      </c>
      <c r="J144" s="3" t="str">
        <f>VLOOKUP(G144,'ESO zone constants'!$A$2:$F$998,5,FALSE)</f>
        <v>Greenshade</v>
      </c>
      <c r="K144" s="3" t="str">
        <f>VLOOKUP(G144,'ESO zone constants'!$A$2:$F$998,6,FALSE)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constants'!$A$2:$B$9998,2,FALSE)</f>
        <v>179</v>
      </c>
      <c r="I145" s="3" t="str">
        <f>VLOOKUP(G145,'ESO zone constants'!$A$2:$F$998,4,FALSE)</f>
        <v>Schnittermark</v>
      </c>
      <c r="J145" s="3" t="str">
        <f>VLOOKUP(G145,'ESO zone constants'!$A$2:$F$998,5,FALSE)</f>
        <v>Reaper's March</v>
      </c>
      <c r="K145" s="3" t="str">
        <f>VLOOKUP(G145,'ESO zone constants'!$A$2:$F$998,6,FALSE)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constants'!$A$2:$B$9998,2,FALSE)</f>
        <v>154</v>
      </c>
      <c r="I146" s="3" t="str">
        <f>VLOOKUP(G146,'ESO zone constants'!$A$2:$F$998,4,FALSE)</f>
        <v>Kalthafen</v>
      </c>
      <c r="J146" s="3" t="str">
        <f>VLOOKUP(G146,'ESO zone constants'!$A$2:$F$998,5,FALSE)</f>
        <v>Coldharbour</v>
      </c>
      <c r="K146" s="3" t="str">
        <f>VLOOKUP(G146,'ESO zone constants'!$A$2:$F$998,6,FALSE)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constants'!$A$2:$B$9998,2,FALSE)</f>
        <v>154</v>
      </c>
      <c r="I147" s="3" t="str">
        <f>VLOOKUP(G147,'ESO zone constants'!$A$2:$F$998,4,FALSE)</f>
        <v>Kalthafen</v>
      </c>
      <c r="J147" s="3" t="str">
        <f>VLOOKUP(G147,'ESO zone constants'!$A$2:$F$998,5,FALSE)</f>
        <v>Coldharbour</v>
      </c>
      <c r="K147" s="3" t="str">
        <f>VLOOKUP(G147,'ESO zone constants'!$A$2:$F$998,6,FALSE)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constants'!$A$2:$B$9998,2,FALSE)</f>
        <v>18</v>
      </c>
      <c r="I148" s="3" t="str">
        <f>VLOOKUP(G148,'ESO zone constants'!$A$2:$F$998,4,FALSE)</f>
        <v>Grünschatten</v>
      </c>
      <c r="J148" s="3" t="str">
        <f>VLOOKUP(G148,'ESO zone constants'!$A$2:$F$998,5,FALSE)</f>
        <v>Greenshade</v>
      </c>
      <c r="K148" s="3" t="str">
        <f>VLOOKUP(G148,'ESO zone constants'!$A$2:$F$998,6,FALSE)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constants'!$A$2:$B$9998,2,FALSE)</f>
        <v>18</v>
      </c>
      <c r="I149" s="3" t="str">
        <f>VLOOKUP(G149,'ESO zone constants'!$A$2:$F$998,4,FALSE)</f>
        <v>Grünschatten</v>
      </c>
      <c r="J149" s="3" t="str">
        <f>VLOOKUP(G149,'ESO zone constants'!$A$2:$F$998,5,FALSE)</f>
        <v>Greenshade</v>
      </c>
      <c r="K149" s="3" t="str">
        <f>VLOOKUP(G149,'ESO zone constants'!$A$2:$F$998,6,FALSE)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constants'!$A$2:$B$9998,2,FALSE)</f>
        <v>18</v>
      </c>
      <c r="I150" s="3" t="str">
        <f>VLOOKUP(G150,'ESO zone constants'!$A$2:$F$998,4,FALSE)</f>
        <v>Grünschatten</v>
      </c>
      <c r="J150" s="3" t="str">
        <f>VLOOKUP(G150,'ESO zone constants'!$A$2:$F$998,5,FALSE)</f>
        <v>Greenshade</v>
      </c>
      <c r="K150" s="3" t="str">
        <f>VLOOKUP(G150,'ESO zone constants'!$A$2:$F$998,6,FALSE)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constants'!$A$2:$B$9998,2,FALSE)</f>
        <v>18</v>
      </c>
      <c r="I151" s="3" t="str">
        <f>VLOOKUP(G151,'ESO zone constants'!$A$2:$F$998,4,FALSE)</f>
        <v>Grünschatten</v>
      </c>
      <c r="J151" s="3" t="str">
        <f>VLOOKUP(G151,'ESO zone constants'!$A$2:$F$998,5,FALSE)</f>
        <v>Greenshade</v>
      </c>
      <c r="K151" s="3" t="str">
        <f>VLOOKUP(G151,'ESO zone constants'!$A$2:$F$998,6,FALSE)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constants'!$A$2:$B$9998,2,FALSE)</f>
        <v>18</v>
      </c>
      <c r="I152" s="3" t="str">
        <f>VLOOKUP(G152,'ESO zone constants'!$A$2:$F$998,4,FALSE)</f>
        <v>Grünschatten</v>
      </c>
      <c r="J152" s="3" t="str">
        <f>VLOOKUP(G152,'ESO zone constants'!$A$2:$F$998,5,FALSE)</f>
        <v>Greenshade</v>
      </c>
      <c r="K152" s="3" t="str">
        <f>VLOOKUP(G152,'ESO zone constants'!$A$2:$F$998,6,FALSE)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constants'!$A$2:$B$9998,2,FALSE)</f>
        <v>18</v>
      </c>
      <c r="I153" s="3" t="str">
        <f>VLOOKUP(G153,'ESO zone constants'!$A$2:$F$998,4,FALSE)</f>
        <v>Grünschatten</v>
      </c>
      <c r="J153" s="3" t="str">
        <f>VLOOKUP(G153,'ESO zone constants'!$A$2:$F$998,5,FALSE)</f>
        <v>Greenshade</v>
      </c>
      <c r="K153" s="3" t="str">
        <f>VLOOKUP(G153,'ESO zone constants'!$A$2:$F$998,6,FALSE)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constants'!$A$2:$B$9998,2,FALSE)</f>
        <v>18</v>
      </c>
      <c r="I154" s="3" t="str">
        <f>VLOOKUP(G154,'ESO zone constants'!$A$2:$F$998,4,FALSE)</f>
        <v>Grünschatten</v>
      </c>
      <c r="J154" s="3" t="str">
        <f>VLOOKUP(G154,'ESO zone constants'!$A$2:$F$998,5,FALSE)</f>
        <v>Greenshade</v>
      </c>
      <c r="K154" s="3" t="str">
        <f>VLOOKUP(G154,'ESO zone constants'!$A$2:$F$998,6,FALSE)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constants'!$A$2:$B$9998,2,FALSE)</f>
        <v>18</v>
      </c>
      <c r="I155" s="3" t="str">
        <f>VLOOKUP(G155,'ESO zone constants'!$A$2:$F$998,4,FALSE)</f>
        <v>Grünschatten</v>
      </c>
      <c r="J155" s="3" t="str">
        <f>VLOOKUP(G155,'ESO zone constants'!$A$2:$F$998,5,FALSE)</f>
        <v>Greenshade</v>
      </c>
      <c r="K155" s="3" t="str">
        <f>VLOOKUP(G155,'ESO zone constants'!$A$2:$F$998,6,FALSE)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constants'!$A$2:$B$9998,2,FALSE)</f>
        <v>17</v>
      </c>
      <c r="I156" s="3" t="str">
        <f>VLOOKUP(G156,'ESO zone constants'!$A$2:$F$998,4,FALSE)</f>
        <v>Die Alik'r-Wüste</v>
      </c>
      <c r="J156" s="3" t="str">
        <f>VLOOKUP(G156,'ESO zone constants'!$A$2:$F$998,5,FALSE)</f>
        <v>Alik'r Desert</v>
      </c>
      <c r="K156" s="3" t="str">
        <f>VLOOKUP(G156,'ESO zone constants'!$A$2:$F$998,6,FALSE)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constants'!$A$2:$B$9998,2,FALSE)</f>
        <v>179</v>
      </c>
      <c r="I157" s="3" t="str">
        <f>VLOOKUP(G157,'ESO zone constants'!$A$2:$F$998,4,FALSE)</f>
        <v>Schnittermark</v>
      </c>
      <c r="J157" s="3" t="str">
        <f>VLOOKUP(G157,'ESO zone constants'!$A$2:$F$998,5,FALSE)</f>
        <v>Reaper's March</v>
      </c>
      <c r="K157" s="3" t="str">
        <f>VLOOKUP(G157,'ESO zone constants'!$A$2:$F$998,6,FALSE)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constants'!$A$2:$B$9998,2,FALSE)</f>
        <v>179</v>
      </c>
      <c r="I158" s="3" t="str">
        <f>VLOOKUP(G158,'ESO zone constants'!$A$2:$F$998,4,FALSE)</f>
        <v>Schnittermark</v>
      </c>
      <c r="J158" s="3" t="str">
        <f>VLOOKUP(G158,'ESO zone constants'!$A$2:$F$998,5,FALSE)</f>
        <v>Reaper's March</v>
      </c>
      <c r="K158" s="3" t="str">
        <f>VLOOKUP(G158,'ESO zone constants'!$A$2:$F$998,6,FALSE)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constants'!$A$2:$B$9998,2,FALSE)</f>
        <v>179</v>
      </c>
      <c r="I159" s="3" t="str">
        <f>VLOOKUP(G159,'ESO zone constants'!$A$2:$F$998,4,FALSE)</f>
        <v>Schnittermark</v>
      </c>
      <c r="J159" s="3" t="str">
        <f>VLOOKUP(G159,'ESO zone constants'!$A$2:$F$998,5,FALSE)</f>
        <v>Reaper's March</v>
      </c>
      <c r="K159" s="3" t="str">
        <f>VLOOKUP(G159,'ESO zone constants'!$A$2:$F$998,6,FALSE)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constants'!$A$2:$B$9998,2,FALSE)</f>
        <v>179</v>
      </c>
      <c r="I160" s="3" t="str">
        <f>VLOOKUP(G160,'ESO zone constants'!$A$2:$F$998,4,FALSE)</f>
        <v>Schnittermark</v>
      </c>
      <c r="J160" s="3" t="str">
        <f>VLOOKUP(G160,'ESO zone constants'!$A$2:$F$998,5,FALSE)</f>
        <v>Reaper's March</v>
      </c>
      <c r="K160" s="3" t="str">
        <f>VLOOKUP(G160,'ESO zone constants'!$A$2:$F$998,6,FALSE)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constants'!$A$2:$B$9998,2,FALSE)</f>
        <v>179</v>
      </c>
      <c r="I161" s="3" t="str">
        <f>VLOOKUP(G161,'ESO zone constants'!$A$2:$F$998,4,FALSE)</f>
        <v>Schnittermark</v>
      </c>
      <c r="J161" s="3" t="str">
        <f>VLOOKUP(G161,'ESO zone constants'!$A$2:$F$998,5,FALSE)</f>
        <v>Reaper's March</v>
      </c>
      <c r="K161" s="3" t="str">
        <f>VLOOKUP(G161,'ESO zone constants'!$A$2:$F$998,6,FALSE)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constants'!$A$2:$B$9998,2,FALSE)</f>
        <v>179</v>
      </c>
      <c r="I162" s="3" t="str">
        <f>VLOOKUP(G162,'ESO zone constants'!$A$2:$F$998,4,FALSE)</f>
        <v>Schnittermark</v>
      </c>
      <c r="J162" s="3" t="str">
        <f>VLOOKUP(G162,'ESO zone constants'!$A$2:$F$998,5,FALSE)</f>
        <v>Reaper's March</v>
      </c>
      <c r="K162" s="3" t="str">
        <f>VLOOKUP(G162,'ESO zone constants'!$A$2:$F$998,6,FALSE)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constants'!$A$2:$B$9998,2,FALSE)</f>
        <v>179</v>
      </c>
      <c r="I163" s="3" t="str">
        <f>VLOOKUP(G163,'ESO zone constants'!$A$2:$F$998,4,FALSE)</f>
        <v>Schnittermark</v>
      </c>
      <c r="J163" s="3" t="str">
        <f>VLOOKUP(G163,'ESO zone constants'!$A$2:$F$998,5,FALSE)</f>
        <v>Reaper's March</v>
      </c>
      <c r="K163" s="3" t="str">
        <f>VLOOKUP(G163,'ESO zone constants'!$A$2:$F$998,6,FALSE)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constants'!$A$2:$B$9998,2,FALSE)</f>
        <v>179</v>
      </c>
      <c r="I164" s="3" t="str">
        <f>VLOOKUP(G164,'ESO zone constants'!$A$2:$F$998,4,FALSE)</f>
        <v>Schnittermark</v>
      </c>
      <c r="J164" s="3" t="str">
        <f>VLOOKUP(G164,'ESO zone constants'!$A$2:$F$998,5,FALSE)</f>
        <v>Reaper's March</v>
      </c>
      <c r="K164" s="3" t="str">
        <f>VLOOKUP(G164,'ESO zone constants'!$A$2:$F$998,6,FALSE)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constants'!$A$2:$B$9998,2,FALSE)</f>
        <v>180</v>
      </c>
      <c r="I165" s="3" t="str">
        <f>VLOOKUP(G165,'ESO zone constants'!$A$2:$F$998,4,FALSE)</f>
        <v>Grahtwald</v>
      </c>
      <c r="J165" s="3" t="str">
        <f>VLOOKUP(G165,'ESO zone constants'!$A$2:$F$998,5,FALSE)</f>
        <v>Grahtwood</v>
      </c>
      <c r="K165" s="3" t="str">
        <f>VLOOKUP(G165,'ESO zone constants'!$A$2:$F$998,6,FALSE)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constants'!$A$2:$B$9998,2,FALSE)</f>
        <v>180</v>
      </c>
      <c r="I166" s="3" t="str">
        <f>VLOOKUP(G166,'ESO zone constants'!$A$2:$F$998,4,FALSE)</f>
        <v>Grahtwald</v>
      </c>
      <c r="J166" s="3" t="str">
        <f>VLOOKUP(G166,'ESO zone constants'!$A$2:$F$998,5,FALSE)</f>
        <v>Grahtwood</v>
      </c>
      <c r="K166" s="3" t="str">
        <f>VLOOKUP(G166,'ESO zone constants'!$A$2:$F$998,6,FALSE)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constants'!$A$2:$B$9998,2,FALSE)</f>
        <v>180</v>
      </c>
      <c r="I167" s="3" t="str">
        <f>VLOOKUP(G167,'ESO zone constants'!$A$2:$F$998,4,FALSE)</f>
        <v>Grahtwald</v>
      </c>
      <c r="J167" s="3" t="str">
        <f>VLOOKUP(G167,'ESO zone constants'!$A$2:$F$998,5,FALSE)</f>
        <v>Grahtwood</v>
      </c>
      <c r="K167" s="3" t="str">
        <f>VLOOKUP(G167,'ESO zone constants'!$A$2:$F$998,6,FALSE)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constants'!$A$2:$B$9998,2,FALSE)</f>
        <v>180</v>
      </c>
      <c r="I168" s="3" t="str">
        <f>VLOOKUP(G168,'ESO zone constants'!$A$2:$F$998,4,FALSE)</f>
        <v>Grahtwald</v>
      </c>
      <c r="J168" s="3" t="str">
        <f>VLOOKUP(G168,'ESO zone constants'!$A$2:$F$998,5,FALSE)</f>
        <v>Grahtwood</v>
      </c>
      <c r="K168" s="3" t="str">
        <f>VLOOKUP(G168,'ESO zone constants'!$A$2:$F$998,6,FALSE)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constants'!$A$2:$B$9998,2,FALSE)</f>
        <v>180</v>
      </c>
      <c r="I169" s="3" t="str">
        <f>VLOOKUP(G169,'ESO zone constants'!$A$2:$F$998,4,FALSE)</f>
        <v>Grahtwald</v>
      </c>
      <c r="J169" s="3" t="str">
        <f>VLOOKUP(G169,'ESO zone constants'!$A$2:$F$998,5,FALSE)</f>
        <v>Grahtwood</v>
      </c>
      <c r="K169" s="3" t="str">
        <f>VLOOKUP(G169,'ESO zone constants'!$A$2:$F$998,6,FALSE)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constants'!$A$2:$B$9998,2,FALSE)</f>
        <v>180</v>
      </c>
      <c r="I170" s="3" t="str">
        <f>VLOOKUP(G170,'ESO zone constants'!$A$2:$F$998,4,FALSE)</f>
        <v>Grahtwald</v>
      </c>
      <c r="J170" s="3" t="str">
        <f>VLOOKUP(G170,'ESO zone constants'!$A$2:$F$998,5,FALSE)</f>
        <v>Grahtwood</v>
      </c>
      <c r="K170" s="3" t="str">
        <f>VLOOKUP(G170,'ESO zone constants'!$A$2:$F$998,6,FALSE)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constants'!$A$2:$B$9998,2,FALSE)</f>
        <v>19</v>
      </c>
      <c r="I171" s="3" t="str">
        <f>VLOOKUP(G171,'ESO zone constants'!$A$2:$F$998,4,FALSE)</f>
        <v>Schattenfenn</v>
      </c>
      <c r="J171" s="3" t="str">
        <f>VLOOKUP(G171,'ESO zone constants'!$A$2:$F$998,5,FALSE)</f>
        <v>Shadowfen</v>
      </c>
      <c r="K171" s="3" t="str">
        <f>VLOOKUP(G171,'ESO zone constants'!$A$2:$F$998,6,FALSE)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constants'!$A$2:$B$9998,2,FALSE)</f>
        <v>109</v>
      </c>
      <c r="I172" s="3" t="str">
        <f>VLOOKUP(G172,'ESO zone constants'!$A$2:$F$998,4,FALSE)</f>
        <v>Ödfels</v>
      </c>
      <c r="J172" s="3" t="str">
        <f>VLOOKUP(G172,'ESO zone constants'!$A$2:$F$998,5,FALSE)</f>
        <v>Bleakrock Isle</v>
      </c>
      <c r="K172" s="3" t="str">
        <f>VLOOKUP(G172,'ESO zone constants'!$A$2:$F$998,6,FALSE)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constants'!$A$2:$B$9998,2,FALSE)</f>
        <v>110</v>
      </c>
      <c r="I173" s="3" t="str">
        <f>VLOOKUP(G173,'ESO zone constants'!$A$2:$F$998,4,FALSE)</f>
        <v>Bal Foyen</v>
      </c>
      <c r="J173" s="3" t="str">
        <f>VLOOKUP(G173,'ESO zone constants'!$A$2:$F$998,5,FALSE)</f>
        <v>Bal Foyen</v>
      </c>
      <c r="K173" s="3" t="str">
        <f>VLOOKUP(G173,'ESO zone constants'!$A$2:$F$998,6,FALSE)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constants'!$A$2:$B$9998,2,FALSE)</f>
        <v>178</v>
      </c>
      <c r="I174" s="3" t="str">
        <f>VLOOKUP(G174,'ESO zone constants'!$A$2:$F$998,4,FALSE)</f>
        <v>Auridon</v>
      </c>
      <c r="J174" s="3" t="str">
        <f>VLOOKUP(G174,'ESO zone constants'!$A$2:$F$998,5,FALSE)</f>
        <v>Auridon</v>
      </c>
      <c r="K174" s="3" t="str">
        <f>VLOOKUP(G174,'ESO zone constants'!$A$2:$F$998,6,FALSE)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constants'!$A$2:$B$9998,2,FALSE)</f>
        <v>178</v>
      </c>
      <c r="I175" s="3" t="str">
        <f>VLOOKUP(G175,'ESO zone constants'!$A$2:$F$998,4,FALSE)</f>
        <v>Auridon</v>
      </c>
      <c r="J175" s="3" t="str">
        <f>VLOOKUP(G175,'ESO zone constants'!$A$2:$F$998,5,FALSE)</f>
        <v>Auridon</v>
      </c>
      <c r="K175" s="3" t="str">
        <f>VLOOKUP(G175,'ESO zone constants'!$A$2:$F$998,6,FALSE)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constants'!$A$2:$B$9998,2,FALSE)</f>
        <v>178</v>
      </c>
      <c r="I176" s="3" t="str">
        <f>VLOOKUP(G176,'ESO zone constants'!$A$2:$F$998,4,FALSE)</f>
        <v>Auridon</v>
      </c>
      <c r="J176" s="3" t="str">
        <f>VLOOKUP(G176,'ESO zone constants'!$A$2:$F$998,5,FALSE)</f>
        <v>Auridon</v>
      </c>
      <c r="K176" s="3" t="str">
        <f>VLOOKUP(G176,'ESO zone constants'!$A$2:$F$998,6,FALSE)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constants'!$A$2:$B$9998,2,FALSE)</f>
        <v>178</v>
      </c>
      <c r="I177" s="3" t="str">
        <f>VLOOKUP(G177,'ESO zone constants'!$A$2:$F$998,4,FALSE)</f>
        <v>Auridon</v>
      </c>
      <c r="J177" s="3" t="str">
        <f>VLOOKUP(G177,'ESO zone constants'!$A$2:$F$998,5,FALSE)</f>
        <v>Auridon</v>
      </c>
      <c r="K177" s="3" t="str">
        <f>VLOOKUP(G177,'ESO zone constants'!$A$2:$F$998,6,FALSE)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constants'!$A$2:$B$9998,2,FALSE)</f>
        <v>178</v>
      </c>
      <c r="I178" s="3" t="str">
        <f>VLOOKUP(G178,'ESO zone constants'!$A$2:$F$998,4,FALSE)</f>
        <v>Auridon</v>
      </c>
      <c r="J178" s="3" t="str">
        <f>VLOOKUP(G178,'ESO zone constants'!$A$2:$F$998,5,FALSE)</f>
        <v>Auridon</v>
      </c>
      <c r="K178" s="3" t="str">
        <f>VLOOKUP(G178,'ESO zone constants'!$A$2:$F$998,6,FALSE)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constants'!$A$2:$B$9998,2,FALSE)</f>
        <v>304</v>
      </c>
      <c r="I179" s="3" t="str">
        <f>VLOOKUP(G179,'ESO zone constants'!$A$2:$F$998,4,FALSE)</f>
        <v>Stros M'Kai</v>
      </c>
      <c r="J179" s="3" t="str">
        <f>VLOOKUP(G179,'ESO zone constants'!$A$2:$F$998,5,FALSE)</f>
        <v>Stros M'Kai</v>
      </c>
      <c r="K179" s="3" t="str">
        <f>VLOOKUP(G179,'ESO zone constants'!$A$2:$F$998,6,FALSE)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constants'!$A$2:$B$9998,2,FALSE)</f>
        <v>304</v>
      </c>
      <c r="I180" s="3" t="str">
        <f>VLOOKUP(G180,'ESO zone constants'!$A$2:$F$998,4,FALSE)</f>
        <v>Stros M'Kai</v>
      </c>
      <c r="J180" s="3" t="str">
        <f>VLOOKUP(G180,'ESO zone constants'!$A$2:$F$998,5,FALSE)</f>
        <v>Stros M'Kai</v>
      </c>
      <c r="K180" s="3" t="str">
        <f>VLOOKUP(G180,'ESO zone constants'!$A$2:$F$998,6,FALSE)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constants'!$A$2:$B$9998,2,FALSE)</f>
        <v>154</v>
      </c>
      <c r="I181" s="3" t="str">
        <f>VLOOKUP(G181,'ESO zone constants'!$A$2:$F$998,4,FALSE)</f>
        <v>Kalthafen</v>
      </c>
      <c r="J181" s="3" t="str">
        <f>VLOOKUP(G181,'ESO zone constants'!$A$2:$F$998,5,FALSE)</f>
        <v>Coldharbour</v>
      </c>
      <c r="K181" s="3" t="str">
        <f>VLOOKUP(G181,'ESO zone constants'!$A$2:$F$998,6,FALSE)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constants'!$A$2:$B$9998,2,FALSE)</f>
        <v>179</v>
      </c>
      <c r="I182" s="3" t="str">
        <f>VLOOKUP(G182,'ESO zone constants'!$A$2:$F$998,4,FALSE)</f>
        <v>Schnittermark</v>
      </c>
      <c r="J182" s="3" t="str">
        <f>VLOOKUP(G182,'ESO zone constants'!$A$2:$F$998,5,FALSE)</f>
        <v>Reaper's March</v>
      </c>
      <c r="K182" s="3" t="str">
        <f>VLOOKUP(G182,'ESO zone constants'!$A$2:$F$998,6,FALSE)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constants'!$A$2:$B$9998,2,FALSE)</f>
        <v>14</v>
      </c>
      <c r="I183" s="3" t="str">
        <f>VLOOKUP(G183,'ESO zone constants'!$A$2:$F$998,4,FALSE)</f>
        <v>Bangkorai</v>
      </c>
      <c r="J183" s="3" t="str">
        <f>VLOOKUP(G183,'ESO zone constants'!$A$2:$F$998,5,FALSE)</f>
        <v>Bangkorai</v>
      </c>
      <c r="K183" s="3" t="str">
        <f>VLOOKUP(G183,'ESO zone constants'!$A$2:$F$998,6,FALSE)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constants'!$A$2:$B$9998,2,FALSE)</f>
        <v>16</v>
      </c>
      <c r="I184" s="3" t="str">
        <f>VLOOKUP(G184,'ESO zone constants'!$A$2:$F$998,4,FALSE)</f>
        <v>Rift</v>
      </c>
      <c r="J184" s="3" t="str">
        <f>VLOOKUP(G184,'ESO zone constants'!$A$2:$F$998,5,FALSE)</f>
        <v>The Rift</v>
      </c>
      <c r="K184" s="3" t="str">
        <f>VLOOKUP(G184,'ESO zone constants'!$A$2:$F$998,6,FALSE)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constants'!$A$2:$B$9998,2,FALSE)</f>
        <v>11</v>
      </c>
      <c r="I185" s="3" t="str">
        <f>VLOOKUP(G185,'ESO zone constants'!$A$2:$F$998,4,FALSE)</f>
        <v>Malabal Tor</v>
      </c>
      <c r="J185" s="3" t="str">
        <f>VLOOKUP(G185,'ESO zone constants'!$A$2:$F$998,5,FALSE)</f>
        <v>Malabal Tor</v>
      </c>
      <c r="K185" s="3" t="str">
        <f>VLOOKUP(G185,'ESO zone constants'!$A$2:$F$998,6,FALSE)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constants'!$A$2:$B$9998,2,FALSE)</f>
        <v>4</v>
      </c>
      <c r="I186" s="3" t="str">
        <f>VLOOKUP(G186,'ESO zone constants'!$A$2:$F$998,4,FALSE)</f>
        <v>Sturmhafen</v>
      </c>
      <c r="J186" s="3" t="str">
        <f>VLOOKUP(G186,'ESO zone constants'!$A$2:$F$998,5,FALSE)</f>
        <v>Stormhaven</v>
      </c>
      <c r="K186" s="3" t="str">
        <f>VLOOKUP(G186,'ESO zone constants'!$A$2:$F$998,6,FALSE)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constants'!$A$2:$B$9998,2,FALSE)</f>
        <v>5</v>
      </c>
      <c r="I187" s="3" t="str">
        <f>VLOOKUP(G187,'ESO zone constants'!$A$2:$F$998,4,FALSE)</f>
        <v>Kluftspitze</v>
      </c>
      <c r="J187" s="3" t="str">
        <f>VLOOKUP(G187,'ESO zone constants'!$A$2:$F$998,5,FALSE)</f>
        <v>Rivenspire</v>
      </c>
      <c r="K187" s="3" t="str">
        <f>VLOOKUP(G187,'ESO zone constants'!$A$2:$F$998,6,FALSE)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constants'!$A$2:$B$9998,2,FALSE)</f>
        <v>180</v>
      </c>
      <c r="I188" s="3" t="str">
        <f>VLOOKUP(G188,'ESO zone constants'!$A$2:$F$998,4,FALSE)</f>
        <v>Grahtwald</v>
      </c>
      <c r="J188" s="3" t="str">
        <f>VLOOKUP(G188,'ESO zone constants'!$A$2:$F$998,5,FALSE)</f>
        <v>Grahtwood</v>
      </c>
      <c r="K188" s="3" t="str">
        <f>VLOOKUP(G188,'ESO zone constants'!$A$2:$F$998,6,FALSE)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constants'!$A$2:$B$9998,2,FALSE)</f>
        <v>19</v>
      </c>
      <c r="I189" s="3" t="str">
        <f>VLOOKUP(G189,'ESO zone constants'!$A$2:$F$998,4,FALSE)</f>
        <v>Schattenfenn</v>
      </c>
      <c r="J189" s="3" t="str">
        <f>VLOOKUP(G189,'ESO zone constants'!$A$2:$F$998,5,FALSE)</f>
        <v>Shadowfen</v>
      </c>
      <c r="K189" s="3" t="str">
        <f>VLOOKUP(G189,'ESO zone constants'!$A$2:$F$998,6,FALSE)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constants'!$A$2:$B$9998,2,FALSE)</f>
        <v>2</v>
      </c>
      <c r="I190" s="3" t="str">
        <f>VLOOKUP(G190,'ESO zone constants'!$A$2:$F$998,4,FALSE)</f>
        <v>Glenumbra</v>
      </c>
      <c r="J190" s="3" t="str">
        <f>VLOOKUP(G190,'ESO zone constants'!$A$2:$F$998,5,FALSE)</f>
        <v>Glenumbra</v>
      </c>
      <c r="K190" s="3" t="str">
        <f>VLOOKUP(G190,'ESO zone constants'!$A$2:$F$998,6,FALSE)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constants'!$A$2:$B$9998,2,FALSE)</f>
        <v>178</v>
      </c>
      <c r="I191" s="3" t="str">
        <f>VLOOKUP(G191,'ESO zone constants'!$A$2:$F$998,4,FALSE)</f>
        <v>Auridon</v>
      </c>
      <c r="J191" s="3" t="str">
        <f>VLOOKUP(G191,'ESO zone constants'!$A$2:$F$998,5,FALSE)</f>
        <v>Auridon</v>
      </c>
      <c r="K191" s="3" t="str">
        <f>VLOOKUP(G191,'ESO zone constants'!$A$2:$F$998,6,FALSE)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constants'!$A$2:$B$9998,2,FALSE)</f>
        <v>15</v>
      </c>
      <c r="I192" s="3" t="str">
        <f>VLOOKUP(G192,'ESO zone constants'!$A$2:$F$998,4,FALSE)</f>
        <v>Ostmarsch</v>
      </c>
      <c r="J192" s="3" t="str">
        <f>VLOOKUP(G192,'ESO zone constants'!$A$2:$F$998,5,FALSE)</f>
        <v>Eastmarch</v>
      </c>
      <c r="K192" s="3" t="str">
        <f>VLOOKUP(G192,'ESO zone constants'!$A$2:$F$998,6,FALSE)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constants'!$A$2:$B$9998,2,FALSE)</f>
        <v>17</v>
      </c>
      <c r="I193" s="3" t="str">
        <f>VLOOKUP(G193,'ESO zone constants'!$A$2:$F$998,4,FALSE)</f>
        <v>Die Alik'r-Wüste</v>
      </c>
      <c r="J193" s="3" t="str">
        <f>VLOOKUP(G193,'ESO zone constants'!$A$2:$F$998,5,FALSE)</f>
        <v>Alik'r Desert</v>
      </c>
      <c r="K193" s="3" t="str">
        <f>VLOOKUP(G193,'ESO zone constants'!$A$2:$F$998,6,FALSE)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constants'!$A$2:$B$9998,2,FALSE)</f>
        <v>18</v>
      </c>
      <c r="I194" s="3" t="str">
        <f>VLOOKUP(G194,'ESO zone constants'!$A$2:$F$998,4,FALSE)</f>
        <v>Grünschatten</v>
      </c>
      <c r="J194" s="3" t="str">
        <f>VLOOKUP(G194,'ESO zone constants'!$A$2:$F$998,5,FALSE)</f>
        <v>Greenshade</v>
      </c>
      <c r="K194" s="3" t="str">
        <f>VLOOKUP(G194,'ESO zone constants'!$A$2:$F$998,6,FALSE)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constants'!$A$2:$B$9998,2,FALSE)</f>
        <v>10</v>
      </c>
      <c r="I195" s="3" t="str">
        <f>VLOOKUP(G195,'ESO zone constants'!$A$2:$F$998,4,FALSE)</f>
        <v>Deshaan</v>
      </c>
      <c r="J195" s="3" t="str">
        <f>VLOOKUP(G195,'ESO zone constants'!$A$2:$F$998,5,FALSE)</f>
        <v>Deshaan</v>
      </c>
      <c r="K195" s="3" t="str">
        <f>VLOOKUP(G195,'ESO zone constants'!$A$2:$F$998,6,FALSE)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25">
      <c r="A196" s="13">
        <v>199</v>
      </c>
      <c r="B196" s="5">
        <v>26</v>
      </c>
      <c r="D196" t="s">
        <v>1102</v>
      </c>
      <c r="E196" t="s">
        <v>39</v>
      </c>
      <c r="F196" t="s">
        <v>2859</v>
      </c>
      <c r="G196" s="3">
        <f>VLOOKUP(B196,'ESO map constants'!$A$2:$F$999,6,FALSE)</f>
        <v>584</v>
      </c>
    </row>
    <row r="197" spans="1:15" x14ac:dyDescent="0.25">
      <c r="A197" s="13">
        <v>201</v>
      </c>
      <c r="B197" s="5">
        <v>26</v>
      </c>
      <c r="D197" t="s">
        <v>1102</v>
      </c>
      <c r="E197" t="s">
        <v>39</v>
      </c>
      <c r="F197" t="s">
        <v>2859</v>
      </c>
      <c r="G197" s="3">
        <f>VLOOKUP(B197,'ESO map constants'!$A$2:$F$999,6,FALSE)</f>
        <v>584</v>
      </c>
    </row>
    <row r="198" spans="1:15" x14ac:dyDescent="0.25">
      <c r="A198" s="13">
        <v>203</v>
      </c>
      <c r="B198" s="5">
        <v>26</v>
      </c>
      <c r="D198" t="s">
        <v>1102</v>
      </c>
      <c r="E198" t="s">
        <v>39</v>
      </c>
      <c r="F198" t="s">
        <v>2859</v>
      </c>
      <c r="G198" s="3">
        <f>VLOOKUP(B198,'ESO map constants'!$A$2:$F$999,6,FALSE)</f>
        <v>584</v>
      </c>
    </row>
    <row r="199" spans="1:15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constants'!$A$2:$B$9998,2,FALSE)</f>
        <v>14</v>
      </c>
      <c r="I199" s="3" t="str">
        <f>VLOOKUP(G199,'ESO zone constants'!$A$2:$F$998,4,FALSE)</f>
        <v>Bangkorai</v>
      </c>
      <c r="J199" s="3" t="str">
        <f>VLOOKUP(G199,'ESO zone constants'!$A$2:$F$998,5,FALSE)</f>
        <v>Bangkorai</v>
      </c>
      <c r="K199" s="3" t="str">
        <f>VLOOKUP(G199,'ESO zone constants'!$A$2:$F$998,6,FALSE)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constants'!$A$2:$B$9998,2,FALSE)</f>
        <v>10</v>
      </c>
      <c r="I200" s="3" t="str">
        <f>VLOOKUP(G200,'ESO zone constants'!$A$2:$F$998,4,FALSE)</f>
        <v>Deshaan</v>
      </c>
      <c r="J200" s="3" t="str">
        <f>VLOOKUP(G200,'ESO zone constants'!$A$2:$F$998,5,FALSE)</f>
        <v>Deshaan</v>
      </c>
      <c r="K200" s="3" t="str">
        <f>VLOOKUP(G200,'ESO zone constants'!$A$2:$F$998,6,FALSE)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constants'!$A$2:$B$9998,2,FALSE)</f>
        <v>14</v>
      </c>
      <c r="I201" s="3" t="str">
        <f>VLOOKUP(G201,'ESO zone constants'!$A$2:$F$998,4,FALSE)</f>
        <v>Bangkorai</v>
      </c>
      <c r="J201" s="3" t="str">
        <f>VLOOKUP(G201,'ESO zone constants'!$A$2:$F$998,5,FALSE)</f>
        <v>Bangkorai</v>
      </c>
      <c r="K201" s="3" t="str">
        <f>VLOOKUP(G201,'ESO zone constants'!$A$2:$F$998,6,FALSE)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constants'!$A$2:$B$9998,2,FALSE)</f>
        <v>180</v>
      </c>
      <c r="I202" s="3" t="str">
        <f>VLOOKUP(G202,'ESO zone constants'!$A$2:$F$998,4,FALSE)</f>
        <v>Grahtwald</v>
      </c>
      <c r="J202" s="3" t="str">
        <f>VLOOKUP(G202,'ESO zone constants'!$A$2:$F$998,5,FALSE)</f>
        <v>Grahtwood</v>
      </c>
      <c r="K202" s="3" t="str">
        <f>VLOOKUP(G202,'ESO zone constants'!$A$2:$F$998,6,FALSE)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constants'!$A$2:$B$9998,2,FALSE)</f>
        <v>5</v>
      </c>
      <c r="I203" s="3" t="str">
        <f>VLOOKUP(G203,'ESO zone constants'!$A$2:$F$998,4,FALSE)</f>
        <v>Kluftspitze</v>
      </c>
      <c r="J203" s="3" t="str">
        <f>VLOOKUP(G203,'ESO zone constants'!$A$2:$F$998,5,FALSE)</f>
        <v>Rivenspire</v>
      </c>
      <c r="K203" s="3" t="str">
        <f>VLOOKUP(G203,'ESO zone constants'!$A$2:$F$998,6,FALSE)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constants'!$A$2:$B$9998,2,FALSE)</f>
        <v>#N/A</v>
      </c>
      <c r="I204" s="3" t="e">
        <f>VLOOKUP(G204,'ESO zone constants'!$A$2:$F$998,4,FALSE)</f>
        <v>#N/A</v>
      </c>
      <c r="J204" s="3" t="e">
        <f>VLOOKUP(G204,'ESO zone constants'!$A$2:$F$998,5,FALSE)</f>
        <v>#N/A</v>
      </c>
      <c r="K204" s="3" t="e">
        <f>VLOOKUP(G204,'ESO zone constants'!$A$2:$F$998,6,FALSE)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constants'!$A$2:$B$9998,2,FALSE)</f>
        <v>2</v>
      </c>
      <c r="I205" s="3" t="str">
        <f>VLOOKUP(G205,'ESO zone constants'!$A$2:$F$998,4,FALSE)</f>
        <v>Glenumbra</v>
      </c>
      <c r="J205" s="3" t="str">
        <f>VLOOKUP(G205,'ESO zone constants'!$A$2:$F$998,5,FALSE)</f>
        <v>Glenumbra</v>
      </c>
      <c r="K205" s="3" t="str">
        <f>VLOOKUP(G205,'ESO zone constants'!$A$2:$F$998,6,FALSE)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constants'!$A$2:$B$9998,2,FALSE)</f>
        <v>178</v>
      </c>
      <c r="I206" s="3" t="str">
        <f>VLOOKUP(G206,'ESO zone constants'!$A$2:$F$998,4,FALSE)</f>
        <v>Auridon</v>
      </c>
      <c r="J206" s="3" t="str">
        <f>VLOOKUP(G206,'ESO zone constants'!$A$2:$F$998,5,FALSE)</f>
        <v>Auridon</v>
      </c>
      <c r="K206" s="3" t="str">
        <f>VLOOKUP(G206,'ESO zone constants'!$A$2:$F$998,6,FALSE)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constants'!$A$2:$B$9998,2,FALSE)</f>
        <v>9</v>
      </c>
      <c r="I207" s="3" t="str">
        <f>VLOOKUP(G207,'ESO zone constants'!$A$2:$F$998,4,FALSE)</f>
        <v>Steinfälle</v>
      </c>
      <c r="J207" s="3" t="str">
        <f>VLOOKUP(G207,'ESO zone constants'!$A$2:$F$998,5,FALSE)</f>
        <v>Stonefalls</v>
      </c>
      <c r="K207" s="3" t="str">
        <f>VLOOKUP(G207,'ESO zone constants'!$A$2:$F$998,6,FALSE)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constants'!$A$2:$B$9998,2,FALSE)</f>
        <v>180</v>
      </c>
      <c r="I208" s="3" t="str">
        <f>VLOOKUP(G208,'ESO zone constants'!$A$2:$F$998,4,FALSE)</f>
        <v>Grahtwald</v>
      </c>
      <c r="J208" s="3" t="str">
        <f>VLOOKUP(G208,'ESO zone constants'!$A$2:$F$998,5,FALSE)</f>
        <v>Grahtwood</v>
      </c>
      <c r="K208" s="3" t="str">
        <f>VLOOKUP(G208,'ESO zone constants'!$A$2:$F$998,6,FALSE)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constants'!$A$2:$B$9998,2,FALSE)</f>
        <v>180</v>
      </c>
      <c r="I209" s="3" t="str">
        <f>VLOOKUP(G209,'ESO zone constants'!$A$2:$F$998,4,FALSE)</f>
        <v>Grahtwald</v>
      </c>
      <c r="J209" s="3" t="str">
        <f>VLOOKUP(G209,'ESO zone constants'!$A$2:$F$998,5,FALSE)</f>
        <v>Grahtwood</v>
      </c>
      <c r="K209" s="3" t="str">
        <f>VLOOKUP(G209,'ESO zone constants'!$A$2:$F$998,6,FALSE)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constants'!$A$2:$B$9998,2,FALSE)</f>
        <v>2</v>
      </c>
      <c r="I210" s="3" t="str">
        <f>VLOOKUP(G210,'ESO zone constants'!$A$2:$F$998,4,FALSE)</f>
        <v>Glenumbra</v>
      </c>
      <c r="J210" s="3" t="str">
        <f>VLOOKUP(G210,'ESO zone constants'!$A$2:$F$998,5,FALSE)</f>
        <v>Glenumbra</v>
      </c>
      <c r="K210" s="3" t="str">
        <f>VLOOKUP(G210,'ESO zone constants'!$A$2:$F$998,6,FALSE)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constants'!$A$2:$B$9998,2,FALSE)</f>
        <v>499</v>
      </c>
      <c r="I211" s="3" t="str">
        <f>VLOOKUP(G211,'ESO zone constants'!$A$2:$F$998,4,FALSE)</f>
        <v>Kargstein</v>
      </c>
      <c r="J211" s="3" t="str">
        <f>VLOOKUP(G211,'ESO zone constants'!$A$2:$F$998,5,FALSE)</f>
        <v>Craglorn</v>
      </c>
      <c r="K211" s="3" t="str">
        <f>VLOOKUP(G211,'ESO zone constants'!$A$2:$F$998,6,FALSE)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constants'!$A$2:$B$9998,2,FALSE)</f>
        <v>499</v>
      </c>
      <c r="I212" s="3" t="str">
        <f>VLOOKUP(G212,'ESO zone constants'!$A$2:$F$998,4,FALSE)</f>
        <v>Kargstein</v>
      </c>
      <c r="J212" s="3" t="str">
        <f>VLOOKUP(G212,'ESO zone constants'!$A$2:$F$998,5,FALSE)</f>
        <v>Craglorn</v>
      </c>
      <c r="K212" s="3" t="str">
        <f>VLOOKUP(G212,'ESO zone constants'!$A$2:$F$998,6,FALSE)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constants'!$A$2:$B$9998,2,FALSE)</f>
        <v>499</v>
      </c>
      <c r="I213" s="3" t="str">
        <f>VLOOKUP(G213,'ESO zone constants'!$A$2:$F$998,4,FALSE)</f>
        <v>Kargstein</v>
      </c>
      <c r="J213" s="3" t="str">
        <f>VLOOKUP(G213,'ESO zone constants'!$A$2:$F$998,5,FALSE)</f>
        <v>Craglorn</v>
      </c>
      <c r="K213" s="3" t="str">
        <f>VLOOKUP(G213,'ESO zone constants'!$A$2:$F$998,6,FALSE)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constants'!$A$2:$B$9998,2,FALSE)</f>
        <v>499</v>
      </c>
      <c r="I214" s="3" t="str">
        <f>VLOOKUP(G214,'ESO zone constants'!$A$2:$F$998,4,FALSE)</f>
        <v>Kargstein</v>
      </c>
      <c r="J214" s="3" t="str">
        <f>VLOOKUP(G214,'ESO zone constants'!$A$2:$F$998,5,FALSE)</f>
        <v>Craglorn</v>
      </c>
      <c r="K214" s="3" t="str">
        <f>VLOOKUP(G214,'ESO zone constants'!$A$2:$F$998,6,FALSE)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constants'!$A$2:$B$9998,2,FALSE)</f>
        <v>#N/A</v>
      </c>
      <c r="I215" s="3" t="e">
        <f>VLOOKUP(G215,'ESO zone constants'!$A$2:$F$998,4,FALSE)</f>
        <v>#N/A</v>
      </c>
      <c r="J215" s="3" t="e">
        <f>VLOOKUP(G215,'ESO zone constants'!$A$2:$F$998,5,FALSE)</f>
        <v>#N/A</v>
      </c>
      <c r="K215" s="3" t="e">
        <f>VLOOKUP(G215,'ESO zone constants'!$A$2:$F$998,6,FALSE)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constants'!$A$2:$B$9998,2,FALSE)</f>
        <v>#N/A</v>
      </c>
      <c r="I216" s="3" t="e">
        <f>VLOOKUP(G216,'ESO zone constants'!$A$2:$F$998,4,FALSE)</f>
        <v>#N/A</v>
      </c>
      <c r="J216" s="3" t="e">
        <f>VLOOKUP(G216,'ESO zone constants'!$A$2:$F$998,5,FALSE)</f>
        <v>#N/A</v>
      </c>
      <c r="K216" s="3" t="e">
        <f>VLOOKUP(G216,'ESO zone constants'!$A$2:$F$998,6,FALSE)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constants'!$A$2:$B$9998,2,FALSE)</f>
        <v>#N/A</v>
      </c>
      <c r="I217" s="3" t="e">
        <f>VLOOKUP(G217,'ESO zone constants'!$A$2:$F$998,4,FALSE)</f>
        <v>#N/A</v>
      </c>
      <c r="J217" s="3" t="e">
        <f>VLOOKUP(G217,'ESO zone constants'!$A$2:$F$998,5,FALSE)</f>
        <v>#N/A</v>
      </c>
      <c r="K217" s="3" t="e">
        <f>VLOOKUP(G217,'ESO zone constants'!$A$2:$F$998,6,FALSE)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constants'!$A$2:$B$9998,2,FALSE)</f>
        <v>499</v>
      </c>
      <c r="I218" s="3" t="str">
        <f>VLOOKUP(G218,'ESO zone constants'!$A$2:$F$998,4,FALSE)</f>
        <v>Kargstein</v>
      </c>
      <c r="J218" s="3" t="str">
        <f>VLOOKUP(G218,'ESO zone constants'!$A$2:$F$998,5,FALSE)</f>
        <v>Craglorn</v>
      </c>
      <c r="K218" s="3" t="str">
        <f>VLOOKUP(G218,'ESO zone constants'!$A$2:$F$998,6,FALSE)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constants'!$A$2:$B$9998,2,FALSE)</f>
        <v>499</v>
      </c>
      <c r="I219" s="3" t="str">
        <f>VLOOKUP(G219,'ESO zone constants'!$A$2:$F$998,4,FALSE)</f>
        <v>Kargstein</v>
      </c>
      <c r="J219" s="3" t="str">
        <f>VLOOKUP(G219,'ESO zone constants'!$A$2:$F$998,5,FALSE)</f>
        <v>Craglorn</v>
      </c>
      <c r="K219" s="3" t="str">
        <f>VLOOKUP(G219,'ESO zone constants'!$A$2:$F$998,6,FALSE)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constants'!$A$2:$B$9998,2,FALSE)</f>
        <v>499</v>
      </c>
      <c r="I220" s="3" t="str">
        <f>VLOOKUP(G220,'ESO zone constants'!$A$2:$F$998,4,FALSE)</f>
        <v>Kargstein</v>
      </c>
      <c r="J220" s="3" t="str">
        <f>VLOOKUP(G220,'ESO zone constants'!$A$2:$F$998,5,FALSE)</f>
        <v>Craglorn</v>
      </c>
      <c r="K220" s="3" t="str">
        <f>VLOOKUP(G220,'ESO zone constants'!$A$2:$F$998,6,FALSE)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constants'!$A$2:$B$9998,2,FALSE)</f>
        <v>#N/A</v>
      </c>
      <c r="I221" s="3" t="e">
        <f>VLOOKUP(G221,'ESO zone constants'!$A$2:$F$998,4,FALSE)</f>
        <v>#N/A</v>
      </c>
      <c r="J221" s="3" t="e">
        <f>VLOOKUP(G221,'ESO zone constants'!$A$2:$F$998,5,FALSE)</f>
        <v>#N/A</v>
      </c>
      <c r="K221" s="3" t="e">
        <f>VLOOKUP(G221,'ESO zone constants'!$A$2:$F$998,6,FALSE)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constants'!$A$2:$B$9998,2,FALSE)</f>
        <v>499</v>
      </c>
      <c r="I222" s="3" t="str">
        <f>VLOOKUP(G222,'ESO zone constants'!$A$2:$F$998,4,FALSE)</f>
        <v>Kargstein</v>
      </c>
      <c r="J222" s="3" t="str">
        <f>VLOOKUP(G222,'ESO zone constants'!$A$2:$F$998,5,FALSE)</f>
        <v>Craglorn</v>
      </c>
      <c r="K222" s="3" t="str">
        <f>VLOOKUP(G222,'ESO zone constants'!$A$2:$F$998,6,FALSE)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constants'!$A$2:$B$9998,2,FALSE)</f>
        <v>499</v>
      </c>
      <c r="I223" s="3" t="str">
        <f>VLOOKUP(G223,'ESO zone constants'!$A$2:$F$998,4,FALSE)</f>
        <v>Kargstein</v>
      </c>
      <c r="J223" s="3" t="str">
        <f>VLOOKUP(G223,'ESO zone constants'!$A$2:$F$998,5,FALSE)</f>
        <v>Craglorn</v>
      </c>
      <c r="K223" s="3" t="str">
        <f>VLOOKUP(G223,'ESO zone constants'!$A$2:$F$998,6,FALSE)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constants'!$A$2:$B$9998,2,FALSE)</f>
        <v>499</v>
      </c>
      <c r="I224" s="3" t="str">
        <f>VLOOKUP(G224,'ESO zone constants'!$A$2:$F$998,4,FALSE)</f>
        <v>Kargstein</v>
      </c>
      <c r="J224" s="3" t="str">
        <f>VLOOKUP(G224,'ESO zone constants'!$A$2:$F$998,5,FALSE)</f>
        <v>Craglorn</v>
      </c>
      <c r="K224" s="3" t="str">
        <f>VLOOKUP(G224,'ESO zone constants'!$A$2:$F$998,6,FALSE)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constants'!$A$2:$B$9998,2,FALSE)</f>
        <v>499</v>
      </c>
      <c r="I225" s="3" t="str">
        <f>VLOOKUP(G225,'ESO zone constants'!$A$2:$F$998,4,FALSE)</f>
        <v>Kargstein</v>
      </c>
      <c r="J225" s="3" t="str">
        <f>VLOOKUP(G225,'ESO zone constants'!$A$2:$F$998,5,FALSE)</f>
        <v>Craglorn</v>
      </c>
      <c r="K225" s="3" t="str">
        <f>VLOOKUP(G225,'ESO zone constants'!$A$2:$F$998,6,FALSE)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constants'!$A$2:$B$9998,2,FALSE)</f>
        <v>499</v>
      </c>
      <c r="I226" s="3" t="str">
        <f>VLOOKUP(G226,'ESO zone constants'!$A$2:$F$998,4,FALSE)</f>
        <v>Kargstein</v>
      </c>
      <c r="J226" s="3" t="str">
        <f>VLOOKUP(G226,'ESO zone constants'!$A$2:$F$998,5,FALSE)</f>
        <v>Craglorn</v>
      </c>
      <c r="K226" s="3" t="str">
        <f>VLOOKUP(G226,'ESO zone constants'!$A$2:$F$998,6,FALSE)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constants'!$A$2:$B$9998,2,FALSE)</f>
        <v>499</v>
      </c>
      <c r="I227" s="3" t="str">
        <f>VLOOKUP(G227,'ESO zone constants'!$A$2:$F$998,4,FALSE)</f>
        <v>Kargstein</v>
      </c>
      <c r="J227" s="3" t="str">
        <f>VLOOKUP(G227,'ESO zone constants'!$A$2:$F$998,5,FALSE)</f>
        <v>Craglorn</v>
      </c>
      <c r="K227" s="3" t="str">
        <f>VLOOKUP(G227,'ESO zone constants'!$A$2:$F$998,6,FALSE)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constants'!$A$2:$B$9998,2,FALSE)</f>
        <v>499</v>
      </c>
      <c r="I228" s="3" t="str">
        <f>VLOOKUP(G228,'ESO zone constants'!$A$2:$F$998,4,FALSE)</f>
        <v>Kargstein</v>
      </c>
      <c r="J228" s="3" t="str">
        <f>VLOOKUP(G228,'ESO zone constants'!$A$2:$F$998,5,FALSE)</f>
        <v>Craglorn</v>
      </c>
      <c r="K228" s="3" t="str">
        <f>VLOOKUP(G228,'ESO zone constants'!$A$2:$F$998,6,FALSE)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constants'!$A$2:$B$9998,2,FALSE)</f>
        <v>379</v>
      </c>
      <c r="I229" s="3" t="str">
        <f>VLOOKUP(G229,'ESO zone constants'!$A$2:$F$998,4,FALSE)</f>
        <v>Wrothgar</v>
      </c>
      <c r="J229" s="3" t="str">
        <f>VLOOKUP(G229,'ESO zone constants'!$A$2:$F$998,5,FALSE)</f>
        <v>Wrothgar</v>
      </c>
      <c r="K229" s="3" t="str">
        <f>VLOOKUP(G229,'ESO zone constants'!$A$2:$F$998,6,FALSE)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constants'!$A$2:$B$9998,2,FALSE)</f>
        <v>379</v>
      </c>
      <c r="I230" s="3" t="str">
        <f>VLOOKUP(G230,'ESO zone constants'!$A$2:$F$998,4,FALSE)</f>
        <v>Wrothgar</v>
      </c>
      <c r="J230" s="3" t="str">
        <f>VLOOKUP(G230,'ESO zone constants'!$A$2:$F$998,5,FALSE)</f>
        <v>Wrothgar</v>
      </c>
      <c r="K230" s="3" t="str">
        <f>VLOOKUP(G230,'ESO zone constants'!$A$2:$F$998,6,FALSE)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constants'!$A$2:$B$9998,2,FALSE)</f>
        <v>379</v>
      </c>
      <c r="I231" s="3" t="str">
        <f>VLOOKUP(G231,'ESO zone constants'!$A$2:$F$998,4,FALSE)</f>
        <v>Wrothgar</v>
      </c>
      <c r="J231" s="3" t="str">
        <f>VLOOKUP(G231,'ESO zone constants'!$A$2:$F$998,5,FALSE)</f>
        <v>Wrothgar</v>
      </c>
      <c r="K231" s="3" t="str">
        <f>VLOOKUP(G231,'ESO zone constants'!$A$2:$F$998,6,FALSE)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constants'!$A$2:$B$9998,2,FALSE)</f>
        <v>379</v>
      </c>
      <c r="I232" s="3" t="str">
        <f>VLOOKUP(G232,'ESO zone constants'!$A$2:$F$998,4,FALSE)</f>
        <v>Wrothgar</v>
      </c>
      <c r="J232" s="3" t="str">
        <f>VLOOKUP(G232,'ESO zone constants'!$A$2:$F$998,5,FALSE)</f>
        <v>Wrothgar</v>
      </c>
      <c r="K232" s="3" t="str">
        <f>VLOOKUP(G232,'ESO zone constants'!$A$2:$F$998,6,FALSE)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constants'!$A$2:$B$9998,2,FALSE)</f>
        <v>379</v>
      </c>
      <c r="I233" s="3" t="str">
        <f>VLOOKUP(G233,'ESO zone constants'!$A$2:$F$998,4,FALSE)</f>
        <v>Wrothgar</v>
      </c>
      <c r="J233" s="3" t="str">
        <f>VLOOKUP(G233,'ESO zone constants'!$A$2:$F$998,5,FALSE)</f>
        <v>Wrothgar</v>
      </c>
      <c r="K233" s="3" t="str">
        <f>VLOOKUP(G233,'ESO zone constants'!$A$2:$F$998,6,FALSE)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constants'!$A$2:$B$9998,2,FALSE)</f>
        <v>379</v>
      </c>
      <c r="I234" s="3" t="str">
        <f>VLOOKUP(G234,'ESO zone constants'!$A$2:$F$998,4,FALSE)</f>
        <v>Wrothgar</v>
      </c>
      <c r="J234" s="3" t="str">
        <f>VLOOKUP(G234,'ESO zone constants'!$A$2:$F$998,5,FALSE)</f>
        <v>Wrothgar</v>
      </c>
      <c r="K234" s="3" t="str">
        <f>VLOOKUP(G234,'ESO zone constants'!$A$2:$F$998,6,FALSE)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constants'!$A$2:$B$9998,2,FALSE)</f>
        <v>379</v>
      </c>
      <c r="I235" s="3" t="str">
        <f>VLOOKUP(G235,'ESO zone constants'!$A$2:$F$998,4,FALSE)</f>
        <v>Wrothgar</v>
      </c>
      <c r="J235" s="3" t="str">
        <f>VLOOKUP(G235,'ESO zone constants'!$A$2:$F$998,5,FALSE)</f>
        <v>Wrothgar</v>
      </c>
      <c r="K235" s="3" t="str">
        <f>VLOOKUP(G235,'ESO zone constants'!$A$2:$F$998,6,FALSE)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constants'!$A$2:$B$9998,2,FALSE)</f>
        <v>379</v>
      </c>
      <c r="I236" s="3" t="str">
        <f>VLOOKUP(G236,'ESO zone constants'!$A$2:$F$998,4,FALSE)</f>
        <v>Wrothgar</v>
      </c>
      <c r="J236" s="3" t="str">
        <f>VLOOKUP(G236,'ESO zone constants'!$A$2:$F$998,5,FALSE)</f>
        <v>Wrothgar</v>
      </c>
      <c r="K236" s="3" t="str">
        <f>VLOOKUP(G236,'ESO zone constants'!$A$2:$F$998,6,FALSE)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constants'!$A$2:$B$9998,2,FALSE)</f>
        <v>379</v>
      </c>
      <c r="I237" s="3" t="str">
        <f>VLOOKUP(G237,'ESO zone constants'!$A$2:$F$998,4,FALSE)</f>
        <v>Wrothgar</v>
      </c>
      <c r="J237" s="3" t="str">
        <f>VLOOKUP(G237,'ESO zone constants'!$A$2:$F$998,5,FALSE)</f>
        <v>Wrothgar</v>
      </c>
      <c r="K237" s="3" t="str">
        <f>VLOOKUP(G237,'ESO zone constants'!$A$2:$F$998,6,FALSE)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constants'!$A$2:$B$9998,2,FALSE)</f>
        <v>379</v>
      </c>
      <c r="I238" s="3" t="str">
        <f>VLOOKUP(G238,'ESO zone constants'!$A$2:$F$998,4,FALSE)</f>
        <v>Wrothgar</v>
      </c>
      <c r="J238" s="3" t="str">
        <f>VLOOKUP(G238,'ESO zone constants'!$A$2:$F$998,5,FALSE)</f>
        <v>Wrothgar</v>
      </c>
      <c r="K238" s="3" t="str">
        <f>VLOOKUP(G238,'ESO zone constants'!$A$2:$F$998,6,FALSE)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constants'!$A$2:$B$9998,2,FALSE)</f>
        <v>#N/A</v>
      </c>
      <c r="I239" s="3" t="e">
        <f>VLOOKUP(G239,'ESO zone constants'!$A$2:$F$998,4,FALSE)</f>
        <v>#N/A</v>
      </c>
      <c r="J239" s="3" t="e">
        <f>VLOOKUP(G239,'ESO zone constants'!$A$2:$F$998,5,FALSE)</f>
        <v>#N/A</v>
      </c>
      <c r="K239" s="3" t="e">
        <f>VLOOKUP(G239,'ESO zone constants'!$A$2:$F$998,6,FALSE)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constants'!$A$2:$B$9998,2,FALSE)</f>
        <v>379</v>
      </c>
      <c r="I240" s="3" t="str">
        <f>VLOOKUP(G240,'ESO zone constants'!$A$2:$F$998,4,FALSE)</f>
        <v>Wrothgar</v>
      </c>
      <c r="J240" s="3" t="str">
        <f>VLOOKUP(G240,'ESO zone constants'!$A$2:$F$998,5,FALSE)</f>
        <v>Wrothgar</v>
      </c>
      <c r="K240" s="3" t="str">
        <f>VLOOKUP(G240,'ESO zone constants'!$A$2:$F$998,6,FALSE)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constants'!$A$2:$B$9998,2,FALSE)</f>
        <v>379</v>
      </c>
      <c r="I241" s="3" t="str">
        <f>VLOOKUP(G241,'ESO zone constants'!$A$2:$F$998,4,FALSE)</f>
        <v>Wrothgar</v>
      </c>
      <c r="J241" s="3" t="str">
        <f>VLOOKUP(G241,'ESO zone constants'!$A$2:$F$998,5,FALSE)</f>
        <v>Wrothgar</v>
      </c>
      <c r="K241" s="3" t="str">
        <f>VLOOKUP(G241,'ESO zone constants'!$A$2:$F$998,6,FALSE)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constants'!$A$2:$B$9998,2,FALSE)</f>
        <v>447</v>
      </c>
      <c r="I242" s="3" t="str">
        <f>VLOOKUP(G242,'ESO zone constants'!$A$2:$F$998,4,FALSE)</f>
        <v>Die Goldküste</v>
      </c>
      <c r="J242" s="3" t="str">
        <f>VLOOKUP(G242,'ESO zone constants'!$A$2:$F$998,5,FALSE)</f>
        <v>Gold Coast</v>
      </c>
      <c r="K242" s="3" t="str">
        <f>VLOOKUP(G242,'ESO zone constants'!$A$2:$F$998,6,FALSE)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constants'!$A$2:$B$9998,2,FALSE)</f>
        <v>447</v>
      </c>
      <c r="I243" s="3" t="str">
        <f>VLOOKUP(G243,'ESO zone constants'!$A$2:$F$998,4,FALSE)</f>
        <v>Die Goldküste</v>
      </c>
      <c r="J243" s="3" t="str">
        <f>VLOOKUP(G243,'ESO zone constants'!$A$2:$F$998,5,FALSE)</f>
        <v>Gold Coast</v>
      </c>
      <c r="K243" s="3" t="str">
        <f>VLOOKUP(G243,'ESO zone constants'!$A$2:$F$998,6,FALSE)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constants'!$A$2:$B$9998,2,FALSE)</f>
        <v>447</v>
      </c>
      <c r="I244" s="3" t="str">
        <f>VLOOKUP(G244,'ESO zone constants'!$A$2:$F$998,4,FALSE)</f>
        <v>Die Goldküste</v>
      </c>
      <c r="J244" s="3" t="str">
        <f>VLOOKUP(G244,'ESO zone constants'!$A$2:$F$998,5,FALSE)</f>
        <v>Gold Coast</v>
      </c>
      <c r="K244" s="3" t="str">
        <f>VLOOKUP(G244,'ESO zone constants'!$A$2:$F$998,6,FALSE)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constants'!$A$2:$B$9998,2,FALSE)</f>
        <v>447</v>
      </c>
      <c r="I245" s="3" t="str">
        <f>VLOOKUP(G245,'ESO zone constants'!$A$2:$F$998,4,FALSE)</f>
        <v>Die Goldküste</v>
      </c>
      <c r="J245" s="3" t="str">
        <f>VLOOKUP(G245,'ESO zone constants'!$A$2:$F$998,5,FALSE)</f>
        <v>Gold Coast</v>
      </c>
      <c r="K245" s="3" t="str">
        <f>VLOOKUP(G245,'ESO zone constants'!$A$2:$F$998,6,FALSE)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constants'!$A$2:$B$9998,2,FALSE)</f>
        <v>441</v>
      </c>
      <c r="I246" s="3" t="str">
        <f>VLOOKUP(G246,'ESO zone constants'!$A$2:$F$998,4,FALSE)</f>
        <v>Hews Fluch</v>
      </c>
      <c r="J246" s="3" t="str">
        <f>VLOOKUP(G246,'ESO zone constants'!$A$2:$F$998,5,FALSE)</f>
        <v>Hew's Bane</v>
      </c>
      <c r="K246" s="3" t="str">
        <f>VLOOKUP(G246,'ESO zone constants'!$A$2:$F$998,6,FALSE)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constants'!$A$2:$B$9998,2,FALSE)</f>
        <v>441</v>
      </c>
      <c r="I247" s="3" t="str">
        <f>VLOOKUP(G247,'ESO zone constants'!$A$2:$F$998,4,FALSE)</f>
        <v>Hews Fluch</v>
      </c>
      <c r="J247" s="3" t="str">
        <f>VLOOKUP(G247,'ESO zone constants'!$A$2:$F$998,5,FALSE)</f>
        <v>Hew's Bane</v>
      </c>
      <c r="K247" s="3" t="str">
        <f>VLOOKUP(G247,'ESO zone constants'!$A$2:$F$998,6,FALSE)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constants'!$A$2:$B$9998,2,FALSE)</f>
        <v>441</v>
      </c>
      <c r="I248" s="3" t="str">
        <f>VLOOKUP(G248,'ESO zone constants'!$A$2:$F$998,4,FALSE)</f>
        <v>Hews Fluch</v>
      </c>
      <c r="J248" s="3" t="str">
        <f>VLOOKUP(G248,'ESO zone constants'!$A$2:$F$998,5,FALSE)</f>
        <v>Hew's Bane</v>
      </c>
      <c r="K248" s="3" t="str">
        <f>VLOOKUP(G248,'ESO zone constants'!$A$2:$F$998,6,FALSE)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constants'!$A$2:$B$9998,2,FALSE)</f>
        <v>179</v>
      </c>
      <c r="I249" s="3" t="str">
        <f>VLOOKUP(G249,'ESO zone constants'!$A$2:$F$998,4,FALSE)</f>
        <v>Schnittermark</v>
      </c>
      <c r="J249" s="3" t="str">
        <f>VLOOKUP(G249,'ESO zone constants'!$A$2:$F$998,5,FALSE)</f>
        <v>Reaper's March</v>
      </c>
      <c r="K249" s="3" t="str">
        <f>VLOOKUP(G249,'ESO zone constants'!$A$2:$F$998,6,FALSE)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constants'!$A$2:$B$9998,2,FALSE)</f>
        <v>#N/A</v>
      </c>
      <c r="I250" s="3" t="e">
        <f>VLOOKUP(G250,'ESO zone constants'!$A$2:$F$998,4,FALSE)</f>
        <v>#N/A</v>
      </c>
      <c r="J250" s="3" t="e">
        <f>VLOOKUP(G250,'ESO zone constants'!$A$2:$F$998,5,FALSE)</f>
        <v>#N/A</v>
      </c>
      <c r="K250" s="3" t="e">
        <f>VLOOKUP(G250,'ESO zone constants'!$A$2:$F$998,6,FALSE)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constants'!$A$2:$B$9998,2,FALSE)</f>
        <v>19</v>
      </c>
      <c r="I251" s="3" t="str">
        <f>VLOOKUP(G251,'ESO zone constants'!$A$2:$F$998,4,FALSE)</f>
        <v>Schattenfenn</v>
      </c>
      <c r="J251" s="3" t="str">
        <f>VLOOKUP(G251,'ESO zone constants'!$A$2:$F$998,5,FALSE)</f>
        <v>Shadowfen</v>
      </c>
      <c r="K251" s="3" t="str">
        <f>VLOOKUP(G251,'ESO zone constants'!$A$2:$F$998,6,FALSE)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constants'!$A$2:$B$9998,2,FALSE)</f>
        <v>19</v>
      </c>
      <c r="I252" s="3" t="str">
        <f>VLOOKUP(G252,'ESO zone constants'!$A$2:$F$998,4,FALSE)</f>
        <v>Schattenfenn</v>
      </c>
      <c r="J252" s="3" t="str">
        <f>VLOOKUP(G252,'ESO zone constants'!$A$2:$F$998,5,FALSE)</f>
        <v>Shadowfen</v>
      </c>
      <c r="K252" s="3" t="str">
        <f>VLOOKUP(G252,'ESO zone constants'!$A$2:$F$998,6,FALSE)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constants'!$A$2:$B$9998,2,FALSE)</f>
        <v>178</v>
      </c>
      <c r="I253" s="3" t="str">
        <f>VLOOKUP(G253,'ESO zone constants'!$A$2:$F$998,4,FALSE)</f>
        <v>Auridon</v>
      </c>
      <c r="J253" s="3" t="str">
        <f>VLOOKUP(G253,'ESO zone constants'!$A$2:$F$998,5,FALSE)</f>
        <v>Auridon</v>
      </c>
      <c r="K253" s="3" t="str">
        <f>VLOOKUP(G253,'ESO zone constants'!$A$2:$F$998,6,FALSE)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constants'!$A$2:$B$9998,2,FALSE)</f>
        <v>4</v>
      </c>
      <c r="I254" s="3" t="str">
        <f>VLOOKUP(G254,'ESO zone constants'!$A$2:$F$998,4,FALSE)</f>
        <v>Sturmhafen</v>
      </c>
      <c r="J254" s="3" t="str">
        <f>VLOOKUP(G254,'ESO zone constants'!$A$2:$F$998,5,FALSE)</f>
        <v>Stormhaven</v>
      </c>
      <c r="K254" s="3" t="str">
        <f>VLOOKUP(G254,'ESO zone constants'!$A$2:$F$998,6,FALSE)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constants'!$A$2:$B$9998,2,FALSE)</f>
        <v>10</v>
      </c>
      <c r="I255" s="3" t="str">
        <f>VLOOKUP(G255,'ESO zone constants'!$A$2:$F$998,4,FALSE)</f>
        <v>Deshaan</v>
      </c>
      <c r="J255" s="3" t="str">
        <f>VLOOKUP(G255,'ESO zone constants'!$A$2:$F$998,5,FALSE)</f>
        <v>Deshaan</v>
      </c>
      <c r="K255" s="3" t="str">
        <f>VLOOKUP(G255,'ESO zone constants'!$A$2:$F$998,6,FALSE)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constants'!$A$2:$B$9998,2,FALSE)</f>
        <v>180</v>
      </c>
      <c r="I256" s="3" t="str">
        <f>VLOOKUP(G256,'ESO zone constants'!$A$2:$F$998,4,FALSE)</f>
        <v>Grahtwald</v>
      </c>
      <c r="J256" s="3" t="str">
        <f>VLOOKUP(G256,'ESO zone constants'!$A$2:$F$998,5,FALSE)</f>
        <v>Grahtwood</v>
      </c>
      <c r="K256" s="3" t="str">
        <f>VLOOKUP(G256,'ESO zone constants'!$A$2:$F$998,6,FALSE)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constants'!$A$2:$B$9998,2,FALSE)</f>
        <v>9</v>
      </c>
      <c r="I257" s="3" t="str">
        <f>VLOOKUP(G257,'ESO zone constants'!$A$2:$F$998,4,FALSE)</f>
        <v>Steinfälle</v>
      </c>
      <c r="J257" s="3" t="str">
        <f>VLOOKUP(G257,'ESO zone constants'!$A$2:$F$998,5,FALSE)</f>
        <v>Stonefalls</v>
      </c>
      <c r="K257" s="3" t="str">
        <f>VLOOKUP(G257,'ESO zone constants'!$A$2:$F$998,6,FALSE)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constants'!$A$2:$B$9998,2,FALSE)</f>
        <v>2</v>
      </c>
      <c r="I258" s="3" t="str">
        <f>VLOOKUP(G258,'ESO zone constants'!$A$2:$F$998,4,FALSE)</f>
        <v>Glenumbra</v>
      </c>
      <c r="J258" s="3" t="str">
        <f>VLOOKUP(G258,'ESO zone constants'!$A$2:$F$998,5,FALSE)</f>
        <v>Glenumbra</v>
      </c>
      <c r="K258" s="3" t="str">
        <f>VLOOKUP(G258,'ESO zone constants'!$A$2:$F$998,6,FALSE)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constants'!$A$2:$B$9998,2,FALSE)</f>
        <v>18</v>
      </c>
      <c r="I259" s="3" t="str">
        <f>VLOOKUP(G259,'ESO zone constants'!$A$2:$F$998,4,FALSE)</f>
        <v>Grünschatten</v>
      </c>
      <c r="J259" s="3" t="str">
        <f>VLOOKUP(G259,'ESO zone constants'!$A$2:$F$998,5,FALSE)</f>
        <v>Greenshade</v>
      </c>
      <c r="K259" s="3" t="str">
        <f>VLOOKUP(G259,'ESO zone constants'!$A$2:$F$998,6,FALSE)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constants'!$A$2:$B$9998,2,FALSE)</f>
        <v>5</v>
      </c>
      <c r="I260" s="3" t="str">
        <f>VLOOKUP(G260,'ESO zone constants'!$A$2:$F$998,4,FALSE)</f>
        <v>Kluftspitze</v>
      </c>
      <c r="J260" s="3" t="str">
        <f>VLOOKUP(G260,'ESO zone constants'!$A$2:$F$998,5,FALSE)</f>
        <v>Rivenspire</v>
      </c>
      <c r="K260" s="3" t="str">
        <f>VLOOKUP(G260,'ESO zone constants'!$A$2:$F$998,6,FALSE)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constants'!$A$2:$B$9998,2,FALSE)</f>
        <v>499</v>
      </c>
      <c r="I261" s="3" t="str">
        <f>VLOOKUP(G261,'ESO zone constants'!$A$2:$F$998,4,FALSE)</f>
        <v>Kargstein</v>
      </c>
      <c r="J261" s="3" t="str">
        <f>VLOOKUP(G261,'ESO zone constants'!$A$2:$F$998,5,FALSE)</f>
        <v>Craglorn</v>
      </c>
      <c r="K261" s="3" t="str">
        <f>VLOOKUP(G261,'ESO zone constants'!$A$2:$F$998,6,FALSE)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constants'!$A$2:$B$9998,2,FALSE)</f>
        <v>#N/A</v>
      </c>
      <c r="I262" s="3" t="e">
        <f>VLOOKUP(G262,'ESO zone constants'!$A$2:$F$998,4,FALSE)</f>
        <v>#N/A</v>
      </c>
      <c r="J262" s="3" t="e">
        <f>VLOOKUP(G262,'ESO zone constants'!$A$2:$F$998,5,FALSE)</f>
        <v>#N/A</v>
      </c>
      <c r="K262" s="3" t="e">
        <f>VLOOKUP(G262,'ESO zone constants'!$A$2:$F$998,6,FALSE)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constants'!$A$2:$B$9998,2,FALSE)</f>
        <v>466</v>
      </c>
      <c r="I263" s="3" t="str">
        <f>VLOOKUP(G263,'ESO zone constants'!$A$2:$F$998,4,FALSE)</f>
        <v>Vvardenfell</v>
      </c>
      <c r="J263" s="3" t="str">
        <f>VLOOKUP(G263,'ESO zone constants'!$A$2:$F$998,5,FALSE)</f>
        <v>Vvardenfell</v>
      </c>
      <c r="K263" s="3" t="str">
        <f>VLOOKUP(G263,'ESO zone constants'!$A$2:$F$998,6,FALSE)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constants'!$A$2:$B$9998,2,FALSE)</f>
        <v>466</v>
      </c>
      <c r="I264" s="3" t="str">
        <f>VLOOKUP(G264,'ESO zone constants'!$A$2:$F$998,4,FALSE)</f>
        <v>Vvardenfell</v>
      </c>
      <c r="J264" s="3" t="str">
        <f>VLOOKUP(G264,'ESO zone constants'!$A$2:$F$998,5,FALSE)</f>
        <v>Vvardenfell</v>
      </c>
      <c r="K264" s="3" t="str">
        <f>VLOOKUP(G264,'ESO zone constants'!$A$2:$F$998,6,FALSE)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constants'!$A$2:$B$9998,2,FALSE)</f>
        <v>466</v>
      </c>
      <c r="I265" s="3" t="str">
        <f>VLOOKUP(G265,'ESO zone constants'!$A$2:$F$998,4,FALSE)</f>
        <v>Vvardenfell</v>
      </c>
      <c r="J265" s="3" t="str">
        <f>VLOOKUP(G265,'ESO zone constants'!$A$2:$F$998,5,FALSE)</f>
        <v>Vvardenfell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constants'!$A$2:$B$9998,2,FALSE)</f>
        <v>466</v>
      </c>
      <c r="I266" s="3" t="str">
        <f>VLOOKUP(G266,'ESO zone constants'!$A$2:$F$998,4,FALSE)</f>
        <v>Vvardenfell</v>
      </c>
      <c r="J266" s="3" t="str">
        <f>VLOOKUP(G266,'ESO zone constants'!$A$2:$F$998,5,FALSE)</f>
        <v>Vvardenfell</v>
      </c>
      <c r="K266" s="3" t="str">
        <f>VLOOKUP(G266,'ESO zone constants'!$A$2:$F$998,6,FALSE)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constants'!$A$2:$B$9998,2,FALSE)</f>
        <v>466</v>
      </c>
      <c r="I267" s="3" t="str">
        <f>VLOOKUP(G267,'ESO zone constants'!$A$2:$F$998,4,FALSE)</f>
        <v>Vvardenfell</v>
      </c>
      <c r="J267" s="3" t="str">
        <f>VLOOKUP(G267,'ESO zone constants'!$A$2:$F$998,5,FALSE)</f>
        <v>Vvardenfell</v>
      </c>
      <c r="K267" s="3" t="str">
        <f>VLOOKUP(G267,'ESO zone constants'!$A$2:$F$998,6,FALSE)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constants'!$A$2:$B$9998,2,FALSE)</f>
        <v>466</v>
      </c>
      <c r="I268" s="3" t="str">
        <f>VLOOKUP(G268,'ESO zone constants'!$A$2:$F$998,4,FALSE)</f>
        <v>Vvardenfell</v>
      </c>
      <c r="J268" s="3" t="str">
        <f>VLOOKUP(G268,'ESO zone constants'!$A$2:$F$998,5,FALSE)</f>
        <v>Vvardenfell</v>
      </c>
      <c r="K268" s="3" t="str">
        <f>VLOOKUP(G268,'ESO zone constants'!$A$2:$F$998,6,FALSE)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constants'!$A$2:$B$9998,2,FALSE)</f>
        <v>466</v>
      </c>
      <c r="I269" s="3" t="str">
        <f>VLOOKUP(G269,'ESO zone constants'!$A$2:$F$998,4,FALSE)</f>
        <v>Vvardenfell</v>
      </c>
      <c r="J269" s="3" t="str">
        <f>VLOOKUP(G269,'ESO zone constants'!$A$2:$F$998,5,FALSE)</f>
        <v>Vvardenfell</v>
      </c>
      <c r="K269" s="3" t="str">
        <f>VLOOKUP(G269,'ESO zone constants'!$A$2:$F$998,6,FALSE)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constants'!$A$2:$B$9998,2,FALSE)</f>
        <v>466</v>
      </c>
      <c r="I270" s="3" t="str">
        <f>VLOOKUP(G270,'ESO zone constants'!$A$2:$F$998,4,FALSE)</f>
        <v>Vvardenfell</v>
      </c>
      <c r="J270" s="3" t="str">
        <f>VLOOKUP(G270,'ESO zone constants'!$A$2:$F$998,5,FALSE)</f>
        <v>Vvardenfell</v>
      </c>
      <c r="K270" s="3" t="str">
        <f>VLOOKUP(G270,'ESO zone constants'!$A$2:$F$998,6,FALSE)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constants'!$A$2:$B$9998,2,FALSE)</f>
        <v>466</v>
      </c>
      <c r="I271" s="3" t="str">
        <f>VLOOKUP(G271,'ESO zone constants'!$A$2:$F$998,4,FALSE)</f>
        <v>Vvardenfell</v>
      </c>
      <c r="J271" s="3" t="str">
        <f>VLOOKUP(G271,'ESO zone constants'!$A$2:$F$998,5,FALSE)</f>
        <v>Vvardenfell</v>
      </c>
      <c r="K271" s="3" t="str">
        <f>VLOOKUP(G271,'ESO zone constants'!$A$2:$F$998,6,FALSE)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constants'!$A$2:$B$9998,2,FALSE)</f>
        <v>466</v>
      </c>
      <c r="I272" s="3" t="str">
        <f>VLOOKUP(G272,'ESO zone constants'!$A$2:$F$998,4,FALSE)</f>
        <v>Vvardenfell</v>
      </c>
      <c r="J272" s="3" t="str">
        <f>VLOOKUP(G272,'ESO zone constants'!$A$2:$F$998,5,FALSE)</f>
        <v>Vvardenfell</v>
      </c>
      <c r="K272" s="3" t="str">
        <f>VLOOKUP(G272,'ESO zone constants'!$A$2:$F$998,6,FALSE)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constants'!$A$2:$B$9998,2,FALSE)</f>
        <v>466</v>
      </c>
      <c r="I273" s="3" t="str">
        <f>VLOOKUP(G273,'ESO zone constants'!$A$2:$F$998,4,FALSE)</f>
        <v>Vvardenfell</v>
      </c>
      <c r="J273" s="3" t="str">
        <f>VLOOKUP(G273,'ESO zone constants'!$A$2:$F$998,5,FALSE)</f>
        <v>Vvardenfell</v>
      </c>
      <c r="K273" s="3" t="str">
        <f>VLOOKUP(G273,'ESO zone constants'!$A$2:$F$998,6,FALSE)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constants'!$A$2:$B$9998,2,FALSE)</f>
        <v>#N/A</v>
      </c>
      <c r="I274" s="3" t="e">
        <f>VLOOKUP(G274,'ESO zone constants'!$A$2:$F$998,4,FALSE)</f>
        <v>#N/A</v>
      </c>
      <c r="J274" s="3" t="e">
        <f>VLOOKUP(G274,'ESO zone constants'!$A$2:$F$998,5,FALSE)</f>
        <v>#N/A</v>
      </c>
      <c r="K274" s="3" t="e">
        <f>VLOOKUP(G274,'ESO zone constants'!$A$2:$F$998,6,FALSE)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constants'!$A$2:$B$9998,2,FALSE)</f>
        <v>466</v>
      </c>
      <c r="I275" s="3" t="str">
        <f>VLOOKUP(G275,'ESO zone constants'!$A$2:$F$998,4,FALSE)</f>
        <v>Vvardenfell</v>
      </c>
      <c r="J275" s="3" t="str">
        <f>VLOOKUP(G275,'ESO zone constants'!$A$2:$F$998,5,FALSE)</f>
        <v>Vvardenfell</v>
      </c>
      <c r="K275" s="3" t="str">
        <f>VLOOKUP(G275,'ESO zone constants'!$A$2:$F$998,6,FALSE)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constants'!$A$2:$B$9998,2,FALSE)</f>
        <v>178</v>
      </c>
      <c r="I276" s="3" t="str">
        <f>VLOOKUP(G276,'ESO zone constants'!$A$2:$F$998,4,FALSE)</f>
        <v>Auridon</v>
      </c>
      <c r="J276" s="3" t="str">
        <f>VLOOKUP(G276,'ESO zone constants'!$A$2:$F$998,5,FALSE)</f>
        <v>Auridon</v>
      </c>
      <c r="K276" s="3" t="str">
        <f>VLOOKUP(G276,'ESO zone constants'!$A$2:$F$998,6,FALSE)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constants'!$A$2:$B$9998,2,FALSE)</f>
        <v>17</v>
      </c>
      <c r="I277" s="3" t="str">
        <f>VLOOKUP(G277,'ESO zone constants'!$A$2:$F$998,4,FALSE)</f>
        <v>Die Alik'r-Wüste</v>
      </c>
      <c r="J277" s="3" t="str">
        <f>VLOOKUP(G277,'ESO zone constants'!$A$2:$F$998,5,FALSE)</f>
        <v>Alik'r Desert</v>
      </c>
      <c r="K277" s="3" t="str">
        <f>VLOOKUP(G277,'ESO zone constants'!$A$2:$F$998,6,FALSE)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constants'!$A$2:$B$9998,2,FALSE)</f>
        <v>10</v>
      </c>
      <c r="I278" s="3" t="str">
        <f>VLOOKUP(G278,'ESO zone constants'!$A$2:$F$998,4,FALSE)</f>
        <v>Deshaan</v>
      </c>
      <c r="J278" s="3" t="str">
        <f>VLOOKUP(G278,'ESO zone constants'!$A$2:$F$998,5,FALSE)</f>
        <v>Deshaan</v>
      </c>
      <c r="K278" s="3" t="str">
        <f>VLOOKUP(G278,'ESO zone constants'!$A$2:$F$998,6,FALSE)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constants'!$A$2:$B$9998,2,FALSE)</f>
        <v>178</v>
      </c>
      <c r="I279" s="3" t="str">
        <f>VLOOKUP(G279,'ESO zone constants'!$A$2:$F$998,4,FALSE)</f>
        <v>Auridon</v>
      </c>
      <c r="J279" s="3" t="str">
        <f>VLOOKUP(G279,'ESO zone constants'!$A$2:$F$998,5,FALSE)</f>
        <v>Auridon</v>
      </c>
      <c r="K279" s="3" t="str">
        <f>VLOOKUP(G279,'ESO zone constants'!$A$2:$F$998,6,FALSE)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constants'!$A$2:$B$9998,2,FALSE)</f>
        <v>2</v>
      </c>
      <c r="I280" s="3" t="str">
        <f>VLOOKUP(G280,'ESO zone constants'!$A$2:$F$998,4,FALSE)</f>
        <v>Glenumbra</v>
      </c>
      <c r="J280" s="3" t="str">
        <f>VLOOKUP(G280,'ESO zone constants'!$A$2:$F$998,5,FALSE)</f>
        <v>Glenumbra</v>
      </c>
      <c r="K280" s="3" t="str">
        <f>VLOOKUP(G280,'ESO zone constants'!$A$2:$F$998,6,FALSE)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constants'!$A$2:$B$9998,2,FALSE)</f>
        <v>9</v>
      </c>
      <c r="I281" s="3" t="str">
        <f>VLOOKUP(G281,'ESO zone constants'!$A$2:$F$998,4,FALSE)</f>
        <v>Steinfälle</v>
      </c>
      <c r="J281" s="3" t="str">
        <f>VLOOKUP(G281,'ESO zone constants'!$A$2:$F$998,5,FALSE)</f>
        <v>Stonefalls</v>
      </c>
      <c r="K281" s="3" t="str">
        <f>VLOOKUP(G281,'ESO zone constants'!$A$2:$F$998,6,FALSE)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constants'!$A$2:$B$9998,2,FALSE)</f>
        <v>179</v>
      </c>
      <c r="I282" s="3" t="str">
        <f>VLOOKUP(G282,'ESO zone constants'!$A$2:$F$998,4,FALSE)</f>
        <v>Schnittermark</v>
      </c>
      <c r="J282" s="3" t="str">
        <f>VLOOKUP(G282,'ESO zone constants'!$A$2:$F$998,5,FALSE)</f>
        <v>Reaper's March</v>
      </c>
      <c r="K282" s="3" t="str">
        <f>VLOOKUP(G282,'ESO zone constants'!$A$2:$F$998,6,FALSE)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constants'!$A$2:$B$9998,2,FALSE)</f>
        <v>2</v>
      </c>
      <c r="I283" s="3" t="str">
        <f>VLOOKUP(G283,'ESO zone constants'!$A$2:$F$998,4,FALSE)</f>
        <v>Glenumbra</v>
      </c>
      <c r="J283" s="3" t="str">
        <f>VLOOKUP(G283,'ESO zone constants'!$A$2:$F$998,5,FALSE)</f>
        <v>Glenumbra</v>
      </c>
      <c r="K283" s="3" t="str">
        <f>VLOOKUP(G283,'ESO zone constants'!$A$2:$F$998,6,FALSE)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constants'!$A$2:$B$9998,2,FALSE)</f>
        <v>9</v>
      </c>
      <c r="I284" s="3" t="str">
        <f>VLOOKUP(G284,'ESO zone constants'!$A$2:$F$998,4,FALSE)</f>
        <v>Steinfälle</v>
      </c>
      <c r="J284" s="3" t="str">
        <f>VLOOKUP(G284,'ESO zone constants'!$A$2:$F$998,5,FALSE)</f>
        <v>Stonefalls</v>
      </c>
      <c r="K284" s="3" t="str">
        <f>VLOOKUP(G284,'ESO zone constants'!$A$2:$F$998,6,FALSE)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constants'!$A$2:$B$9998,2,FALSE)</f>
        <v>11</v>
      </c>
      <c r="I285" s="3" t="str">
        <f>VLOOKUP(G285,'ESO zone constants'!$A$2:$F$998,4,FALSE)</f>
        <v>Malabal Tor</v>
      </c>
      <c r="J285" s="3" t="str">
        <f>VLOOKUP(G285,'ESO zone constants'!$A$2:$F$998,5,FALSE)</f>
        <v>Malabal Tor</v>
      </c>
      <c r="K285" s="3" t="str">
        <f>VLOOKUP(G285,'ESO zone constants'!$A$2:$F$998,6,FALSE)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constants'!$A$2:$B$9998,2,FALSE)</f>
        <v>110</v>
      </c>
      <c r="I286" s="3" t="str">
        <f>VLOOKUP(G286,'ESO zone constants'!$A$2:$F$998,4,FALSE)</f>
        <v>Bal Foyen</v>
      </c>
      <c r="J286" s="3" t="str">
        <f>VLOOKUP(G286,'ESO zone constants'!$A$2:$F$998,5,FALSE)</f>
        <v>Bal Foyen</v>
      </c>
      <c r="K286" s="3" t="str">
        <f>VLOOKUP(G286,'ESO zone constants'!$A$2:$F$998,6,FALSE)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constants'!$A$2:$B$9998,2,FALSE)</f>
        <v>180</v>
      </c>
      <c r="I287" s="3" t="str">
        <f>VLOOKUP(G287,'ESO zone constants'!$A$2:$F$998,4,FALSE)</f>
        <v>Grahtwald</v>
      </c>
      <c r="J287" s="3" t="str">
        <f>VLOOKUP(G287,'ESO zone constants'!$A$2:$F$998,5,FALSE)</f>
        <v>Grahtwood</v>
      </c>
      <c r="K287" s="3" t="str">
        <f>VLOOKUP(G287,'ESO zone constants'!$A$2:$F$998,6,FALSE)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constants'!$A$2:$B$9998,2,FALSE)</f>
        <v>2</v>
      </c>
      <c r="I288" s="3" t="str">
        <f>VLOOKUP(G288,'ESO zone constants'!$A$2:$F$998,4,FALSE)</f>
        <v>Glenumbra</v>
      </c>
      <c r="J288" s="3" t="str">
        <f>VLOOKUP(G288,'ESO zone constants'!$A$2:$F$998,5,FALSE)</f>
        <v>Glenumbra</v>
      </c>
      <c r="K288" s="3" t="str">
        <f>VLOOKUP(G288,'ESO zone constants'!$A$2:$F$998,6,FALSE)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constants'!$A$2:$B$9998,2,FALSE)</f>
        <v>9</v>
      </c>
      <c r="I289" s="3" t="str">
        <f>VLOOKUP(G289,'ESO zone constants'!$A$2:$F$998,4,FALSE)</f>
        <v>Steinfälle</v>
      </c>
      <c r="J289" s="3" t="str">
        <f>VLOOKUP(G289,'ESO zone constants'!$A$2:$F$998,5,FALSE)</f>
        <v>Stonefalls</v>
      </c>
      <c r="K289" s="3" t="str">
        <f>VLOOKUP(G289,'ESO zone constants'!$A$2:$F$998,6,FALSE)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constants'!$A$2:$B$9998,2,FALSE)</f>
        <v>11</v>
      </c>
      <c r="I290" s="3" t="str">
        <f>VLOOKUP(G290,'ESO zone constants'!$A$2:$F$998,4,FALSE)</f>
        <v>Malabal Tor</v>
      </c>
      <c r="J290" s="3" t="str">
        <f>VLOOKUP(G290,'ESO zone constants'!$A$2:$F$998,5,FALSE)</f>
        <v>Malabal Tor</v>
      </c>
      <c r="K290" s="3" t="str">
        <f>VLOOKUP(G290,'ESO zone constants'!$A$2:$F$998,6,FALSE)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constants'!$A$2:$B$9998,2,FALSE)</f>
        <v>306</v>
      </c>
      <c r="I291" s="3" t="str">
        <f>VLOOKUP(G291,'ESO zone constants'!$A$2:$F$998,4,FALSE)</f>
        <v>Khenarthis Rast</v>
      </c>
      <c r="J291" s="3" t="str">
        <f>VLOOKUP(G291,'ESO zone constants'!$A$2:$F$998,5,FALSE)</f>
        <v>Khenarthi's Roost</v>
      </c>
      <c r="K291" s="3" t="str">
        <f>VLOOKUP(G291,'ESO zone constants'!$A$2:$F$998,6,FALSE)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constants'!$A$2:$B$9998,2,FALSE)</f>
        <v>16</v>
      </c>
      <c r="I292" s="3" t="str">
        <f>VLOOKUP(G292,'ESO zone constants'!$A$2:$F$998,4,FALSE)</f>
        <v>Rift</v>
      </c>
      <c r="J292" s="3" t="str">
        <f>VLOOKUP(G292,'ESO zone constants'!$A$2:$F$998,5,FALSE)</f>
        <v>The Rift</v>
      </c>
      <c r="K292" s="3" t="str">
        <f>VLOOKUP(G292,'ESO zone constants'!$A$2:$F$998,6,FALSE)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constants'!$A$2:$B$9998,2,FALSE)</f>
        <v>4</v>
      </c>
      <c r="I293" s="3" t="str">
        <f>VLOOKUP(G293,'ESO zone constants'!$A$2:$F$998,4,FALSE)</f>
        <v>Sturmhafen</v>
      </c>
      <c r="J293" s="3" t="str">
        <f>VLOOKUP(G293,'ESO zone constants'!$A$2:$F$998,5,FALSE)</f>
        <v>Stormhaven</v>
      </c>
      <c r="K293" s="3" t="str">
        <f>VLOOKUP(G293,'ESO zone constants'!$A$2:$F$998,6,FALSE)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constants'!$A$2:$B$9998,2,FALSE)</f>
        <v>14</v>
      </c>
      <c r="I294" s="3" t="str">
        <f>VLOOKUP(G294,'ESO zone constants'!$A$2:$F$998,4,FALSE)</f>
        <v>Bangkorai</v>
      </c>
      <c r="J294" s="3" t="str">
        <f>VLOOKUP(G294,'ESO zone constants'!$A$2:$F$998,5,FALSE)</f>
        <v>Bangkorai</v>
      </c>
      <c r="K294" s="3" t="str">
        <f>VLOOKUP(G294,'ESO zone constants'!$A$2:$F$998,6,FALSE)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constants'!$A$2:$B$9998,2,FALSE)</f>
        <v>18</v>
      </c>
      <c r="I295" s="3" t="str">
        <f>VLOOKUP(G295,'ESO zone constants'!$A$2:$F$998,4,FALSE)</f>
        <v>Grünschatten</v>
      </c>
      <c r="J295" s="3" t="str">
        <f>VLOOKUP(G295,'ESO zone constants'!$A$2:$F$998,5,FALSE)</f>
        <v>Greenshade</v>
      </c>
      <c r="K295" s="3" t="str">
        <f>VLOOKUP(G295,'ESO zone constants'!$A$2:$F$998,6,FALSE)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constants'!$A$2:$B$9998,2,FALSE)</f>
        <v>19</v>
      </c>
      <c r="I296" s="3" t="str">
        <f>VLOOKUP(G296,'ESO zone constants'!$A$2:$F$998,4,FALSE)</f>
        <v>Schattenfenn</v>
      </c>
      <c r="J296" s="3" t="str">
        <f>VLOOKUP(G296,'ESO zone constants'!$A$2:$F$998,5,FALSE)</f>
        <v>Shadowfen</v>
      </c>
      <c r="K296" s="3" t="str">
        <f>VLOOKUP(G296,'ESO zone constants'!$A$2:$F$998,6,FALSE)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constants'!$A$2:$B$9998,2,FALSE)</f>
        <v>18</v>
      </c>
      <c r="I297" s="3" t="str">
        <f>VLOOKUP(G297,'ESO zone constants'!$A$2:$F$998,4,FALSE)</f>
        <v>Grünschatten</v>
      </c>
      <c r="J297" s="3" t="str">
        <f>VLOOKUP(G297,'ESO zone constants'!$A$2:$F$998,5,FALSE)</f>
        <v>Greenshade</v>
      </c>
      <c r="K297" s="3" t="str">
        <f>VLOOKUP(G297,'ESO zone constants'!$A$2:$F$998,6,FALSE)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constants'!$A$2:$B$9998,2,FALSE)</f>
        <v>5</v>
      </c>
      <c r="I298" s="3" t="str">
        <f>VLOOKUP(G298,'ESO zone constants'!$A$2:$F$998,4,FALSE)</f>
        <v>Kluftspitze</v>
      </c>
      <c r="J298" s="3" t="str">
        <f>VLOOKUP(G298,'ESO zone constants'!$A$2:$F$998,5,FALSE)</f>
        <v>Rivenspire</v>
      </c>
      <c r="K298" s="3" t="str">
        <f>VLOOKUP(G298,'ESO zone constants'!$A$2:$F$998,6,FALSE)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constants'!$A$2:$B$9998,2,FALSE)</f>
        <v>19</v>
      </c>
      <c r="I299" s="3" t="str">
        <f>VLOOKUP(G299,'ESO zone constants'!$A$2:$F$998,4,FALSE)</f>
        <v>Schattenfenn</v>
      </c>
      <c r="J299" s="3" t="str">
        <f>VLOOKUP(G299,'ESO zone constants'!$A$2:$F$998,5,FALSE)</f>
        <v>Shadowfen</v>
      </c>
      <c r="K299" s="3" t="str">
        <f>VLOOKUP(G299,'ESO zone constants'!$A$2:$F$998,6,FALSE)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constants'!$A$2:$B$9998,2,FALSE)</f>
        <v>10</v>
      </c>
      <c r="I300" s="3" t="str">
        <f>VLOOKUP(G300,'ESO zone constants'!$A$2:$F$998,4,FALSE)</f>
        <v>Deshaan</v>
      </c>
      <c r="J300" s="3" t="str">
        <f>VLOOKUP(G300,'ESO zone constants'!$A$2:$F$998,5,FALSE)</f>
        <v>Deshaan</v>
      </c>
      <c r="K300" s="3" t="str">
        <f>VLOOKUP(G300,'ESO zone constants'!$A$2:$F$998,6,FALSE)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constants'!$A$2:$B$9998,2,FALSE)</f>
        <v>499</v>
      </c>
      <c r="I301" s="3" t="str">
        <f>VLOOKUP(G301,'ESO zone constants'!$A$2:$F$998,4,FALSE)</f>
        <v>Kargstein</v>
      </c>
      <c r="J301" s="3" t="str">
        <f>VLOOKUP(G301,'ESO zone constants'!$A$2:$F$998,5,FALSE)</f>
        <v>Craglorn</v>
      </c>
      <c r="K301" s="3" t="str">
        <f>VLOOKUP(G301,'ESO zone constants'!$A$2:$F$998,6,FALSE)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constants'!$A$2:$B$9998,2,FALSE)</f>
        <v>179</v>
      </c>
      <c r="I302" s="3" t="str">
        <f>VLOOKUP(G302,'ESO zone constants'!$A$2:$F$998,4,FALSE)</f>
        <v>Schnittermark</v>
      </c>
      <c r="J302" s="3" t="str">
        <f>VLOOKUP(G302,'ESO zone constants'!$A$2:$F$998,5,FALSE)</f>
        <v>Reaper's March</v>
      </c>
      <c r="K302" s="3" t="str">
        <f>VLOOKUP(G302,'ESO zone constants'!$A$2:$F$998,6,FALSE)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constants'!$A$2:$B$9998,2,FALSE)</f>
        <v>15</v>
      </c>
      <c r="I303" s="3" t="str">
        <f>VLOOKUP(G303,'ESO zone constants'!$A$2:$F$998,4,FALSE)</f>
        <v>Ostmarsch</v>
      </c>
      <c r="J303" s="3" t="str">
        <f>VLOOKUP(G303,'ESO zone constants'!$A$2:$F$998,5,FALSE)</f>
        <v>Eastmarch</v>
      </c>
      <c r="K303" s="3" t="str">
        <f>VLOOKUP(G303,'ESO zone constants'!$A$2:$F$998,6,FALSE)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constants'!$A$2:$B$9998,2,FALSE)</f>
        <v>14</v>
      </c>
      <c r="I304" s="3" t="str">
        <f>VLOOKUP(G304,'ESO zone constants'!$A$2:$F$998,4,FALSE)</f>
        <v>Bangkorai</v>
      </c>
      <c r="J304" s="3" t="str">
        <f>VLOOKUP(G304,'ESO zone constants'!$A$2:$F$998,5,FALSE)</f>
        <v>Bangkorai</v>
      </c>
      <c r="K304" s="3" t="str">
        <f>VLOOKUP(G304,'ESO zone constants'!$A$2:$F$998,6,FALSE)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constants'!$A$2:$B$9998,2,FALSE)</f>
        <v>17</v>
      </c>
      <c r="I305" s="3" t="str">
        <f>VLOOKUP(G305,'ESO zone constants'!$A$2:$F$998,4,FALSE)</f>
        <v>Die Alik'r-Wüste</v>
      </c>
      <c r="J305" s="3" t="str">
        <f>VLOOKUP(G305,'ESO zone constants'!$A$2:$F$998,5,FALSE)</f>
        <v>Alik'r Desert</v>
      </c>
      <c r="K305" s="3" t="str">
        <f>VLOOKUP(G305,'ESO zone constants'!$A$2:$F$998,6,FALSE)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constants'!$A$2:$B$9998,2,FALSE)</f>
        <v>178</v>
      </c>
      <c r="I306" s="3" t="str">
        <f>VLOOKUP(G306,'ESO zone constants'!$A$2:$F$998,4,FALSE)</f>
        <v>Auridon</v>
      </c>
      <c r="J306" s="3" t="str">
        <f>VLOOKUP(G306,'ESO zone constants'!$A$2:$F$998,5,FALSE)</f>
        <v>Auridon</v>
      </c>
      <c r="K306" s="3" t="str">
        <f>VLOOKUP(G306,'ESO zone constants'!$A$2:$F$998,6,FALSE)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constants'!$A$2:$B$9998,2,FALSE)</f>
        <v>19</v>
      </c>
      <c r="I307" s="3" t="str">
        <f>VLOOKUP(G307,'ESO zone constants'!$A$2:$F$998,4,FALSE)</f>
        <v>Schattenfenn</v>
      </c>
      <c r="J307" s="3" t="str">
        <f>VLOOKUP(G307,'ESO zone constants'!$A$2:$F$998,5,FALSE)</f>
        <v>Shadowfen</v>
      </c>
      <c r="K307" s="3" t="str">
        <f>VLOOKUP(G307,'ESO zone constants'!$A$2:$F$998,6,FALSE)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constants'!$A$2:$B$9998,2,FALSE)</f>
        <v>180</v>
      </c>
      <c r="I308" s="3" t="str">
        <f>VLOOKUP(G308,'ESO zone constants'!$A$2:$F$998,4,FALSE)</f>
        <v>Grahtwald</v>
      </c>
      <c r="J308" s="3" t="str">
        <f>VLOOKUP(G308,'ESO zone constants'!$A$2:$F$998,5,FALSE)</f>
        <v>Grahtwood</v>
      </c>
      <c r="K308" s="3" t="str">
        <f>VLOOKUP(G308,'ESO zone constants'!$A$2:$F$998,6,FALSE)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constants'!$A$2:$B$9998,2,FALSE)</f>
        <v>4</v>
      </c>
      <c r="I309" s="3" t="str">
        <f>VLOOKUP(G309,'ESO zone constants'!$A$2:$F$998,4,FALSE)</f>
        <v>Sturmhafen</v>
      </c>
      <c r="J309" s="3" t="str">
        <f>VLOOKUP(G309,'ESO zone constants'!$A$2:$F$998,5,FALSE)</f>
        <v>Stormhaven</v>
      </c>
      <c r="K309" s="3" t="str">
        <f>VLOOKUP(G309,'ESO zone constants'!$A$2:$F$998,6,FALSE)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constants'!$A$2:$B$9998,2,FALSE)</f>
        <v>10</v>
      </c>
      <c r="I310" s="3" t="str">
        <f>VLOOKUP(G310,'ESO zone constants'!$A$2:$F$998,4,FALSE)</f>
        <v>Deshaan</v>
      </c>
      <c r="J310" s="3" t="str">
        <f>VLOOKUP(G310,'ESO zone constants'!$A$2:$F$998,5,FALSE)</f>
        <v>Deshaan</v>
      </c>
      <c r="K310" s="3" t="str">
        <f>VLOOKUP(G310,'ESO zone constants'!$A$2:$F$998,6,FALSE)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constants'!$A$2:$B$9998,2,FALSE)</f>
        <v>179</v>
      </c>
      <c r="I311" s="3" t="str">
        <f>VLOOKUP(G311,'ESO zone constants'!$A$2:$F$998,4,FALSE)</f>
        <v>Schnittermark</v>
      </c>
      <c r="J311" s="3" t="str">
        <f>VLOOKUP(G311,'ESO zone constants'!$A$2:$F$998,5,FALSE)</f>
        <v>Reaper's March</v>
      </c>
      <c r="K311" s="3" t="str">
        <f>VLOOKUP(G311,'ESO zone constants'!$A$2:$F$998,6,FALSE)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constants'!$A$2:$B$9998,2,FALSE)</f>
        <v>179</v>
      </c>
      <c r="I312" s="3" t="str">
        <f>VLOOKUP(G312,'ESO zone constants'!$A$2:$F$998,4,FALSE)</f>
        <v>Schnittermark</v>
      </c>
      <c r="J312" s="3" t="str">
        <f>VLOOKUP(G312,'ESO zone constants'!$A$2:$F$998,5,FALSE)</f>
        <v>Reaper's March</v>
      </c>
      <c r="K312" s="3" t="str">
        <f>VLOOKUP(G312,'ESO zone constants'!$A$2:$F$998,6,FALSE)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constants'!$A$2:$B$9998,2,FALSE)</f>
        <v>16</v>
      </c>
      <c r="I313" s="3" t="str">
        <f>VLOOKUP(G313,'ESO zone constants'!$A$2:$F$998,4,FALSE)</f>
        <v>Rift</v>
      </c>
      <c r="J313" s="3" t="str">
        <f>VLOOKUP(G313,'ESO zone constants'!$A$2:$F$998,5,FALSE)</f>
        <v>The Rift</v>
      </c>
      <c r="K313" s="3" t="str">
        <f>VLOOKUP(G313,'ESO zone constants'!$A$2:$F$998,6,FALSE)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constants'!$A$2:$B$9998,2,FALSE)</f>
        <v>14</v>
      </c>
      <c r="I314" s="3" t="str">
        <f>VLOOKUP(G314,'ESO zone constants'!$A$2:$F$998,4,FALSE)</f>
        <v>Bangkorai</v>
      </c>
      <c r="J314" s="3" t="str">
        <f>VLOOKUP(G314,'ESO zone constants'!$A$2:$F$998,5,FALSE)</f>
        <v>Bangkorai</v>
      </c>
      <c r="K314" s="3" t="str">
        <f>VLOOKUP(G314,'ESO zone constants'!$A$2:$F$998,6,FALSE)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constants'!$A$2:$B$9998,2,FALSE)</f>
        <v>304</v>
      </c>
      <c r="I315" s="3" t="str">
        <f>VLOOKUP(G315,'ESO zone constants'!$A$2:$F$998,4,FALSE)</f>
        <v>Stros M'Kai</v>
      </c>
      <c r="J315" s="3" t="str">
        <f>VLOOKUP(G315,'ESO zone constants'!$A$2:$F$998,5,FALSE)</f>
        <v>Stros M'Kai</v>
      </c>
      <c r="K315" s="3" t="str">
        <f>VLOOKUP(G315,'ESO zone constants'!$A$2:$F$998,6,FALSE)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constants'!$A$2:$B$9998,2,FALSE)</f>
        <v>180</v>
      </c>
      <c r="I316" s="3" t="str">
        <f>VLOOKUP(G316,'ESO zone constants'!$A$2:$F$998,4,FALSE)</f>
        <v>Grahtwald</v>
      </c>
      <c r="J316" s="3" t="str">
        <f>VLOOKUP(G316,'ESO zone constants'!$A$2:$F$998,5,FALSE)</f>
        <v>Grahtwood</v>
      </c>
      <c r="K316" s="3" t="str">
        <f>VLOOKUP(G316,'ESO zone constants'!$A$2:$F$998,6,FALSE)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constants'!$A$2:$B$9998,2,FALSE)</f>
        <v>499</v>
      </c>
      <c r="I317" s="3" t="str">
        <f>VLOOKUP(G317,'ESO zone constants'!$A$2:$F$998,4,FALSE)</f>
        <v>Kargstein</v>
      </c>
      <c r="J317" s="3" t="str">
        <f>VLOOKUP(G317,'ESO zone constants'!$A$2:$F$998,5,FALSE)</f>
        <v>Craglorn</v>
      </c>
      <c r="K317" s="3" t="str">
        <f>VLOOKUP(G317,'ESO zone constants'!$A$2:$F$998,6,FALSE)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constants'!$A$2:$B$9998,2,FALSE)</f>
        <v>499</v>
      </c>
      <c r="I318" s="3" t="str">
        <f>VLOOKUP(G318,'ESO zone constants'!$A$2:$F$998,4,FALSE)</f>
        <v>Kargstein</v>
      </c>
      <c r="J318" s="3" t="str">
        <f>VLOOKUP(G318,'ESO zone constants'!$A$2:$F$998,5,FALSE)</f>
        <v>Craglorn</v>
      </c>
      <c r="K318" s="3" t="str">
        <f>VLOOKUP(G318,'ESO zone constants'!$A$2:$F$998,6,FALSE)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constants'!$A$2:$B$9998,2,FALSE)</f>
        <v>466</v>
      </c>
      <c r="I319" s="3" t="str">
        <f>VLOOKUP(G319,'ESO zone constants'!$A$2:$F$998,4,FALSE)</f>
        <v>Vvardenfell</v>
      </c>
      <c r="J319" s="3" t="str">
        <f>VLOOKUP(G319,'ESO zone constants'!$A$2:$F$998,5,FALSE)</f>
        <v>Vvardenfell</v>
      </c>
      <c r="K319" s="3" t="str">
        <f>VLOOKUP(G319,'ESO zone constants'!$A$2:$F$998,6,FALSE)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constants'!$A$2:$B$9998,2,FALSE)</f>
        <v>466</v>
      </c>
      <c r="I320" s="3" t="str">
        <f>VLOOKUP(G320,'ESO zone constants'!$A$2:$F$998,4,FALSE)</f>
        <v>Vvardenfell</v>
      </c>
      <c r="J320" s="3" t="str">
        <f>VLOOKUP(G320,'ESO zone constants'!$A$2:$F$998,5,FALSE)</f>
        <v>Vvardenfell</v>
      </c>
      <c r="K320" s="3" t="str">
        <f>VLOOKUP(G320,'ESO zone constants'!$A$2:$F$998,6,FALSE)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constants'!$A$2:$B$9998,2,FALSE)</f>
        <v>466</v>
      </c>
      <c r="I321" s="3" t="str">
        <f>VLOOKUP(G321,'ESO zone constants'!$A$2:$F$998,4,FALSE)</f>
        <v>Vvardenfell</v>
      </c>
      <c r="J321" s="3" t="str">
        <f>VLOOKUP(G321,'ESO zone constants'!$A$2:$F$998,5,FALSE)</f>
        <v>Vvardenfell</v>
      </c>
      <c r="K321" s="3" t="str">
        <f>VLOOKUP(G321,'ESO zone constants'!$A$2:$F$998,6,FALSE)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constants'!$A$2:$B$9998,2,FALSE)</f>
        <v>466</v>
      </c>
      <c r="I322" s="3" t="str">
        <f>VLOOKUP(G322,'ESO zone constants'!$A$2:$F$998,4,FALSE)</f>
        <v>Vvardenfell</v>
      </c>
      <c r="J322" s="3" t="str">
        <f>VLOOKUP(G322,'ESO zone constants'!$A$2:$F$998,5,FALSE)</f>
        <v>Vvardenfell</v>
      </c>
      <c r="K322" s="3" t="str">
        <f>VLOOKUP(G322,'ESO zone constants'!$A$2:$F$998,6,FALSE)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constants'!$A$2:$B$9998,2,FALSE)</f>
        <v>499</v>
      </c>
      <c r="I323" s="3" t="str">
        <f>VLOOKUP(G323,'ESO zone constants'!$A$2:$F$998,4,FALSE)</f>
        <v>Kargstein</v>
      </c>
      <c r="J323" s="3" t="str">
        <f>VLOOKUP(G323,'ESO zone constants'!$A$2:$F$998,5,FALSE)</f>
        <v>Craglorn</v>
      </c>
      <c r="K323" s="3" t="str">
        <f>VLOOKUP(G323,'ESO zone constants'!$A$2:$F$998,6,FALSE)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constants'!$A$2:$B$9998,2,FALSE)</f>
        <v>466</v>
      </c>
      <c r="I324" s="3" t="str">
        <f>VLOOKUP(G324,'ESO zone constants'!$A$2:$F$998,4,FALSE)</f>
        <v>Vvardenfell</v>
      </c>
      <c r="J324" s="3" t="str">
        <f>VLOOKUP(G324,'ESO zone constants'!$A$2:$F$998,5,FALSE)</f>
        <v>Vvardenfell</v>
      </c>
      <c r="K324" s="3" t="str">
        <f>VLOOKUP(G324,'ESO zone constants'!$A$2:$F$998,6,FALSE)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constants'!$A$2:$B$9998,2,FALSE)</f>
        <v>466</v>
      </c>
      <c r="I325" s="3" t="str">
        <f>VLOOKUP(G325,'ESO zone constants'!$A$2:$F$998,4,FALSE)</f>
        <v>Vvardenfell</v>
      </c>
      <c r="J325" s="3" t="str">
        <f>VLOOKUP(G325,'ESO zone constants'!$A$2:$F$998,5,FALSE)</f>
        <v>Vvardenfell</v>
      </c>
      <c r="K325" s="3" t="str">
        <f>VLOOKUP(G325,'ESO zone constants'!$A$2:$F$998,6,FALSE)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constants'!$A$2:$B$9998,2,FALSE)</f>
        <v>466</v>
      </c>
      <c r="I326" s="3" t="str">
        <f>VLOOKUP(G326,'ESO zone constants'!$A$2:$F$998,4,FALSE)</f>
        <v>Vvardenfell</v>
      </c>
      <c r="J326" s="3" t="str">
        <f>VLOOKUP(G326,'ESO zone constants'!$A$2:$F$998,5,FALSE)</f>
        <v>Vvardenfell</v>
      </c>
      <c r="K326" s="3" t="str">
        <f>VLOOKUP(G326,'ESO zone constants'!$A$2:$F$998,6,FALSE)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constants'!$A$2:$B$9998,2,FALSE)</f>
        <v>466</v>
      </c>
      <c r="I327" s="3" t="str">
        <f>VLOOKUP(G327,'ESO zone constants'!$A$2:$F$998,4,FALSE)</f>
        <v>Vvardenfell</v>
      </c>
      <c r="J327" s="3" t="str">
        <f>VLOOKUP(G327,'ESO zone constants'!$A$2:$F$998,5,FALSE)</f>
        <v>Vvardenfell</v>
      </c>
      <c r="K327" s="3" t="str">
        <f>VLOOKUP(G327,'ESO zone constants'!$A$2:$F$998,6,FALSE)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constants'!$A$2:$B$9998,2,FALSE)</f>
        <v>588</v>
      </c>
      <c r="I328" s="3" t="str">
        <f>VLOOKUP(G328,'ESO zone constants'!$A$2:$F$998,4,FALSE)</f>
        <v>Die Stadt der Uhrwerke</v>
      </c>
      <c r="J328" s="3" t="str">
        <f>VLOOKUP(G328,'ESO zone constants'!$A$2:$F$998,5,FALSE)</f>
        <v>Clockwork City</v>
      </c>
      <c r="K328" s="3" t="str">
        <f>VLOOKUP(G328,'ESO zone constants'!$A$2:$F$998,6,FALSE)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constants'!$A$2:$B$9998,2,FALSE)</f>
        <v>588</v>
      </c>
      <c r="I329" s="3" t="str">
        <f>VLOOKUP(G329,'ESO zone constants'!$A$2:$F$998,4,FALSE)</f>
        <v>Die Stadt der Uhrwerke</v>
      </c>
      <c r="J329" s="3" t="str">
        <f>VLOOKUP(G329,'ESO zone constants'!$A$2:$F$998,5,FALSE)</f>
        <v>Clockwork City</v>
      </c>
      <c r="K329" s="3" t="str">
        <f>VLOOKUP(G329,'ESO zone constants'!$A$2:$F$998,6,FALSE)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constants'!$A$2:$B$9998,2,FALSE)</f>
        <v>588</v>
      </c>
      <c r="I330" s="3" t="str">
        <f>VLOOKUP(G330,'ESO zone constants'!$A$2:$F$998,4,FALSE)</f>
        <v>Die Stadt der Uhrwerke</v>
      </c>
      <c r="J330" s="3" t="str">
        <f>VLOOKUP(G330,'ESO zone constants'!$A$2:$F$998,5,FALSE)</f>
        <v>Clockwork City</v>
      </c>
      <c r="K330" s="3" t="str">
        <f>VLOOKUP(G330,'ESO zone constants'!$A$2:$F$998,6,FALSE)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constants'!$A$2:$B$9998,2,FALSE)</f>
        <v>588</v>
      </c>
      <c r="I331" s="3" t="str">
        <f>VLOOKUP(G331,'ESO zone constants'!$A$2:$F$998,4,FALSE)</f>
        <v>Die Stadt der Uhrwerke</v>
      </c>
      <c r="J331" s="3" t="str">
        <f>VLOOKUP(G331,'ESO zone constants'!$A$2:$F$998,5,FALSE)</f>
        <v>Clockwork City</v>
      </c>
      <c r="K331" s="3" t="str">
        <f>VLOOKUP(G331,'ESO zone constants'!$A$2:$F$998,6,FALSE)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constants'!$A$2:$B$9998,2,FALSE)</f>
        <v>14</v>
      </c>
      <c r="I332" s="3" t="str">
        <f>VLOOKUP(G332,'ESO zone constants'!$A$2:$F$998,4,FALSE)</f>
        <v>Bangkorai</v>
      </c>
      <c r="J332" s="3" t="str">
        <f>VLOOKUP(G332,'ESO zone constants'!$A$2:$F$998,5,FALSE)</f>
        <v>Bangkorai</v>
      </c>
      <c r="K332" s="3" t="str">
        <f>VLOOKUP(G332,'ESO zone constants'!$A$2:$F$998,6,FALSE)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constants'!$A$2:$B$9998,2,FALSE)</f>
        <v>2</v>
      </c>
      <c r="I333" s="3" t="str">
        <f>VLOOKUP(G333,'ESO zone constants'!$A$2:$F$998,4,FALSE)</f>
        <v>Glenumbra</v>
      </c>
      <c r="J333" s="3" t="str">
        <f>VLOOKUP(G333,'ESO zone constants'!$A$2:$F$998,5,FALSE)</f>
        <v>Glenumbra</v>
      </c>
      <c r="K333" s="3" t="str">
        <f>VLOOKUP(G333,'ESO zone constants'!$A$2:$F$998,6,FALSE)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constants'!$A$2:$B$9998,2,FALSE)</f>
        <v>447</v>
      </c>
      <c r="I334" s="3" t="str">
        <f>VLOOKUP(G334,'ESO zone constants'!$A$2:$F$998,4,FALSE)</f>
        <v>Die Goldküste</v>
      </c>
      <c r="J334" s="3" t="str">
        <f>VLOOKUP(G334,'ESO zone constants'!$A$2:$F$998,5,FALSE)</f>
        <v>Gold Coast</v>
      </c>
      <c r="K334" s="3" t="str">
        <f>VLOOKUP(G334,'ESO zone constants'!$A$2:$F$998,6,FALSE)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constants'!$A$2:$B$9998,2,FALSE)</f>
        <v>154</v>
      </c>
      <c r="I335" s="3" t="str">
        <f>VLOOKUP(G335,'ESO zone constants'!$A$2:$F$998,4,FALSE)</f>
        <v>Kalthafen</v>
      </c>
      <c r="J335" s="3" t="str">
        <f>VLOOKUP(G335,'ESO zone constants'!$A$2:$F$998,5,FALSE)</f>
        <v>Coldharbour</v>
      </c>
      <c r="K335" s="3" t="str">
        <f>VLOOKUP(G335,'ESO zone constants'!$A$2:$F$998,6,FALSE)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constants'!$A$2:$B$9998,2,FALSE)</f>
        <v>499</v>
      </c>
      <c r="I336" s="3" t="str">
        <f>VLOOKUP(G336,'ESO zone constants'!$A$2:$F$998,4,FALSE)</f>
        <v>Kargstein</v>
      </c>
      <c r="J336" s="3" t="str">
        <f>VLOOKUP(G336,'ESO zone constants'!$A$2:$F$998,5,FALSE)</f>
        <v>Craglorn</v>
      </c>
      <c r="K336" s="3" t="str">
        <f>VLOOKUP(G336,'ESO zone constants'!$A$2:$F$998,6,FALSE)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constants'!$A$2:$B$9998,2,FALSE)</f>
        <v>588</v>
      </c>
      <c r="I337" s="3" t="str">
        <f>VLOOKUP(G337,'ESO zone constants'!$A$2:$F$998,4,FALSE)</f>
        <v>Die Stadt der Uhrwerke</v>
      </c>
      <c r="J337" s="3" t="str">
        <f>VLOOKUP(G337,'ESO zone constants'!$A$2:$F$998,5,FALSE)</f>
        <v>Clockwork City</v>
      </c>
      <c r="K337" s="3" t="str">
        <f>VLOOKUP(G337,'ESO zone constants'!$A$2:$F$998,6,FALSE)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constants'!$A$2:$B$9998,2,FALSE)</f>
        <v>588</v>
      </c>
      <c r="I338" s="3" t="str">
        <f>VLOOKUP(G338,'ESO zone constants'!$A$2:$F$998,4,FALSE)</f>
        <v>Die Stadt der Uhrwerke</v>
      </c>
      <c r="J338" s="3" t="str">
        <f>VLOOKUP(G338,'ESO zone constants'!$A$2:$F$998,5,FALSE)</f>
        <v>Clockwork City</v>
      </c>
      <c r="K338" s="3" t="str">
        <f>VLOOKUP(G338,'ESO zone constants'!$A$2:$F$998,6,FALSE)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constants'!$A$2:$B$9998,2,FALSE)</f>
        <v>379</v>
      </c>
      <c r="I339" s="3" t="str">
        <f>VLOOKUP(G339,'ESO zone constants'!$A$2:$F$998,4,FALSE)</f>
        <v>Wrothgar</v>
      </c>
      <c r="J339" s="3" t="str">
        <f>VLOOKUP(G339,'ESO zone constants'!$A$2:$F$998,5,FALSE)</f>
        <v>Wrothgar</v>
      </c>
      <c r="K339" s="3" t="str">
        <f>VLOOKUP(G339,'ESO zone constants'!$A$2:$F$998,6,FALSE)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constants'!$A$2:$B$9998,2,FALSE)</f>
        <v>615</v>
      </c>
      <c r="I340" s="3" t="str">
        <f>VLOOKUP(G340,'ESO zone constants'!$A$2:$F$998,4,FALSE)</f>
        <v>Sommersend</v>
      </c>
      <c r="J340" s="3" t="str">
        <f>VLOOKUP(G340,'ESO zone constants'!$A$2:$F$998,5,FALSE)</f>
        <v>Summerset</v>
      </c>
      <c r="K340" s="3" t="str">
        <f>VLOOKUP(G340,'ESO zone constants'!$A$2:$F$998,6,FALSE)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constants'!$A$2:$B$9998,2,FALSE)</f>
        <v>615</v>
      </c>
      <c r="I341" s="3" t="str">
        <f>VLOOKUP(G341,'ESO zone constants'!$A$2:$F$998,4,FALSE)</f>
        <v>Sommersend</v>
      </c>
      <c r="J341" s="3" t="str">
        <f>VLOOKUP(G341,'ESO zone constants'!$A$2:$F$998,5,FALSE)</f>
        <v>Summerset</v>
      </c>
      <c r="K341" s="3" t="str">
        <f>VLOOKUP(G341,'ESO zone constants'!$A$2:$F$998,6,FALSE)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constants'!$A$2:$B$9998,2,FALSE)</f>
        <v>615</v>
      </c>
      <c r="I342" s="3" t="str">
        <f>VLOOKUP(G342,'ESO zone constants'!$A$2:$F$998,4,FALSE)</f>
        <v>Sommersend</v>
      </c>
      <c r="J342" s="3" t="str">
        <f>VLOOKUP(G342,'ESO zone constants'!$A$2:$F$998,5,FALSE)</f>
        <v>Summerset</v>
      </c>
      <c r="K342" s="3" t="str">
        <f>VLOOKUP(G342,'ESO zone constants'!$A$2:$F$998,6,FALSE)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constants'!$A$2:$B$9998,2,FALSE)</f>
        <v>615</v>
      </c>
      <c r="I343" s="3" t="str">
        <f>VLOOKUP(G343,'ESO zone constants'!$A$2:$F$998,4,FALSE)</f>
        <v>Sommersend</v>
      </c>
      <c r="J343" s="3" t="str">
        <f>VLOOKUP(G343,'ESO zone constants'!$A$2:$F$998,5,FALSE)</f>
        <v>Summerset</v>
      </c>
      <c r="K343" s="3" t="str">
        <f>VLOOKUP(G343,'ESO zone constants'!$A$2:$F$998,6,FALSE)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constants'!$A$2:$B$9998,2,FALSE)</f>
        <v>615</v>
      </c>
      <c r="I344" s="3" t="str">
        <f>VLOOKUP(G344,'ESO zone constants'!$A$2:$F$998,4,FALSE)</f>
        <v>Sommersend</v>
      </c>
      <c r="J344" s="3" t="str">
        <f>VLOOKUP(G344,'ESO zone constants'!$A$2:$F$998,5,FALSE)</f>
        <v>Summerset</v>
      </c>
      <c r="K344" s="3" t="str">
        <f>VLOOKUP(G344,'ESO zone constants'!$A$2:$F$998,6,FALSE)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constants'!$A$2:$B$9998,2,FALSE)</f>
        <v>615</v>
      </c>
      <c r="I345" s="3" t="str">
        <f>VLOOKUP(G345,'ESO zone constants'!$A$2:$F$998,4,FALSE)</f>
        <v>Sommersend</v>
      </c>
      <c r="J345" s="3" t="str">
        <f>VLOOKUP(G345,'ESO zone constants'!$A$2:$F$998,5,FALSE)</f>
        <v>Summerset</v>
      </c>
      <c r="K345" s="3" t="str">
        <f>VLOOKUP(G345,'ESO zone constants'!$A$2:$F$998,6,FALSE)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constants'!$A$2:$B$9998,2,FALSE)</f>
        <v>615</v>
      </c>
      <c r="I346" s="3" t="str">
        <f>VLOOKUP(G346,'ESO zone constants'!$A$2:$F$998,4,FALSE)</f>
        <v>Sommersend</v>
      </c>
      <c r="J346" s="3" t="str">
        <f>VLOOKUP(G346,'ESO zone constants'!$A$2:$F$998,5,FALSE)</f>
        <v>Summerset</v>
      </c>
      <c r="K346" s="3" t="str">
        <f>VLOOKUP(G346,'ESO zone constants'!$A$2:$F$998,6,FALSE)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constants'!$A$2:$B$9998,2,FALSE)</f>
        <v>615</v>
      </c>
      <c r="I347" s="3" t="str">
        <f>VLOOKUP(G347,'ESO zone constants'!$A$2:$F$998,4,FALSE)</f>
        <v>Sommersend</v>
      </c>
      <c r="J347" s="3" t="str">
        <f>VLOOKUP(G347,'ESO zone constants'!$A$2:$F$998,5,FALSE)</f>
        <v>Summerset</v>
      </c>
      <c r="K347" s="3" t="str">
        <f>VLOOKUP(G347,'ESO zone constants'!$A$2:$F$998,6,FALSE)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constants'!$A$2:$B$9998,2,FALSE)</f>
        <v>615</v>
      </c>
      <c r="I348" s="3" t="str">
        <f>VLOOKUP(G348,'ESO zone constants'!$A$2:$F$998,4,FALSE)</f>
        <v>Sommersend</v>
      </c>
      <c r="J348" s="3" t="str">
        <f>VLOOKUP(G348,'ESO zone constants'!$A$2:$F$998,5,FALSE)</f>
        <v>Summerset</v>
      </c>
      <c r="K348" s="3" t="str">
        <f>VLOOKUP(G348,'ESO zone constants'!$A$2:$F$998,6,FALSE)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constants'!$A$2:$B$9998,2,FALSE)</f>
        <v>615</v>
      </c>
      <c r="I349" s="3" t="str">
        <f>VLOOKUP(G349,'ESO zone constants'!$A$2:$F$998,4,FALSE)</f>
        <v>Sommersend</v>
      </c>
      <c r="J349" s="3" t="str">
        <f>VLOOKUP(G349,'ESO zone constants'!$A$2:$F$998,5,FALSE)</f>
        <v>Summerset</v>
      </c>
      <c r="K349" s="3" t="str">
        <f>VLOOKUP(G349,'ESO zone constants'!$A$2:$F$998,6,FALSE)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constants'!$A$2:$B$9998,2,FALSE)</f>
        <v>615</v>
      </c>
      <c r="I350" s="3" t="str">
        <f>VLOOKUP(G350,'ESO zone constants'!$A$2:$F$998,4,FALSE)</f>
        <v>Sommersend</v>
      </c>
      <c r="J350" s="3" t="str">
        <f>VLOOKUP(G350,'ESO zone constants'!$A$2:$F$998,5,FALSE)</f>
        <v>Summerset</v>
      </c>
      <c r="K350" s="3" t="str">
        <f>VLOOKUP(G350,'ESO zone constants'!$A$2:$F$998,6,FALSE)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constants'!$A$2:$B$9998,2,FALSE)</f>
        <v>631</v>
      </c>
      <c r="I351" s="3" t="str">
        <f>VLOOKUP(G351,'ESO zone constants'!$A$2:$F$998,4,FALSE)</f>
        <v>Artaeum</v>
      </c>
      <c r="J351" s="3" t="str">
        <f>VLOOKUP(G351,'ESO zone constants'!$A$2:$F$998,5,FALSE)</f>
        <v>Artaeum</v>
      </c>
      <c r="K351" s="3" t="str">
        <f>VLOOKUP(G351,'ESO zone constants'!$A$2:$F$998,6,FALSE)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constants'!$A$2:$B$9998,2,FALSE)</f>
        <v>441</v>
      </c>
      <c r="I352" s="3" t="str">
        <f>VLOOKUP(G352,'ESO zone constants'!$A$2:$F$998,4,FALSE)</f>
        <v>Hews Fluch</v>
      </c>
      <c r="J352" s="3" t="str">
        <f>VLOOKUP(G352,'ESO zone constants'!$A$2:$F$998,5,FALSE)</f>
        <v>Hew's Bane</v>
      </c>
      <c r="K352" s="3" t="str">
        <f>VLOOKUP(G352,'ESO zone constants'!$A$2:$F$998,6,FALSE)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constants'!$A$2:$B$9998,2,FALSE)</f>
        <v>447</v>
      </c>
      <c r="I353" s="3" t="str">
        <f>VLOOKUP(G353,'ESO zone constants'!$A$2:$F$998,4,FALSE)</f>
        <v>Die Goldküste</v>
      </c>
      <c r="J353" s="3" t="str">
        <f>VLOOKUP(G353,'ESO zone constants'!$A$2:$F$998,5,FALSE)</f>
        <v>Gold Coast</v>
      </c>
      <c r="K353" s="3" t="str">
        <f>VLOOKUP(G353,'ESO zone constants'!$A$2:$F$998,6,FALSE)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constants'!$A$2:$B$9998,2,FALSE)</f>
        <v>4</v>
      </c>
      <c r="I354" s="3" t="str">
        <f>VLOOKUP(G354,'ESO zone constants'!$A$2:$F$998,4,FALSE)</f>
        <v>Sturmhafen</v>
      </c>
      <c r="J354" s="3" t="str">
        <f>VLOOKUP(G354,'ESO zone constants'!$A$2:$F$998,5,FALSE)</f>
        <v>Stormhaven</v>
      </c>
      <c r="K354" s="3" t="str">
        <f>VLOOKUP(G354,'ESO zone constants'!$A$2:$F$998,6,FALSE)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constants'!$A$2:$B$9998,2,FALSE)</f>
        <v>615</v>
      </c>
      <c r="I355" s="3" t="str">
        <f>VLOOKUP(G355,'ESO zone constants'!$A$2:$F$998,4,FALSE)</f>
        <v>Sommersend</v>
      </c>
      <c r="J355" s="3" t="str">
        <f>VLOOKUP(G355,'ESO zone constants'!$A$2:$F$998,5,FALSE)</f>
        <v>Summerset</v>
      </c>
      <c r="K355" s="3" t="str">
        <f>VLOOKUP(G355,'ESO zone constants'!$A$2:$F$998,6,FALSE)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constants'!$A$2:$B$9998,2,FALSE)</f>
        <v>615</v>
      </c>
      <c r="I356" s="3" t="str">
        <f>VLOOKUP(G356,'ESO zone constants'!$A$2:$F$998,4,FALSE)</f>
        <v>Sommersend</v>
      </c>
      <c r="J356" s="3" t="str">
        <f>VLOOKUP(G356,'ESO zone constants'!$A$2:$F$998,5,FALSE)</f>
        <v>Summerset</v>
      </c>
      <c r="K356" s="3" t="str">
        <f>VLOOKUP(G356,'ESO zone constants'!$A$2:$F$998,6,FALSE)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constants'!$A$2:$B$9998,2,FALSE)</f>
        <v>615</v>
      </c>
      <c r="I357" s="3" t="str">
        <f>VLOOKUP(G357,'ESO zone constants'!$A$2:$F$998,4,FALSE)</f>
        <v>Sommersend</v>
      </c>
      <c r="J357" s="3" t="str">
        <f>VLOOKUP(G357,'ESO zone constants'!$A$2:$F$998,5,FALSE)</f>
        <v>Summerset</v>
      </c>
      <c r="K357" s="3" t="str">
        <f>VLOOKUP(G357,'ESO zone constants'!$A$2:$F$998,6,FALSE)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constants'!$A$2:$B$9998,2,FALSE)</f>
        <v>615</v>
      </c>
      <c r="I358" s="3" t="str">
        <f>VLOOKUP(G358,'ESO zone constants'!$A$2:$F$998,4,FALSE)</f>
        <v>Sommersend</v>
      </c>
      <c r="J358" s="3" t="str">
        <f>VLOOKUP(G358,'ESO zone constants'!$A$2:$F$998,5,FALSE)</f>
        <v>Summerset</v>
      </c>
      <c r="K358" s="3" t="str">
        <f>VLOOKUP(G358,'ESO zone constants'!$A$2:$F$998,6,FALSE)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constants'!$A$2:$B$9998,2,FALSE)</f>
        <v>615</v>
      </c>
      <c r="I359" s="3" t="str">
        <f>VLOOKUP(G359,'ESO zone constants'!$A$2:$F$998,4,FALSE)</f>
        <v>Sommersend</v>
      </c>
      <c r="J359" s="3" t="str">
        <f>VLOOKUP(G359,'ESO zone constants'!$A$2:$F$998,5,FALSE)</f>
        <v>Summerset</v>
      </c>
      <c r="K359" s="3" t="str">
        <f>VLOOKUP(G359,'ESO zone constants'!$A$2:$F$998,6,FALSE)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constants'!$A$2:$B$9998,2,FALSE)</f>
        <v>615</v>
      </c>
      <c r="I360" s="3" t="str">
        <f>VLOOKUP(G360,'ESO zone constants'!$A$2:$F$998,4,FALSE)</f>
        <v>Sommersend</v>
      </c>
      <c r="J360" s="3" t="str">
        <f>VLOOKUP(G360,'ESO zone constants'!$A$2:$F$998,5,FALSE)</f>
        <v>Summerset</v>
      </c>
      <c r="K360" s="3" t="str">
        <f>VLOOKUP(G360,'ESO zone constants'!$A$2:$F$998,6,FALSE)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constants'!$A$2:$B$9998,2,FALSE)</f>
        <v>18</v>
      </c>
      <c r="I361" s="3" t="str">
        <f>VLOOKUP(G361,'ESO zone constants'!$A$2:$F$998,4,FALSE)</f>
        <v>Grünschatten</v>
      </c>
      <c r="J361" s="3" t="str">
        <f>VLOOKUP(G361,'ESO zone constants'!$A$2:$F$998,5,FALSE)</f>
        <v>Greenshade</v>
      </c>
      <c r="K361" s="3" t="str">
        <f>VLOOKUP(G361,'ESO zone constants'!$A$2:$F$998,6,FALSE)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constants'!$A$2:$B$9998,2,FALSE)</f>
        <v>179</v>
      </c>
      <c r="I362" s="3" t="str">
        <f>VLOOKUP(G362,'ESO zone constants'!$A$2:$F$998,4,FALSE)</f>
        <v>Schnittermark</v>
      </c>
      <c r="J362" s="3" t="str">
        <f>VLOOKUP(G362,'ESO zone constants'!$A$2:$F$998,5,FALSE)</f>
        <v>Reaper's March</v>
      </c>
      <c r="K362" s="3" t="str">
        <f>VLOOKUP(G362,'ESO zone constants'!$A$2:$F$998,6,FALSE)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constants'!$A$2:$B$9998,2,FALSE)</f>
        <v>16</v>
      </c>
      <c r="I363" s="3" t="str">
        <f>VLOOKUP(G363,'ESO zone constants'!$A$2:$F$998,4,FALSE)</f>
        <v>Rift</v>
      </c>
      <c r="J363" s="3" t="str">
        <f>VLOOKUP(G363,'ESO zone constants'!$A$2:$F$998,5,FALSE)</f>
        <v>The Rift</v>
      </c>
      <c r="K363" s="3" t="str">
        <f>VLOOKUP(G363,'ESO zone constants'!$A$2:$F$998,6,FALSE)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constants'!$A$2:$B$9998,2,FALSE)</f>
        <v>631</v>
      </c>
      <c r="I364" s="3" t="str">
        <f>VLOOKUP(G364,'ESO zone constants'!$A$2:$F$998,4,FALSE)</f>
        <v>Artaeum</v>
      </c>
      <c r="J364" s="3" t="str">
        <f>VLOOKUP(G364,'ESO zone constants'!$A$2:$F$998,5,FALSE)</f>
        <v>Artaeum</v>
      </c>
      <c r="K364" s="3" t="str">
        <f>VLOOKUP(G364,'ESO zone constants'!$A$2:$F$998,6,FALSE)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constants'!$A$2:$B$9998,2,FALSE)</f>
        <v>407</v>
      </c>
      <c r="I365" s="3" t="str">
        <f>VLOOKUP(G365,'ESO zone constants'!$A$2:$F$998,4,FALSE)</f>
        <v>Trübmoor</v>
      </c>
      <c r="J365" s="3" t="str">
        <f>VLOOKUP(G365,'ESO zone constants'!$A$2:$F$998,5,FALSE)</f>
        <v>Murkmire</v>
      </c>
      <c r="K365" s="3" t="str">
        <f>VLOOKUP(G365,'ESO zone constants'!$A$2:$F$998,6,FALSE)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constants'!$A$2:$B$9998,2,FALSE)</f>
        <v>407</v>
      </c>
      <c r="I366" s="3" t="str">
        <f>VLOOKUP(G366,'ESO zone constants'!$A$2:$F$998,4,FALSE)</f>
        <v>Trübmoor</v>
      </c>
      <c r="J366" s="3" t="str">
        <f>VLOOKUP(G366,'ESO zone constants'!$A$2:$F$998,5,FALSE)</f>
        <v>Murkmire</v>
      </c>
      <c r="K366" s="3" t="str">
        <f>VLOOKUP(G366,'ESO zone constants'!$A$2:$F$998,6,FALSE)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constants'!$A$2:$B$9998,2,FALSE)</f>
        <v>407</v>
      </c>
      <c r="I367" s="3" t="str">
        <f>VLOOKUP(G367,'ESO zone constants'!$A$2:$F$998,4,FALSE)</f>
        <v>Trübmoor</v>
      </c>
      <c r="J367" s="3" t="str">
        <f>VLOOKUP(G367,'ESO zone constants'!$A$2:$F$998,5,FALSE)</f>
        <v>Murkmire</v>
      </c>
      <c r="K367" s="3" t="str">
        <f>VLOOKUP(G367,'ESO zone constants'!$A$2:$F$998,6,FALSE)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constants'!$A$2:$B$9998,2,FALSE)</f>
        <v>407</v>
      </c>
      <c r="I368" s="3" t="str">
        <f>VLOOKUP(G368,'ESO zone constants'!$A$2:$F$998,4,FALSE)</f>
        <v>Trübmoor</v>
      </c>
      <c r="J368" s="3" t="str">
        <f>VLOOKUP(G368,'ESO zone constants'!$A$2:$F$998,5,FALSE)</f>
        <v>Murkmire</v>
      </c>
      <c r="K368" s="3" t="str">
        <f>VLOOKUP(G368,'ESO zone constants'!$A$2:$F$998,6,FALSE)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constants'!$A$2:$B$9998,2,FALSE)</f>
        <v>407</v>
      </c>
      <c r="I369" s="3" t="str">
        <f>VLOOKUP(G369,'ESO zone constants'!$A$2:$F$998,4,FALSE)</f>
        <v>Trübmoor</v>
      </c>
      <c r="J369" s="3" t="str">
        <f>VLOOKUP(G369,'ESO zone constants'!$A$2:$F$998,5,FALSE)</f>
        <v>Murkmire</v>
      </c>
      <c r="K369" s="3" t="str">
        <f>VLOOKUP(G369,'ESO zone constants'!$A$2:$F$998,6,FALSE)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constants'!$A$2:$B$9998,2,FALSE)</f>
        <v>407</v>
      </c>
      <c r="I370" s="3" t="str">
        <f>VLOOKUP(G370,'ESO zone constants'!$A$2:$F$998,4,FALSE)</f>
        <v>Trübmoor</v>
      </c>
      <c r="J370" s="3" t="str">
        <f>VLOOKUP(G370,'ESO zone constants'!$A$2:$F$998,5,FALSE)</f>
        <v>Murkmire</v>
      </c>
      <c r="K370" s="3" t="str">
        <f>VLOOKUP(G370,'ESO zone constants'!$A$2:$F$998,6,FALSE)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constants'!$A$2:$B$9998,2,FALSE)</f>
        <v>15</v>
      </c>
      <c r="I371" s="3" t="str">
        <f>VLOOKUP(G371,'ESO zone constants'!$A$2:$F$998,4,FALSE)</f>
        <v>Ostmarsch</v>
      </c>
      <c r="J371" s="3" t="str">
        <f>VLOOKUP(G371,'ESO zone constants'!$A$2:$F$998,5,FALSE)</f>
        <v>Eastmarch</v>
      </c>
      <c r="K371" s="3" t="str">
        <f>VLOOKUP(G371,'ESO zone constants'!$A$2:$F$998,6,FALSE)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constants'!$A$2:$B$9998,2,FALSE)</f>
        <v>680</v>
      </c>
      <c r="I372" s="3" t="str">
        <f>VLOOKUP(G372,'ESO zone constants'!$A$2:$F$998,4,FALSE)</f>
        <v>Das nördliche Elsweyr</v>
      </c>
      <c r="J372" s="3" t="str">
        <f>VLOOKUP(G372,'ESO zone constants'!$A$2:$F$998,5,FALSE)</f>
        <v>Northern Elsweyr</v>
      </c>
      <c r="K372" s="3" t="str">
        <f>VLOOKUP(G372,'ESO zone constants'!$A$2:$F$998,6,FALSE)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constants'!$A$2:$B$9998,2,FALSE)</f>
        <v>680</v>
      </c>
      <c r="I373" s="3" t="str">
        <f>VLOOKUP(G373,'ESO zone constants'!$A$2:$F$998,4,FALSE)</f>
        <v>Das nördliche Elsweyr</v>
      </c>
      <c r="J373" s="3" t="str">
        <f>VLOOKUP(G373,'ESO zone constants'!$A$2:$F$998,5,FALSE)</f>
        <v>Northern Elsweyr</v>
      </c>
      <c r="K373" s="3" t="str">
        <f>VLOOKUP(G373,'ESO zone constants'!$A$2:$F$998,6,FALSE)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constants'!$A$2:$B$9998,2,FALSE)</f>
        <v>680</v>
      </c>
      <c r="I374" s="3" t="str">
        <f>VLOOKUP(G374,'ESO zone constants'!$A$2:$F$998,4,FALSE)</f>
        <v>Das nördliche Elsweyr</v>
      </c>
      <c r="J374" s="3" t="str">
        <f>VLOOKUP(G374,'ESO zone constants'!$A$2:$F$998,5,FALSE)</f>
        <v>Northern Elsweyr</v>
      </c>
      <c r="K374" s="3" t="str">
        <f>VLOOKUP(G374,'ESO zone constants'!$A$2:$F$998,6,FALSE)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constants'!$A$2:$B$9998,2,FALSE)</f>
        <v>680</v>
      </c>
      <c r="I375" s="3" t="str">
        <f>VLOOKUP(G375,'ESO zone constants'!$A$2:$F$998,4,FALSE)</f>
        <v>Das nördliche Elsweyr</v>
      </c>
      <c r="J375" s="3" t="str">
        <f>VLOOKUP(G375,'ESO zone constants'!$A$2:$F$998,5,FALSE)</f>
        <v>Northern Elsweyr</v>
      </c>
      <c r="K375" s="3" t="str">
        <f>VLOOKUP(G375,'ESO zone constants'!$A$2:$F$998,6,FALSE)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constants'!$A$2:$B$9998,2,FALSE)</f>
        <v>#N/A</v>
      </c>
      <c r="I376" s="3" t="e">
        <f>VLOOKUP(G376,'ESO zone constants'!$A$2:$F$998,4,FALSE)</f>
        <v>#N/A</v>
      </c>
      <c r="J376" s="3" t="e">
        <f>VLOOKUP(G376,'ESO zone constants'!$A$2:$F$998,5,FALSE)</f>
        <v>#N/A</v>
      </c>
      <c r="K376" s="3" t="e">
        <f>VLOOKUP(G376,'ESO zone constants'!$A$2:$F$998,6,FALSE)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constants'!$A$2:$B$9998,2,FALSE)</f>
        <v>680</v>
      </c>
      <c r="I377" s="3" t="str">
        <f>VLOOKUP(G377,'ESO zone constants'!$A$2:$F$998,4,FALSE)</f>
        <v>Das nördliche Elsweyr</v>
      </c>
      <c r="J377" s="3" t="str">
        <f>VLOOKUP(G377,'ESO zone constants'!$A$2:$F$998,5,FALSE)</f>
        <v>Northern Elsweyr</v>
      </c>
      <c r="K377" s="3" t="str">
        <f>VLOOKUP(G377,'ESO zone constants'!$A$2:$F$998,6,FALSE)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constants'!$A$2:$B$9998,2,FALSE)</f>
        <v>680</v>
      </c>
      <c r="I378" s="3" t="str">
        <f>VLOOKUP(G378,'ESO zone constants'!$A$2:$F$998,4,FALSE)</f>
        <v>Das nördliche Elsweyr</v>
      </c>
      <c r="J378" s="3" t="str">
        <f>VLOOKUP(G378,'ESO zone constants'!$A$2:$F$998,5,FALSE)</f>
        <v>Northern Elsweyr</v>
      </c>
      <c r="K378" s="3" t="str">
        <f>VLOOKUP(G378,'ESO zone constants'!$A$2:$F$998,6,FALSE)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constants'!$A$2:$B$9998,2,FALSE)</f>
        <v>407</v>
      </c>
      <c r="I379" s="3" t="str">
        <f>VLOOKUP(G379,'ESO zone constants'!$A$2:$F$998,4,FALSE)</f>
        <v>Trübmoor</v>
      </c>
      <c r="J379" s="3" t="str">
        <f>VLOOKUP(G379,'ESO zone constants'!$A$2:$F$998,5,FALSE)</f>
        <v>Murkmire</v>
      </c>
      <c r="K379" s="3" t="str">
        <f>VLOOKUP(G379,'ESO zone constants'!$A$2:$F$998,6,FALSE)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constants'!$A$2:$B$9998,2,FALSE)</f>
        <v>15</v>
      </c>
      <c r="I380" s="3" t="str">
        <f>VLOOKUP(G380,'ESO zone constants'!$A$2:$F$998,4,FALSE)</f>
        <v>Ostmarsch</v>
      </c>
      <c r="J380" s="3" t="str">
        <f>VLOOKUP(G380,'ESO zone constants'!$A$2:$F$998,5,FALSE)</f>
        <v>Eastmarch</v>
      </c>
      <c r="K380" s="3" t="str">
        <f>VLOOKUP(G380,'ESO zone constants'!$A$2:$F$998,6,FALSE)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constants'!$A$2:$B$9998,2,FALSE)</f>
        <v>447</v>
      </c>
      <c r="I381" s="3" t="str">
        <f>VLOOKUP(G381,'ESO zone constants'!$A$2:$F$998,4,FALSE)</f>
        <v>Die Goldküste</v>
      </c>
      <c r="J381" s="3" t="str">
        <f>VLOOKUP(G381,'ESO zone constants'!$A$2:$F$998,5,FALSE)</f>
        <v>Gold Coast</v>
      </c>
      <c r="K381" s="3" t="str">
        <f>VLOOKUP(G381,'ESO zone constants'!$A$2:$F$998,6,FALSE)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constants'!$A$2:$B$9998,2,FALSE)</f>
        <v>#N/A</v>
      </c>
      <c r="I382" s="3" t="e">
        <f>VLOOKUP(G382,'ESO zone constants'!$A$2:$F$998,4,FALSE)</f>
        <v>#N/A</v>
      </c>
      <c r="J382" s="3" t="e">
        <f>VLOOKUP(G382,'ESO zone constants'!$A$2:$F$998,5,FALSE)</f>
        <v>#N/A</v>
      </c>
      <c r="K382" s="3" t="e">
        <f>VLOOKUP(G382,'ESO zone constants'!$A$2:$F$998,6,FALSE)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constants'!$A$2:$B$9998,2,FALSE)</f>
        <v>15</v>
      </c>
      <c r="I383" s="3" t="str">
        <f>VLOOKUP(G383,'ESO zone constants'!$A$2:$F$998,4,FALSE)</f>
        <v>Ostmarsch</v>
      </c>
      <c r="J383" s="3" t="str">
        <f>VLOOKUP(G383,'ESO zone constants'!$A$2:$F$998,5,FALSE)</f>
        <v>Eastmarch</v>
      </c>
      <c r="K383" s="3" t="str">
        <f>VLOOKUP(G383,'ESO zone constants'!$A$2:$F$998,6,FALSE)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constants'!$A$2:$B$9998,2,FALSE)</f>
        <v>#N/A</v>
      </c>
      <c r="I384" s="3" t="e">
        <f>VLOOKUP(G384,'ESO zone constants'!$A$2:$F$998,4,FALSE)</f>
        <v>#N/A</v>
      </c>
      <c r="J384" s="3" t="e">
        <f>VLOOKUP(G384,'ESO zone constants'!$A$2:$F$998,5,FALSE)</f>
        <v>#N/A</v>
      </c>
      <c r="K384" s="3" t="e">
        <f>VLOOKUP(G384,'ESO zone constants'!$A$2:$F$998,6,FALSE)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constants'!$A$2:$B$9998,2,FALSE)</f>
        <v>#N/A</v>
      </c>
      <c r="I385" s="3" t="e">
        <f>VLOOKUP(G385,'ESO zone constants'!$A$2:$F$998,4,FALSE)</f>
        <v>#N/A</v>
      </c>
      <c r="J385" s="3" t="e">
        <f>VLOOKUP(G385,'ESO zone constants'!$A$2:$F$998,5,FALSE)</f>
        <v>#N/A</v>
      </c>
      <c r="K385" s="3" t="e">
        <f>VLOOKUP(G385,'ESO zone constants'!$A$2:$F$998,6,FALSE)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constants'!$A$2:$B$9998,2,FALSE)</f>
        <v>499</v>
      </c>
      <c r="I386" s="3" t="str">
        <f>VLOOKUP(G386,'ESO zone constants'!$A$2:$F$998,4,FALSE)</f>
        <v>Kargstein</v>
      </c>
      <c r="J386" s="3" t="str">
        <f>VLOOKUP(G386,'ESO zone constants'!$A$2:$F$998,5,FALSE)</f>
        <v>Craglorn</v>
      </c>
      <c r="K386" s="3" t="str">
        <f>VLOOKUP(G386,'ESO zone constants'!$A$2:$F$998,6,FALSE)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constants'!$A$2:$F$998,4,FALSE)</f>
        <v>Das nördliche Elsweyr</v>
      </c>
      <c r="J387" s="3" t="str">
        <f>VLOOKUP(G387,'ESO zone constants'!$A$2:$F$998,5,FALSE)</f>
        <v>Northern Elsweyr</v>
      </c>
      <c r="K387" s="3" t="str">
        <f>VLOOKUP(G387,'ESO zone constants'!$A$2:$F$998,6,FALSE)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constants'!$A$2:$F$998,4,FALSE)</f>
        <v>Das nördliche Elsweyr</v>
      </c>
      <c r="J388" s="3" t="str">
        <f>VLOOKUP(G388,'ESO zone constants'!$A$2:$F$998,5,FALSE)</f>
        <v>Northern Elsweyr</v>
      </c>
      <c r="K388" s="3" t="str">
        <f>VLOOKUP(G388,'ESO zone constants'!$A$2:$F$998,6,FALSE)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constants'!$A$2:$F$998,4,FALSE)</f>
        <v>#N/A</v>
      </c>
      <c r="J389" s="3" t="e">
        <f>VLOOKUP(G389,'ESO zone constants'!$A$2:$F$998,5,FALSE)</f>
        <v>#N/A</v>
      </c>
      <c r="K389" s="3" t="e">
        <f>VLOOKUP(G389,'ESO zone constants'!$A$2:$F$998,6,FALSE)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constants'!$A$2:$F$998,4,FALSE)</f>
        <v>Das nördliche Elsweyr</v>
      </c>
      <c r="J390" s="3" t="str">
        <f>VLOOKUP(G390,'ESO zone constants'!$A$2:$F$998,5,FALSE)</f>
        <v>Northern Elsweyr</v>
      </c>
      <c r="K390" s="3" t="str">
        <f>VLOOKUP(G390,'ESO zone constants'!$A$2:$F$998,6,FALSE)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constants'!$A$2:$F$998,4,FALSE)</f>
        <v>Das nördliche Elsweyr</v>
      </c>
      <c r="J391" s="3" t="str">
        <f>VLOOKUP(G391,'ESO zone constants'!$A$2:$F$998,5,FALSE)</f>
        <v>Northern Elsweyr</v>
      </c>
      <c r="K391" s="3" t="str">
        <f>VLOOKUP(G391,'ESO zone constants'!$A$2:$F$998,6,FALSE)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constants'!$A$2:$F$998,4,FALSE)</f>
        <v>Das nördliche Elsweyr</v>
      </c>
      <c r="J392" s="3" t="str">
        <f>VLOOKUP(G392,'ESO zone constants'!$A$2:$F$998,5,FALSE)</f>
        <v>Northern Elsweyr</v>
      </c>
      <c r="K392" s="3" t="str">
        <f>VLOOKUP(G392,'ESO zone constants'!$A$2:$F$998,6,FALSE)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4156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2570</v>
      </c>
      <c r="C2" t="s">
        <v>3201</v>
      </c>
      <c r="D2" t="s">
        <v>2866</v>
      </c>
    </row>
    <row r="3" spans="1:4" x14ac:dyDescent="0.25">
      <c r="A3" s="5">
        <v>2</v>
      </c>
      <c r="B3" t="s">
        <v>2571</v>
      </c>
      <c r="C3" t="s">
        <v>3202</v>
      </c>
      <c r="D3" t="s">
        <v>2867</v>
      </c>
    </row>
    <row r="4" spans="1:4" x14ac:dyDescent="0.25">
      <c r="A4" s="5">
        <v>3</v>
      </c>
      <c r="B4" t="s">
        <v>2572</v>
      </c>
      <c r="C4" t="s">
        <v>3203</v>
      </c>
      <c r="D4" t="s">
        <v>2868</v>
      </c>
    </row>
    <row r="5" spans="1:4" x14ac:dyDescent="0.25">
      <c r="A5" s="5">
        <v>4</v>
      </c>
      <c r="B5" t="s">
        <v>2573</v>
      </c>
      <c r="C5" t="s">
        <v>3204</v>
      </c>
      <c r="D5" t="s">
        <v>2869</v>
      </c>
    </row>
    <row r="6" spans="1:4" x14ac:dyDescent="0.25">
      <c r="A6" s="5">
        <v>5</v>
      </c>
      <c r="B6" t="s">
        <v>2574</v>
      </c>
      <c r="C6" t="s">
        <v>3205</v>
      </c>
      <c r="D6" t="s">
        <v>2870</v>
      </c>
    </row>
    <row r="7" spans="1:4" x14ac:dyDescent="0.25">
      <c r="A7" s="5">
        <v>6</v>
      </c>
      <c r="B7" t="s">
        <v>2575</v>
      </c>
      <c r="C7" t="s">
        <v>3206</v>
      </c>
      <c r="D7" t="s">
        <v>2871</v>
      </c>
    </row>
    <row r="8" spans="1:4" x14ac:dyDescent="0.25">
      <c r="A8" s="5">
        <v>7</v>
      </c>
      <c r="B8" t="s">
        <v>2576</v>
      </c>
      <c r="C8" t="s">
        <v>3207</v>
      </c>
      <c r="D8" t="s">
        <v>2872</v>
      </c>
    </row>
    <row r="9" spans="1:4" x14ac:dyDescent="0.25">
      <c r="A9" s="5">
        <v>8</v>
      </c>
      <c r="B9" t="s">
        <v>2577</v>
      </c>
      <c r="C9" t="s">
        <v>3208</v>
      </c>
      <c r="D9" t="s">
        <v>2873</v>
      </c>
    </row>
    <row r="10" spans="1:4" x14ac:dyDescent="0.25">
      <c r="A10" s="5">
        <v>9</v>
      </c>
      <c r="B10" t="s">
        <v>2668</v>
      </c>
      <c r="C10" t="s">
        <v>3209</v>
      </c>
      <c r="D10" t="s">
        <v>2874</v>
      </c>
    </row>
    <row r="11" spans="1:4" x14ac:dyDescent="0.25">
      <c r="A11" s="5">
        <v>10</v>
      </c>
      <c r="B11" t="s">
        <v>2739</v>
      </c>
      <c r="C11" t="s">
        <v>3210</v>
      </c>
      <c r="D11" t="s">
        <v>2875</v>
      </c>
    </row>
    <row r="12" spans="1:4" x14ac:dyDescent="0.25">
      <c r="A12" s="5">
        <v>11</v>
      </c>
      <c r="B12" t="s">
        <v>2738</v>
      </c>
      <c r="C12" t="s">
        <v>3211</v>
      </c>
      <c r="D12" t="s">
        <v>2876</v>
      </c>
    </row>
    <row r="13" spans="1:4" x14ac:dyDescent="0.25">
      <c r="A13" s="5">
        <v>12</v>
      </c>
      <c r="B13" t="s">
        <v>2669</v>
      </c>
      <c r="C13" t="s">
        <v>3212</v>
      </c>
      <c r="D13" t="s">
        <v>2877</v>
      </c>
    </row>
    <row r="14" spans="1:4" x14ac:dyDescent="0.25">
      <c r="A14" s="5">
        <v>13</v>
      </c>
      <c r="B14" t="s">
        <v>2670</v>
      </c>
      <c r="C14" t="s">
        <v>3213</v>
      </c>
      <c r="D14" t="s">
        <v>2878</v>
      </c>
    </row>
    <row r="15" spans="1:4" x14ac:dyDescent="0.25">
      <c r="A15" s="5">
        <v>14</v>
      </c>
      <c r="B15" t="s">
        <v>2671</v>
      </c>
      <c r="C15" t="s">
        <v>3214</v>
      </c>
      <c r="D15" t="s">
        <v>2879</v>
      </c>
    </row>
    <row r="16" spans="1:4" x14ac:dyDescent="0.25">
      <c r="A16" s="5">
        <v>15</v>
      </c>
      <c r="B16" t="s">
        <v>2672</v>
      </c>
      <c r="C16" t="s">
        <v>3215</v>
      </c>
      <c r="D16" t="s">
        <v>2880</v>
      </c>
    </row>
    <row r="17" spans="1:4" x14ac:dyDescent="0.25">
      <c r="A17" s="5">
        <v>16</v>
      </c>
      <c r="B17" t="s">
        <v>2673</v>
      </c>
      <c r="C17" t="s">
        <v>3216</v>
      </c>
      <c r="D17" t="s">
        <v>2881</v>
      </c>
    </row>
    <row r="18" spans="1:4" x14ac:dyDescent="0.25">
      <c r="A18" s="5">
        <v>17</v>
      </c>
      <c r="B18" t="s">
        <v>2674</v>
      </c>
      <c r="C18" t="s">
        <v>3217</v>
      </c>
      <c r="D18" t="s">
        <v>2882</v>
      </c>
    </row>
    <row r="19" spans="1:4" x14ac:dyDescent="0.25">
      <c r="A19" s="5">
        <v>18</v>
      </c>
      <c r="B19" t="s">
        <v>2675</v>
      </c>
      <c r="C19" t="s">
        <v>3218</v>
      </c>
      <c r="D19" t="s">
        <v>2883</v>
      </c>
    </row>
    <row r="20" spans="1:4" x14ac:dyDescent="0.25">
      <c r="A20" s="5">
        <v>19</v>
      </c>
      <c r="B20" t="s">
        <v>2676</v>
      </c>
      <c r="C20" t="s">
        <v>3219</v>
      </c>
      <c r="D20" t="s">
        <v>2884</v>
      </c>
    </row>
    <row r="21" spans="1:4" x14ac:dyDescent="0.25">
      <c r="A21" s="5">
        <v>20</v>
      </c>
      <c r="B21" t="s">
        <v>2578</v>
      </c>
      <c r="C21" t="s">
        <v>3220</v>
      </c>
      <c r="D21" t="s">
        <v>2885</v>
      </c>
    </row>
    <row r="22" spans="1:4" x14ac:dyDescent="0.25">
      <c r="A22" s="5">
        <v>21</v>
      </c>
      <c r="B22" t="s">
        <v>2740</v>
      </c>
      <c r="C22" t="s">
        <v>3221</v>
      </c>
      <c r="D22" t="s">
        <v>2886</v>
      </c>
    </row>
    <row r="23" spans="1:4" x14ac:dyDescent="0.25">
      <c r="A23" s="5">
        <v>22</v>
      </c>
      <c r="B23" t="s">
        <v>2677</v>
      </c>
      <c r="C23" t="s">
        <v>3222</v>
      </c>
      <c r="D23" t="s">
        <v>2887</v>
      </c>
    </row>
    <row r="24" spans="1:4" x14ac:dyDescent="0.25">
      <c r="A24" s="5">
        <v>23</v>
      </c>
      <c r="B24" t="s">
        <v>2678</v>
      </c>
      <c r="C24" t="s">
        <v>3223</v>
      </c>
      <c r="D24" t="s">
        <v>2888</v>
      </c>
    </row>
    <row r="25" spans="1:4" x14ac:dyDescent="0.25">
      <c r="A25" s="5">
        <v>24</v>
      </c>
      <c r="B25" t="s">
        <v>2561</v>
      </c>
      <c r="C25" t="s">
        <v>3224</v>
      </c>
      <c r="D25" t="s">
        <v>2889</v>
      </c>
    </row>
    <row r="26" spans="1:4" x14ac:dyDescent="0.25">
      <c r="A26" s="5">
        <v>25</v>
      </c>
      <c r="B26" t="s">
        <v>2560</v>
      </c>
      <c r="C26" t="s">
        <v>3225</v>
      </c>
      <c r="D26" t="s">
        <v>2890</v>
      </c>
    </row>
    <row r="27" spans="1:4" x14ac:dyDescent="0.25">
      <c r="A27" s="5">
        <v>26</v>
      </c>
      <c r="B27" t="s">
        <v>2562</v>
      </c>
      <c r="C27" t="s">
        <v>3226</v>
      </c>
      <c r="D27" t="s">
        <v>2891</v>
      </c>
    </row>
    <row r="28" spans="1:4" x14ac:dyDescent="0.25">
      <c r="A28" s="5">
        <v>27</v>
      </c>
      <c r="B28" t="s">
        <v>2563</v>
      </c>
      <c r="C28" t="s">
        <v>3227</v>
      </c>
      <c r="D28" t="s">
        <v>2892</v>
      </c>
    </row>
    <row r="29" spans="1:4" x14ac:dyDescent="0.25">
      <c r="A29" s="5">
        <v>28</v>
      </c>
      <c r="B29" t="s">
        <v>2564</v>
      </c>
      <c r="C29" t="s">
        <v>3228</v>
      </c>
      <c r="D29" t="s">
        <v>2893</v>
      </c>
    </row>
    <row r="30" spans="1:4" x14ac:dyDescent="0.25">
      <c r="A30" s="5">
        <v>29</v>
      </c>
      <c r="B30" t="s">
        <v>2565</v>
      </c>
      <c r="C30" t="s">
        <v>3229</v>
      </c>
      <c r="D30" t="s">
        <v>2894</v>
      </c>
    </row>
    <row r="31" spans="1:4" x14ac:dyDescent="0.25">
      <c r="A31" s="5">
        <v>30</v>
      </c>
      <c r="B31" t="s">
        <v>2566</v>
      </c>
      <c r="C31" t="s">
        <v>3230</v>
      </c>
      <c r="D31" t="s">
        <v>2895</v>
      </c>
    </row>
    <row r="32" spans="1:4" x14ac:dyDescent="0.25">
      <c r="A32" s="5">
        <v>31</v>
      </c>
      <c r="B32" t="s">
        <v>2712</v>
      </c>
      <c r="C32" t="s">
        <v>3231</v>
      </c>
      <c r="D32" t="s">
        <v>2896</v>
      </c>
    </row>
    <row r="33" spans="1:4" x14ac:dyDescent="0.25">
      <c r="A33" s="5">
        <v>32</v>
      </c>
      <c r="B33" t="s">
        <v>2553</v>
      </c>
      <c r="C33" t="s">
        <v>3232</v>
      </c>
      <c r="D33" t="s">
        <v>2897</v>
      </c>
    </row>
    <row r="34" spans="1:4" x14ac:dyDescent="0.25">
      <c r="A34" s="5">
        <v>33</v>
      </c>
      <c r="B34" t="s">
        <v>3471</v>
      </c>
      <c r="C34" t="s">
        <v>3485</v>
      </c>
      <c r="D34" t="s">
        <v>3498</v>
      </c>
    </row>
    <row r="35" spans="1:4" x14ac:dyDescent="0.25">
      <c r="A35" s="5">
        <v>34</v>
      </c>
      <c r="B35" t="s">
        <v>3472</v>
      </c>
      <c r="C35" t="s">
        <v>3486</v>
      </c>
      <c r="D35" t="s">
        <v>3499</v>
      </c>
    </row>
    <row r="36" spans="1:4" x14ac:dyDescent="0.25">
      <c r="A36" s="5">
        <v>35</v>
      </c>
      <c r="B36" t="s">
        <v>3473</v>
      </c>
      <c r="C36" t="s">
        <v>3487</v>
      </c>
      <c r="D36" t="s">
        <v>3500</v>
      </c>
    </row>
    <row r="37" spans="1:4" x14ac:dyDescent="0.25">
      <c r="A37" s="5">
        <v>36</v>
      </c>
      <c r="B37" t="s">
        <v>3474</v>
      </c>
      <c r="C37" t="s">
        <v>3488</v>
      </c>
      <c r="D37" t="s">
        <v>3501</v>
      </c>
    </row>
    <row r="38" spans="1:4" x14ac:dyDescent="0.25">
      <c r="A38" s="5">
        <v>37</v>
      </c>
      <c r="B38" t="s">
        <v>3475</v>
      </c>
      <c r="C38" t="s">
        <v>3489</v>
      </c>
      <c r="D38" t="s">
        <v>3502</v>
      </c>
    </row>
    <row r="39" spans="1:4" x14ac:dyDescent="0.25">
      <c r="A39" s="5">
        <v>38</v>
      </c>
      <c r="B39" t="s">
        <v>3476</v>
      </c>
      <c r="C39" t="s">
        <v>3490</v>
      </c>
      <c r="D39" t="s">
        <v>3503</v>
      </c>
    </row>
    <row r="40" spans="1:4" x14ac:dyDescent="0.25">
      <c r="A40" s="5">
        <v>39</v>
      </c>
      <c r="B40" t="s">
        <v>3477</v>
      </c>
      <c r="C40" t="s">
        <v>3491</v>
      </c>
      <c r="D40" t="s">
        <v>3504</v>
      </c>
    </row>
    <row r="41" spans="1:4" x14ac:dyDescent="0.25">
      <c r="A41" s="5">
        <v>40</v>
      </c>
      <c r="B41" t="s">
        <v>3478</v>
      </c>
      <c r="C41" t="s">
        <v>3492</v>
      </c>
      <c r="D41" t="s">
        <v>3505</v>
      </c>
    </row>
    <row r="42" spans="1:4" x14ac:dyDescent="0.25">
      <c r="A42" s="5">
        <v>41</v>
      </c>
      <c r="B42" t="s">
        <v>2579</v>
      </c>
      <c r="C42" t="s">
        <v>3233</v>
      </c>
      <c r="D42" t="s">
        <v>2898</v>
      </c>
    </row>
    <row r="43" spans="1:4" x14ac:dyDescent="0.25">
      <c r="A43" s="5">
        <v>42</v>
      </c>
      <c r="B43" t="s">
        <v>2581</v>
      </c>
      <c r="C43" t="s">
        <v>3234</v>
      </c>
      <c r="D43" t="s">
        <v>2899</v>
      </c>
    </row>
    <row r="44" spans="1:4" x14ac:dyDescent="0.25">
      <c r="A44" s="5">
        <v>43</v>
      </c>
      <c r="B44" t="s">
        <v>2582</v>
      </c>
      <c r="C44" t="s">
        <v>3235</v>
      </c>
      <c r="D44" t="s">
        <v>2900</v>
      </c>
    </row>
    <row r="45" spans="1:4" x14ac:dyDescent="0.25">
      <c r="A45" s="5">
        <v>44</v>
      </c>
      <c r="B45" t="s">
        <v>2583</v>
      </c>
      <c r="C45" t="s">
        <v>3236</v>
      </c>
      <c r="D45" t="s">
        <v>2901</v>
      </c>
    </row>
    <row r="46" spans="1:4" x14ac:dyDescent="0.25">
      <c r="A46" s="5">
        <v>45</v>
      </c>
      <c r="B46" t="s">
        <v>2584</v>
      </c>
      <c r="C46" t="s">
        <v>3237</v>
      </c>
      <c r="D46" t="s">
        <v>2902</v>
      </c>
    </row>
    <row r="47" spans="1:4" x14ac:dyDescent="0.25">
      <c r="A47" s="5">
        <v>46</v>
      </c>
      <c r="B47" t="s">
        <v>2585</v>
      </c>
      <c r="C47" t="s">
        <v>3238</v>
      </c>
      <c r="D47" t="s">
        <v>2903</v>
      </c>
    </row>
    <row r="48" spans="1:4" x14ac:dyDescent="0.25">
      <c r="A48" s="5">
        <v>47</v>
      </c>
      <c r="B48" t="s">
        <v>2586</v>
      </c>
      <c r="C48" t="s">
        <v>3239</v>
      </c>
      <c r="D48" t="s">
        <v>2904</v>
      </c>
    </row>
    <row r="49" spans="1:4" x14ac:dyDescent="0.25">
      <c r="A49" s="5">
        <v>48</v>
      </c>
      <c r="B49" t="s">
        <v>2587</v>
      </c>
      <c r="C49" t="s">
        <v>3240</v>
      </c>
      <c r="D49" t="s">
        <v>2905</v>
      </c>
    </row>
    <row r="50" spans="1:4" x14ac:dyDescent="0.25">
      <c r="A50" s="5">
        <v>49</v>
      </c>
      <c r="B50" t="s">
        <v>2588</v>
      </c>
      <c r="C50" t="s">
        <v>3241</v>
      </c>
      <c r="D50" t="s">
        <v>2906</v>
      </c>
    </row>
    <row r="51" spans="1:4" x14ac:dyDescent="0.25">
      <c r="A51" s="5">
        <v>50</v>
      </c>
      <c r="B51" t="s">
        <v>2589</v>
      </c>
      <c r="C51" t="s">
        <v>3242</v>
      </c>
      <c r="D51" t="s">
        <v>2907</v>
      </c>
    </row>
    <row r="52" spans="1:4" x14ac:dyDescent="0.25">
      <c r="A52" s="5">
        <v>51</v>
      </c>
      <c r="B52" t="s">
        <v>2590</v>
      </c>
      <c r="C52" t="s">
        <v>3243</v>
      </c>
      <c r="D52" t="s">
        <v>2908</v>
      </c>
    </row>
    <row r="53" spans="1:4" x14ac:dyDescent="0.25">
      <c r="A53" s="5">
        <v>52</v>
      </c>
      <c r="B53" t="s">
        <v>2591</v>
      </c>
      <c r="C53" t="s">
        <v>3244</v>
      </c>
      <c r="D53" t="s">
        <v>2909</v>
      </c>
    </row>
    <row r="54" spans="1:4" x14ac:dyDescent="0.25">
      <c r="A54" s="5">
        <v>53</v>
      </c>
      <c r="B54" t="s">
        <v>2592</v>
      </c>
      <c r="C54" t="s">
        <v>3245</v>
      </c>
      <c r="D54" t="s">
        <v>2910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2679</v>
      </c>
      <c r="C56" t="s">
        <v>3246</v>
      </c>
      <c r="D56" t="s">
        <v>2911</v>
      </c>
    </row>
    <row r="57" spans="1:4" x14ac:dyDescent="0.25">
      <c r="A57" s="5">
        <v>56</v>
      </c>
      <c r="B57" t="s">
        <v>2680</v>
      </c>
      <c r="C57" t="s">
        <v>3247</v>
      </c>
      <c r="D57" t="s">
        <v>2912</v>
      </c>
    </row>
    <row r="58" spans="1:4" x14ac:dyDescent="0.25">
      <c r="A58" s="5">
        <v>57</v>
      </c>
      <c r="B58" t="s">
        <v>2593</v>
      </c>
      <c r="C58" t="s">
        <v>3248</v>
      </c>
      <c r="D58" t="s">
        <v>2913</v>
      </c>
    </row>
    <row r="59" spans="1:4" x14ac:dyDescent="0.25">
      <c r="A59" s="5">
        <v>58</v>
      </c>
      <c r="B59" t="s">
        <v>2594</v>
      </c>
      <c r="C59" t="s">
        <v>3249</v>
      </c>
      <c r="D59" t="s">
        <v>2914</v>
      </c>
    </row>
    <row r="60" spans="1:4" x14ac:dyDescent="0.25">
      <c r="A60" s="5">
        <v>59</v>
      </c>
      <c r="B60" t="s">
        <v>2595</v>
      </c>
      <c r="C60" t="s">
        <v>3250</v>
      </c>
      <c r="D60" t="s">
        <v>2915</v>
      </c>
    </row>
    <row r="61" spans="1:4" x14ac:dyDescent="0.25">
      <c r="A61" s="5">
        <v>60</v>
      </c>
      <c r="B61" t="s">
        <v>2596</v>
      </c>
      <c r="C61" t="s">
        <v>3251</v>
      </c>
      <c r="D61" t="s">
        <v>2916</v>
      </c>
    </row>
    <row r="62" spans="1:4" x14ac:dyDescent="0.25">
      <c r="A62" s="5">
        <v>61</v>
      </c>
      <c r="B62" t="s">
        <v>2597</v>
      </c>
      <c r="C62" t="s">
        <v>3252</v>
      </c>
      <c r="D62" t="s">
        <v>2917</v>
      </c>
    </row>
    <row r="63" spans="1:4" x14ac:dyDescent="0.25">
      <c r="A63" s="5">
        <v>62</v>
      </c>
      <c r="B63" t="s">
        <v>2598</v>
      </c>
      <c r="C63" t="s">
        <v>3253</v>
      </c>
      <c r="D63" t="s">
        <v>2918</v>
      </c>
    </row>
    <row r="64" spans="1:4" x14ac:dyDescent="0.25">
      <c r="A64" s="5">
        <v>63</v>
      </c>
      <c r="B64" t="s">
        <v>3479</v>
      </c>
      <c r="C64" t="s">
        <v>3493</v>
      </c>
      <c r="D64" t="s">
        <v>3506</v>
      </c>
    </row>
    <row r="65" spans="1:4" x14ac:dyDescent="0.25">
      <c r="A65" s="5">
        <v>64</v>
      </c>
      <c r="B65" t="s">
        <v>2599</v>
      </c>
      <c r="C65" t="s">
        <v>3254</v>
      </c>
      <c r="D65" t="s">
        <v>2919</v>
      </c>
    </row>
    <row r="66" spans="1:4" x14ac:dyDescent="0.25">
      <c r="A66" s="5">
        <v>65</v>
      </c>
      <c r="B66" t="s">
        <v>2621</v>
      </c>
      <c r="C66" t="s">
        <v>3255</v>
      </c>
      <c r="D66" t="s">
        <v>2920</v>
      </c>
    </row>
    <row r="67" spans="1:4" x14ac:dyDescent="0.25">
      <c r="A67" s="5">
        <v>66</v>
      </c>
      <c r="B67" t="s">
        <v>2657</v>
      </c>
      <c r="C67" t="s">
        <v>3256</v>
      </c>
      <c r="D67" t="s">
        <v>2921</v>
      </c>
    </row>
    <row r="68" spans="1:4" x14ac:dyDescent="0.25">
      <c r="A68" s="5">
        <v>67</v>
      </c>
      <c r="B68" t="s">
        <v>2623</v>
      </c>
      <c r="C68" t="s">
        <v>3257</v>
      </c>
      <c r="D68" t="s">
        <v>2922</v>
      </c>
    </row>
    <row r="69" spans="1:4" x14ac:dyDescent="0.25">
      <c r="A69" s="5">
        <v>68</v>
      </c>
      <c r="B69" t="s">
        <v>2624</v>
      </c>
      <c r="C69" t="s">
        <v>3258</v>
      </c>
      <c r="D69" t="s">
        <v>2923</v>
      </c>
    </row>
    <row r="70" spans="1:4" x14ac:dyDescent="0.25">
      <c r="A70" s="5">
        <v>69</v>
      </c>
      <c r="B70" t="s">
        <v>2625</v>
      </c>
      <c r="C70" t="s">
        <v>3259</v>
      </c>
      <c r="D70" t="s">
        <v>2924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2626</v>
      </c>
      <c r="C72" t="s">
        <v>3260</v>
      </c>
      <c r="D72" t="s">
        <v>2925</v>
      </c>
    </row>
    <row r="73" spans="1:4" x14ac:dyDescent="0.25">
      <c r="A73" s="5">
        <v>72</v>
      </c>
      <c r="B73" t="s">
        <v>2627</v>
      </c>
      <c r="C73" t="s">
        <v>3261</v>
      </c>
      <c r="D73" t="s">
        <v>2926</v>
      </c>
    </row>
    <row r="74" spans="1:4" x14ac:dyDescent="0.25">
      <c r="A74" s="5">
        <v>73</v>
      </c>
      <c r="B74" t="s">
        <v>2628</v>
      </c>
      <c r="C74" t="s">
        <v>3262</v>
      </c>
      <c r="D74" t="s">
        <v>2927</v>
      </c>
    </row>
    <row r="75" spans="1:4" x14ac:dyDescent="0.25">
      <c r="A75" s="5">
        <v>74</v>
      </c>
      <c r="B75" t="s">
        <v>2629</v>
      </c>
      <c r="C75" t="s">
        <v>3263</v>
      </c>
      <c r="D75" t="s">
        <v>2928</v>
      </c>
    </row>
    <row r="76" spans="1:4" x14ac:dyDescent="0.25">
      <c r="A76" s="5">
        <v>75</v>
      </c>
      <c r="B76" t="s">
        <v>2630</v>
      </c>
      <c r="C76" t="s">
        <v>3264</v>
      </c>
      <c r="D76" t="s">
        <v>2929</v>
      </c>
    </row>
    <row r="77" spans="1:4" x14ac:dyDescent="0.25">
      <c r="A77" s="5">
        <v>76</v>
      </c>
      <c r="B77" t="s">
        <v>2631</v>
      </c>
      <c r="C77" t="s">
        <v>3265</v>
      </c>
      <c r="D77" t="s">
        <v>2930</v>
      </c>
    </row>
    <row r="78" spans="1:4" x14ac:dyDescent="0.25">
      <c r="A78" s="5">
        <v>77</v>
      </c>
      <c r="B78" t="s">
        <v>2632</v>
      </c>
      <c r="C78" t="s">
        <v>3266</v>
      </c>
      <c r="D78" t="s">
        <v>2931</v>
      </c>
    </row>
    <row r="79" spans="1:4" x14ac:dyDescent="0.25">
      <c r="A79" s="5">
        <v>78</v>
      </c>
      <c r="B79" t="s">
        <v>2633</v>
      </c>
      <c r="C79" t="s">
        <v>3267</v>
      </c>
      <c r="D79" t="s">
        <v>2932</v>
      </c>
    </row>
    <row r="80" spans="1:4" x14ac:dyDescent="0.25">
      <c r="A80" s="5">
        <v>79</v>
      </c>
      <c r="B80" t="s">
        <v>2557</v>
      </c>
      <c r="C80" t="s">
        <v>3268</v>
      </c>
      <c r="D80" t="s">
        <v>2933</v>
      </c>
    </row>
    <row r="81" spans="1:4" x14ac:dyDescent="0.25">
      <c r="A81" s="5">
        <v>80</v>
      </c>
      <c r="B81" t="s">
        <v>2558</v>
      </c>
      <c r="C81" t="s">
        <v>3269</v>
      </c>
      <c r="D81" t="s">
        <v>2934</v>
      </c>
    </row>
    <row r="82" spans="1:4" x14ac:dyDescent="0.25">
      <c r="A82" s="5">
        <v>81</v>
      </c>
      <c r="B82" t="s">
        <v>2559</v>
      </c>
      <c r="C82" t="s">
        <v>3270</v>
      </c>
      <c r="D82" t="s">
        <v>2935</v>
      </c>
    </row>
    <row r="83" spans="1:4" x14ac:dyDescent="0.25">
      <c r="A83" s="5">
        <v>82</v>
      </c>
      <c r="B83" t="s">
        <v>2682</v>
      </c>
      <c r="C83" t="s">
        <v>3271</v>
      </c>
      <c r="D83" t="s">
        <v>2936</v>
      </c>
    </row>
    <row r="84" spans="1:4" x14ac:dyDescent="0.25">
      <c r="A84" s="5">
        <v>83</v>
      </c>
      <c r="B84" t="s">
        <v>2683</v>
      </c>
      <c r="C84" t="s">
        <v>3272</v>
      </c>
      <c r="D84" t="s">
        <v>2937</v>
      </c>
    </row>
    <row r="85" spans="1:4" x14ac:dyDescent="0.25">
      <c r="A85" s="5">
        <v>84</v>
      </c>
      <c r="B85" t="s">
        <v>2684</v>
      </c>
      <c r="C85" t="s">
        <v>3273</v>
      </c>
      <c r="D85" t="s">
        <v>2938</v>
      </c>
    </row>
    <row r="86" spans="1:4" x14ac:dyDescent="0.25">
      <c r="A86" s="5">
        <v>85</v>
      </c>
      <c r="B86" t="s">
        <v>2634</v>
      </c>
      <c r="C86" t="s">
        <v>3274</v>
      </c>
      <c r="D86" t="s">
        <v>2939</v>
      </c>
    </row>
    <row r="87" spans="1:4" x14ac:dyDescent="0.25">
      <c r="A87" s="5">
        <v>86</v>
      </c>
      <c r="B87" t="s">
        <v>2710</v>
      </c>
      <c r="C87" t="s">
        <v>3275</v>
      </c>
      <c r="D87" t="s">
        <v>2940</v>
      </c>
    </row>
    <row r="88" spans="1:4" x14ac:dyDescent="0.25">
      <c r="A88" s="5">
        <v>87</v>
      </c>
      <c r="B88" t="s">
        <v>2741</v>
      </c>
      <c r="C88" t="s">
        <v>3276</v>
      </c>
      <c r="D88" t="s">
        <v>2941</v>
      </c>
    </row>
    <row r="89" spans="1:4" x14ac:dyDescent="0.25">
      <c r="A89" s="5">
        <v>88</v>
      </c>
      <c r="B89" t="s">
        <v>2742</v>
      </c>
      <c r="C89" t="s">
        <v>3277</v>
      </c>
      <c r="D89" t="s">
        <v>2942</v>
      </c>
    </row>
    <row r="90" spans="1:4" x14ac:dyDescent="0.25">
      <c r="A90" s="5">
        <v>89</v>
      </c>
      <c r="B90" t="s">
        <v>2743</v>
      </c>
      <c r="C90" t="s">
        <v>3278</v>
      </c>
      <c r="D90" t="s">
        <v>2943</v>
      </c>
    </row>
    <row r="91" spans="1:4" x14ac:dyDescent="0.25">
      <c r="A91" s="5">
        <v>90</v>
      </c>
      <c r="B91" t="s">
        <v>2744</v>
      </c>
      <c r="C91" t="s">
        <v>3279</v>
      </c>
      <c r="D91" t="s">
        <v>2944</v>
      </c>
    </row>
    <row r="92" spans="1:4" x14ac:dyDescent="0.25">
      <c r="A92" s="5">
        <v>91</v>
      </c>
      <c r="B92" t="s">
        <v>2745</v>
      </c>
      <c r="C92" t="s">
        <v>3280</v>
      </c>
      <c r="D92" t="s">
        <v>2945</v>
      </c>
    </row>
    <row r="93" spans="1:4" x14ac:dyDescent="0.25">
      <c r="A93" s="5">
        <v>92</v>
      </c>
      <c r="B93" t="s">
        <v>2746</v>
      </c>
      <c r="C93" t="s">
        <v>3281</v>
      </c>
      <c r="D93" t="s">
        <v>2946</v>
      </c>
    </row>
    <row r="94" spans="1:4" x14ac:dyDescent="0.25">
      <c r="A94" s="5">
        <v>93</v>
      </c>
      <c r="B94" t="s">
        <v>2747</v>
      </c>
      <c r="C94" t="s">
        <v>3282</v>
      </c>
      <c r="D94" t="s">
        <v>2947</v>
      </c>
    </row>
    <row r="95" spans="1:4" x14ac:dyDescent="0.25">
      <c r="A95" s="5">
        <v>94</v>
      </c>
      <c r="B95" t="s">
        <v>2748</v>
      </c>
      <c r="C95" t="s">
        <v>3283</v>
      </c>
      <c r="D95" t="s">
        <v>2948</v>
      </c>
    </row>
    <row r="96" spans="1:4" x14ac:dyDescent="0.25">
      <c r="A96" s="5">
        <v>95</v>
      </c>
      <c r="B96" t="s">
        <v>2749</v>
      </c>
      <c r="C96" t="s">
        <v>3284</v>
      </c>
      <c r="D96" t="s">
        <v>2949</v>
      </c>
    </row>
    <row r="97" spans="1:4" x14ac:dyDescent="0.25">
      <c r="A97" s="5">
        <v>96</v>
      </c>
      <c r="B97" t="s">
        <v>2750</v>
      </c>
      <c r="C97" t="s">
        <v>3285</v>
      </c>
      <c r="D97" t="s">
        <v>2950</v>
      </c>
    </row>
    <row r="98" spans="1:4" x14ac:dyDescent="0.25">
      <c r="A98" s="5">
        <v>97</v>
      </c>
      <c r="B98" t="s">
        <v>2751</v>
      </c>
      <c r="C98" t="s">
        <v>3286</v>
      </c>
      <c r="D98" t="s">
        <v>2951</v>
      </c>
    </row>
    <row r="99" spans="1:4" x14ac:dyDescent="0.25">
      <c r="A99" s="5">
        <v>98</v>
      </c>
      <c r="B99" t="s">
        <v>2645</v>
      </c>
      <c r="C99" t="s">
        <v>3287</v>
      </c>
      <c r="D99" t="s">
        <v>2952</v>
      </c>
    </row>
    <row r="100" spans="1:4" x14ac:dyDescent="0.25">
      <c r="A100" s="5">
        <v>99</v>
      </c>
      <c r="B100" t="s">
        <v>2705</v>
      </c>
      <c r="C100" t="s">
        <v>3288</v>
      </c>
      <c r="D100" t="s">
        <v>2953</v>
      </c>
    </row>
    <row r="101" spans="1:4" x14ac:dyDescent="0.25">
      <c r="A101" s="5">
        <v>100</v>
      </c>
      <c r="B101" t="s">
        <v>2704</v>
      </c>
      <c r="C101" t="s">
        <v>3289</v>
      </c>
      <c r="D101" t="s">
        <v>2954</v>
      </c>
    </row>
    <row r="102" spans="1:4" x14ac:dyDescent="0.25">
      <c r="A102" s="5">
        <v>101</v>
      </c>
      <c r="B102" t="s">
        <v>2703</v>
      </c>
      <c r="C102" t="s">
        <v>3290</v>
      </c>
      <c r="D102" t="s">
        <v>2955</v>
      </c>
    </row>
    <row r="103" spans="1:4" x14ac:dyDescent="0.25">
      <c r="A103" s="5">
        <v>102</v>
      </c>
      <c r="B103" t="s">
        <v>2702</v>
      </c>
      <c r="C103" t="s">
        <v>3291</v>
      </c>
      <c r="D103" t="s">
        <v>2956</v>
      </c>
    </row>
    <row r="104" spans="1:4" x14ac:dyDescent="0.25">
      <c r="A104" s="5">
        <v>103</v>
      </c>
      <c r="B104" t="s">
        <v>2701</v>
      </c>
      <c r="C104" t="s">
        <v>3292</v>
      </c>
      <c r="D104" t="s">
        <v>2957</v>
      </c>
    </row>
    <row r="105" spans="1:4" x14ac:dyDescent="0.25">
      <c r="A105" s="5">
        <v>104</v>
      </c>
      <c r="B105" t="s">
        <v>2685</v>
      </c>
      <c r="C105" t="s">
        <v>3293</v>
      </c>
      <c r="D105" t="s">
        <v>2958</v>
      </c>
    </row>
    <row r="106" spans="1:4" x14ac:dyDescent="0.25">
      <c r="A106" s="5">
        <v>105</v>
      </c>
      <c r="B106" t="s">
        <v>2700</v>
      </c>
      <c r="C106" t="s">
        <v>3294</v>
      </c>
      <c r="D106" t="s">
        <v>2959</v>
      </c>
    </row>
    <row r="107" spans="1:4" x14ac:dyDescent="0.25">
      <c r="A107" s="5">
        <v>106</v>
      </c>
      <c r="B107" t="s">
        <v>2699</v>
      </c>
      <c r="C107" t="s">
        <v>3295</v>
      </c>
      <c r="D107" t="s">
        <v>2960</v>
      </c>
    </row>
    <row r="108" spans="1:4" x14ac:dyDescent="0.25">
      <c r="A108" s="5">
        <v>107</v>
      </c>
      <c r="B108" t="s">
        <v>2698</v>
      </c>
      <c r="C108" t="s">
        <v>3296</v>
      </c>
      <c r="D108" t="s">
        <v>2961</v>
      </c>
    </row>
    <row r="109" spans="1:4" x14ac:dyDescent="0.25">
      <c r="A109" s="5">
        <v>108</v>
      </c>
      <c r="B109" t="s">
        <v>2653</v>
      </c>
      <c r="C109" t="s">
        <v>3297</v>
      </c>
      <c r="D109" t="s">
        <v>2962</v>
      </c>
    </row>
    <row r="110" spans="1:4" x14ac:dyDescent="0.25">
      <c r="A110" s="5">
        <v>109</v>
      </c>
      <c r="B110" t="s">
        <v>2752</v>
      </c>
      <c r="C110" t="s">
        <v>3298</v>
      </c>
      <c r="D110" t="s">
        <v>2963</v>
      </c>
    </row>
    <row r="111" spans="1:4" x14ac:dyDescent="0.25">
      <c r="A111" s="5">
        <v>110</v>
      </c>
      <c r="B111" t="s">
        <v>2753</v>
      </c>
      <c r="C111" t="s">
        <v>3299</v>
      </c>
      <c r="D111" t="s">
        <v>2964</v>
      </c>
    </row>
    <row r="112" spans="1:4" x14ac:dyDescent="0.25">
      <c r="A112" s="5">
        <v>111</v>
      </c>
      <c r="B112" t="s">
        <v>2754</v>
      </c>
      <c r="C112" t="s">
        <v>3300</v>
      </c>
      <c r="D112" t="s">
        <v>2965</v>
      </c>
    </row>
    <row r="113" spans="1:4" x14ac:dyDescent="0.25">
      <c r="A113" s="5">
        <v>112</v>
      </c>
      <c r="B113" t="s">
        <v>2755</v>
      </c>
      <c r="C113" t="s">
        <v>3301</v>
      </c>
      <c r="D113" t="s">
        <v>2966</v>
      </c>
    </row>
    <row r="114" spans="1:4" x14ac:dyDescent="0.25">
      <c r="A114" s="5">
        <v>113</v>
      </c>
      <c r="B114" t="s">
        <v>2756</v>
      </c>
      <c r="C114" t="s">
        <v>3302</v>
      </c>
      <c r="D114" t="s">
        <v>2967</v>
      </c>
    </row>
    <row r="115" spans="1:4" x14ac:dyDescent="0.25">
      <c r="A115" s="5">
        <v>114</v>
      </c>
      <c r="B115" t="s">
        <v>2757</v>
      </c>
      <c r="C115" t="s">
        <v>3303</v>
      </c>
      <c r="D115" t="s">
        <v>2968</v>
      </c>
    </row>
    <row r="116" spans="1:4" x14ac:dyDescent="0.25">
      <c r="A116" s="5">
        <v>115</v>
      </c>
      <c r="B116" t="s">
        <v>2758</v>
      </c>
      <c r="C116" t="s">
        <v>3304</v>
      </c>
      <c r="D116" t="s">
        <v>2969</v>
      </c>
    </row>
    <row r="117" spans="1:4" x14ac:dyDescent="0.25">
      <c r="A117" s="5">
        <v>116</v>
      </c>
      <c r="B117" t="s">
        <v>2759</v>
      </c>
      <c r="C117" t="s">
        <v>3305</v>
      </c>
      <c r="D117" t="s">
        <v>2970</v>
      </c>
    </row>
    <row r="118" spans="1:4" x14ac:dyDescent="0.25">
      <c r="A118" s="5">
        <v>117</v>
      </c>
      <c r="B118" t="s">
        <v>2760</v>
      </c>
      <c r="C118" t="s">
        <v>3306</v>
      </c>
      <c r="D118" t="s">
        <v>2971</v>
      </c>
    </row>
    <row r="119" spans="1:4" x14ac:dyDescent="0.25">
      <c r="A119" s="5">
        <v>118</v>
      </c>
      <c r="B119" t="s">
        <v>2761</v>
      </c>
      <c r="C119" t="s">
        <v>3307</v>
      </c>
      <c r="D119" t="s">
        <v>2972</v>
      </c>
    </row>
    <row r="120" spans="1:4" x14ac:dyDescent="0.25">
      <c r="A120" s="5">
        <v>119</v>
      </c>
      <c r="B120" t="s">
        <v>2762</v>
      </c>
      <c r="C120" t="s">
        <v>3308</v>
      </c>
      <c r="D120" t="s">
        <v>2973</v>
      </c>
    </row>
    <row r="121" spans="1:4" x14ac:dyDescent="0.25">
      <c r="A121" s="5">
        <v>120</v>
      </c>
      <c r="B121" t="s">
        <v>2763</v>
      </c>
      <c r="C121" t="s">
        <v>3309</v>
      </c>
      <c r="D121" t="s">
        <v>2974</v>
      </c>
    </row>
    <row r="122" spans="1:4" x14ac:dyDescent="0.25">
      <c r="A122" s="5">
        <v>121</v>
      </c>
      <c r="B122" t="s">
        <v>2661</v>
      </c>
      <c r="C122" t="s">
        <v>3310</v>
      </c>
      <c r="D122" t="s">
        <v>2975</v>
      </c>
    </row>
    <row r="123" spans="1:4" x14ac:dyDescent="0.25">
      <c r="A123" s="5">
        <v>122</v>
      </c>
      <c r="B123" t="s">
        <v>2662</v>
      </c>
      <c r="C123" t="s">
        <v>3311</v>
      </c>
      <c r="D123" t="s">
        <v>2976</v>
      </c>
    </row>
    <row r="124" spans="1:4" x14ac:dyDescent="0.25">
      <c r="A124" s="5">
        <v>123</v>
      </c>
      <c r="B124" t="s">
        <v>2638</v>
      </c>
      <c r="C124" t="s">
        <v>3312</v>
      </c>
      <c r="D124" t="s">
        <v>2977</v>
      </c>
    </row>
    <row r="125" spans="1:4" x14ac:dyDescent="0.25">
      <c r="A125" s="5">
        <v>124</v>
      </c>
      <c r="B125" t="s">
        <v>2651</v>
      </c>
      <c r="C125" t="s">
        <v>3313</v>
      </c>
      <c r="D125" t="s">
        <v>2978</v>
      </c>
    </row>
    <row r="126" spans="1:4" x14ac:dyDescent="0.25">
      <c r="A126" s="5">
        <v>125</v>
      </c>
      <c r="B126" t="s">
        <v>2813</v>
      </c>
      <c r="C126" t="s">
        <v>3314</v>
      </c>
      <c r="D126" t="s">
        <v>2979</v>
      </c>
    </row>
    <row r="127" spans="1:4" x14ac:dyDescent="0.25">
      <c r="A127" s="5">
        <v>126</v>
      </c>
      <c r="B127" t="s">
        <v>2814</v>
      </c>
      <c r="C127" t="s">
        <v>3315</v>
      </c>
      <c r="D127" t="s">
        <v>2980</v>
      </c>
    </row>
    <row r="128" spans="1:4" x14ac:dyDescent="0.25">
      <c r="A128" s="5">
        <v>127</v>
      </c>
      <c r="B128" t="s">
        <v>2652</v>
      </c>
      <c r="C128" t="s">
        <v>3316</v>
      </c>
      <c r="D128" t="s">
        <v>2981</v>
      </c>
    </row>
    <row r="129" spans="1:4" x14ac:dyDescent="0.25">
      <c r="A129" s="5">
        <v>128</v>
      </c>
      <c r="B129" t="s">
        <v>2815</v>
      </c>
      <c r="C129" t="s">
        <v>3317</v>
      </c>
      <c r="D129" t="s">
        <v>2982</v>
      </c>
    </row>
    <row r="130" spans="1:4" x14ac:dyDescent="0.25">
      <c r="A130" s="5">
        <v>129</v>
      </c>
      <c r="B130" t="s">
        <v>2816</v>
      </c>
      <c r="C130" t="s">
        <v>3318</v>
      </c>
      <c r="D130" t="s">
        <v>2983</v>
      </c>
    </row>
    <row r="131" spans="1:4" x14ac:dyDescent="0.25">
      <c r="A131" s="5">
        <v>130</v>
      </c>
      <c r="B131" t="s">
        <v>2817</v>
      </c>
      <c r="C131" t="s">
        <v>3319</v>
      </c>
      <c r="D131" t="s">
        <v>2984</v>
      </c>
    </row>
    <row r="132" spans="1:4" x14ac:dyDescent="0.25">
      <c r="A132" s="5">
        <v>131</v>
      </c>
      <c r="B132" t="s">
        <v>2818</v>
      </c>
      <c r="C132" t="s">
        <v>3320</v>
      </c>
      <c r="D132" t="s">
        <v>2985</v>
      </c>
    </row>
    <row r="133" spans="1:4" x14ac:dyDescent="0.25">
      <c r="A133" s="5">
        <v>132</v>
      </c>
      <c r="B133" t="s">
        <v>2819</v>
      </c>
      <c r="C133" t="s">
        <v>3321</v>
      </c>
      <c r="D133" t="s">
        <v>2986</v>
      </c>
    </row>
    <row r="134" spans="1:4" x14ac:dyDescent="0.25">
      <c r="A134" s="5">
        <v>133</v>
      </c>
      <c r="B134" t="s">
        <v>2820</v>
      </c>
      <c r="C134" t="s">
        <v>3322</v>
      </c>
      <c r="D134" t="s">
        <v>2987</v>
      </c>
    </row>
    <row r="135" spans="1:4" x14ac:dyDescent="0.25">
      <c r="A135" s="5">
        <v>134</v>
      </c>
      <c r="B135" t="s">
        <v>2821</v>
      </c>
      <c r="C135" t="s">
        <v>3323</v>
      </c>
      <c r="D135" t="s">
        <v>2988</v>
      </c>
    </row>
    <row r="136" spans="1:4" x14ac:dyDescent="0.25">
      <c r="A136" s="5">
        <v>135</v>
      </c>
      <c r="B136" t="s">
        <v>2822</v>
      </c>
      <c r="C136" t="s">
        <v>3324</v>
      </c>
      <c r="D136" t="s">
        <v>2989</v>
      </c>
    </row>
    <row r="137" spans="1:4" x14ac:dyDescent="0.25">
      <c r="A137" s="5">
        <v>136</v>
      </c>
      <c r="B137" t="s">
        <v>2823</v>
      </c>
      <c r="C137" t="s">
        <v>3325</v>
      </c>
      <c r="D137" t="s">
        <v>2990</v>
      </c>
    </row>
    <row r="138" spans="1:4" x14ac:dyDescent="0.25">
      <c r="A138" s="5">
        <v>137</v>
      </c>
      <c r="B138" t="s">
        <v>2605</v>
      </c>
      <c r="C138" t="s">
        <v>3326</v>
      </c>
      <c r="D138" t="s">
        <v>2991</v>
      </c>
    </row>
    <row r="139" spans="1:4" x14ac:dyDescent="0.25">
      <c r="A139" s="5">
        <v>138</v>
      </c>
      <c r="B139" t="s">
        <v>2606</v>
      </c>
      <c r="C139" t="s">
        <v>3327</v>
      </c>
      <c r="D139" t="s">
        <v>2992</v>
      </c>
    </row>
    <row r="140" spans="1:4" x14ac:dyDescent="0.25">
      <c r="A140" s="5">
        <v>139</v>
      </c>
      <c r="B140" t="s">
        <v>2824</v>
      </c>
      <c r="C140" t="s">
        <v>3328</v>
      </c>
      <c r="D140" t="s">
        <v>2993</v>
      </c>
    </row>
    <row r="141" spans="1:4" x14ac:dyDescent="0.25">
      <c r="A141" s="5">
        <v>140</v>
      </c>
      <c r="B141" t="s">
        <v>2825</v>
      </c>
      <c r="C141" t="s">
        <v>3329</v>
      </c>
      <c r="D141" t="s">
        <v>2994</v>
      </c>
    </row>
    <row r="142" spans="1:4" x14ac:dyDescent="0.25">
      <c r="A142" s="5">
        <v>141</v>
      </c>
      <c r="B142" t="s">
        <v>2764</v>
      </c>
      <c r="C142" t="s">
        <v>3330</v>
      </c>
      <c r="D142" t="s">
        <v>2995</v>
      </c>
    </row>
    <row r="143" spans="1:4" x14ac:dyDescent="0.25">
      <c r="A143" s="5">
        <v>142</v>
      </c>
      <c r="B143" t="s">
        <v>2765</v>
      </c>
      <c r="C143" t="s">
        <v>3331</v>
      </c>
      <c r="D143" t="s">
        <v>2996</v>
      </c>
    </row>
    <row r="144" spans="1:4" x14ac:dyDescent="0.25">
      <c r="A144" s="5">
        <v>143</v>
      </c>
      <c r="B144" t="s">
        <v>2688</v>
      </c>
      <c r="C144" t="s">
        <v>3332</v>
      </c>
      <c r="D144" t="s">
        <v>2997</v>
      </c>
    </row>
    <row r="145" spans="1:4" x14ac:dyDescent="0.25">
      <c r="A145" s="5">
        <v>144</v>
      </c>
      <c r="B145" t="s">
        <v>2766</v>
      </c>
      <c r="C145" t="s">
        <v>3333</v>
      </c>
      <c r="D145" t="s">
        <v>2998</v>
      </c>
    </row>
    <row r="146" spans="1:4" x14ac:dyDescent="0.25">
      <c r="A146" s="5">
        <v>145</v>
      </c>
      <c r="B146" t="s">
        <v>2826</v>
      </c>
      <c r="C146" t="s">
        <v>3334</v>
      </c>
      <c r="D146" t="s">
        <v>2999</v>
      </c>
    </row>
    <row r="147" spans="1:4" x14ac:dyDescent="0.25">
      <c r="A147" s="5">
        <v>146</v>
      </c>
      <c r="B147" t="s">
        <v>2827</v>
      </c>
      <c r="C147" t="s">
        <v>3335</v>
      </c>
      <c r="D147" t="s">
        <v>3000</v>
      </c>
    </row>
    <row r="148" spans="1:4" x14ac:dyDescent="0.25">
      <c r="A148" s="5">
        <v>147</v>
      </c>
      <c r="B148" t="s">
        <v>2689</v>
      </c>
      <c r="C148" t="s">
        <v>3336</v>
      </c>
      <c r="D148" t="s">
        <v>3001</v>
      </c>
    </row>
    <row r="149" spans="1:4" x14ac:dyDescent="0.25">
      <c r="A149" s="5">
        <v>148</v>
      </c>
      <c r="B149" t="s">
        <v>2690</v>
      </c>
      <c r="C149" t="s">
        <v>3337</v>
      </c>
      <c r="D149" t="s">
        <v>3002</v>
      </c>
    </row>
    <row r="150" spans="1:4" x14ac:dyDescent="0.25">
      <c r="A150" s="5">
        <v>149</v>
      </c>
      <c r="B150" t="s">
        <v>2691</v>
      </c>
      <c r="C150" t="s">
        <v>3338</v>
      </c>
      <c r="D150" t="s">
        <v>3003</v>
      </c>
    </row>
    <row r="151" spans="1:4" x14ac:dyDescent="0.25">
      <c r="A151" s="5">
        <v>150</v>
      </c>
      <c r="B151" t="s">
        <v>2692</v>
      </c>
      <c r="C151" t="s">
        <v>3339</v>
      </c>
      <c r="D151" t="s">
        <v>3004</v>
      </c>
    </row>
    <row r="152" spans="1:4" x14ac:dyDescent="0.25">
      <c r="A152" s="5">
        <v>151</v>
      </c>
      <c r="B152" t="s">
        <v>2693</v>
      </c>
      <c r="C152" t="s">
        <v>3340</v>
      </c>
      <c r="D152" t="s">
        <v>3005</v>
      </c>
    </row>
    <row r="153" spans="1:4" x14ac:dyDescent="0.25">
      <c r="A153" s="5">
        <v>152</v>
      </c>
      <c r="B153" t="s">
        <v>2694</v>
      </c>
      <c r="C153" t="s">
        <v>3341</v>
      </c>
      <c r="D153" t="s">
        <v>3006</v>
      </c>
    </row>
    <row r="154" spans="1:4" x14ac:dyDescent="0.25">
      <c r="A154" s="5">
        <v>153</v>
      </c>
      <c r="B154" t="s">
        <v>2695</v>
      </c>
      <c r="C154" t="s">
        <v>3342</v>
      </c>
      <c r="D154" t="s">
        <v>3007</v>
      </c>
    </row>
    <row r="155" spans="1:4" x14ac:dyDescent="0.25">
      <c r="A155" s="5">
        <v>154</v>
      </c>
      <c r="B155" t="s">
        <v>2696</v>
      </c>
      <c r="C155" t="s">
        <v>3343</v>
      </c>
      <c r="D155" t="s">
        <v>3008</v>
      </c>
    </row>
    <row r="156" spans="1:4" x14ac:dyDescent="0.25">
      <c r="A156" s="5">
        <v>155</v>
      </c>
      <c r="B156" t="s">
        <v>2608</v>
      </c>
      <c r="C156" t="s">
        <v>3344</v>
      </c>
      <c r="D156" t="s">
        <v>3009</v>
      </c>
    </row>
    <row r="157" spans="1:4" x14ac:dyDescent="0.25">
      <c r="A157" s="5">
        <v>156</v>
      </c>
      <c r="B157" t="s">
        <v>2767</v>
      </c>
      <c r="C157" t="s">
        <v>3345</v>
      </c>
      <c r="D157" t="s">
        <v>3010</v>
      </c>
    </row>
    <row r="158" spans="1:4" x14ac:dyDescent="0.25">
      <c r="A158" s="5">
        <v>157</v>
      </c>
      <c r="B158" t="s">
        <v>2768</v>
      </c>
      <c r="C158" t="s">
        <v>3346</v>
      </c>
      <c r="D158" t="s">
        <v>3011</v>
      </c>
    </row>
    <row r="159" spans="1:4" x14ac:dyDescent="0.25">
      <c r="A159" s="5">
        <v>158</v>
      </c>
      <c r="B159" t="s">
        <v>2769</v>
      </c>
      <c r="C159" t="s">
        <v>3347</v>
      </c>
      <c r="D159" t="s">
        <v>3012</v>
      </c>
    </row>
    <row r="160" spans="1:4" x14ac:dyDescent="0.25">
      <c r="A160" s="5">
        <v>159</v>
      </c>
      <c r="B160" t="s">
        <v>2770</v>
      </c>
      <c r="C160" t="s">
        <v>3348</v>
      </c>
      <c r="D160" t="s">
        <v>3013</v>
      </c>
    </row>
    <row r="161" spans="1:4" x14ac:dyDescent="0.25">
      <c r="A161" s="5">
        <v>160</v>
      </c>
      <c r="B161" t="s">
        <v>2771</v>
      </c>
      <c r="C161" t="s">
        <v>3349</v>
      </c>
      <c r="D161" t="s">
        <v>3014</v>
      </c>
    </row>
    <row r="162" spans="1:4" x14ac:dyDescent="0.25">
      <c r="A162" s="5">
        <v>161</v>
      </c>
      <c r="B162" t="s">
        <v>2772</v>
      </c>
      <c r="C162" t="s">
        <v>3350</v>
      </c>
      <c r="D162" t="s">
        <v>3015</v>
      </c>
    </row>
    <row r="163" spans="1:4" x14ac:dyDescent="0.25">
      <c r="A163" s="5">
        <v>162</v>
      </c>
      <c r="B163" t="s">
        <v>2773</v>
      </c>
      <c r="C163" t="s">
        <v>3351</v>
      </c>
      <c r="D163" t="s">
        <v>3016</v>
      </c>
    </row>
    <row r="164" spans="1:4" x14ac:dyDescent="0.25">
      <c r="A164" s="5">
        <v>163</v>
      </c>
      <c r="B164" t="s">
        <v>2774</v>
      </c>
      <c r="C164" t="s">
        <v>3352</v>
      </c>
      <c r="D164" t="s">
        <v>3017</v>
      </c>
    </row>
    <row r="165" spans="1:4" x14ac:dyDescent="0.25">
      <c r="A165" s="5">
        <v>164</v>
      </c>
      <c r="B165" t="s">
        <v>2775</v>
      </c>
      <c r="C165" t="s">
        <v>3353</v>
      </c>
      <c r="D165" t="s">
        <v>3018</v>
      </c>
    </row>
    <row r="166" spans="1:4" x14ac:dyDescent="0.25">
      <c r="A166" s="5">
        <v>165</v>
      </c>
      <c r="B166" t="s">
        <v>2776</v>
      </c>
      <c r="C166" t="s">
        <v>3354</v>
      </c>
      <c r="D166" t="s">
        <v>3019</v>
      </c>
    </row>
    <row r="167" spans="1:4" x14ac:dyDescent="0.25">
      <c r="A167" s="5">
        <v>166</v>
      </c>
      <c r="B167" t="s">
        <v>2777</v>
      </c>
      <c r="C167" t="s">
        <v>3355</v>
      </c>
      <c r="D167" t="s">
        <v>3020</v>
      </c>
    </row>
    <row r="168" spans="1:4" x14ac:dyDescent="0.25">
      <c r="A168" s="5">
        <v>167</v>
      </c>
      <c r="B168" t="s">
        <v>2778</v>
      </c>
      <c r="C168" t="s">
        <v>3356</v>
      </c>
      <c r="D168" t="s">
        <v>3021</v>
      </c>
    </row>
    <row r="169" spans="1:4" x14ac:dyDescent="0.25">
      <c r="A169" s="5">
        <v>168</v>
      </c>
      <c r="B169" t="s">
        <v>2779</v>
      </c>
      <c r="C169" t="s">
        <v>3357</v>
      </c>
      <c r="D169" t="s">
        <v>3022</v>
      </c>
    </row>
    <row r="170" spans="1:4" x14ac:dyDescent="0.25">
      <c r="A170" s="5">
        <v>169</v>
      </c>
      <c r="B170" t="s">
        <v>2780</v>
      </c>
      <c r="C170" t="s">
        <v>3358</v>
      </c>
      <c r="D170" t="s">
        <v>3023</v>
      </c>
    </row>
    <row r="171" spans="1:4" x14ac:dyDescent="0.25">
      <c r="A171" s="5">
        <v>170</v>
      </c>
      <c r="B171" t="s">
        <v>4104</v>
      </c>
      <c r="C171" t="s">
        <v>4126</v>
      </c>
      <c r="D171" t="s">
        <v>4074</v>
      </c>
    </row>
    <row r="172" spans="1:4" x14ac:dyDescent="0.25">
      <c r="A172" s="5">
        <v>171</v>
      </c>
      <c r="B172" t="s">
        <v>2612</v>
      </c>
      <c r="C172" t="s">
        <v>3359</v>
      </c>
      <c r="D172" t="s">
        <v>3024</v>
      </c>
    </row>
    <row r="173" spans="1:4" x14ac:dyDescent="0.25">
      <c r="A173" s="5">
        <v>172</v>
      </c>
      <c r="B173" t="s">
        <v>2828</v>
      </c>
      <c r="C173" t="s">
        <v>3360</v>
      </c>
      <c r="D173" t="s">
        <v>3025</v>
      </c>
    </row>
    <row r="174" spans="1:4" x14ac:dyDescent="0.25">
      <c r="A174" s="5">
        <v>173</v>
      </c>
      <c r="B174" t="s">
        <v>2829</v>
      </c>
      <c r="C174" t="s">
        <v>3361</v>
      </c>
      <c r="D174" t="s">
        <v>3026</v>
      </c>
    </row>
    <row r="175" spans="1:4" x14ac:dyDescent="0.25">
      <c r="A175" s="5">
        <v>174</v>
      </c>
      <c r="B175" t="s">
        <v>2613</v>
      </c>
      <c r="C175" t="s">
        <v>3362</v>
      </c>
      <c r="D175" t="s">
        <v>3027</v>
      </c>
    </row>
    <row r="176" spans="1:4" x14ac:dyDescent="0.25">
      <c r="A176" s="5">
        <v>175</v>
      </c>
      <c r="B176" t="s">
        <v>2614</v>
      </c>
      <c r="C176" t="s">
        <v>3363</v>
      </c>
      <c r="D176" t="s">
        <v>3028</v>
      </c>
    </row>
    <row r="177" spans="1:4" x14ac:dyDescent="0.25">
      <c r="A177" s="5">
        <v>176</v>
      </c>
      <c r="B177" t="s">
        <v>2615</v>
      </c>
      <c r="C177" t="s">
        <v>3364</v>
      </c>
      <c r="D177" t="s">
        <v>3029</v>
      </c>
    </row>
    <row r="178" spans="1:4" x14ac:dyDescent="0.25">
      <c r="A178" s="5">
        <v>177</v>
      </c>
      <c r="B178" t="s">
        <v>2660</v>
      </c>
      <c r="C178" t="s">
        <v>3365</v>
      </c>
      <c r="D178" t="s">
        <v>3030</v>
      </c>
    </row>
    <row r="179" spans="1:4" x14ac:dyDescent="0.25">
      <c r="A179" s="5">
        <v>178</v>
      </c>
      <c r="B179" t="s">
        <v>2616</v>
      </c>
      <c r="C179" t="s">
        <v>3366</v>
      </c>
      <c r="D179" t="s">
        <v>3031</v>
      </c>
    </row>
    <row r="180" spans="1:4" x14ac:dyDescent="0.25">
      <c r="A180" s="5">
        <v>179</v>
      </c>
      <c r="B180" t="s">
        <v>2617</v>
      </c>
      <c r="C180" t="s">
        <v>3367</v>
      </c>
      <c r="D180" t="s">
        <v>3032</v>
      </c>
    </row>
    <row r="181" spans="1:4" x14ac:dyDescent="0.25">
      <c r="A181" s="5">
        <v>180</v>
      </c>
      <c r="B181" t="s">
        <v>2658</v>
      </c>
      <c r="C181" t="s">
        <v>3368</v>
      </c>
      <c r="D181" t="s">
        <v>3033</v>
      </c>
    </row>
    <row r="182" spans="1:4" x14ac:dyDescent="0.25">
      <c r="A182" s="5">
        <v>181</v>
      </c>
      <c r="B182" t="s">
        <v>4105</v>
      </c>
      <c r="C182" t="s">
        <v>4127</v>
      </c>
      <c r="D182" t="s">
        <v>4075</v>
      </c>
    </row>
    <row r="183" spans="1:4" x14ac:dyDescent="0.25">
      <c r="A183" s="5">
        <v>182</v>
      </c>
      <c r="B183" t="s">
        <v>4106</v>
      </c>
      <c r="C183" t="s">
        <v>4128</v>
      </c>
      <c r="D183" t="s">
        <v>4076</v>
      </c>
    </row>
    <row r="184" spans="1:4" x14ac:dyDescent="0.25">
      <c r="A184" s="5">
        <v>183</v>
      </c>
      <c r="B184" t="s">
        <v>4107</v>
      </c>
      <c r="C184" t="s">
        <v>4129</v>
      </c>
      <c r="D184" t="s">
        <v>4077</v>
      </c>
    </row>
    <row r="185" spans="1:4" x14ac:dyDescent="0.25">
      <c r="A185" s="5">
        <v>184</v>
      </c>
      <c r="B185" t="s">
        <v>2830</v>
      </c>
      <c r="C185" t="s">
        <v>3369</v>
      </c>
      <c r="D185" t="s">
        <v>3034</v>
      </c>
    </row>
    <row r="186" spans="1:4" x14ac:dyDescent="0.25">
      <c r="A186" s="5">
        <v>185</v>
      </c>
      <c r="B186" t="s">
        <v>2781</v>
      </c>
      <c r="C186" t="s">
        <v>3370</v>
      </c>
      <c r="D186" t="s">
        <v>3035</v>
      </c>
    </row>
    <row r="187" spans="1:4" x14ac:dyDescent="0.25">
      <c r="A187" s="5">
        <v>186</v>
      </c>
      <c r="B187" t="s">
        <v>3480</v>
      </c>
      <c r="C187" t="s">
        <v>3494</v>
      </c>
      <c r="D187" t="s">
        <v>3507</v>
      </c>
    </row>
    <row r="188" spans="1:4" x14ac:dyDescent="0.25">
      <c r="A188" s="5">
        <v>187</v>
      </c>
      <c r="B188" t="s">
        <v>2782</v>
      </c>
      <c r="C188" t="s">
        <v>3371</v>
      </c>
      <c r="D188" t="s">
        <v>3036</v>
      </c>
    </row>
    <row r="189" spans="1:4" x14ac:dyDescent="0.25">
      <c r="A189" s="5">
        <v>188</v>
      </c>
      <c r="B189" t="s">
        <v>2707</v>
      </c>
      <c r="C189" t="s">
        <v>3372</v>
      </c>
      <c r="D189" t="s">
        <v>3037</v>
      </c>
    </row>
    <row r="190" spans="1:4" x14ac:dyDescent="0.25">
      <c r="A190" s="5">
        <v>189</v>
      </c>
      <c r="B190" t="s">
        <v>2708</v>
      </c>
      <c r="C190" t="s">
        <v>3373</v>
      </c>
      <c r="D190" t="s">
        <v>3038</v>
      </c>
    </row>
    <row r="191" spans="1:4" x14ac:dyDescent="0.25">
      <c r="A191" s="5">
        <v>190</v>
      </c>
      <c r="B191" t="s">
        <v>2709</v>
      </c>
      <c r="C191" t="s">
        <v>3374</v>
      </c>
      <c r="D191" t="s">
        <v>3039</v>
      </c>
    </row>
    <row r="192" spans="1:4" x14ac:dyDescent="0.25">
      <c r="A192" s="5">
        <v>191</v>
      </c>
      <c r="B192" t="s">
        <v>2783</v>
      </c>
      <c r="C192" t="s">
        <v>3375</v>
      </c>
      <c r="D192" t="s">
        <v>3040</v>
      </c>
    </row>
    <row r="193" spans="1:4" x14ac:dyDescent="0.25">
      <c r="A193" s="5">
        <v>192</v>
      </c>
      <c r="B193" t="s">
        <v>2620</v>
      </c>
      <c r="C193" t="s">
        <v>3376</v>
      </c>
      <c r="D193" t="s">
        <v>3041</v>
      </c>
    </row>
    <row r="194" spans="1:4" x14ac:dyDescent="0.25">
      <c r="A194" s="5">
        <v>193</v>
      </c>
      <c r="B194" t="s">
        <v>2637</v>
      </c>
      <c r="C194" t="s">
        <v>3377</v>
      </c>
      <c r="D194" t="s">
        <v>3042</v>
      </c>
    </row>
    <row r="195" spans="1:4" x14ac:dyDescent="0.25">
      <c r="A195" s="5">
        <v>194</v>
      </c>
      <c r="B195" t="s">
        <v>2622</v>
      </c>
      <c r="C195" t="s">
        <v>3378</v>
      </c>
      <c r="D195" t="s">
        <v>3043</v>
      </c>
    </row>
    <row r="196" spans="1:4" x14ac:dyDescent="0.25">
      <c r="A196" s="5">
        <v>195</v>
      </c>
      <c r="B196" t="s">
        <v>2784</v>
      </c>
      <c r="C196" t="s">
        <v>3379</v>
      </c>
      <c r="D196" t="s">
        <v>3044</v>
      </c>
    </row>
    <row r="197" spans="1:4" x14ac:dyDescent="0.25">
      <c r="A197" s="5">
        <v>196</v>
      </c>
      <c r="B197" t="s">
        <v>2639</v>
      </c>
      <c r="C197" t="s">
        <v>3380</v>
      </c>
      <c r="D197" t="s">
        <v>3045</v>
      </c>
    </row>
    <row r="198" spans="1:4" x14ac:dyDescent="0.25">
      <c r="A198" s="5">
        <v>197</v>
      </c>
      <c r="B198" t="s">
        <v>2711</v>
      </c>
      <c r="C198" t="s">
        <v>3381</v>
      </c>
      <c r="D198" t="s">
        <v>3046</v>
      </c>
    </row>
    <row r="199" spans="1:4" x14ac:dyDescent="0.25">
      <c r="A199" s="5">
        <v>198</v>
      </c>
      <c r="B199" t="s">
        <v>2554</v>
      </c>
      <c r="C199" t="s">
        <v>3382</v>
      </c>
      <c r="D199" t="s">
        <v>3047</v>
      </c>
    </row>
    <row r="200" spans="1:4" x14ac:dyDescent="0.25">
      <c r="A200" s="5">
        <v>199</v>
      </c>
      <c r="B200" t="s">
        <v>4108</v>
      </c>
      <c r="C200" t="s">
        <v>4130</v>
      </c>
      <c r="D200" t="s">
        <v>4078</v>
      </c>
    </row>
    <row r="201" spans="1:4" x14ac:dyDescent="0.25">
      <c r="A201" s="5">
        <v>200</v>
      </c>
      <c r="B201" t="s">
        <v>4109</v>
      </c>
      <c r="C201" t="s">
        <v>4131</v>
      </c>
      <c r="D201" t="s">
        <v>4079</v>
      </c>
    </row>
    <row r="202" spans="1:4" x14ac:dyDescent="0.25">
      <c r="A202" s="5">
        <v>201</v>
      </c>
      <c r="B202" t="s">
        <v>4110</v>
      </c>
      <c r="C202" t="s">
        <v>4132</v>
      </c>
      <c r="D202" t="s">
        <v>4080</v>
      </c>
    </row>
    <row r="203" spans="1:4" x14ac:dyDescent="0.25">
      <c r="A203" s="5">
        <v>202</v>
      </c>
      <c r="B203" t="s">
        <v>4111</v>
      </c>
      <c r="C203" t="s">
        <v>4133</v>
      </c>
      <c r="D203" t="s">
        <v>4081</v>
      </c>
    </row>
    <row r="204" spans="1:4" x14ac:dyDescent="0.25">
      <c r="A204" s="5">
        <v>203</v>
      </c>
      <c r="B204" t="s">
        <v>4112</v>
      </c>
      <c r="C204" t="s">
        <v>4134</v>
      </c>
      <c r="D204" t="s">
        <v>4082</v>
      </c>
    </row>
    <row r="205" spans="1:4" x14ac:dyDescent="0.25">
      <c r="A205" s="5">
        <v>204</v>
      </c>
      <c r="B205" t="s">
        <v>3481</v>
      </c>
      <c r="C205" t="s">
        <v>3495</v>
      </c>
      <c r="D205" t="s">
        <v>3508</v>
      </c>
    </row>
    <row r="206" spans="1:4" x14ac:dyDescent="0.25">
      <c r="A206" s="5">
        <v>205</v>
      </c>
      <c r="B206" t="s">
        <v>2556</v>
      </c>
      <c r="C206" t="s">
        <v>3383</v>
      </c>
      <c r="D206" t="s">
        <v>3048</v>
      </c>
    </row>
    <row r="207" spans="1:4" x14ac:dyDescent="0.25">
      <c r="A207" s="5">
        <v>206</v>
      </c>
      <c r="B207" t="s">
        <v>3482</v>
      </c>
      <c r="C207" t="s">
        <v>3496</v>
      </c>
      <c r="D207" t="s">
        <v>3509</v>
      </c>
    </row>
    <row r="208" spans="1:4" x14ac:dyDescent="0.25">
      <c r="A208" s="5">
        <v>207</v>
      </c>
      <c r="B208" t="s">
        <v>2785</v>
      </c>
      <c r="C208" t="s">
        <v>3384</v>
      </c>
      <c r="D208" t="s">
        <v>3049</v>
      </c>
    </row>
    <row r="209" spans="1:4" x14ac:dyDescent="0.25">
      <c r="A209" s="5">
        <v>208</v>
      </c>
      <c r="B209" t="s">
        <v>2714</v>
      </c>
      <c r="C209" t="s">
        <v>3385</v>
      </c>
      <c r="D209" t="s">
        <v>3050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847</v>
      </c>
      <c r="C211" t="s">
        <v>178</v>
      </c>
      <c r="D211" t="s">
        <v>3051</v>
      </c>
    </row>
    <row r="212" spans="1:4" x14ac:dyDescent="0.25">
      <c r="A212" s="5">
        <v>211</v>
      </c>
      <c r="B212" t="s">
        <v>847</v>
      </c>
      <c r="C212" t="s">
        <v>178</v>
      </c>
      <c r="D212" t="s">
        <v>3051</v>
      </c>
    </row>
    <row r="213" spans="1:4" x14ac:dyDescent="0.25">
      <c r="A213" s="5">
        <v>212</v>
      </c>
      <c r="B213" t="s">
        <v>847</v>
      </c>
      <c r="C213" t="s">
        <v>178</v>
      </c>
      <c r="D213" t="s">
        <v>3051</v>
      </c>
    </row>
    <row r="214" spans="1:4" x14ac:dyDescent="0.25">
      <c r="A214" s="5">
        <v>213</v>
      </c>
      <c r="B214" t="s">
        <v>2786</v>
      </c>
      <c r="C214" t="s">
        <v>3386</v>
      </c>
      <c r="D214" t="s">
        <v>3052</v>
      </c>
    </row>
    <row r="215" spans="1:4" x14ac:dyDescent="0.25">
      <c r="A215" s="5">
        <v>214</v>
      </c>
      <c r="B215" t="s">
        <v>2787</v>
      </c>
      <c r="C215" t="s">
        <v>3387</v>
      </c>
      <c r="D215" t="s">
        <v>3053</v>
      </c>
    </row>
    <row r="216" spans="1:4" x14ac:dyDescent="0.25">
      <c r="A216" s="5">
        <v>215</v>
      </c>
      <c r="B216" t="s">
        <v>894</v>
      </c>
      <c r="C216" t="s">
        <v>232</v>
      </c>
      <c r="D216" t="s">
        <v>3622</v>
      </c>
    </row>
    <row r="217" spans="1:4" x14ac:dyDescent="0.25">
      <c r="A217" s="5">
        <v>216</v>
      </c>
      <c r="B217" t="s">
        <v>2635</v>
      </c>
      <c r="C217" t="s">
        <v>3388</v>
      </c>
      <c r="D217" t="s">
        <v>3054</v>
      </c>
    </row>
    <row r="218" spans="1:4" x14ac:dyDescent="0.25">
      <c r="A218" s="5">
        <v>217</v>
      </c>
      <c r="B218" t="s">
        <v>2715</v>
      </c>
      <c r="C218" t="s">
        <v>3389</v>
      </c>
      <c r="D218" t="s">
        <v>3055</v>
      </c>
    </row>
    <row r="219" spans="1:4" x14ac:dyDescent="0.25">
      <c r="A219" s="5">
        <v>218</v>
      </c>
      <c r="B219" t="s">
        <v>2716</v>
      </c>
      <c r="C219" t="s">
        <v>3390</v>
      </c>
      <c r="D219" t="s">
        <v>3056</v>
      </c>
    </row>
    <row r="220" spans="1:4" x14ac:dyDescent="0.25">
      <c r="A220" s="5">
        <v>219</v>
      </c>
      <c r="B220" t="s">
        <v>2717</v>
      </c>
      <c r="C220" t="s">
        <v>3391</v>
      </c>
      <c r="D220" t="s">
        <v>3057</v>
      </c>
    </row>
    <row r="221" spans="1:4" x14ac:dyDescent="0.25">
      <c r="A221" s="5">
        <v>220</v>
      </c>
      <c r="B221" t="s">
        <v>2718</v>
      </c>
      <c r="C221" t="s">
        <v>3392</v>
      </c>
      <c r="D221" t="s">
        <v>3058</v>
      </c>
    </row>
    <row r="222" spans="1:4" x14ac:dyDescent="0.25">
      <c r="A222" s="5">
        <v>221</v>
      </c>
      <c r="B222" t="s">
        <v>851</v>
      </c>
      <c r="C222" t="s">
        <v>183</v>
      </c>
      <c r="D222" t="s">
        <v>3579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2720</v>
      </c>
      <c r="C226" t="s">
        <v>3393</v>
      </c>
      <c r="D226" t="s">
        <v>3059</v>
      </c>
    </row>
    <row r="227" spans="1:4" x14ac:dyDescent="0.25">
      <c r="A227" s="5">
        <v>226</v>
      </c>
      <c r="B227" t="s">
        <v>2721</v>
      </c>
      <c r="C227" t="s">
        <v>3394</v>
      </c>
      <c r="D227" t="s">
        <v>3060</v>
      </c>
    </row>
    <row r="228" spans="1:4" x14ac:dyDescent="0.25">
      <c r="A228" s="5">
        <v>227</v>
      </c>
      <c r="B228" t="s">
        <v>2722</v>
      </c>
      <c r="C228" t="s">
        <v>3395</v>
      </c>
      <c r="D228" t="s">
        <v>3061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2724</v>
      </c>
      <c r="C230" t="s">
        <v>3396</v>
      </c>
      <c r="D230" t="s">
        <v>3062</v>
      </c>
    </row>
    <row r="231" spans="1:4" x14ac:dyDescent="0.25">
      <c r="A231" s="5">
        <v>230</v>
      </c>
      <c r="B231" t="s">
        <v>4113</v>
      </c>
      <c r="C231" t="s">
        <v>4135</v>
      </c>
      <c r="D231" t="s">
        <v>4083</v>
      </c>
    </row>
    <row r="232" spans="1:4" x14ac:dyDescent="0.25">
      <c r="A232" s="5">
        <v>231</v>
      </c>
      <c r="B232" t="s">
        <v>4114</v>
      </c>
      <c r="C232" t="s">
        <v>4136</v>
      </c>
      <c r="D232" t="s">
        <v>4084</v>
      </c>
    </row>
    <row r="233" spans="1:4" x14ac:dyDescent="0.25">
      <c r="A233" s="5">
        <v>232</v>
      </c>
      <c r="B233" t="s">
        <v>4115</v>
      </c>
      <c r="C233" t="s">
        <v>4137</v>
      </c>
      <c r="D233" t="s">
        <v>4085</v>
      </c>
    </row>
    <row r="234" spans="1:4" x14ac:dyDescent="0.25">
      <c r="A234" s="5">
        <v>233</v>
      </c>
      <c r="B234" t="s">
        <v>2725</v>
      </c>
      <c r="C234" t="s">
        <v>3397</v>
      </c>
      <c r="D234" t="s">
        <v>3063</v>
      </c>
    </row>
    <row r="235" spans="1:4" x14ac:dyDescent="0.25">
      <c r="A235" s="5">
        <v>234</v>
      </c>
      <c r="B235" t="s">
        <v>2726</v>
      </c>
      <c r="C235" t="s">
        <v>3398</v>
      </c>
      <c r="D235" t="s">
        <v>3064</v>
      </c>
    </row>
    <row r="236" spans="1:4" x14ac:dyDescent="0.25">
      <c r="A236" s="5">
        <v>235</v>
      </c>
      <c r="B236" t="s">
        <v>2727</v>
      </c>
      <c r="C236" t="s">
        <v>3399</v>
      </c>
      <c r="D236" t="s">
        <v>3065</v>
      </c>
    </row>
    <row r="237" spans="1:4" x14ac:dyDescent="0.25">
      <c r="A237" s="5">
        <v>236</v>
      </c>
      <c r="B237" t="s">
        <v>4116</v>
      </c>
      <c r="C237" t="s">
        <v>4138</v>
      </c>
      <c r="D237" t="s">
        <v>4086</v>
      </c>
    </row>
    <row r="238" spans="1:4" x14ac:dyDescent="0.25">
      <c r="A238" s="5">
        <v>237</v>
      </c>
      <c r="B238" t="s">
        <v>2728</v>
      </c>
      <c r="C238" t="s">
        <v>3400</v>
      </c>
      <c r="D238" t="s">
        <v>3066</v>
      </c>
    </row>
    <row r="239" spans="1:4" x14ac:dyDescent="0.25">
      <c r="A239" s="5">
        <v>238</v>
      </c>
      <c r="B239" t="s">
        <v>2729</v>
      </c>
      <c r="C239" t="s">
        <v>3401</v>
      </c>
      <c r="D239" t="s">
        <v>3067</v>
      </c>
    </row>
    <row r="240" spans="1:4" x14ac:dyDescent="0.25">
      <c r="A240" s="5">
        <v>239</v>
      </c>
      <c r="B240" t="s">
        <v>2730</v>
      </c>
      <c r="C240" t="s">
        <v>3402</v>
      </c>
      <c r="D240" t="s">
        <v>3068</v>
      </c>
    </row>
    <row r="241" spans="1:4" x14ac:dyDescent="0.25">
      <c r="A241" s="5">
        <v>240</v>
      </c>
      <c r="B241" t="s">
        <v>2731</v>
      </c>
      <c r="C241" t="s">
        <v>3403</v>
      </c>
      <c r="D241" t="s">
        <v>3069</v>
      </c>
    </row>
    <row r="242" spans="1:4" x14ac:dyDescent="0.25">
      <c r="A242" s="5">
        <v>241</v>
      </c>
      <c r="B242" t="s">
        <v>2732</v>
      </c>
      <c r="C242" t="s">
        <v>3404</v>
      </c>
      <c r="D242" t="s">
        <v>3070</v>
      </c>
    </row>
    <row r="243" spans="1:4" x14ac:dyDescent="0.25">
      <c r="A243" s="5">
        <v>242</v>
      </c>
      <c r="B243" t="s">
        <v>2733</v>
      </c>
      <c r="C243" t="s">
        <v>3405</v>
      </c>
      <c r="D243" t="s">
        <v>3071</v>
      </c>
    </row>
    <row r="244" spans="1:4" x14ac:dyDescent="0.25">
      <c r="A244" s="5">
        <v>243</v>
      </c>
      <c r="B244" t="s">
        <v>2734</v>
      </c>
      <c r="C244" t="s">
        <v>3406</v>
      </c>
      <c r="D244" t="s">
        <v>3072</v>
      </c>
    </row>
    <row r="245" spans="1:4" x14ac:dyDescent="0.25">
      <c r="A245" s="5">
        <v>244</v>
      </c>
      <c r="B245" t="s">
        <v>2735</v>
      </c>
      <c r="C245" t="s">
        <v>3407</v>
      </c>
      <c r="D245" t="s">
        <v>3073</v>
      </c>
    </row>
    <row r="246" spans="1:4" x14ac:dyDescent="0.25">
      <c r="A246" s="5">
        <v>245</v>
      </c>
      <c r="B246" t="s">
        <v>2736</v>
      </c>
      <c r="C246" t="s">
        <v>3408</v>
      </c>
      <c r="D246" t="s">
        <v>3074</v>
      </c>
    </row>
    <row r="247" spans="1:4" x14ac:dyDescent="0.25">
      <c r="A247" s="5">
        <v>246</v>
      </c>
      <c r="B247" t="s">
        <v>2737</v>
      </c>
      <c r="C247" t="s">
        <v>3409</v>
      </c>
      <c r="D247" t="s">
        <v>3075</v>
      </c>
    </row>
    <row r="248" spans="1:4" x14ac:dyDescent="0.25">
      <c r="A248" s="5">
        <v>247</v>
      </c>
      <c r="B248" t="s">
        <v>4117</v>
      </c>
      <c r="C248" t="s">
        <v>4139</v>
      </c>
      <c r="D248" t="s">
        <v>4087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1128</v>
      </c>
      <c r="C250" t="s">
        <v>496</v>
      </c>
      <c r="D250" t="s">
        <v>3076</v>
      </c>
    </row>
    <row r="251" spans="1:4" x14ac:dyDescent="0.25">
      <c r="A251" s="5">
        <v>250</v>
      </c>
      <c r="B251" t="s">
        <v>1128</v>
      </c>
      <c r="C251" t="s">
        <v>496</v>
      </c>
      <c r="D251" t="s">
        <v>3077</v>
      </c>
    </row>
    <row r="252" spans="1:4" x14ac:dyDescent="0.25">
      <c r="A252" s="5">
        <v>251</v>
      </c>
      <c r="B252" t="s">
        <v>2663</v>
      </c>
      <c r="C252" t="s">
        <v>3410</v>
      </c>
      <c r="D252" t="s">
        <v>3078</v>
      </c>
    </row>
    <row r="253" spans="1:4" x14ac:dyDescent="0.25">
      <c r="A253" s="5">
        <v>252</v>
      </c>
      <c r="B253" t="s">
        <v>2664</v>
      </c>
      <c r="C253" t="s">
        <v>3411</v>
      </c>
      <c r="D253" t="s">
        <v>3079</v>
      </c>
    </row>
    <row r="254" spans="1:4" x14ac:dyDescent="0.25">
      <c r="A254" s="5">
        <v>253</v>
      </c>
      <c r="B254" t="s">
        <v>2665</v>
      </c>
      <c r="C254" t="s">
        <v>3412</v>
      </c>
      <c r="D254" t="s">
        <v>3080</v>
      </c>
    </row>
    <row r="255" spans="1:4" x14ac:dyDescent="0.25">
      <c r="A255" s="5">
        <v>254</v>
      </c>
      <c r="B255" t="s">
        <v>2666</v>
      </c>
      <c r="C255" t="s">
        <v>3413</v>
      </c>
      <c r="D255" t="s">
        <v>3081</v>
      </c>
    </row>
    <row r="256" spans="1:4" x14ac:dyDescent="0.25">
      <c r="A256" s="5">
        <v>255</v>
      </c>
      <c r="B256" t="s">
        <v>2667</v>
      </c>
      <c r="C256" t="s">
        <v>3414</v>
      </c>
      <c r="D256" t="s">
        <v>3082</v>
      </c>
    </row>
    <row r="257" spans="1:4" x14ac:dyDescent="0.25">
      <c r="A257" s="5">
        <v>256</v>
      </c>
      <c r="B257" t="s">
        <v>2600</v>
      </c>
      <c r="C257" t="s">
        <v>3415</v>
      </c>
      <c r="D257" t="s">
        <v>3083</v>
      </c>
    </row>
    <row r="258" spans="1:4" x14ac:dyDescent="0.25">
      <c r="A258" s="5">
        <v>257</v>
      </c>
      <c r="B258" t="s">
        <v>2601</v>
      </c>
      <c r="C258" t="s">
        <v>3416</v>
      </c>
      <c r="D258" t="s">
        <v>3084</v>
      </c>
    </row>
    <row r="259" spans="1:4" x14ac:dyDescent="0.25">
      <c r="A259" s="5">
        <v>258</v>
      </c>
      <c r="B259" t="s">
        <v>4118</v>
      </c>
      <c r="C259" t="s">
        <v>4140</v>
      </c>
      <c r="D259" t="s">
        <v>4088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2602</v>
      </c>
      <c r="C261" t="s">
        <v>3417</v>
      </c>
      <c r="D261" t="s">
        <v>3085</v>
      </c>
    </row>
    <row r="262" spans="1:4" x14ac:dyDescent="0.25">
      <c r="A262" s="5">
        <v>261</v>
      </c>
      <c r="B262" t="s">
        <v>2603</v>
      </c>
      <c r="C262" t="s">
        <v>3418</v>
      </c>
      <c r="D262" t="s">
        <v>3086</v>
      </c>
    </row>
    <row r="263" spans="1:4" x14ac:dyDescent="0.25">
      <c r="A263" s="5">
        <v>262</v>
      </c>
      <c r="B263" t="s">
        <v>2619</v>
      </c>
      <c r="C263" t="s">
        <v>3419</v>
      </c>
      <c r="D263" t="s">
        <v>3087</v>
      </c>
    </row>
    <row r="264" spans="1:4" x14ac:dyDescent="0.25">
      <c r="A264" s="5">
        <v>263</v>
      </c>
      <c r="B264" t="s">
        <v>2713</v>
      </c>
      <c r="C264" t="s">
        <v>3420</v>
      </c>
      <c r="D264" t="s">
        <v>3088</v>
      </c>
    </row>
    <row r="265" spans="1:4" x14ac:dyDescent="0.25">
      <c r="A265" s="5">
        <v>264</v>
      </c>
      <c r="B265" t="s">
        <v>2555</v>
      </c>
      <c r="C265" t="s">
        <v>3421</v>
      </c>
      <c r="D265" t="s">
        <v>3089</v>
      </c>
    </row>
    <row r="266" spans="1:4" x14ac:dyDescent="0.25">
      <c r="A266" s="5">
        <v>265</v>
      </c>
      <c r="B266" t="s">
        <v>2788</v>
      </c>
      <c r="C266" t="s">
        <v>3422</v>
      </c>
      <c r="D266" t="s">
        <v>3090</v>
      </c>
    </row>
    <row r="267" spans="1:4" x14ac:dyDescent="0.25">
      <c r="A267" s="5">
        <v>266</v>
      </c>
      <c r="B267" t="s">
        <v>2636</v>
      </c>
      <c r="C267" t="s">
        <v>3423</v>
      </c>
      <c r="D267" t="s">
        <v>3091</v>
      </c>
    </row>
    <row r="268" spans="1:4" x14ac:dyDescent="0.25">
      <c r="A268" s="5">
        <v>267</v>
      </c>
      <c r="B268" t="s">
        <v>2607</v>
      </c>
      <c r="C268" t="s">
        <v>3424</v>
      </c>
      <c r="D268" t="s">
        <v>3092</v>
      </c>
    </row>
    <row r="269" spans="1:4" x14ac:dyDescent="0.25">
      <c r="A269" s="5">
        <v>268</v>
      </c>
      <c r="B269" t="s">
        <v>2697</v>
      </c>
      <c r="C269" t="s">
        <v>3425</v>
      </c>
      <c r="D269" t="s">
        <v>3093</v>
      </c>
    </row>
    <row r="270" spans="1:4" x14ac:dyDescent="0.25">
      <c r="A270" s="5">
        <v>269</v>
      </c>
      <c r="B270" t="s">
        <v>2723</v>
      </c>
      <c r="C270" t="s">
        <v>3426</v>
      </c>
      <c r="D270" t="s">
        <v>3094</v>
      </c>
    </row>
    <row r="271" spans="1:4" x14ac:dyDescent="0.25">
      <c r="A271" s="5">
        <v>270</v>
      </c>
      <c r="B271" t="s">
        <v>1118</v>
      </c>
      <c r="C271" t="s">
        <v>486</v>
      </c>
      <c r="D271" t="s">
        <v>3095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2789</v>
      </c>
      <c r="C273" t="s">
        <v>3427</v>
      </c>
      <c r="D273" t="s">
        <v>3096</v>
      </c>
    </row>
    <row r="274" spans="1:4" x14ac:dyDescent="0.25">
      <c r="A274" s="5">
        <v>273</v>
      </c>
      <c r="B274" t="s">
        <v>2790</v>
      </c>
      <c r="C274" t="s">
        <v>3428</v>
      </c>
      <c r="D274" t="s">
        <v>3097</v>
      </c>
    </row>
    <row r="275" spans="1:4" x14ac:dyDescent="0.25">
      <c r="A275" s="5">
        <v>274</v>
      </c>
      <c r="B275" t="s">
        <v>2791</v>
      </c>
      <c r="C275" t="s">
        <v>3429</v>
      </c>
      <c r="D275" t="s">
        <v>3098</v>
      </c>
    </row>
    <row r="276" spans="1:4" x14ac:dyDescent="0.25">
      <c r="A276" s="5">
        <v>275</v>
      </c>
      <c r="B276" t="s">
        <v>2792</v>
      </c>
      <c r="C276" t="s">
        <v>3430</v>
      </c>
      <c r="D276" t="s">
        <v>3099</v>
      </c>
    </row>
    <row r="277" spans="1:4" x14ac:dyDescent="0.25">
      <c r="A277" s="5">
        <v>276</v>
      </c>
      <c r="B277" t="s">
        <v>2793</v>
      </c>
      <c r="C277" t="s">
        <v>3431</v>
      </c>
      <c r="D277" t="s">
        <v>3100</v>
      </c>
    </row>
    <row r="278" spans="1:4" x14ac:dyDescent="0.25">
      <c r="A278" s="5">
        <v>277</v>
      </c>
      <c r="B278" t="s">
        <v>2794</v>
      </c>
      <c r="C278" t="s">
        <v>3432</v>
      </c>
      <c r="D278" t="s">
        <v>3101</v>
      </c>
    </row>
    <row r="279" spans="1:4" x14ac:dyDescent="0.25">
      <c r="A279" s="5">
        <v>278</v>
      </c>
      <c r="B279" t="s">
        <v>2795</v>
      </c>
      <c r="C279" t="s">
        <v>3433</v>
      </c>
      <c r="D279" t="s">
        <v>3102</v>
      </c>
    </row>
    <row r="280" spans="1:4" x14ac:dyDescent="0.25">
      <c r="A280" s="5">
        <v>279</v>
      </c>
      <c r="B280" t="s">
        <v>2796</v>
      </c>
      <c r="C280" t="s">
        <v>3434</v>
      </c>
      <c r="D280" t="s">
        <v>3103</v>
      </c>
    </row>
    <row r="281" spans="1:4" x14ac:dyDescent="0.25">
      <c r="A281" s="5">
        <v>280</v>
      </c>
      <c r="B281" t="s">
        <v>2797</v>
      </c>
      <c r="C281" t="s">
        <v>3435</v>
      </c>
      <c r="D281" t="s">
        <v>3104</v>
      </c>
    </row>
    <row r="282" spans="1:4" x14ac:dyDescent="0.25">
      <c r="A282" s="5">
        <v>281</v>
      </c>
      <c r="B282" t="s">
        <v>2798</v>
      </c>
      <c r="C282" t="s">
        <v>3436</v>
      </c>
      <c r="D282" t="s">
        <v>3105</v>
      </c>
    </row>
    <row r="283" spans="1:4" x14ac:dyDescent="0.25">
      <c r="A283" s="5">
        <v>282</v>
      </c>
      <c r="B283" t="s">
        <v>2799</v>
      </c>
      <c r="C283" t="s">
        <v>3437</v>
      </c>
      <c r="D283" t="s">
        <v>3106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2800</v>
      </c>
      <c r="C285" t="s">
        <v>3438</v>
      </c>
      <c r="D285" t="s">
        <v>3107</v>
      </c>
    </row>
    <row r="286" spans="1:4" x14ac:dyDescent="0.25">
      <c r="A286" s="5">
        <v>285</v>
      </c>
      <c r="B286" t="s">
        <v>1284</v>
      </c>
      <c r="C286" t="s">
        <v>653</v>
      </c>
      <c r="D286" t="s">
        <v>3108</v>
      </c>
    </row>
    <row r="287" spans="1:4" x14ac:dyDescent="0.25">
      <c r="A287" s="5">
        <v>286</v>
      </c>
      <c r="B287" t="s">
        <v>1283</v>
      </c>
      <c r="C287" t="s">
        <v>652</v>
      </c>
      <c r="D287" t="s">
        <v>3109</v>
      </c>
    </row>
    <row r="288" spans="1:4" x14ac:dyDescent="0.25">
      <c r="A288" s="5">
        <v>287</v>
      </c>
      <c r="B288" t="s">
        <v>2567</v>
      </c>
      <c r="C288" t="s">
        <v>651</v>
      </c>
      <c r="D288" t="s">
        <v>3110</v>
      </c>
    </row>
    <row r="289" spans="1:4" x14ac:dyDescent="0.25">
      <c r="A289" s="5">
        <v>288</v>
      </c>
      <c r="B289" t="s">
        <v>1285</v>
      </c>
      <c r="C289" t="s">
        <v>654</v>
      </c>
      <c r="D289" t="s">
        <v>3111</v>
      </c>
    </row>
    <row r="290" spans="1:4" x14ac:dyDescent="0.25">
      <c r="A290" s="5">
        <v>289</v>
      </c>
      <c r="B290" t="s">
        <v>2609</v>
      </c>
      <c r="C290" t="s">
        <v>656</v>
      </c>
      <c r="D290" t="s">
        <v>3112</v>
      </c>
    </row>
    <row r="291" spans="1:4" x14ac:dyDescent="0.25">
      <c r="A291" s="5">
        <v>290</v>
      </c>
      <c r="B291" t="s">
        <v>1286</v>
      </c>
      <c r="C291" t="s">
        <v>655</v>
      </c>
      <c r="D291" t="s">
        <v>3113</v>
      </c>
    </row>
    <row r="292" spans="1:4" x14ac:dyDescent="0.25">
      <c r="A292" s="5">
        <v>291</v>
      </c>
      <c r="B292" t="s">
        <v>2801</v>
      </c>
      <c r="C292" t="s">
        <v>658</v>
      </c>
      <c r="D292" t="s">
        <v>3114</v>
      </c>
    </row>
    <row r="293" spans="1:4" x14ac:dyDescent="0.25">
      <c r="A293" s="5">
        <v>292</v>
      </c>
      <c r="B293" t="s">
        <v>1288</v>
      </c>
      <c r="C293" t="s">
        <v>657</v>
      </c>
      <c r="D293" t="s">
        <v>3115</v>
      </c>
    </row>
    <row r="294" spans="1:4" x14ac:dyDescent="0.25">
      <c r="A294" s="5">
        <v>293</v>
      </c>
      <c r="B294" t="s">
        <v>2610</v>
      </c>
      <c r="C294" t="s">
        <v>659</v>
      </c>
      <c r="D294" t="s">
        <v>3116</v>
      </c>
    </row>
    <row r="295" spans="1:4" x14ac:dyDescent="0.25">
      <c r="A295" s="5">
        <v>294</v>
      </c>
      <c r="B295" t="s">
        <v>1217</v>
      </c>
      <c r="C295" t="s">
        <v>585</v>
      </c>
      <c r="D295" t="s">
        <v>3117</v>
      </c>
    </row>
    <row r="296" spans="1:4" x14ac:dyDescent="0.25">
      <c r="A296" s="5">
        <v>295</v>
      </c>
      <c r="B296" t="s">
        <v>1226</v>
      </c>
      <c r="C296" t="s">
        <v>594</v>
      </c>
      <c r="D296" t="s">
        <v>3118</v>
      </c>
    </row>
    <row r="297" spans="1:4" x14ac:dyDescent="0.25">
      <c r="A297" s="5">
        <v>296</v>
      </c>
      <c r="B297" t="s">
        <v>1218</v>
      </c>
      <c r="C297" t="s">
        <v>586</v>
      </c>
      <c r="D297" t="s">
        <v>3119</v>
      </c>
    </row>
    <row r="298" spans="1:4" x14ac:dyDescent="0.25">
      <c r="A298" s="5">
        <v>297</v>
      </c>
      <c r="B298" t="s">
        <v>1210</v>
      </c>
      <c r="C298" t="s">
        <v>578</v>
      </c>
      <c r="D298" t="s">
        <v>3120</v>
      </c>
    </row>
    <row r="299" spans="1:4" x14ac:dyDescent="0.25">
      <c r="A299" s="5">
        <v>298</v>
      </c>
      <c r="B299" t="s">
        <v>2611</v>
      </c>
      <c r="C299" t="s">
        <v>593</v>
      </c>
      <c r="D299" t="s">
        <v>3121</v>
      </c>
    </row>
    <row r="300" spans="1:4" x14ac:dyDescent="0.25">
      <c r="A300" s="5">
        <v>299</v>
      </c>
      <c r="B300" t="s">
        <v>1228</v>
      </c>
      <c r="C300" t="s">
        <v>597</v>
      </c>
      <c r="D300" t="s">
        <v>3122</v>
      </c>
    </row>
    <row r="301" spans="1:4" x14ac:dyDescent="0.25">
      <c r="A301" s="5">
        <v>300</v>
      </c>
      <c r="B301" t="s">
        <v>2802</v>
      </c>
      <c r="C301" t="s">
        <v>589</v>
      </c>
      <c r="D301" t="s">
        <v>3123</v>
      </c>
    </row>
    <row r="302" spans="1:4" x14ac:dyDescent="0.25">
      <c r="A302" s="5">
        <v>301</v>
      </c>
      <c r="B302" t="s">
        <v>1222</v>
      </c>
      <c r="C302" t="s">
        <v>590</v>
      </c>
      <c r="D302" t="s">
        <v>3124</v>
      </c>
    </row>
    <row r="303" spans="1:4" x14ac:dyDescent="0.25">
      <c r="A303" s="5">
        <v>302</v>
      </c>
      <c r="B303" t="s">
        <v>2719</v>
      </c>
      <c r="C303" t="s">
        <v>581</v>
      </c>
      <c r="D303" t="s">
        <v>3125</v>
      </c>
    </row>
    <row r="304" spans="1:4" x14ac:dyDescent="0.25">
      <c r="A304" s="5">
        <v>303</v>
      </c>
      <c r="B304" t="s">
        <v>1214</v>
      </c>
      <c r="C304" t="s">
        <v>582</v>
      </c>
      <c r="D304" t="s">
        <v>3510</v>
      </c>
    </row>
    <row r="305" spans="1:4" x14ac:dyDescent="0.25">
      <c r="A305" s="5">
        <v>304</v>
      </c>
      <c r="B305" t="s">
        <v>1216</v>
      </c>
      <c r="C305" t="s">
        <v>584</v>
      </c>
      <c r="D305" t="s">
        <v>3126</v>
      </c>
    </row>
    <row r="306" spans="1:4" x14ac:dyDescent="0.25">
      <c r="A306" s="5">
        <v>305</v>
      </c>
      <c r="B306" t="s">
        <v>1227</v>
      </c>
      <c r="C306" t="s">
        <v>595</v>
      </c>
      <c r="D306" t="s">
        <v>3127</v>
      </c>
    </row>
    <row r="307" spans="1:4" x14ac:dyDescent="0.25">
      <c r="A307" s="5">
        <v>306</v>
      </c>
      <c r="B307" t="s">
        <v>1219</v>
      </c>
      <c r="C307" t="s">
        <v>587</v>
      </c>
      <c r="D307" t="s">
        <v>3128</v>
      </c>
    </row>
    <row r="308" spans="1:4" x14ac:dyDescent="0.25">
      <c r="A308" s="5">
        <v>307</v>
      </c>
      <c r="B308" t="s">
        <v>1211</v>
      </c>
      <c r="C308" t="s">
        <v>579</v>
      </c>
      <c r="D308" t="s">
        <v>3129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1224</v>
      </c>
      <c r="C310" t="s">
        <v>592</v>
      </c>
      <c r="D310" t="s">
        <v>3130</v>
      </c>
    </row>
    <row r="311" spans="1:4" x14ac:dyDescent="0.25">
      <c r="A311" s="5">
        <v>310</v>
      </c>
      <c r="B311" t="s">
        <v>596</v>
      </c>
      <c r="C311" t="s">
        <v>596</v>
      </c>
      <c r="D311" t="s">
        <v>596</v>
      </c>
    </row>
    <row r="312" spans="1:4" x14ac:dyDescent="0.25">
      <c r="A312" s="5">
        <v>311</v>
      </c>
      <c r="B312" t="s">
        <v>1220</v>
      </c>
      <c r="C312" t="s">
        <v>588</v>
      </c>
      <c r="D312" t="s">
        <v>3131</v>
      </c>
    </row>
    <row r="313" spans="1:4" x14ac:dyDescent="0.25">
      <c r="A313" s="5">
        <v>312</v>
      </c>
      <c r="B313" t="s">
        <v>1223</v>
      </c>
      <c r="C313" t="s">
        <v>591</v>
      </c>
      <c r="D313" t="s">
        <v>3132</v>
      </c>
    </row>
    <row r="314" spans="1:4" x14ac:dyDescent="0.25">
      <c r="A314" s="5">
        <v>313</v>
      </c>
      <c r="B314" t="s">
        <v>3483</v>
      </c>
      <c r="C314" t="s">
        <v>580</v>
      </c>
      <c r="D314" t="s">
        <v>3511</v>
      </c>
    </row>
    <row r="315" spans="1:4" x14ac:dyDescent="0.25">
      <c r="A315" s="5">
        <v>314</v>
      </c>
      <c r="B315" t="s">
        <v>2618</v>
      </c>
      <c r="C315" t="s">
        <v>583</v>
      </c>
      <c r="D315" t="s">
        <v>3133</v>
      </c>
    </row>
    <row r="316" spans="1:4" x14ac:dyDescent="0.25">
      <c r="A316" s="5">
        <v>315</v>
      </c>
      <c r="B316" t="s">
        <v>1234</v>
      </c>
      <c r="C316" t="s">
        <v>604</v>
      </c>
      <c r="D316" t="s">
        <v>3134</v>
      </c>
    </row>
    <row r="317" spans="1:4" x14ac:dyDescent="0.25">
      <c r="A317" s="5">
        <v>316</v>
      </c>
      <c r="B317" t="s">
        <v>1230</v>
      </c>
      <c r="C317" t="s">
        <v>599</v>
      </c>
      <c r="D317" t="s">
        <v>3135</v>
      </c>
    </row>
    <row r="318" spans="1:4" x14ac:dyDescent="0.25">
      <c r="A318" s="5">
        <v>317</v>
      </c>
      <c r="B318" t="s">
        <v>1233</v>
      </c>
      <c r="C318" t="s">
        <v>603</v>
      </c>
      <c r="D318" t="s">
        <v>3136</v>
      </c>
    </row>
    <row r="319" spans="1:4" x14ac:dyDescent="0.25">
      <c r="A319" s="5">
        <v>318</v>
      </c>
      <c r="B319" t="s">
        <v>1237</v>
      </c>
      <c r="C319" t="s">
        <v>607</v>
      </c>
      <c r="D319" t="s">
        <v>3137</v>
      </c>
    </row>
    <row r="320" spans="1:4" x14ac:dyDescent="0.25">
      <c r="A320" s="5">
        <v>319</v>
      </c>
      <c r="B320" t="s">
        <v>600</v>
      </c>
      <c r="C320" t="s">
        <v>600</v>
      </c>
      <c r="D320" t="s">
        <v>600</v>
      </c>
    </row>
    <row r="321" spans="1:4" x14ac:dyDescent="0.25">
      <c r="A321" s="5">
        <v>320</v>
      </c>
      <c r="B321" t="s">
        <v>1229</v>
      </c>
      <c r="C321" t="s">
        <v>598</v>
      </c>
      <c r="D321" t="s">
        <v>3138</v>
      </c>
    </row>
    <row r="322" spans="1:4" x14ac:dyDescent="0.25">
      <c r="A322" s="5">
        <v>321</v>
      </c>
      <c r="B322" t="s">
        <v>1232</v>
      </c>
      <c r="C322" t="s">
        <v>602</v>
      </c>
      <c r="D322" t="s">
        <v>3139</v>
      </c>
    </row>
    <row r="323" spans="1:4" x14ac:dyDescent="0.25">
      <c r="A323" s="5">
        <v>322</v>
      </c>
      <c r="B323" t="s">
        <v>1231</v>
      </c>
      <c r="C323" t="s">
        <v>601</v>
      </c>
      <c r="D323" t="s">
        <v>3140</v>
      </c>
    </row>
    <row r="324" spans="1:4" x14ac:dyDescent="0.25">
      <c r="A324" s="5">
        <v>323</v>
      </c>
      <c r="B324" t="s">
        <v>1236</v>
      </c>
      <c r="C324" t="s">
        <v>606</v>
      </c>
      <c r="D324" t="s">
        <v>3512</v>
      </c>
    </row>
    <row r="325" spans="1:4" x14ac:dyDescent="0.25">
      <c r="A325" s="5">
        <v>324</v>
      </c>
      <c r="B325" t="s">
        <v>1235</v>
      </c>
      <c r="C325" t="s">
        <v>605</v>
      </c>
      <c r="D325" t="s">
        <v>3141</v>
      </c>
    </row>
    <row r="326" spans="1:4" x14ac:dyDescent="0.25">
      <c r="A326" s="5">
        <v>325</v>
      </c>
      <c r="B326" t="s">
        <v>1238</v>
      </c>
      <c r="C326" t="s">
        <v>608</v>
      </c>
      <c r="D326" t="s">
        <v>3142</v>
      </c>
    </row>
    <row r="327" spans="1:4" x14ac:dyDescent="0.25">
      <c r="A327" s="5">
        <v>326</v>
      </c>
      <c r="B327" t="s">
        <v>2681</v>
      </c>
      <c r="C327" t="s">
        <v>3439</v>
      </c>
      <c r="D327" t="s">
        <v>3143</v>
      </c>
    </row>
    <row r="328" spans="1:4" x14ac:dyDescent="0.25">
      <c r="A328" s="5">
        <v>327</v>
      </c>
      <c r="B328" t="s">
        <v>1239</v>
      </c>
      <c r="C328" t="s">
        <v>609</v>
      </c>
      <c r="D328" t="s">
        <v>3144</v>
      </c>
    </row>
    <row r="329" spans="1:4" x14ac:dyDescent="0.25">
      <c r="A329" s="5">
        <v>328</v>
      </c>
      <c r="B329" t="s">
        <v>2803</v>
      </c>
      <c r="C329" t="s">
        <v>3440</v>
      </c>
      <c r="D329" t="s">
        <v>3145</v>
      </c>
    </row>
    <row r="330" spans="1:4" x14ac:dyDescent="0.25">
      <c r="A330" s="5">
        <v>329</v>
      </c>
      <c r="B330" t="s">
        <v>2804</v>
      </c>
      <c r="C330" t="s">
        <v>3441</v>
      </c>
      <c r="D330" t="s">
        <v>3146</v>
      </c>
    </row>
    <row r="331" spans="1:4" x14ac:dyDescent="0.25">
      <c r="A331" s="5">
        <v>330</v>
      </c>
      <c r="B331" t="s">
        <v>2805</v>
      </c>
      <c r="C331" t="s">
        <v>3442</v>
      </c>
      <c r="D331" t="s">
        <v>3147</v>
      </c>
    </row>
    <row r="332" spans="1:4" x14ac:dyDescent="0.25">
      <c r="A332" s="5">
        <v>331</v>
      </c>
      <c r="B332" t="s">
        <v>1309</v>
      </c>
      <c r="C332" t="s">
        <v>4141</v>
      </c>
      <c r="D332" t="s">
        <v>4089</v>
      </c>
    </row>
    <row r="333" spans="1:4" x14ac:dyDescent="0.25">
      <c r="A333" s="5">
        <v>332</v>
      </c>
      <c r="B333" t="s">
        <v>2706</v>
      </c>
      <c r="C333" t="s">
        <v>3443</v>
      </c>
      <c r="D333" t="s">
        <v>3149</v>
      </c>
    </row>
    <row r="334" spans="1:4" x14ac:dyDescent="0.25">
      <c r="A334" s="5">
        <v>333</v>
      </c>
      <c r="B334" t="s">
        <v>1325</v>
      </c>
      <c r="C334" t="s">
        <v>701</v>
      </c>
      <c r="D334" t="s">
        <v>3150</v>
      </c>
    </row>
    <row r="335" spans="1:4" x14ac:dyDescent="0.25">
      <c r="A335" s="5">
        <v>334</v>
      </c>
      <c r="B335" t="s">
        <v>1326</v>
      </c>
      <c r="C335" t="s">
        <v>702</v>
      </c>
      <c r="D335" t="s">
        <v>3151</v>
      </c>
    </row>
    <row r="336" spans="1:4" x14ac:dyDescent="0.25">
      <c r="A336" s="5">
        <v>335</v>
      </c>
      <c r="B336" t="s">
        <v>1327</v>
      </c>
      <c r="C336" t="s">
        <v>704</v>
      </c>
      <c r="D336" t="s">
        <v>3152</v>
      </c>
    </row>
    <row r="337" spans="1:4" x14ac:dyDescent="0.25">
      <c r="A337" s="5">
        <v>336</v>
      </c>
      <c r="B337" t="s">
        <v>703</v>
      </c>
      <c r="C337" t="s">
        <v>703</v>
      </c>
      <c r="D337" t="s">
        <v>703</v>
      </c>
    </row>
    <row r="338" spans="1:4" x14ac:dyDescent="0.25">
      <c r="A338" s="5">
        <v>337</v>
      </c>
      <c r="B338" t="s">
        <v>2831</v>
      </c>
      <c r="C338" t="s">
        <v>3444</v>
      </c>
      <c r="D338" t="s">
        <v>3153</v>
      </c>
    </row>
    <row r="339" spans="1:4" x14ac:dyDescent="0.25">
      <c r="A339" s="5">
        <v>338</v>
      </c>
      <c r="B339" t="s">
        <v>2832</v>
      </c>
      <c r="C339" t="s">
        <v>3445</v>
      </c>
      <c r="D339" t="s">
        <v>3154</v>
      </c>
    </row>
    <row r="340" spans="1:4" x14ac:dyDescent="0.25">
      <c r="A340" s="5">
        <v>339</v>
      </c>
      <c r="B340" t="s">
        <v>2833</v>
      </c>
      <c r="C340" t="s">
        <v>3446</v>
      </c>
      <c r="D340" t="s">
        <v>3155</v>
      </c>
    </row>
    <row r="341" spans="1:4" x14ac:dyDescent="0.25">
      <c r="A341" s="5">
        <v>340</v>
      </c>
      <c r="B341" t="s">
        <v>2834</v>
      </c>
      <c r="C341" t="s">
        <v>3447</v>
      </c>
      <c r="D341" t="s">
        <v>3156</v>
      </c>
    </row>
    <row r="342" spans="1:4" x14ac:dyDescent="0.25">
      <c r="A342" s="5">
        <v>341</v>
      </c>
      <c r="B342" t="s">
        <v>3484</v>
      </c>
      <c r="C342" t="s">
        <v>3497</v>
      </c>
      <c r="D342" t="s">
        <v>3513</v>
      </c>
    </row>
    <row r="343" spans="1:4" x14ac:dyDescent="0.25">
      <c r="A343" s="5">
        <v>342</v>
      </c>
      <c r="B343" t="s">
        <v>1333</v>
      </c>
      <c r="C343" t="s">
        <v>710</v>
      </c>
      <c r="D343" t="s">
        <v>3157</v>
      </c>
    </row>
    <row r="344" spans="1:4" x14ac:dyDescent="0.25">
      <c r="A344" s="5">
        <v>343</v>
      </c>
      <c r="B344" t="s">
        <v>1332</v>
      </c>
      <c r="C344" t="s">
        <v>709</v>
      </c>
      <c r="D344" t="s">
        <v>3158</v>
      </c>
    </row>
    <row r="345" spans="1:4" x14ac:dyDescent="0.25">
      <c r="A345" s="5">
        <v>344</v>
      </c>
      <c r="B345" t="s">
        <v>2835</v>
      </c>
      <c r="C345" t="s">
        <v>712</v>
      </c>
      <c r="D345" t="s">
        <v>3159</v>
      </c>
    </row>
    <row r="346" spans="1:4" x14ac:dyDescent="0.25">
      <c r="A346" s="5">
        <v>345</v>
      </c>
      <c r="B346" t="s">
        <v>1334</v>
      </c>
      <c r="C346" t="s">
        <v>711</v>
      </c>
      <c r="D346" t="s">
        <v>3160</v>
      </c>
    </row>
    <row r="347" spans="1:4" x14ac:dyDescent="0.25">
      <c r="A347" s="5">
        <v>346</v>
      </c>
      <c r="B347" t="s">
        <v>1328</v>
      </c>
      <c r="C347" t="s">
        <v>4142</v>
      </c>
      <c r="D347" t="s">
        <v>4090</v>
      </c>
    </row>
    <row r="348" spans="1:4" x14ac:dyDescent="0.25">
      <c r="A348" s="5">
        <v>347</v>
      </c>
      <c r="B348" t="s">
        <v>2836</v>
      </c>
      <c r="C348" t="s">
        <v>741</v>
      </c>
      <c r="D348" t="s">
        <v>3162</v>
      </c>
    </row>
    <row r="349" spans="1:4" x14ac:dyDescent="0.25">
      <c r="A349" s="5">
        <v>348</v>
      </c>
      <c r="B349" t="s">
        <v>789</v>
      </c>
      <c r="C349" t="s">
        <v>740</v>
      </c>
      <c r="D349" t="s">
        <v>3163</v>
      </c>
    </row>
    <row r="350" spans="1:4" x14ac:dyDescent="0.25">
      <c r="A350" s="5">
        <v>349</v>
      </c>
      <c r="B350" t="s">
        <v>2640</v>
      </c>
      <c r="C350" t="s">
        <v>3448</v>
      </c>
      <c r="D350" t="s">
        <v>3164</v>
      </c>
    </row>
    <row r="351" spans="1:4" x14ac:dyDescent="0.25">
      <c r="A351" s="5">
        <v>350</v>
      </c>
      <c r="B351" t="s">
        <v>2641</v>
      </c>
      <c r="C351" t="s">
        <v>3449</v>
      </c>
      <c r="D351" t="s">
        <v>3165</v>
      </c>
    </row>
    <row r="352" spans="1:4" x14ac:dyDescent="0.25">
      <c r="A352" s="5">
        <v>351</v>
      </c>
      <c r="B352" t="s">
        <v>2642</v>
      </c>
      <c r="C352" t="s">
        <v>3450</v>
      </c>
      <c r="D352" t="s">
        <v>3166</v>
      </c>
    </row>
    <row r="353" spans="1:4" x14ac:dyDescent="0.25">
      <c r="A353" s="5">
        <v>352</v>
      </c>
      <c r="B353" t="s">
        <v>2643</v>
      </c>
      <c r="C353" t="s">
        <v>3451</v>
      </c>
      <c r="D353" t="s">
        <v>3167</v>
      </c>
    </row>
    <row r="354" spans="1:4" x14ac:dyDescent="0.25">
      <c r="A354" s="5">
        <v>353</v>
      </c>
      <c r="B354" t="s">
        <v>2644</v>
      </c>
      <c r="C354" t="s">
        <v>3452</v>
      </c>
      <c r="D354" t="s">
        <v>3168</v>
      </c>
    </row>
    <row r="355" spans="1:4" x14ac:dyDescent="0.25">
      <c r="A355" s="5">
        <v>354</v>
      </c>
      <c r="B355" t="s">
        <v>2659</v>
      </c>
      <c r="C355" t="s">
        <v>3453</v>
      </c>
      <c r="D355" t="s">
        <v>3169</v>
      </c>
    </row>
    <row r="356" spans="1:4" x14ac:dyDescent="0.25">
      <c r="A356" s="5">
        <v>355</v>
      </c>
      <c r="B356" t="s">
        <v>2646</v>
      </c>
      <c r="C356" t="s">
        <v>3454</v>
      </c>
      <c r="D356" t="s">
        <v>3170</v>
      </c>
    </row>
    <row r="357" spans="1:4" x14ac:dyDescent="0.25">
      <c r="A357" s="5">
        <v>356</v>
      </c>
      <c r="B357" t="s">
        <v>2647</v>
      </c>
      <c r="C357" t="s">
        <v>3455</v>
      </c>
      <c r="D357" t="s">
        <v>3171</v>
      </c>
    </row>
    <row r="358" spans="1:4" x14ac:dyDescent="0.25">
      <c r="A358" s="5">
        <v>357</v>
      </c>
      <c r="B358" t="s">
        <v>2648</v>
      </c>
      <c r="C358" t="s">
        <v>3456</v>
      </c>
      <c r="D358" t="s">
        <v>3172</v>
      </c>
    </row>
    <row r="359" spans="1:4" x14ac:dyDescent="0.25">
      <c r="A359" s="5">
        <v>358</v>
      </c>
      <c r="B359" t="s">
        <v>2649</v>
      </c>
      <c r="C359" t="s">
        <v>3457</v>
      </c>
      <c r="D359" t="s">
        <v>3173</v>
      </c>
    </row>
    <row r="360" spans="1:4" x14ac:dyDescent="0.25">
      <c r="A360" s="5">
        <v>359</v>
      </c>
      <c r="B360" t="s">
        <v>2650</v>
      </c>
      <c r="C360" t="s">
        <v>3458</v>
      </c>
      <c r="D360" t="s">
        <v>3174</v>
      </c>
    </row>
    <row r="361" spans="1:4" x14ac:dyDescent="0.25">
      <c r="A361" s="5">
        <v>360</v>
      </c>
      <c r="B361" t="s">
        <v>2837</v>
      </c>
      <c r="C361" t="s">
        <v>3459</v>
      </c>
      <c r="D361" t="s">
        <v>3175</v>
      </c>
    </row>
    <row r="362" spans="1:4" x14ac:dyDescent="0.25">
      <c r="A362" s="5">
        <v>361</v>
      </c>
      <c r="B362" t="s">
        <v>792</v>
      </c>
      <c r="C362" t="s">
        <v>743</v>
      </c>
      <c r="D362" t="s">
        <v>3176</v>
      </c>
    </row>
    <row r="363" spans="1:4" x14ac:dyDescent="0.25">
      <c r="A363" s="5">
        <v>362</v>
      </c>
      <c r="B363" t="s">
        <v>1312</v>
      </c>
      <c r="C363" t="s">
        <v>742</v>
      </c>
      <c r="D363" t="s">
        <v>3177</v>
      </c>
    </row>
    <row r="364" spans="1:4" x14ac:dyDescent="0.25">
      <c r="A364" s="5">
        <v>363</v>
      </c>
      <c r="B364" t="s">
        <v>2686</v>
      </c>
      <c r="C364" t="s">
        <v>3460</v>
      </c>
      <c r="D364" t="s">
        <v>3178</v>
      </c>
    </row>
    <row r="365" spans="1:4" x14ac:dyDescent="0.25">
      <c r="A365" s="5">
        <v>364</v>
      </c>
      <c r="B365" t="s">
        <v>795</v>
      </c>
      <c r="C365" t="s">
        <v>4143</v>
      </c>
      <c r="D365" t="s">
        <v>4091</v>
      </c>
    </row>
    <row r="366" spans="1:4" x14ac:dyDescent="0.25">
      <c r="A366" s="5">
        <v>365</v>
      </c>
      <c r="B366" t="s">
        <v>2654</v>
      </c>
      <c r="C366" t="s">
        <v>3461</v>
      </c>
      <c r="D366" t="s">
        <v>3180</v>
      </c>
    </row>
    <row r="367" spans="1:4" x14ac:dyDescent="0.25">
      <c r="A367" s="5">
        <v>366</v>
      </c>
      <c r="B367" t="s">
        <v>2655</v>
      </c>
      <c r="C367" t="s">
        <v>749</v>
      </c>
      <c r="D367" t="s">
        <v>3181</v>
      </c>
    </row>
    <row r="368" spans="1:4" x14ac:dyDescent="0.25">
      <c r="A368" s="5">
        <v>367</v>
      </c>
      <c r="B368" t="s">
        <v>798</v>
      </c>
      <c r="C368" t="s">
        <v>750</v>
      </c>
      <c r="D368" t="s">
        <v>3182</v>
      </c>
    </row>
    <row r="369" spans="1:4" x14ac:dyDescent="0.25">
      <c r="A369" s="5">
        <v>368</v>
      </c>
      <c r="B369" t="s">
        <v>799</v>
      </c>
      <c r="C369" t="s">
        <v>751</v>
      </c>
      <c r="D369" t="s">
        <v>3183</v>
      </c>
    </row>
    <row r="370" spans="1:4" x14ac:dyDescent="0.25">
      <c r="A370" s="5">
        <v>369</v>
      </c>
      <c r="B370" t="s">
        <v>2656</v>
      </c>
      <c r="C370" t="s">
        <v>3462</v>
      </c>
      <c r="D370" t="s">
        <v>3184</v>
      </c>
    </row>
    <row r="371" spans="1:4" x14ac:dyDescent="0.25">
      <c r="A371" s="5">
        <v>370</v>
      </c>
      <c r="B371" t="s">
        <v>2687</v>
      </c>
      <c r="C371" t="s">
        <v>3463</v>
      </c>
      <c r="D371" t="s">
        <v>3185</v>
      </c>
    </row>
    <row r="372" spans="1:4" x14ac:dyDescent="0.25">
      <c r="A372" s="5">
        <v>371</v>
      </c>
      <c r="B372" t="s">
        <v>2806</v>
      </c>
      <c r="C372" t="s">
        <v>3464</v>
      </c>
      <c r="D372" t="s">
        <v>3186</v>
      </c>
    </row>
    <row r="373" spans="1:4" x14ac:dyDescent="0.25">
      <c r="A373" s="5">
        <v>372</v>
      </c>
      <c r="B373" t="s">
        <v>802</v>
      </c>
      <c r="C373" t="s">
        <v>754</v>
      </c>
      <c r="D373" t="s">
        <v>3187</v>
      </c>
    </row>
    <row r="374" spans="1:4" x14ac:dyDescent="0.25">
      <c r="A374" s="5">
        <v>373</v>
      </c>
      <c r="B374" t="s">
        <v>801</v>
      </c>
      <c r="C374" t="s">
        <v>753</v>
      </c>
      <c r="D374" t="s">
        <v>3188</v>
      </c>
    </row>
    <row r="375" spans="1:4" x14ac:dyDescent="0.25">
      <c r="A375" s="5">
        <v>374</v>
      </c>
      <c r="B375" t="s">
        <v>2807</v>
      </c>
      <c r="C375" t="s">
        <v>3465</v>
      </c>
      <c r="D375" t="s">
        <v>3189</v>
      </c>
    </row>
    <row r="376" spans="1:4" x14ac:dyDescent="0.25">
      <c r="A376" s="5">
        <v>375</v>
      </c>
      <c r="B376" t="s">
        <v>2808</v>
      </c>
      <c r="C376" t="s">
        <v>3466</v>
      </c>
      <c r="D376" t="s">
        <v>3190</v>
      </c>
    </row>
    <row r="377" spans="1:4" x14ac:dyDescent="0.25">
      <c r="A377" s="5">
        <v>376</v>
      </c>
      <c r="B377" t="s">
        <v>2809</v>
      </c>
      <c r="C377" t="s">
        <v>3467</v>
      </c>
      <c r="D377" t="s">
        <v>3191</v>
      </c>
    </row>
    <row r="378" spans="1:4" x14ac:dyDescent="0.25">
      <c r="A378" s="5">
        <v>377</v>
      </c>
      <c r="B378" t="s">
        <v>2810</v>
      </c>
      <c r="C378" t="s">
        <v>3468</v>
      </c>
      <c r="D378" t="s">
        <v>3192</v>
      </c>
    </row>
    <row r="379" spans="1:4" x14ac:dyDescent="0.25">
      <c r="A379" s="5">
        <v>378</v>
      </c>
      <c r="B379" t="s">
        <v>1240</v>
      </c>
      <c r="C379" t="s">
        <v>768</v>
      </c>
      <c r="D379" t="s">
        <v>3193</v>
      </c>
    </row>
    <row r="380" spans="1:4" x14ac:dyDescent="0.25">
      <c r="A380" s="5">
        <v>379</v>
      </c>
      <c r="B380" t="s">
        <v>2811</v>
      </c>
      <c r="C380" t="s">
        <v>4144</v>
      </c>
      <c r="D380" t="s">
        <v>4092</v>
      </c>
    </row>
    <row r="381" spans="1:4" x14ac:dyDescent="0.25">
      <c r="A381" s="5">
        <v>380</v>
      </c>
      <c r="B381" t="s">
        <v>820</v>
      </c>
      <c r="C381" t="s">
        <v>770</v>
      </c>
      <c r="D381" t="s">
        <v>3194</v>
      </c>
    </row>
    <row r="382" spans="1:4" x14ac:dyDescent="0.25">
      <c r="A382" s="5">
        <v>381</v>
      </c>
      <c r="B382" t="s">
        <v>4119</v>
      </c>
      <c r="C382" t="s">
        <v>4145</v>
      </c>
      <c r="D382" t="s">
        <v>4093</v>
      </c>
    </row>
    <row r="383" spans="1:4" x14ac:dyDescent="0.25">
      <c r="A383" s="5">
        <v>382</v>
      </c>
      <c r="B383" t="s">
        <v>4120</v>
      </c>
      <c r="C383" t="s">
        <v>4146</v>
      </c>
      <c r="D383" t="s">
        <v>4094</v>
      </c>
    </row>
    <row r="384" spans="1:4" x14ac:dyDescent="0.25">
      <c r="A384" s="5">
        <v>383</v>
      </c>
      <c r="B384" t="s">
        <v>4121</v>
      </c>
      <c r="C384" t="s">
        <v>4147</v>
      </c>
      <c r="D384" t="s">
        <v>4095</v>
      </c>
    </row>
    <row r="385" spans="1:4" x14ac:dyDescent="0.25">
      <c r="A385" s="5">
        <v>384</v>
      </c>
      <c r="B385" t="s">
        <v>4122</v>
      </c>
      <c r="C385" t="s">
        <v>4148</v>
      </c>
      <c r="D385" t="s">
        <v>4096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4123</v>
      </c>
      <c r="C387" t="s">
        <v>4149</v>
      </c>
      <c r="D387" t="s">
        <v>4097</v>
      </c>
    </row>
    <row r="388" spans="1:4" x14ac:dyDescent="0.25">
      <c r="A388" s="5">
        <v>387</v>
      </c>
      <c r="B388" t="s">
        <v>4124</v>
      </c>
      <c r="C388" t="s">
        <v>4150</v>
      </c>
      <c r="D388" t="s">
        <v>4098</v>
      </c>
    </row>
    <row r="389" spans="1:4" x14ac:dyDescent="0.25">
      <c r="A389" s="5">
        <v>388</v>
      </c>
      <c r="B389" t="s">
        <v>819</v>
      </c>
      <c r="C389" t="s">
        <v>772</v>
      </c>
      <c r="D389" t="s">
        <v>3195</v>
      </c>
    </row>
    <row r="390" spans="1:4" x14ac:dyDescent="0.25">
      <c r="A390" s="5">
        <v>389</v>
      </c>
      <c r="B390" t="s">
        <v>2812</v>
      </c>
      <c r="C390" t="s">
        <v>3469</v>
      </c>
      <c r="D390" t="s">
        <v>3196</v>
      </c>
    </row>
    <row r="391" spans="1:4" x14ac:dyDescent="0.25">
      <c r="A391" s="5">
        <v>390</v>
      </c>
      <c r="B391" t="s">
        <v>2604</v>
      </c>
      <c r="C391" t="s">
        <v>3470</v>
      </c>
      <c r="D391" t="s">
        <v>3197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1243</v>
      </c>
      <c r="C393" t="s">
        <v>748</v>
      </c>
      <c r="D393" t="s">
        <v>3198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822</v>
      </c>
      <c r="C396" t="s">
        <v>752</v>
      </c>
      <c r="D396" t="s">
        <v>3199</v>
      </c>
    </row>
    <row r="397" spans="1:4" x14ac:dyDescent="0.25">
      <c r="A397" s="5">
        <v>396</v>
      </c>
      <c r="B397" t="s">
        <v>4070</v>
      </c>
      <c r="C397" t="s">
        <v>4151</v>
      </c>
      <c r="D397" t="s">
        <v>4099</v>
      </c>
    </row>
    <row r="398" spans="1:4" x14ac:dyDescent="0.25">
      <c r="A398" s="5">
        <v>397</v>
      </c>
      <c r="B398" t="s">
        <v>4125</v>
      </c>
      <c r="C398" t="s">
        <v>4152</v>
      </c>
      <c r="D398" t="s">
        <v>4100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2500</v>
      </c>
      <c r="C400" t="s">
        <v>4153</v>
      </c>
      <c r="D400" t="s">
        <v>4101</v>
      </c>
    </row>
    <row r="401" spans="1:4" x14ac:dyDescent="0.25">
      <c r="A401" s="5">
        <v>400</v>
      </c>
      <c r="B401" t="s">
        <v>4071</v>
      </c>
      <c r="C401" t="s">
        <v>4154</v>
      </c>
      <c r="D401" t="s">
        <v>4102</v>
      </c>
    </row>
    <row r="402" spans="1:4" x14ac:dyDescent="0.25">
      <c r="A402" s="5">
        <v>401</v>
      </c>
      <c r="B402" t="s">
        <v>4072</v>
      </c>
      <c r="C402" t="s">
        <v>4155</v>
      </c>
      <c r="D402" t="s">
        <v>4103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8"/>
  <sheetViews>
    <sheetView workbookViewId="0">
      <selection activeCell="B8" sqref="B8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</cols>
  <sheetData>
    <row r="1" spans="1:8" x14ac:dyDescent="0.25">
      <c r="A1" s="3" t="s">
        <v>94</v>
      </c>
      <c r="B1" s="1" t="s">
        <v>4267</v>
      </c>
      <c r="C1" s="1" t="s">
        <v>75</v>
      </c>
      <c r="D1" s="3" t="s">
        <v>95</v>
      </c>
      <c r="E1" s="1" t="s">
        <v>96</v>
      </c>
      <c r="F1" s="3" t="s">
        <v>4277</v>
      </c>
      <c r="G1" s="32" t="s">
        <v>4278</v>
      </c>
      <c r="H1" s="32" t="s">
        <v>4279</v>
      </c>
    </row>
    <row r="2" spans="1:8" x14ac:dyDescent="0.25">
      <c r="A2" s="3">
        <v>0</v>
      </c>
      <c r="B2" t="s">
        <v>4252</v>
      </c>
      <c r="C2" s="1" t="s">
        <v>93</v>
      </c>
      <c r="D2" s="8">
        <v>1</v>
      </c>
      <c r="E2" t="s">
        <v>99</v>
      </c>
      <c r="F2" s="8" t="s">
        <v>4280</v>
      </c>
      <c r="G2" t="s">
        <v>4293</v>
      </c>
      <c r="H2">
        <v>1</v>
      </c>
    </row>
    <row r="3" spans="1:8" x14ac:dyDescent="0.25">
      <c r="A3" s="3">
        <v>1</v>
      </c>
      <c r="B3" t="s">
        <v>4253</v>
      </c>
      <c r="C3" s="2" t="s">
        <v>39</v>
      </c>
      <c r="D3" s="8">
        <v>2</v>
      </c>
      <c r="E3" t="s">
        <v>98</v>
      </c>
      <c r="F3" s="8" t="s">
        <v>4281</v>
      </c>
      <c r="G3" t="s">
        <v>2427</v>
      </c>
      <c r="H3">
        <v>1</v>
      </c>
    </row>
    <row r="4" spans="1:8" x14ac:dyDescent="0.25">
      <c r="A4" s="3">
        <v>2</v>
      </c>
      <c r="B4" t="s">
        <v>4254</v>
      </c>
      <c r="C4" t="s">
        <v>1350</v>
      </c>
      <c r="D4" s="8">
        <v>3</v>
      </c>
      <c r="E4" t="s">
        <v>97</v>
      </c>
      <c r="F4" s="8" t="s">
        <v>4282</v>
      </c>
      <c r="G4" t="s">
        <v>4222</v>
      </c>
      <c r="H4">
        <v>2</v>
      </c>
    </row>
    <row r="5" spans="1:8" x14ac:dyDescent="0.25">
      <c r="A5" s="3">
        <v>3</v>
      </c>
      <c r="B5" t="s">
        <v>4255</v>
      </c>
      <c r="C5" t="s">
        <v>76</v>
      </c>
      <c r="F5" s="8" t="s">
        <v>4283</v>
      </c>
      <c r="G5" t="s">
        <v>2499</v>
      </c>
      <c r="H5">
        <v>3</v>
      </c>
    </row>
    <row r="6" spans="1:8" x14ac:dyDescent="0.25">
      <c r="A6" s="3">
        <v>4</v>
      </c>
      <c r="B6" t="s">
        <v>4256</v>
      </c>
      <c r="C6" t="s">
        <v>77</v>
      </c>
      <c r="F6" s="8" t="s">
        <v>4284</v>
      </c>
      <c r="G6" t="s">
        <v>170</v>
      </c>
      <c r="H6">
        <v>4</v>
      </c>
    </row>
    <row r="7" spans="1:8" x14ac:dyDescent="0.25">
      <c r="A7" s="3">
        <v>5</v>
      </c>
      <c r="B7" t="s">
        <v>4257</v>
      </c>
      <c r="C7" s="4" t="s">
        <v>38</v>
      </c>
      <c r="F7" s="8" t="s">
        <v>4285</v>
      </c>
      <c r="G7" t="s">
        <v>4295</v>
      </c>
      <c r="H7">
        <v>5</v>
      </c>
    </row>
    <row r="8" spans="1:8" x14ac:dyDescent="0.25">
      <c r="A8" s="3">
        <v>6</v>
      </c>
      <c r="B8" t="s">
        <v>4258</v>
      </c>
      <c r="C8" t="s">
        <v>1351</v>
      </c>
      <c r="F8" s="8" t="s">
        <v>4286</v>
      </c>
      <c r="G8" t="s">
        <v>2509</v>
      </c>
      <c r="H8">
        <v>6</v>
      </c>
    </row>
    <row r="9" spans="1:8" x14ac:dyDescent="0.25">
      <c r="A9" s="3">
        <v>7</v>
      </c>
      <c r="B9" t="s">
        <v>4259</v>
      </c>
      <c r="C9" t="s">
        <v>36</v>
      </c>
      <c r="F9" s="8" t="s">
        <v>4287</v>
      </c>
      <c r="G9" t="s">
        <v>39</v>
      </c>
      <c r="H9">
        <v>7</v>
      </c>
    </row>
    <row r="10" spans="1:8" x14ac:dyDescent="0.25">
      <c r="A10" s="3">
        <v>8</v>
      </c>
      <c r="B10" t="s">
        <v>4260</v>
      </c>
      <c r="C10" t="s">
        <v>78</v>
      </c>
      <c r="F10" s="8" t="s">
        <v>4288</v>
      </c>
      <c r="G10" t="s">
        <v>2510</v>
      </c>
      <c r="H10">
        <v>8</v>
      </c>
    </row>
    <row r="11" spans="1:8" x14ac:dyDescent="0.25">
      <c r="A11" s="3">
        <v>9</v>
      </c>
      <c r="B11" t="s">
        <v>4261</v>
      </c>
      <c r="C11" t="s">
        <v>37</v>
      </c>
      <c r="F11" s="8" t="s">
        <v>4289</v>
      </c>
      <c r="G11" t="s">
        <v>2495</v>
      </c>
      <c r="H11">
        <v>9</v>
      </c>
    </row>
    <row r="12" spans="1:8" x14ac:dyDescent="0.25">
      <c r="A12" s="3">
        <v>10</v>
      </c>
      <c r="B12" t="s">
        <v>4262</v>
      </c>
      <c r="C12" t="s">
        <v>79</v>
      </c>
      <c r="F12" s="8" t="s">
        <v>4291</v>
      </c>
      <c r="G12" t="s">
        <v>4296</v>
      </c>
      <c r="H12">
        <v>10</v>
      </c>
    </row>
    <row r="13" spans="1:8" x14ac:dyDescent="0.25">
      <c r="A13" s="3">
        <v>11</v>
      </c>
      <c r="B13" t="s">
        <v>4263</v>
      </c>
      <c r="C13" t="s">
        <v>35</v>
      </c>
      <c r="F13" s="8" t="s">
        <v>4290</v>
      </c>
      <c r="G13" t="s">
        <v>2508</v>
      </c>
      <c r="H13">
        <v>11</v>
      </c>
    </row>
    <row r="14" spans="1:8" x14ac:dyDescent="0.25">
      <c r="A14" s="3">
        <v>12</v>
      </c>
      <c r="B14" t="s">
        <v>4264</v>
      </c>
      <c r="C14" t="s">
        <v>80</v>
      </c>
      <c r="F14" s="8" t="s">
        <v>4292</v>
      </c>
      <c r="G14" t="s">
        <v>4294</v>
      </c>
      <c r="H14">
        <v>11</v>
      </c>
    </row>
    <row r="15" spans="1:8" x14ac:dyDescent="0.25">
      <c r="A15" s="3">
        <v>13</v>
      </c>
      <c r="B15" t="s">
        <v>4265</v>
      </c>
      <c r="C15" t="s">
        <v>40</v>
      </c>
    </row>
    <row r="16" spans="1:8" x14ac:dyDescent="0.25">
      <c r="A16" s="3">
        <v>14</v>
      </c>
      <c r="B16" t="s">
        <v>4266</v>
      </c>
      <c r="C16" t="s">
        <v>1352</v>
      </c>
    </row>
    <row r="17" spans="1:3" x14ac:dyDescent="0.25">
      <c r="A17" s="3">
        <v>15</v>
      </c>
      <c r="B17" t="s">
        <v>4357</v>
      </c>
      <c r="C17" t="s">
        <v>4300</v>
      </c>
    </row>
    <row r="18" spans="1:3" x14ac:dyDescent="0.25">
      <c r="A18" s="3">
        <v>16</v>
      </c>
      <c r="B18" t="s">
        <v>4299</v>
      </c>
      <c r="C18" t="s">
        <v>4301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2019-07-27T13:03:21Z</dcterms:modified>
</cp:coreProperties>
</file>